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BXBILLIONS\Documents\JBX COMPANY\automationbet-matriz\tecnica_analise\2023\"/>
    </mc:Choice>
  </mc:AlternateContent>
  <bookViews>
    <workbookView xWindow="240" yWindow="105" windowWidth="14805" windowHeight="8010" firstSheet="5" activeTab="10"/>
  </bookViews>
  <sheets>
    <sheet name="janeiro" sheetId="5" r:id="rId1"/>
    <sheet name="janeirocorrect" sheetId="8" r:id="rId2"/>
    <sheet name="janeiroInvest" sheetId="7" r:id="rId3"/>
    <sheet name="fevereiro" sheetId="6" r:id="rId4"/>
    <sheet name="fevereiroinvest" sheetId="9" r:id="rId5"/>
    <sheet name="fevereirocorret" sheetId="10" r:id="rId6"/>
    <sheet name="marco" sheetId="11" r:id="rId7"/>
    <sheet name="abril" sheetId="12" r:id="rId8"/>
    <sheet name="mls" sheetId="4" r:id="rId9"/>
    <sheet name="julho1-5" sheetId="2" r:id="rId10"/>
    <sheet name="julho" sheetId="1" r:id="rId11"/>
    <sheet name="julhoInvest" sheetId="3" r:id="rId12"/>
  </sheets>
  <calcPr calcId="152511"/>
</workbook>
</file>

<file path=xl/calcChain.xml><?xml version="1.0" encoding="utf-8"?>
<calcChain xmlns="http://schemas.openxmlformats.org/spreadsheetml/2006/main">
  <c r="F24" i="10" l="1"/>
  <c r="G24" i="10" s="1"/>
  <c r="G11" i="8"/>
  <c r="G14" i="8"/>
  <c r="G25" i="8"/>
  <c r="G20" i="8"/>
  <c r="F20" i="8"/>
  <c r="G2" i="8"/>
  <c r="G3" i="8"/>
  <c r="G4" i="8"/>
  <c r="G5" i="8"/>
  <c r="G7" i="8"/>
  <c r="G8" i="8"/>
  <c r="G9" i="8"/>
  <c r="G10" i="8"/>
  <c r="G12" i="8"/>
  <c r="G13" i="8"/>
  <c r="G15" i="8"/>
  <c r="G17" i="8"/>
  <c r="G18" i="8"/>
  <c r="G19" i="8"/>
  <c r="G21" i="8"/>
  <c r="G22" i="8"/>
  <c r="G23" i="8"/>
  <c r="G24" i="8"/>
  <c r="G26" i="8"/>
  <c r="G27" i="8"/>
  <c r="D46" i="8"/>
  <c r="F3" i="8"/>
  <c r="F8" i="8"/>
  <c r="F11" i="8"/>
  <c r="F14" i="8"/>
  <c r="F18" i="8"/>
  <c r="F21" i="8"/>
  <c r="F23" i="8"/>
  <c r="F26" i="8"/>
  <c r="D32" i="10"/>
  <c r="D37" i="10" s="1"/>
  <c r="D42" i="10"/>
  <c r="D43" i="10" s="1"/>
  <c r="D40" i="7"/>
  <c r="D34" i="7"/>
  <c r="D68" i="9"/>
  <c r="G46" i="9" s="1"/>
  <c r="D62" i="9"/>
  <c r="D57" i="9"/>
  <c r="G3" i="9"/>
  <c r="G12" i="9"/>
  <c r="F4" i="9"/>
  <c r="F6" i="9"/>
  <c r="G6" i="9" s="1"/>
  <c r="F8" i="9"/>
  <c r="F10" i="9"/>
  <c r="F13" i="9"/>
  <c r="F15" i="9"/>
  <c r="F17" i="9"/>
  <c r="F19" i="9"/>
  <c r="F21" i="9"/>
  <c r="G21" i="9" s="1"/>
  <c r="F23" i="9"/>
  <c r="F25" i="9"/>
  <c r="F27" i="9"/>
  <c r="F29" i="9"/>
  <c r="F31" i="9"/>
  <c r="G31" i="9" s="1"/>
  <c r="F33" i="9"/>
  <c r="F35" i="9"/>
  <c r="F37" i="9"/>
  <c r="F39" i="9"/>
  <c r="F41" i="9"/>
  <c r="F43" i="9"/>
  <c r="G43" i="9" s="1"/>
  <c r="F45" i="9"/>
  <c r="F48" i="9"/>
  <c r="D67" i="9"/>
  <c r="D61" i="9"/>
  <c r="D35" i="8"/>
  <c r="D40" i="8" s="1"/>
  <c r="D39" i="8" s="1"/>
  <c r="D45" i="8"/>
  <c r="F19" i="10" l="1"/>
  <c r="G19" i="10" s="1"/>
  <c r="G4" i="10"/>
  <c r="G20" i="10"/>
  <c r="F3" i="10"/>
  <c r="G3" i="10" s="1"/>
  <c r="F9" i="10"/>
  <c r="G9" i="10" s="1"/>
  <c r="F15" i="10"/>
  <c r="G15" i="10" s="1"/>
  <c r="F23" i="10"/>
  <c r="G23" i="10" s="1"/>
  <c r="G8" i="10"/>
  <c r="G16" i="10"/>
  <c r="G26" i="10"/>
  <c r="F6" i="10"/>
  <c r="G6" i="10" s="1"/>
  <c r="F11" i="10"/>
  <c r="G11" i="10" s="1"/>
  <c r="F18" i="10"/>
  <c r="G18" i="10" s="1"/>
  <c r="F27" i="10"/>
  <c r="F28" i="10"/>
  <c r="G28" i="10" s="1"/>
  <c r="F25" i="10"/>
  <c r="G25" i="10" s="1"/>
  <c r="F22" i="10"/>
  <c r="F17" i="10"/>
  <c r="F14" i="10"/>
  <c r="G14" i="10" s="1"/>
  <c r="F10" i="10"/>
  <c r="G10" i="10" s="1"/>
  <c r="F7" i="10"/>
  <c r="G7" i="10" s="1"/>
  <c r="F5" i="10"/>
  <c r="G5" i="10" s="1"/>
  <c r="F2" i="10"/>
  <c r="G2" i="10" s="1"/>
  <c r="G21" i="10"/>
  <c r="G12" i="10"/>
  <c r="F25" i="8"/>
  <c r="F22" i="8"/>
  <c r="F15" i="8"/>
  <c r="F13" i="8"/>
  <c r="F10" i="8"/>
  <c r="F4" i="8"/>
  <c r="D36" i="10"/>
  <c r="D34" i="10"/>
  <c r="D35" i="10" s="1"/>
  <c r="F47" i="9"/>
  <c r="F44" i="9"/>
  <c r="F42" i="9"/>
  <c r="G42" i="9" s="1"/>
  <c r="F40" i="9"/>
  <c r="F38" i="9"/>
  <c r="F36" i="9"/>
  <c r="F34" i="9"/>
  <c r="F32" i="9"/>
  <c r="F30" i="9"/>
  <c r="G30" i="9" s="1"/>
  <c r="F28" i="9"/>
  <c r="G28" i="9" s="1"/>
  <c r="F26" i="9"/>
  <c r="F24" i="9"/>
  <c r="F22" i="9"/>
  <c r="F20" i="9"/>
  <c r="F18" i="9"/>
  <c r="G18" i="9" s="1"/>
  <c r="F16" i="9"/>
  <c r="G16" i="9" s="1"/>
  <c r="F14" i="9"/>
  <c r="F11" i="9"/>
  <c r="F9" i="9"/>
  <c r="G9" i="9" s="1"/>
  <c r="F7" i="9"/>
  <c r="G7" i="9" s="1"/>
  <c r="F5" i="9"/>
  <c r="G2" i="9"/>
  <c r="D69" i="9" s="1"/>
  <c r="D59" i="9"/>
  <c r="D60" i="9" s="1"/>
  <c r="D63" i="9" s="1"/>
  <c r="D64" i="9" s="1"/>
  <c r="D37" i="8"/>
  <c r="D38" i="8" s="1"/>
  <c r="D41" i="8" s="1"/>
  <c r="D42" i="8" s="1"/>
  <c r="D29" i="7"/>
  <c r="D33" i="7" s="1"/>
  <c r="D39" i="7"/>
  <c r="G5" i="7" s="1"/>
  <c r="D38" i="10" l="1"/>
  <c r="D39" i="10" s="1"/>
  <c r="D44" i="10"/>
  <c r="D45" i="10" s="1"/>
  <c r="D47" i="8"/>
  <c r="F19" i="7"/>
  <c r="G19" i="7" s="1"/>
  <c r="F16" i="7"/>
  <c r="G16" i="7" s="1"/>
  <c r="F14" i="7"/>
  <c r="F12" i="7"/>
  <c r="G12" i="7" s="1"/>
  <c r="F10" i="7"/>
  <c r="G10" i="7" s="1"/>
  <c r="F7" i="7"/>
  <c r="G7" i="7" s="1"/>
  <c r="F2" i="7"/>
  <c r="G2" i="7" s="1"/>
  <c r="G20" i="7"/>
  <c r="G11" i="7"/>
  <c r="G6" i="7"/>
  <c r="G3" i="7"/>
  <c r="F18" i="7"/>
  <c r="G18" i="7" s="1"/>
  <c r="F17" i="7"/>
  <c r="G17" i="7" s="1"/>
  <c r="F15" i="7"/>
  <c r="G15" i="7" s="1"/>
  <c r="F13" i="7"/>
  <c r="G13" i="7" s="1"/>
  <c r="F9" i="7"/>
  <c r="F4" i="7"/>
  <c r="G4" i="7" s="1"/>
  <c r="G21" i="7"/>
  <c r="G8" i="7"/>
  <c r="D70" i="9"/>
  <c r="D31" i="7"/>
  <c r="D32" i="7" s="1"/>
  <c r="D35" i="7" s="1"/>
  <c r="D36" i="7" s="1"/>
  <c r="D15" i="3"/>
  <c r="D41" i="7" l="1"/>
  <c r="D42" i="7" s="1"/>
  <c r="D20" i="3"/>
  <c r="D25" i="3" l="1"/>
  <c r="D19" i="3"/>
  <c r="D26" i="3" l="1"/>
  <c r="D17" i="3"/>
  <c r="D18" i="3" s="1"/>
  <c r="D21" i="3" s="1"/>
  <c r="D22" i="3" s="1"/>
  <c r="F7" i="3" l="1"/>
  <c r="F6" i="3"/>
  <c r="G6" i="3" s="1"/>
  <c r="F4" i="3"/>
  <c r="G4" i="3" s="1"/>
  <c r="F2" i="3"/>
  <c r="G2" i="3" s="1"/>
  <c r="G3" i="3"/>
  <c r="D27" i="3" l="1"/>
  <c r="D28" i="3" s="1"/>
  <c r="D48" i="8"/>
</calcChain>
</file>

<file path=xl/sharedStrings.xml><?xml version="1.0" encoding="utf-8"?>
<sst xmlns="http://schemas.openxmlformats.org/spreadsheetml/2006/main" count="2658" uniqueCount="647">
  <si>
    <t>DATA</t>
  </si>
  <si>
    <t>GAME</t>
  </si>
  <si>
    <t>HOME-PINNACLE</t>
  </si>
  <si>
    <t>DRAW-PINNACLE</t>
  </si>
  <si>
    <t>AWAY-PINNACLE</t>
  </si>
  <si>
    <t>UNDER 1,5-PINNACLE</t>
  </si>
  <si>
    <t xml:space="preserve">OVER 2,5-PINNACLE </t>
  </si>
  <si>
    <t>UNDER 2,5-PINNACLE</t>
  </si>
  <si>
    <t>ANALISE-FUNDAMENTALISTA</t>
  </si>
  <si>
    <t>ANALISE TECNICA</t>
  </si>
  <si>
    <t>RESULT</t>
  </si>
  <si>
    <t>PERFORMANCE</t>
  </si>
  <si>
    <t>LEAGUE</t>
  </si>
  <si>
    <t>PRICE</t>
  </si>
  <si>
    <t>ARGENTINA - PRIMERA C</t>
  </si>
  <si>
    <t>ANALISE-TECNICA</t>
  </si>
  <si>
    <t>ARGENTINA - LIGA PROFESIONAL</t>
  </si>
  <si>
    <t>A. ALAGOINAS vs RETRO</t>
  </si>
  <si>
    <t>BRAZIL - SERIE D</t>
  </si>
  <si>
    <t>matriz-full</t>
  </si>
  <si>
    <t>A. TUCUMAN vs UNION SANTA FE</t>
  </si>
  <si>
    <t>AVAI vs ABC</t>
  </si>
  <si>
    <t> BRAZIL - SERIE B</t>
  </si>
  <si>
    <t> ESTUDIANTES vs CENTRAL CORDOBA</t>
  </si>
  <si>
    <t> FAGIANO OKAYAMA vs MITO HOLLYHOCK</t>
  </si>
  <si>
    <t>JAPAN - J2 LEAGUE</t>
  </si>
  <si>
    <t> INTER LIMEIRA vs CRAC</t>
  </si>
  <si>
    <t> BRAZIL - SERIE D</t>
  </si>
  <si>
    <t> KATALLER TOYAMA vs KAGOSHIMA UTD</t>
  </si>
  <si>
    <t>JAPAN - J3 LEAGUE</t>
  </si>
  <si>
    <t>SAGAN TOSU vs URAWA RD</t>
  </si>
  <si>
    <t>JAPAN - J1 LEAGUE</t>
  </si>
  <si>
    <t>SAO BERNARDO vs BOTAFOGO PB</t>
  </si>
  <si>
    <t> BRAZIL - SERIE C</t>
  </si>
  <si>
    <t> AMAZONAS vs POUSO ALEGRE</t>
  </si>
  <si>
    <t>BRAZIL - SERIE C</t>
  </si>
  <si>
    <t>ANYANG vs GYEONGNAM</t>
  </si>
  <si>
    <t> SOUTH KOREA - K LEAGUE 2</t>
  </si>
  <si>
    <t> BLAUBLITZ AKITA vs IWAKI</t>
  </si>
  <si>
    <t> CUIABA vs SANTOS</t>
  </si>
  <si>
    <t>BRAZIL - SERIE A</t>
  </si>
  <si>
    <t> FLORESTA vs REMO</t>
  </si>
  <si>
    <t>  INCHEON UTD vs GANGWON</t>
  </si>
  <si>
    <t>SOUTH KOREA - K LEAGUE 1</t>
  </si>
  <si>
    <t>  ATLANTA vs D. MADRYN</t>
  </si>
  <si>
    <t> ARGENTINA - PRIMERA NACIONAL</t>
  </si>
  <si>
    <t>   BOCA JUNIORS vs SARMIENTO</t>
  </si>
  <si>
    <t> BOTAFOGO SP vs GUARANI</t>
  </si>
  <si>
    <t>BRAZIL - SERIE B</t>
  </si>
  <si>
    <t>   CHEONGJU vs SEONGNAM</t>
  </si>
  <si>
    <t>ARGENTINA - PRIMERA NACIONAL</t>
  </si>
  <si>
    <t> G. LAMADRID vs LUJAN</t>
  </si>
  <si>
    <t> CRB vs SPORT RECIFE</t>
  </si>
  <si>
    <t>FAGIANO OKAYAMA vs FUJIEDA MYFC</t>
  </si>
  <si>
    <t> JAPAN - J2 LEAGUE</t>
  </si>
  <si>
    <t> VEGALTA SENDAI vs SHIMIZU S-PULSE</t>
  </si>
  <si>
    <t> GANGWON vs GWANGJU</t>
  </si>
  <si>
    <t> A. ALAGOINAS vs JACUIPENSE</t>
  </si>
  <si>
    <t>A. RAFAELA vs D. RIESTRA</t>
  </si>
  <si>
    <t>ABC vs CRICIUMA</t>
  </si>
  <si>
    <t>  ALMAGRO vs ALL BOYS</t>
  </si>
  <si>
    <t> ATLETICO MG vs CORINTHIANS</t>
  </si>
  <si>
    <t> AVAI vs PONTE PRETA</t>
  </si>
  <si>
    <t>CHEONGJU vs ANYANG</t>
  </si>
  <si>
    <t>SOUTH KOREA - K LEAGUE 2</t>
  </si>
  <si>
    <t> CORITIBA vs AMERICA MG</t>
  </si>
  <si>
    <t> CUIABA vs BAHIA</t>
  </si>
  <si>
    <t>FC IMABARI vs AC NUMAZU</t>
  </si>
  <si>
    <t> JAPAN - J3 LEAGUE</t>
  </si>
  <si>
    <t>OITA TRINITA vs SHIMIZU S-PULSE</t>
  </si>
  <si>
    <t>TOCHIGI SC vs VEGALTA SENDAI</t>
  </si>
  <si>
    <r>
      <t xml:space="preserve">HOME </t>
    </r>
    <r>
      <rPr>
        <b/>
        <sz val="14"/>
        <color rgb="FFFF0000"/>
        <rFont val="Calibri"/>
        <family val="2"/>
        <scheme val="minor"/>
      </rPr>
      <t>CLOSE ODDS</t>
    </r>
    <r>
      <rPr>
        <b/>
        <sz val="11"/>
        <color theme="1"/>
        <rFont val="Calibri"/>
        <family val="2"/>
        <scheme val="minor"/>
      </rPr>
      <t xml:space="preserve"> MARKET </t>
    </r>
    <r>
      <rPr>
        <b/>
        <sz val="11"/>
        <color theme="9" tint="-0.249977111117893"/>
        <rFont val="Calibri"/>
        <family val="2"/>
        <scheme val="minor"/>
      </rPr>
      <t>PINNACLE</t>
    </r>
  </si>
  <si>
    <r>
      <t xml:space="preserve">DRAW </t>
    </r>
    <r>
      <rPr>
        <b/>
        <sz val="14"/>
        <color rgb="FFFF0000"/>
        <rFont val="Calibri"/>
        <family val="2"/>
        <scheme val="minor"/>
      </rPr>
      <t xml:space="preserve">CLOSE ODDS </t>
    </r>
    <r>
      <rPr>
        <b/>
        <sz val="11"/>
        <color theme="1"/>
        <rFont val="Calibri"/>
        <family val="2"/>
        <scheme val="minor"/>
      </rPr>
      <t>MAKET</t>
    </r>
    <r>
      <rPr>
        <b/>
        <sz val="11"/>
        <color theme="9" tint="-0.249977111117893"/>
        <rFont val="Calibri"/>
        <family val="2"/>
        <scheme val="minor"/>
      </rPr>
      <t xml:space="preserve"> PINNACLE</t>
    </r>
  </si>
  <si>
    <r>
      <t xml:space="preserve">AWAY </t>
    </r>
    <r>
      <rPr>
        <b/>
        <sz val="14"/>
        <color rgb="FFFF0000"/>
        <rFont val="Calibri"/>
        <family val="2"/>
        <scheme val="minor"/>
      </rPr>
      <t>CLOSE ODDS</t>
    </r>
    <r>
      <rPr>
        <b/>
        <sz val="11"/>
        <color theme="1"/>
        <rFont val="Calibri"/>
        <family val="2"/>
        <scheme val="minor"/>
      </rPr>
      <t xml:space="preserve"> MARKET </t>
    </r>
    <r>
      <rPr>
        <b/>
        <sz val="11"/>
        <color theme="9" tint="-0.249977111117893"/>
        <rFont val="Calibri"/>
        <family val="2"/>
        <scheme val="minor"/>
      </rPr>
      <t>PINNACLE</t>
    </r>
  </si>
  <si>
    <r>
      <t xml:space="preserve">UNDER 1,5 </t>
    </r>
    <r>
      <rPr>
        <b/>
        <sz val="14"/>
        <color rgb="FFFF0000"/>
        <rFont val="Calibri"/>
        <family val="2"/>
        <scheme val="minor"/>
      </rPr>
      <t>CLOSE ODDS</t>
    </r>
    <r>
      <rPr>
        <b/>
        <sz val="11"/>
        <color theme="1"/>
        <rFont val="Calibri"/>
        <family val="2"/>
        <scheme val="minor"/>
      </rPr>
      <t xml:space="preserve"> MARKET </t>
    </r>
    <r>
      <rPr>
        <b/>
        <sz val="11"/>
        <color theme="9" tint="-0.249977111117893"/>
        <rFont val="Calibri"/>
        <family val="2"/>
        <scheme val="minor"/>
      </rPr>
      <t>PINNACLE</t>
    </r>
  </si>
  <si>
    <r>
      <t xml:space="preserve">OVER 2,5 </t>
    </r>
    <r>
      <rPr>
        <b/>
        <sz val="14"/>
        <color rgb="FFFF0000"/>
        <rFont val="Calibri"/>
        <family val="2"/>
        <scheme val="minor"/>
      </rPr>
      <t xml:space="preserve">CLOSE ODDS </t>
    </r>
    <r>
      <rPr>
        <b/>
        <sz val="11"/>
        <color theme="1"/>
        <rFont val="Calibri"/>
        <family val="2"/>
        <scheme val="minor"/>
      </rPr>
      <t>MAKET</t>
    </r>
    <r>
      <rPr>
        <b/>
        <sz val="11"/>
        <color theme="9" tint="-0.249977111117893"/>
        <rFont val="Calibri"/>
        <family val="2"/>
        <scheme val="minor"/>
      </rPr>
      <t xml:space="preserve"> PINNACLE</t>
    </r>
  </si>
  <si>
    <r>
      <t xml:space="preserve">UNDER 2,5 </t>
    </r>
    <r>
      <rPr>
        <b/>
        <sz val="14"/>
        <color rgb="FFFF0000"/>
        <rFont val="Calibri"/>
        <family val="2"/>
        <scheme val="minor"/>
      </rPr>
      <t>CLOSE ODDS</t>
    </r>
    <r>
      <rPr>
        <b/>
        <sz val="11"/>
        <color theme="1"/>
        <rFont val="Calibri"/>
        <family val="2"/>
        <scheme val="minor"/>
      </rPr>
      <t xml:space="preserve"> MARKET </t>
    </r>
    <r>
      <rPr>
        <b/>
        <sz val="11"/>
        <color theme="9" tint="-0.249977111117893"/>
        <rFont val="Calibri"/>
        <family val="2"/>
        <scheme val="minor"/>
      </rPr>
      <t>PINNACLE</t>
    </r>
  </si>
  <si>
    <r>
      <t xml:space="preserve">OVER 2,25 </t>
    </r>
    <r>
      <rPr>
        <b/>
        <sz val="14"/>
        <color rgb="FFFF0000"/>
        <rFont val="Calibri"/>
        <family val="2"/>
        <scheme val="minor"/>
      </rPr>
      <t>CLOSE ODDS</t>
    </r>
    <r>
      <rPr>
        <b/>
        <sz val="11"/>
        <color theme="1"/>
        <rFont val="Calibri"/>
        <family val="2"/>
        <scheme val="minor"/>
      </rPr>
      <t xml:space="preserve"> MARKET</t>
    </r>
    <r>
      <rPr>
        <b/>
        <sz val="11"/>
        <color theme="9" tint="-0.249977111117893"/>
        <rFont val="Calibri"/>
        <family val="2"/>
        <scheme val="minor"/>
      </rPr>
      <t xml:space="preserve"> PINNACLE</t>
    </r>
  </si>
  <si>
    <t>1--2</t>
  </si>
  <si>
    <t>1--0</t>
  </si>
  <si>
    <t>1--1</t>
  </si>
  <si>
    <t>2--0</t>
  </si>
  <si>
    <t>0--2</t>
  </si>
  <si>
    <t>3--0</t>
  </si>
  <si>
    <t>2--1</t>
  </si>
  <si>
    <t>2--3</t>
  </si>
  <si>
    <t>0--3</t>
  </si>
  <si>
    <t>0--1</t>
  </si>
  <si>
    <t>0--0</t>
  </si>
  <si>
    <t>2--4</t>
  </si>
  <si>
    <t>ANALISE-FUNDAMENTALSTA</t>
  </si>
  <si>
    <t>RETURN</t>
  </si>
  <si>
    <t>PROFIT</t>
  </si>
  <si>
    <t>under 2</t>
  </si>
  <si>
    <t>T.ENTRADA</t>
  </si>
  <si>
    <t>T.ERROS</t>
  </si>
  <si>
    <t>T.ACERTOS</t>
  </si>
  <si>
    <t>MARGEM</t>
  </si>
  <si>
    <t>EX.MARGEM</t>
  </si>
  <si>
    <t>MEDIA ODDS</t>
  </si>
  <si>
    <t>PROFIT RATE</t>
  </si>
  <si>
    <t>MONTH RATE</t>
  </si>
  <si>
    <t>CAPITAL INICIAL BANTUBET</t>
  </si>
  <si>
    <r>
      <t>CAPITAL</t>
    </r>
    <r>
      <rPr>
        <b/>
        <sz val="12"/>
        <color rgb="FFFF6600"/>
        <rFont val="Calibri"/>
        <family val="2"/>
        <scheme val="minor"/>
      </rPr>
      <t xml:space="preserve"> INVEST</t>
    </r>
  </si>
  <si>
    <t>STAKE</t>
  </si>
  <si>
    <t>LUCRO</t>
  </si>
  <si>
    <t>RATE</t>
  </si>
  <si>
    <t>OVER 2,25-PINNACLE</t>
  </si>
  <si>
    <t>  CHAPECOENSE vs CRB</t>
  </si>
  <si>
    <t>  DAEJEON CITIZEN vs SUWON BLUEWINGS</t>
  </si>
  <si>
    <t>  FIGUEIRENSE vs CSA</t>
  </si>
  <si>
    <t>  POUSO ALEGRE vs FLORESTA</t>
  </si>
  <si>
    <t>HERCULIO LUZ vs INDEPENDIENTE</t>
  </si>
  <si>
    <t>  BARRACAS C. vs ARGENTINOS JRS</t>
  </si>
  <si>
    <t> ARGENTINA - LIGA PROFESIONAL</t>
  </si>
  <si>
    <t>         JEJU UTD vs GWANGJU</t>
  </si>
  <si>
    <t> SOUTH KOREA - K LEAGUE 1</t>
  </si>
  <si>
    <t>    SUWON BLUEWINGS vs POHANG STEELERS</t>
  </si>
  <si>
    <t> CHUNGNAM ASAN vs ANYANG</t>
  </si>
  <si>
    <t> FC GIFU vs FC IMABARI</t>
  </si>
  <si>
    <t> R. YAMAGUCHI vs IWAKI</t>
  </si>
  <si>
    <t>  TOKYO VERDY vs TOKUSHIMA V.</t>
  </si>
  <si>
    <t> V. HACHINOHE vs EHIME FC</t>
  </si>
  <si>
    <t>STAKE BET MATRIZ-FULL 4%</t>
  </si>
  <si>
    <t>  BUSAN IPARK vs SEONGNAM</t>
  </si>
  <si>
    <t> CSA vs EC SAO JOSE</t>
  </si>
  <si>
    <t> FAGIANO OKAYAMA vs V-V. NAGASAKI</t>
  </si>
  <si>
    <t> FORTALEZA vs CUIABA</t>
  </si>
  <si>
    <t> BRAZIL - SERIE A</t>
  </si>
  <si>
    <t>  INTERNACIONAL vs PALMEIRAS</t>
  </si>
  <si>
    <t>3--1</t>
  </si>
  <si>
    <t> MIAMI FC vs CHARLESTON</t>
  </si>
  <si>
    <t>usa - usl championship</t>
  </si>
  <si>
    <t>NORTH CAROLINA vs FORWARD MADISON</t>
  </si>
  <si>
    <t> usa - usl league one</t>
  </si>
  <si>
    <t>CHAPECOENSE vs ITUANO</t>
  </si>
  <si>
    <t>MICHIGAN STARS vs ASC SAN DIEGO</t>
  </si>
  <si>
    <t>usa - nisa</t>
  </si>
  <si>
    <t> ONE KNOXVILLE vs UNION OMAHA</t>
  </si>
  <si>
    <t>usa - usl league one</t>
  </si>
  <si>
    <t>2--2</t>
  </si>
  <si>
    <t> USA - NISA</t>
  </si>
  <si>
    <t>USA - USL LEAGUE ONE</t>
  </si>
  <si>
    <t>REAL SALT LAKE vs NEW YORK RB</t>
  </si>
  <si>
    <t>USA - MLS</t>
  </si>
  <si>
    <t>CHARLOTTE vs GREENVILLE</t>
  </si>
  <si>
    <t> DETROIT CITY vs LOUISVILLE CITY</t>
  </si>
  <si>
    <t>USA - USL CHAMPIONSHIP</t>
  </si>
  <si>
    <t>COLCHESTER UTD vs SWINDON TOWN</t>
  </si>
  <si>
    <t>LEAGUE TWO</t>
  </si>
  <si>
    <t> COVENTRY CITY vs BRISTOL CITY</t>
  </si>
  <si>
    <t>CHAMPIONSHIP</t>
  </si>
  <si>
    <t>CREWE ALEXANDRA vs TRANMERE</t>
  </si>
  <si>
    <t>PORTSMOUTH vs CHARLTON</t>
  </si>
  <si>
    <t> LEAGUE ONE</t>
  </si>
  <si>
    <t>SHREWSBURY vs FLEETWOOD</t>
  </si>
  <si>
    <t>LEAGUE ONE</t>
  </si>
  <si>
    <t>SUTTON UTD vs AFC WIMBLEDON</t>
  </si>
  <si>
    <t> BIRMINGHAM CITY vs MIDDLESBROUGH</t>
  </si>
  <si>
    <t> CHAMPIONSHIP</t>
  </si>
  <si>
    <t> LINCOLN CITY vs IPSWICH TOWN</t>
  </si>
  <si>
    <t> NEWPORT vs CRAWLEY TOWN</t>
  </si>
  <si>
    <t> LEAGUE TWO</t>
  </si>
  <si>
    <t>NORTHAMPTON vs LEYTON ORIENT</t>
  </si>
  <si>
    <t> NORWICH CITY vs WATFORD</t>
  </si>
  <si>
    <t>STOKE CITY vs PRESTON</t>
  </si>
  <si>
    <t>SWANSEA CITY vs BURNLEY</t>
  </si>
  <si>
    <t>ELCHE vs CELTA VIGO</t>
  </si>
  <si>
    <t> LA LIGA</t>
  </si>
  <si>
    <t> BOLTON vs PLYMOUTH</t>
  </si>
  <si>
    <t> CREWE ALEXANDRA vs AFC WIMBLEDON</t>
  </si>
  <si>
    <t> FOGGIA vs PICERNO</t>
  </si>
  <si>
    <t> ITALY - SERIE C - GROUP C</t>
  </si>
  <si>
    <t> GELBISON vs AVELLINO</t>
  </si>
  <si>
    <t>ITALY - SERIE C - GROUP C</t>
  </si>
  <si>
    <t>PDHAE vs CHIERI</t>
  </si>
  <si>
    <t>ITALY - SERIE D - GROUP A</t>
  </si>
  <si>
    <t>TURRIS vs JUVE STABIA</t>
  </si>
  <si>
    <t>CASATESE vs BRUSAPORTO</t>
  </si>
  <si>
    <t>ITALY - SERIE D - GROUP B</t>
  </si>
  <si>
    <t> CASTELLANZESE vs CASALE</t>
  </si>
  <si>
    <t> ITALY - SERIE D - GROUP A</t>
  </si>
  <si>
    <t>CHISOLA vs LIGORNA</t>
  </si>
  <si>
    <t>CREMA vs FANFULA</t>
  </si>
  <si>
    <t>ITALY - SERIE D - GROUP D</t>
  </si>
  <si>
    <t> LEGNANO vs BRA</t>
  </si>
  <si>
    <t> PRATO vs RAVENNA</t>
  </si>
  <si>
    <t> ITALY - SERIE D - GROUP D</t>
  </si>
  <si>
    <t>SANT'ANGELO vs BAGNOLESE</t>
  </si>
  <si>
    <t>SEVILLA FC vs GETAFE</t>
  </si>
  <si>
    <t> UNITED RICCIONE vs PISTOIESE</t>
  </si>
  <si>
    <t>VARESINA vs VILLA ALME</t>
  </si>
  <si>
    <t>PARIS FC vs DIJON</t>
  </si>
  <si>
    <t>FRANCE - LIGUE 2</t>
  </si>
  <si>
    <t>PAU FC vs GRENOBLE</t>
  </si>
  <si>
    <t>RODEZ AVEYRON vs NIORT</t>
  </si>
  <si>
    <t>VALENCIENNES vs ANNECY</t>
  </si>
  <si>
    <t>CASALE vs CHISOLA</t>
  </si>
  <si>
    <t>FOSSANO vs CASTELLANZESE</t>
  </si>
  <si>
    <t>PDHAE vs BORGOSESIA</t>
  </si>
  <si>
    <t> ANNECY vs PARIS FC</t>
  </si>
  <si>
    <t>BORDEAUX vs AMIENS</t>
  </si>
  <si>
    <t> FRANCE - LIGUE 2</t>
  </si>
  <si>
    <t> METZ vs QUEVILLY ROUEN</t>
  </si>
  <si>
    <t> SC BASTIA vs PAU FC</t>
  </si>
  <si>
    <t>BARI vs PARMA</t>
  </si>
  <si>
    <t> ITALY - SERIE B</t>
  </si>
  <si>
    <t> BOLTON vs PORTSMOUTH</t>
  </si>
  <si>
    <t>FLEETWOOD vs OXFORD UTD</t>
  </si>
  <si>
    <t>HARROGATE vs STEVENAGE</t>
  </si>
  <si>
    <t> IPSWICH TOWN vs PLYMOUTH</t>
  </si>
  <si>
    <t>MANSFIELD vs CREWE ALEXANDRA</t>
  </si>
  <si>
    <t>MIDDLESBROUGH vs MILLWALL</t>
  </si>
  <si>
    <t> PERUGIA vs PALERMO</t>
  </si>
  <si>
    <t> PRESTON vs NORWICH CITY</t>
  </si>
  <si>
    <t> PRISON LEOPARDS vs KANSANSHI DYNAM</t>
  </si>
  <si>
    <t> ZAMBIA - SUPER LEAGUE</t>
  </si>
  <si>
    <t>TRANMERE vs WALSALL</t>
  </si>
  <si>
    <t>WATFORD vs BLACKPOOL</t>
  </si>
  <si>
    <t>WYCOMBE vs SHEFFIELD WED</t>
  </si>
  <si>
    <t>ARCONATESE vs CASATESE</t>
  </si>
  <si>
    <t>AVELLINO vs MONOPOLI</t>
  </si>
  <si>
    <t> BRENO vs VARESINA</t>
  </si>
  <si>
    <t> ITALY - SERIE D - GROUP B</t>
  </si>
  <si>
    <t>CALDIERO TERME vs MONTEBELLUNA</t>
  </si>
  <si>
    <t> ITALY - SERIE D - GROUP C</t>
  </si>
  <si>
    <t>CAMPODARSEGO vs TORVISCOSA</t>
  </si>
  <si>
    <t>CHELSEA vs CRYSTAL PALACE</t>
  </si>
  <si>
    <t>PREMIER LEAGUE</t>
  </si>
  <si>
    <t> CHIERI vs CASTELLANZESE</t>
  </si>
  <si>
    <t> FOSSANO vs PDHAE</t>
  </si>
  <si>
    <t> LEVICO vs MONTECCHIO MAGG</t>
  </si>
  <si>
    <t>ITALY - SERIE D - GROUP C</t>
  </si>
  <si>
    <t> LIGORNA vs ASTI</t>
  </si>
  <si>
    <t>NEWCASTLE UTD vs FULHAM</t>
  </si>
  <si>
    <t>REAL FORTE Q. vs SAMMAURESE</t>
  </si>
  <si>
    <t>VILLA ALME vs SEREGNO</t>
  </si>
  <si>
    <t>GENOA vs VENEZIA</t>
  </si>
  <si>
    <t>ITALY - SERIE B</t>
  </si>
  <si>
    <t> SANREMESE vs STRESA</t>
  </si>
  <si>
    <t>BENEVENTO vs GENOA</t>
  </si>
  <si>
    <t>BUILDCON vs FOREST RANGERS</t>
  </si>
  <si>
    <t>CARDIFF CITY vs MILLWALL</t>
  </si>
  <si>
    <t>CITTADELLA vs CAGLIARI</t>
  </si>
  <si>
    <t> COMO vs PISA</t>
  </si>
  <si>
    <t> COVENTRY CITY vs NORWICH CITY</t>
  </si>
  <si>
    <t> ESPANYOL vs REAL BETIS</t>
  </si>
  <si>
    <t>LA LIGA</t>
  </si>
  <si>
    <t> GRIMSBY vs HARROGATE</t>
  </si>
  <si>
    <t>HARTLEPOOL vs ROCHDALE</t>
  </si>
  <si>
    <t>MODENA vs COSENZA</t>
  </si>
  <si>
    <t>OXFORD UTD vs IPSWICH TOWN</t>
  </si>
  <si>
    <t>SPAL vs ASCOLI</t>
  </si>
  <si>
    <t> VENEZIA vs SUDTIROL</t>
  </si>
  <si>
    <t> WALSALL vs SWINDON TOWN</t>
  </si>
  <si>
    <t>ZANACO vs NKANA</t>
  </si>
  <si>
    <t>ZESCO UTD vs NKWAZI</t>
  </si>
  <si>
    <t>CARTIGLIANO vs MESTRE</t>
  </si>
  <si>
    <t>CASTANESE vs BRA</t>
  </si>
  <si>
    <t> CASTELLANZESE vs LIGORNA</t>
  </si>
  <si>
    <t>CLODIENSE vs LEVICO</t>
  </si>
  <si>
    <t>FOGGIA vs POTENZA</t>
  </si>
  <si>
    <t>PDHAE vs VADO</t>
  </si>
  <si>
    <t>REAL CALEPINA vs ARCONATESE</t>
  </si>
  <si>
    <t> SAMMAURESE vs BAGNOLESE</t>
  </si>
  <si>
    <t>SANREMESE vs LEGNANO</t>
  </si>
  <si>
    <t>SCANDICCI vs REAL FORTE Q.</t>
  </si>
  <si>
    <t>TORVISCOSA vs DOLOMITI BELLUN</t>
  </si>
  <si>
    <t>VARESINA vs BRUSAPORTO</t>
  </si>
  <si>
    <t> VILLAFRANCA vs ESTE</t>
  </si>
  <si>
    <t>AFC WIMBLEDON vs WALSALL</t>
  </si>
  <si>
    <t> CARLISLE UTD vs HARTLEPOOL</t>
  </si>
  <si>
    <t>HERTHA BERLIN vs WOLFSBURG</t>
  </si>
  <si>
    <t> BUNDESLIGA</t>
  </si>
  <si>
    <t>PORT VALE vs DERBY COUNTY</t>
  </si>
  <si>
    <t>SWINDON TOWN vs STEVENAGE</t>
  </si>
  <si>
    <t>FEZZANESE vs PINEROLO</t>
  </si>
  <si>
    <t> GOZZANO vs ASTI</t>
  </si>
  <si>
    <t>ALMERIA vs ESPANYOL</t>
  </si>
  <si>
    <t> AFC WIMBLEDON vs STOCKPORT</t>
  </si>
  <si>
    <t>AMIENS vs LE HAVRE</t>
  </si>
  <si>
    <t>ASCOLI vs PALERMO</t>
  </si>
  <si>
    <t> BURTON ALBION vs OXFORD UTD</t>
  </si>
  <si>
    <t>COSENZA vs PARMA</t>
  </si>
  <si>
    <t>COVENTRY CITY vs HUDDERSFIELD</t>
  </si>
  <si>
    <t>GETAFE vs REAL BETIS</t>
  </si>
  <si>
    <t>HANNOVER 96 vs KAISERSLAUTERN</t>
  </si>
  <si>
    <t>germany - 2. bundesliga</t>
  </si>
  <si>
    <t> L. RADIANTS vs ZESCO UTD</t>
  </si>
  <si>
    <t>ZAMBIA - SUPER LEAGUE</t>
  </si>
  <si>
    <t> MAN UTD ZAMBIA vs POWER DYNAMOS</t>
  </si>
  <si>
    <t> NKANA vs GREEN BUFFALOES</t>
  </si>
  <si>
    <t>NKWAZI vs KANSANSHI DYNAM</t>
  </si>
  <si>
    <t> PAU FC vs ANNECY</t>
  </si>
  <si>
    <t> PRISON LEOPARDS vs BUILDCON</t>
  </si>
  <si>
    <t>QUEVILLY ROUEN vs PARIS FC</t>
  </si>
  <si>
    <t> RODEZ AVEYRON vs GUINGAMP</t>
  </si>
  <si>
    <t> SEVILLA FC vs ELCHE</t>
  </si>
  <si>
    <t> SIVASSPOR vs ADANA DEMIRSPOR</t>
  </si>
  <si>
    <t> turkey - super lig</t>
  </si>
  <si>
    <t>SWINDON TOWN vs GILLINGHAM</t>
  </si>
  <si>
    <t>TRANMERE vs LEYTON ORIENT</t>
  </si>
  <si>
    <t>TROYES vs LENS</t>
  </si>
  <si>
    <t>FRANCE - LIGUE 1</t>
  </si>
  <si>
    <t>VALENCIENNES vs METZ</t>
  </si>
  <si>
    <t>ASTI vs BRA</t>
  </si>
  <si>
    <t> BRUSAPORTO vs SEREGNO</t>
  </si>
  <si>
    <t> CALDIERO TERME vs TORVISCOSA</t>
  </si>
  <si>
    <t>CHIERI vs VADO</t>
  </si>
  <si>
    <t>CITTA DI VARESE vs CASATESE</t>
  </si>
  <si>
    <t> CJARLINS MUZANE vs ADRIESE</t>
  </si>
  <si>
    <t> DOLOMITI BELLUN vs VIRTUS BOLZANO</t>
  </si>
  <si>
    <t>FOREST RANGERS vs ZANACO</t>
  </si>
  <si>
    <t>FOSSANO vs LIGORNA</t>
  </si>
  <si>
    <t>KECIORENGUCU vs ALTAY</t>
  </si>
  <si>
    <t>turkey - 1. lig</t>
  </si>
  <si>
    <t>MESTRE vs CAMPODARSEGO</t>
  </si>
  <si>
    <t> MONTECCHIO MAGG vs CLODIENSE</t>
  </si>
  <si>
    <t>NICE vs LILLE</t>
  </si>
  <si>
    <t>PINEROLO vs LEGNANO</t>
  </si>
  <si>
    <t>PISTOIESE vs GIANA ERMINIO</t>
  </si>
  <si>
    <t> TURRIS vs GIUGLIANO</t>
  </si>
  <si>
    <t>VITERBESE vs JUVE STABIA</t>
  </si>
  <si>
    <t>A. CERIGNOLA vs MONOPOLI</t>
  </si>
  <si>
    <t> VILLARREAL vs RAYO VALLECANO</t>
  </si>
  <si>
    <t>ANNECY vs CAEN</t>
  </si>
  <si>
    <t>BORDEAUX vs LE HAVRE</t>
  </si>
  <si>
    <t>GRENOBLE vs QUEVILLY ROUEN</t>
  </si>
  <si>
    <t>GUINGAMP vs NIMES</t>
  </si>
  <si>
    <t>NIORT vs AMIENS</t>
  </si>
  <si>
    <t>PARIS FC vs PAU FC</t>
  </si>
  <si>
    <t>SC BASTIA vs SAINT-ETIENNE</t>
  </si>
  <si>
    <t>ABC vs GUARANI</t>
  </si>
  <si>
    <t>AVAI vs SAMPAIO CORREA</t>
  </si>
  <si>
    <t>1--3</t>
  </si>
  <si>
    <t>7--1</t>
  </si>
  <si>
    <t>1--4</t>
  </si>
  <si>
    <t>4--0</t>
  </si>
  <si>
    <t>5--2</t>
  </si>
  <si>
    <t>4-0</t>
  </si>
  <si>
    <t>0--4</t>
  </si>
  <si>
    <t>3--3</t>
  </si>
  <si>
    <t>0--5</t>
  </si>
  <si>
    <t>OVER 2</t>
  </si>
  <si>
    <t>EXPECTED GOAL</t>
  </si>
  <si>
    <t>OVER 1,75</t>
  </si>
  <si>
    <t>PRECO DE ENTRADA BANTUBET</t>
  </si>
  <si>
    <t>LYON vs BREST</t>
  </si>
  <si>
    <t>NANTES vs MARSEILLE</t>
  </si>
  <si>
    <t>ATHLETIC BILBAO vs CADIZ</t>
  </si>
  <si>
    <t>PAU FC vs BORDEAUX</t>
  </si>
  <si>
    <t>BENEVENTO vs VENEZIA</t>
  </si>
  <si>
    <t>BRADFORD vs MANSFIELD</t>
  </si>
  <si>
    <t>CITTADELLA vs ASCOLI</t>
  </si>
  <si>
    <t>ELCHE vs VILLARREAL</t>
  </si>
  <si>
    <t>EXETER CITY vs CHARLTON</t>
  </si>
  <si>
    <t> LUTON TOWN vs STOKE CITY</t>
  </si>
  <si>
    <t>NORTHAMPTON vs WALSALL</t>
  </si>
  <si>
    <t>SAINT-ETIENNE vs ANNECY</t>
  </si>
  <si>
    <t>SPAL vs BARI</t>
  </si>
  <si>
    <t>STOCKPORT vs TRANMERE</t>
  </si>
  <si>
    <t>BREST vs LENS</t>
  </si>
  <si>
    <t> CORINTHIANS vs BOTAFOGO SP</t>
  </si>
  <si>
    <t>BRAZIL - PAULISTA A1</t>
  </si>
  <si>
    <t>CSP vs SERRA BRANCA</t>
  </si>
  <si>
    <t>BRAZIL - PARABAINO</t>
  </si>
  <si>
    <t>BLACKPOOL vs HUDDERSFIELD</t>
  </si>
  <si>
    <t>CREWE ALEXANDRA vs LEYTON ORIENT</t>
  </si>
  <si>
    <t>BIRMINGHAM CITY vs WEST BROM</t>
  </si>
  <si>
    <t>CADIZ vs GIRONA</t>
  </si>
  <si>
    <t>GENOA vs PALERMO</t>
  </si>
  <si>
    <t> AFC WIMBLEDON vs CARLISLE UTD</t>
  </si>
  <si>
    <t> BURNLEY vs PRESTON</t>
  </si>
  <si>
    <t>CHARLTON vs FLEETWOOD</t>
  </si>
  <si>
    <t> GRENOBLE vs PAU FC</t>
  </si>
  <si>
    <t> GUINGAMP vs VALENCIENNES</t>
  </si>
  <si>
    <t>HARTLEPOOL vs SUTTON UTD</t>
  </si>
  <si>
    <t> MANSFIELD vs GILLINGHAM</t>
  </si>
  <si>
    <t>SUDTIROL vs COMO</t>
  </si>
  <si>
    <t>TERNANA vs PARMA</t>
  </si>
  <si>
    <t>TRANMERE vs SALFORD CITY</t>
  </si>
  <si>
    <t>VENEZIA vs SPAL</t>
  </si>
  <si>
    <t>LYON vs LENS</t>
  </si>
  <si>
    <t>SOUSA vs TREZE</t>
  </si>
  <si>
    <t>BIRMINGHAM CITY vs CARDIFF CITY</t>
  </si>
  <si>
    <t>BRADFORD vs TRANMERE</t>
  </si>
  <si>
    <t>COLCHESTER UTD vs WALSALL</t>
  </si>
  <si>
    <t> COVENTRY CITY vs MILLWALL</t>
  </si>
  <si>
    <t> CREWE ALEXANDRA vs HARTLEPOOL</t>
  </si>
  <si>
    <t>GILLINGHAM vs GRIMSBY</t>
  </si>
  <si>
    <t> NEWPORT vs STEVENAGE</t>
  </si>
  <si>
    <t> NORTHAMPTON vs AFC WIMBLEDON</t>
  </si>
  <si>
    <t>OXFORD UTD vs PLYMOUTH</t>
  </si>
  <si>
    <t>SUTTON UTD vs SWINDON TOWN</t>
  </si>
  <si>
    <t> BIRMINGHAM CITY vs CARDIFF CITY</t>
  </si>
  <si>
    <t> BRISTOL CITY vs WIGAN ATHLETIC</t>
  </si>
  <si>
    <t> COLCHESTER UTD vs WALSALL</t>
  </si>
  <si>
    <t>CREWE ALEXANDRA vs HARTLEPOOL</t>
  </si>
  <si>
    <t> GILLINGHAM vs GRIMSBY</t>
  </si>
  <si>
    <t>NORTHAMPTON vs AFC WIMBLEDON</t>
  </si>
  <si>
    <t> OXFORD UTD vs PLYMOUTH</t>
  </si>
  <si>
    <t> MIRASSOL vs ITUANO</t>
  </si>
  <si>
    <t>PISA vs VENEZIA</t>
  </si>
  <si>
    <t>ANNECY vs AMIENS</t>
  </si>
  <si>
    <t> BLACKPOOL vs STOKE CITY</t>
  </si>
  <si>
    <t> BORDEAUX vs PARIS FC</t>
  </si>
  <si>
    <t>CAEN vs GRENOBLE</t>
  </si>
  <si>
    <t> COSENZA vs SUDTIROL</t>
  </si>
  <si>
    <t> DIJON vs METZ</t>
  </si>
  <si>
    <t>EVERTON vs LEEDS UTD</t>
  </si>
  <si>
    <t> PREMIER LEAGUE</t>
  </si>
  <si>
    <t>HARROGATE vs CREWE ALEXANDRA</t>
  </si>
  <si>
    <t>LE HAVRE vs NIORT</t>
  </si>
  <si>
    <t>MILLWALL vs SHEFFIELD UTD</t>
  </si>
  <si>
    <t> NORTHAMPTON vs GRIMSBY</t>
  </si>
  <si>
    <t>PARMA vs ASCOLI</t>
  </si>
  <si>
    <t> ROCHDALE vs GILLINGHAM</t>
  </si>
  <si>
    <t> STOCKPORT vs STEVENAGE</t>
  </si>
  <si>
    <t> SUNDERLAND vs BRISTOL CITY</t>
  </si>
  <si>
    <t> WALSALL vs NEWPORT</t>
  </si>
  <si>
    <t>ELCHE vs ESPANYOL</t>
  </si>
  <si>
    <t> LENS vs NANTES</t>
  </si>
  <si>
    <t> FRANCE - LIGUE 1</t>
  </si>
  <si>
    <t>RAYO VALLECANO vs SEVILLA FC</t>
  </si>
  <si>
    <t>WATFORD vs WEST BROM</t>
  </si>
  <si>
    <t>GRIMSBY vs HARROGATE</t>
  </si>
  <si>
    <t>MILLWALL vs BURNLEY</t>
  </si>
  <si>
    <t>MORECAMBE vs PORT VALE</t>
  </si>
  <si>
    <t>ROTHERHAM vs SUNDERLAND</t>
  </si>
  <si>
    <t>WALSALL vs CREWE ALEXANDRA</t>
  </si>
  <si>
    <t> FULHAM vs WOLVERHAMPTON</t>
  </si>
  <si>
    <t>PISA vs PERUGIA</t>
  </si>
  <si>
    <t> BRAGANTINO vs ITUANO</t>
  </si>
  <si>
    <t> BRAZIL - PAULISTA A1</t>
  </si>
  <si>
    <t>BRISTOL CITY vs HULL CITY</t>
  </si>
  <si>
    <t>CADIZ vs RAYO VALLECANO</t>
  </si>
  <si>
    <t> CHARLTON vs SHEFFIELD WED</t>
  </si>
  <si>
    <t> COVENTRY CITY vs SUNDERLAND</t>
  </si>
  <si>
    <t>CRYSTAL PALACE vs LIVERPOOL</t>
  </si>
  <si>
    <t> FC KOLN vs WOLFSBURG</t>
  </si>
  <si>
    <t>GRENOBLE vs LE HAVRE</t>
  </si>
  <si>
    <t> GRIMSBY vs LEYTON ORIENT</t>
  </si>
  <si>
    <t> GUINGAMP vs CAEN</t>
  </si>
  <si>
    <t> HARTLEPOOL vs WALSALL</t>
  </si>
  <si>
    <t> METZ vs NIMES</t>
  </si>
  <si>
    <t> NEWPORT vs SUTTON UTD</t>
  </si>
  <si>
    <t>PARIS FC vs NIORT</t>
  </si>
  <si>
    <t> PORTSMOUTH vs CHELTENHAM</t>
  </si>
  <si>
    <t>  PRESTON vs WIGAN ATHLETIC</t>
  </si>
  <si>
    <t>RODEZ AVEYRON vs SC BASTIA</t>
  </si>
  <si>
    <t> SAINT-ETIENNE vs PAU FC</t>
  </si>
  <si>
    <t> SOCHAUX vs ANNECY</t>
  </si>
  <si>
    <t>SUDTIROL vs PALERMO</t>
  </si>
  <si>
    <t> SWINDON TOWN vs HARROGATE</t>
  </si>
  <si>
    <t>TERNANA vs CITTADELLA</t>
  </si>
  <si>
    <t>VENEZIA vs CAGLIARI</t>
  </si>
  <si>
    <t>ASCOLI vs BENEVENTO</t>
  </si>
  <si>
    <t>CAMPINENSE vs TREZE</t>
  </si>
  <si>
    <t> QUEIMADENSE vs NACIONAL PATOS</t>
  </si>
  <si>
    <t> SANTO ANDRE vs MIRASSOL</t>
  </si>
  <si>
    <t> SWANSEA CITY vs ROTHERHAM</t>
  </si>
  <si>
    <t> AFC WIMBLEDON vs STEVENAGE</t>
  </si>
  <si>
    <t>GILLINGHAM vs BRADFORD</t>
  </si>
  <si>
    <t>HARROGATE vs NORTHAMPTON</t>
  </si>
  <si>
    <t> PARMA vs PISA</t>
  </si>
  <si>
    <t>PORTSMOUTH vs BOLTON</t>
  </si>
  <si>
    <t>CHARLESTON vs PITTSBURGH</t>
  </si>
  <si>
    <t>CUIABA vs SAO PAULO</t>
  </si>
  <si>
    <t> FC TULSA vs RIO GRANDE</t>
  </si>
  <si>
    <t>INDY ELEVEN vs TAMPA BAY</t>
  </si>
  <si>
    <t>OITA TRINITA vs IWAKI</t>
  </si>
  <si>
    <t>SAO BERNARDO vs AMERICA RN</t>
  </si>
  <si>
    <t>TOCHIGI SC vs SHIMIZU S-PULSE</t>
  </si>
  <si>
    <t>3--4</t>
  </si>
  <si>
    <t>3--2</t>
  </si>
  <si>
    <t>4--1</t>
  </si>
  <si>
    <t>5--1</t>
  </si>
  <si>
    <t>HT</t>
  </si>
  <si>
    <t>FT</t>
  </si>
  <si>
    <t>correct score 1-0/0-1 ht</t>
  </si>
  <si>
    <t>over 1,75</t>
  </si>
  <si>
    <t>over 2</t>
  </si>
  <si>
    <t>over 2,5</t>
  </si>
  <si>
    <t>over</t>
  </si>
  <si>
    <t>BARI vs VENEZIA</t>
  </si>
  <si>
    <t>ACCRINGTON vs FOREST GREEN</t>
  </si>
  <si>
    <t>AMIENS vs PAU FC</t>
  </si>
  <si>
    <t>ANNECY vs METZ</t>
  </si>
  <si>
    <t>BLACKPOOL vs BURNLEY</t>
  </si>
  <si>
    <t>BORDEAUX vs SAINT-ETIENNE</t>
  </si>
  <si>
    <t>CARDIFF CITY vs BRISTOL CITY</t>
  </si>
  <si>
    <t>CHELSEA vs LEEDS UTD</t>
  </si>
  <si>
    <t> GETAFE vs GIRONA</t>
  </si>
  <si>
    <t>HUDDERSFIELD vs COVENTRY CITY</t>
  </si>
  <si>
    <t>LUTON TOWN vs SWANSEA CITY</t>
  </si>
  <si>
    <t>NIORT vs RODEZ AVEYRON</t>
  </si>
  <si>
    <t>NORTHAMPTON vs CRAWLEY TOWN</t>
  </si>
  <si>
    <t>PARIS FC vs GUINGAMP</t>
  </si>
  <si>
    <t>PISA vs PALERMO</t>
  </si>
  <si>
    <t> ROCHDALE vs STEVENAGE</t>
  </si>
  <si>
    <t>SUNDERLAND vs STOKE CITY</t>
  </si>
  <si>
    <t>SUTTON UTD vs CREWE ALEXANDRA</t>
  </si>
  <si>
    <t>TRANMERE vs HARTLEPOOL</t>
  </si>
  <si>
    <t>WIGAN ATHLETIC vs BIRMINGHAM CITY</t>
  </si>
  <si>
    <t>ASCOLI vs BARI</t>
  </si>
  <si>
    <t>ITUANO vs SANTOS</t>
  </si>
  <si>
    <t>RAYO VALLECANO vs ATHLETIC BILBAO</t>
  </si>
  <si>
    <t> SPAL vs CITTADELLA</t>
  </si>
  <si>
    <t> CAEN vs SOCHAUX</t>
  </si>
  <si>
    <t> HUDDERSFIELD vs BRISTOL CITY</t>
  </si>
  <si>
    <t>STOCKPORT vs GILLINGHAM</t>
  </si>
  <si>
    <t> CREWE ALEXANDRA vs SALFORD CITY</t>
  </si>
  <si>
    <t>BIRMINGHAM CITY vs ROTHERHAM</t>
  </si>
  <si>
    <t>CELTA VIGO vs RAYO VALLECANO</t>
  </si>
  <si>
    <t> CHARLTON vs ACCRINGTON</t>
  </si>
  <si>
    <t>COLCHESTER UTD vs STOCKPORT</t>
  </si>
  <si>
    <t>EVERTON vs BRENTFORD</t>
  </si>
  <si>
    <t>EXETER CITY vs LINCOLN CITY</t>
  </si>
  <si>
    <t>GUINGAMP vs DIJON</t>
  </si>
  <si>
    <t> MANSFIELD vs LEYTON ORIENT</t>
  </si>
  <si>
    <t> OXFORD UTD vs DERBY COUNTY</t>
  </si>
  <si>
    <t> PAU FC vs NIORT</t>
  </si>
  <si>
    <t>PORTSMOUTH vs SHEFFIELD WED</t>
  </si>
  <si>
    <t>QP RANGERS vs WATFORD</t>
  </si>
  <si>
    <t>SAINT-ETIENNE vs AMIENS</t>
  </si>
  <si>
    <t>SHEFFIELD UTD vs LUTON TOWN</t>
  </si>
  <si>
    <t>SOCHAUX vs BORDEAUX</t>
  </si>
  <si>
    <t>STEVENAGE vs WALSALL</t>
  </si>
  <si>
    <t>SWINDON TOWN vs CARLISLE UTD</t>
  </si>
  <si>
    <t>VALENCIA vs OSASUNA</t>
  </si>
  <si>
    <t> CLERMONT vs LENS</t>
  </si>
  <si>
    <t> NEWCASTLE UTD vs WOLVERHAMPTON</t>
  </si>
  <si>
    <t> NORWICH CITY vs SUNDERLAND</t>
  </si>
  <si>
    <t>GIRONA vs ATLETICO MADRID</t>
  </si>
  <si>
    <t>ACCRINGTON vs PORTSMOUTH</t>
  </si>
  <si>
    <t>MORECAMBE vs CHARLTON</t>
  </si>
  <si>
    <t>PARIS FC vs AMIENS</t>
  </si>
  <si>
    <t>ROTHERHAM vs PRESTON</t>
  </si>
  <si>
    <t>STEVENAGE vs CREWE ALEXANDRA</t>
  </si>
  <si>
    <t> WATFORD vs BIRMINGHAM CITY</t>
  </si>
  <si>
    <t> HULL CITY vs BURNLEY</t>
  </si>
  <si>
    <t>LYON vs NANTES</t>
  </si>
  <si>
    <t>AMIENS vs RODEZ AVEYRON</t>
  </si>
  <si>
    <t> ANNECY vs GUINGAMP</t>
  </si>
  <si>
    <t>BLACKPOOL vs COVENTRY CITY</t>
  </si>
  <si>
    <t>BRADFORD vs HARTLEPOOL</t>
  </si>
  <si>
    <t>BRESCIA vs GENOA</t>
  </si>
  <si>
    <t> BRISTOL ROVERS vs PORTSMOUTH</t>
  </si>
  <si>
    <t> CARLISLE UTD vs STEVENAGE</t>
  </si>
  <si>
    <t> CHELTENHAM vs EXETER CITY</t>
  </si>
  <si>
    <t> COMO vs PARMA</t>
  </si>
  <si>
    <t> ESPANYOL vs CELTA VIGO</t>
  </si>
  <si>
    <t>HARROGATE vs BARROW</t>
  </si>
  <si>
    <t>JUBILO IWATA vs SHIMIZU S-PULSE</t>
  </si>
  <si>
    <t>LE HAVRE vs SAINT-ETIENNE</t>
  </si>
  <si>
    <t>MORECAMBE vs OXFORD UTD</t>
  </si>
  <si>
    <t>NORTHAMPTON vs CREWE ALEXANDRA</t>
  </si>
  <si>
    <t>PARIS FC vs SC BASTIA</t>
  </si>
  <si>
    <t>QP RANGERS vs BIRMINGHAM CITY</t>
  </si>
  <si>
    <t>RAYO VALLECANO vs GIRONA</t>
  </si>
  <si>
    <t>ROTHERHAM vs CARDIFF CITY</t>
  </si>
  <si>
    <t>WALSALL vs GILLINGHAM</t>
  </si>
  <si>
    <t>TROYES vs BREST</t>
  </si>
  <si>
    <t>BRADFORD vs CARLISLE UTD</t>
  </si>
  <si>
    <t>GILLINGHAM vs CREWE ALEXANDRA</t>
  </si>
  <si>
    <t>COLCHESTER UTD vs TRANMERE</t>
  </si>
  <si>
    <t>CREWE ALEXANDRA vs BRADFORD</t>
  </si>
  <si>
    <t>FLEETWOOD vs LINCOLN CITY</t>
  </si>
  <si>
    <t>GILLINGHAM vs CARLISLE UTD</t>
  </si>
  <si>
    <t>HARTLEPOOL vs LEYTON ORIENT</t>
  </si>
  <si>
    <t>MANSFIELD vs SUTTON UTD</t>
  </si>
  <si>
    <t>SWINDON TOWN vs STOCKPORT</t>
  </si>
  <si>
    <t> MITO HOLLYHOCK vs VENTFORET KOFU</t>
  </si>
  <si>
    <t> AFC WIMBLEDON vs WALSALL</t>
  </si>
  <si>
    <t> MALLORCA vs OSASUNA</t>
  </si>
  <si>
    <t>STOCKPORT vs SALFORD CITY</t>
  </si>
  <si>
    <t>TRANMERE vs HARROGATE</t>
  </si>
  <si>
    <t>EL PASO vs OAKLAND ROOTS</t>
  </si>
  <si>
    <t>NEW MEXICO vs SACRAMENTO R.</t>
  </si>
  <si>
    <t>FLORESTA vs FIGUEIRENSE</t>
  </si>
  <si>
    <t> ALTOS vs BOTAFOGO PB</t>
  </si>
  <si>
    <t>NAUTICO vs REMO</t>
  </si>
  <si>
    <t>(UNDER 1,75)</t>
  </si>
  <si>
    <t>1--5</t>
  </si>
  <si>
    <t>4--3</t>
  </si>
  <si>
    <t>ATHLETIC BILBAO vs GETAFE</t>
  </si>
  <si>
    <t>BOURNEMOUTH vs FULHAM</t>
  </si>
  <si>
    <t>BRIGHTON vs BRENTFORD</t>
  </si>
  <si>
    <t>CAGLIARI vs SUDTIROL</t>
  </si>
  <si>
    <t>COSENZA vs PISA</t>
  </si>
  <si>
    <t>DERBY COUNTY vs IPSWICH TOWN</t>
  </si>
  <si>
    <t>HARTLEPOOL vs SWINDON TOWN</t>
  </si>
  <si>
    <t>HULL CITY vs ROTHERHAM</t>
  </si>
  <si>
    <t>LEYTON ORIENT vs CARLISLE UTD</t>
  </si>
  <si>
    <t> MANSFIELD vs CRAWLEY TOWN</t>
  </si>
  <si>
    <t> PARMA vs PALERMO</t>
  </si>
  <si>
    <t>RODEZ AVEYRON vs QUEVILLY ROUEN</t>
  </si>
  <si>
    <t> SPAL vs TERNANA</t>
  </si>
  <si>
    <t>VALENCIENNES vs PARIS FC</t>
  </si>
  <si>
    <t>WALSALL vs SUTTON UTD</t>
  </si>
  <si>
    <t>WEST BROM vs MILLWALL</t>
  </si>
  <si>
    <t> NANTES vs REIMS</t>
  </si>
  <si>
    <t>GUINGAMP vs BORDEAUX</t>
  </si>
  <si>
    <t>VALENCIA vs RAYO VALLECANO</t>
  </si>
  <si>
    <t>CHELSEA vs LIVERPOOL</t>
  </si>
  <si>
    <t>ACCRINGTON vs PORT VALE</t>
  </si>
  <si>
    <t>CARLISLE UTD vs TRANMERE</t>
  </si>
  <si>
    <t>CRAWLEY TOWN vs BRADFORD</t>
  </si>
  <si>
    <t>GRIMSBY vs HARTLEPOOL</t>
  </si>
  <si>
    <t>HARROGATE vs AFC WIMBLEDON</t>
  </si>
  <si>
    <t>LINCOLN CITY vs CHELTENHAM</t>
  </si>
  <si>
    <t>ROCHDALE vs WALSALL</t>
  </si>
  <si>
    <t> SALFORD CITY vs LEYTON ORIENT</t>
  </si>
  <si>
    <t> SEVILLA FC vs CELTA VIGO</t>
  </si>
  <si>
    <t>SUNDERLAND vs HULL CITY</t>
  </si>
  <si>
    <t> SWINDON TOWN vs MANSFIELD</t>
  </si>
  <si>
    <t> BORDEAUX vs SC BASTIA</t>
  </si>
  <si>
    <t>BRENTFORD vs NEWCASTLE UTD</t>
  </si>
  <si>
    <t>DIJON vs RODEZ AVEYRON</t>
  </si>
  <si>
    <t>JEF UTD CHIBA vs TOKUSHIMA V.</t>
  </si>
  <si>
    <t>LE HAVRE vs GUINGAMP</t>
  </si>
  <si>
    <t>QUEVILLY ROUEN vs CAEN</t>
  </si>
  <si>
    <t>T. GUNMA vs V-V. NAGASAKI</t>
  </si>
  <si>
    <t> VENTFORET KOFU vs VEGALTA SENDAI</t>
  </si>
  <si>
    <t>WOLVERHAMPTON vs CHELSEA</t>
  </si>
  <si>
    <t>TROYES vs CLERMONT</t>
  </si>
  <si>
    <t>AFC WIMBLEDON vs SALFORD CITY</t>
  </si>
  <si>
    <t>BRADFORD vs SUTTON UTD</t>
  </si>
  <si>
    <t>BRESCIA vs TERNANA</t>
  </si>
  <si>
    <t>CHELTENHAM vs IPSWICH TOWN</t>
  </si>
  <si>
    <t>CITTADELLA vs PARMA</t>
  </si>
  <si>
    <t>COLCHESTER UTD vs CREWE ALEXANDRA</t>
  </si>
  <si>
    <t>COVENTRY CITY vs WATFORD</t>
  </si>
  <si>
    <t>COMO vs GENOA</t>
  </si>
  <si>
    <t>FLEETWOOD vs BRISTOL ROVERS</t>
  </si>
  <si>
    <t> HARTLEPOOL vs STEVENAGE</t>
  </si>
  <si>
    <t> HULL CITY vs MILLWALL</t>
  </si>
  <si>
    <t>MANSFIELD vs ROCHDALE</t>
  </si>
  <si>
    <t> PISA vs CAGLIARI</t>
  </si>
  <si>
    <t>PORT VALE vs OXFORD UTD</t>
  </si>
  <si>
    <t>SUDTIROL vs BARI</t>
  </si>
  <si>
    <t>TRANMERE vs SWINDON TOWN</t>
  </si>
  <si>
    <t>WALSALL vs CARLISLE UTD</t>
  </si>
  <si>
    <t> WIGAN ATHLETIC vs SWANSEA CITY</t>
  </si>
  <si>
    <t>4--5</t>
  </si>
  <si>
    <t>4--2</t>
  </si>
  <si>
    <t>4--4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</si>
</sst>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[$$-409]* #,##0.00_ ;_-[$$-409]* \-#,##0.00\ ;_-[$$-409]* &quot;-&quot;??_ ;_-@_ "/>
    <numFmt numFmtId="165" formatCode="&quot;R$&quot;\ #,##0.00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rgb="FFFF66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0B0F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993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/>
      <right style="thin">
        <color theme="0"/>
      </right>
      <top/>
      <bottom/>
      <diagonal/>
    </border>
  </borders>
  <cellStyleXfs count="1">
    <xf numFmtId="0" fontId="0" fillId="0" borderId="0"/>
  </cellStyleXfs>
  <cellXfs count="70">
    <xf numFmtId="0" fontId="0" fillId="0" borderId="0" xfId="0"/>
    <xf numFmtId="0" fontId="1" fillId="0" borderId="0" xfId="0" applyFont="1" applyAlignment="1">
      <alignment horizontal="center" textRotation="45"/>
    </xf>
    <xf numFmtId="14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0" fillId="3" borderId="0" xfId="0" applyFont="1" applyFill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1" fillId="5" borderId="0" xfId="0" applyFont="1" applyFill="1" applyAlignment="1">
      <alignment horizontal="center" textRotation="90"/>
    </xf>
    <xf numFmtId="0" fontId="1" fillId="0" borderId="0" xfId="0" applyFont="1" applyFill="1" applyAlignment="1">
      <alignment horizontal="center" textRotation="90"/>
    </xf>
    <xf numFmtId="0" fontId="1" fillId="6" borderId="0" xfId="0" applyFont="1" applyFill="1" applyAlignment="1">
      <alignment horizontal="center" textRotation="90"/>
    </xf>
    <xf numFmtId="0" fontId="1" fillId="0" borderId="0" xfId="0" applyFont="1" applyAlignment="1">
      <alignment horizontal="center" textRotation="90"/>
    </xf>
    <xf numFmtId="14" fontId="0" fillId="0" borderId="0" xfId="0" applyNumberFormat="1"/>
    <xf numFmtId="0" fontId="1" fillId="3" borderId="0" xfId="0" applyFont="1" applyFill="1" applyAlignment="1">
      <alignment horizontal="center" textRotation="90"/>
    </xf>
    <xf numFmtId="0" fontId="7" fillId="0" borderId="0" xfId="0" applyFont="1" applyAlignment="1">
      <alignment horizontal="center" textRotation="45"/>
    </xf>
    <xf numFmtId="2" fontId="2" fillId="4" borderId="0" xfId="0" applyNumberFormat="1" applyFont="1" applyFill="1" applyAlignment="1">
      <alignment horizontal="center"/>
    </xf>
    <xf numFmtId="164" fontId="6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Font="1" applyFill="1" applyAlignment="1">
      <alignment horizontal="center"/>
    </xf>
    <xf numFmtId="164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8" fillId="0" borderId="1" xfId="0" applyFont="1" applyFill="1" applyBorder="1" applyAlignment="1">
      <alignment horizontal="center"/>
    </xf>
    <xf numFmtId="165" fontId="0" fillId="0" borderId="0" xfId="0" applyNumberFormat="1" applyFill="1" applyAlignment="1">
      <alignment horizontal="center"/>
    </xf>
    <xf numFmtId="165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8" fillId="7" borderId="0" xfId="0" applyFont="1" applyFill="1" applyAlignment="1">
      <alignment horizontal="center"/>
    </xf>
    <xf numFmtId="165" fontId="9" fillId="7" borderId="0" xfId="0" applyNumberFormat="1" applyFont="1" applyFill="1" applyAlignment="1">
      <alignment horizontal="center"/>
    </xf>
    <xf numFmtId="164" fontId="11" fillId="8" borderId="0" xfId="0" applyNumberFormat="1" applyFont="1" applyFill="1" applyAlignment="1">
      <alignment horizontal="center"/>
    </xf>
    <xf numFmtId="0" fontId="0" fillId="9" borderId="0" xfId="0" applyFill="1" applyAlignment="1">
      <alignment horizontal="center"/>
    </xf>
    <xf numFmtId="164" fontId="0" fillId="9" borderId="0" xfId="0" applyNumberFormat="1" applyFill="1" applyAlignment="1">
      <alignment horizontal="center"/>
    </xf>
    <xf numFmtId="0" fontId="0" fillId="10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 textRotation="90"/>
    </xf>
    <xf numFmtId="0" fontId="1" fillId="4" borderId="0" xfId="0" applyFont="1" applyFill="1" applyAlignment="1">
      <alignment horizontal="center" textRotation="90"/>
    </xf>
    <xf numFmtId="0" fontId="3" fillId="0" borderId="0" xfId="0" applyFont="1" applyFill="1" applyAlignment="1">
      <alignment horizontal="center"/>
    </xf>
    <xf numFmtId="164" fontId="0" fillId="0" borderId="0" xfId="0" applyNumberFormat="1" applyFill="1" applyAlignment="1">
      <alignment horizontal="center"/>
    </xf>
    <xf numFmtId="0" fontId="0" fillId="0" borderId="0" xfId="0" applyNumberFormat="1" applyAlignment="1">
      <alignment horizontal="center"/>
    </xf>
    <xf numFmtId="164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/>
    </xf>
    <xf numFmtId="164" fontId="12" fillId="0" borderId="0" xfId="0" applyNumberFormat="1" applyFont="1" applyAlignment="1">
      <alignment horizontal="center" vertical="center"/>
    </xf>
    <xf numFmtId="0" fontId="0" fillId="11" borderId="0" xfId="0" applyFill="1"/>
    <xf numFmtId="0" fontId="0" fillId="11" borderId="0" xfId="0" applyFill="1" applyAlignment="1">
      <alignment horizontal="center"/>
    </xf>
    <xf numFmtId="0" fontId="1" fillId="12" borderId="0" xfId="0" applyFont="1" applyFill="1" applyAlignment="1">
      <alignment horizontal="center" textRotation="90"/>
    </xf>
    <xf numFmtId="0" fontId="0" fillId="0" borderId="0" xfId="0" applyFill="1" applyAlignment="1">
      <alignment horizontal="center"/>
    </xf>
    <xf numFmtId="0" fontId="1" fillId="13" borderId="0" xfId="0" applyFont="1" applyFill="1" applyAlignment="1">
      <alignment horizontal="center" textRotation="90"/>
    </xf>
    <xf numFmtId="0" fontId="0" fillId="0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7" fillId="0" borderId="0" xfId="0" applyFont="1" applyAlignment="1">
      <alignment horizontal="center"/>
    </xf>
    <xf numFmtId="165" fontId="0" fillId="0" borderId="0" xfId="0" applyNumberFormat="1" applyFont="1" applyFill="1" applyAlignment="1">
      <alignment horizontal="center"/>
    </xf>
    <xf numFmtId="0" fontId="0" fillId="0" borderId="0" xfId="0" applyFont="1"/>
    <xf numFmtId="164" fontId="6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horizontal="center"/>
    </xf>
    <xf numFmtId="0" fontId="0" fillId="0" borderId="0" xfId="0" applyFill="1"/>
    <xf numFmtId="164" fontId="6" fillId="0" borderId="0" xfId="0" applyNumberFormat="1" applyFont="1" applyFill="1" applyAlignment="1">
      <alignment horizontal="center" vertical="center"/>
    </xf>
    <xf numFmtId="164" fontId="0" fillId="0" borderId="0" xfId="0" applyNumberFormat="1" applyFont="1" applyFill="1" applyAlignment="1">
      <alignment horizontal="center" vertical="center"/>
    </xf>
    <xf numFmtId="0" fontId="6" fillId="0" borderId="0" xfId="0" applyFont="1" applyFill="1" applyAlignment="1">
      <alignment horizontal="center"/>
    </xf>
    <xf numFmtId="2" fontId="2" fillId="0" borderId="0" xfId="0" applyNumberFormat="1" applyFont="1" applyFill="1" applyAlignment="1">
      <alignment horizontal="center"/>
    </xf>
    <xf numFmtId="164" fontId="3" fillId="0" borderId="0" xfId="0" applyNumberFormat="1" applyFont="1" applyFill="1" applyAlignment="1">
      <alignment horizontal="center" vertical="center"/>
    </xf>
    <xf numFmtId="164" fontId="12" fillId="0" borderId="0" xfId="0" applyNumberFormat="1" applyFont="1" applyFill="1" applyAlignment="1">
      <alignment horizontal="center" vertical="center"/>
    </xf>
    <xf numFmtId="0" fontId="0" fillId="12" borderId="0" xfId="0" applyFill="1" applyAlignment="1">
      <alignment horizontal="center"/>
    </xf>
    <xf numFmtId="0" fontId="0" fillId="13" borderId="0" xfId="0" applyFill="1" applyAlignment="1">
      <alignment horizontal="center"/>
    </xf>
    <xf numFmtId="0" fontId="2" fillId="0" borderId="0" xfId="0" applyNumberFormat="1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1" xfId="0" applyFill="1" applyBorder="1" applyAlignment="1">
      <alignment horizontal="center"/>
    </xf>
  </cellXfs>
  <cellStyles count="1">
    <cellStyle name="Normal" xfId="0" builtinId="0"/>
  </cellStyles>
  <dxfs count="3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5"/>
  <sheetViews>
    <sheetView topLeftCell="B147" workbookViewId="0">
      <selection activeCell="G152" sqref="G152"/>
    </sheetView>
  </sheetViews>
  <sheetFormatPr defaultRowHeight="15" x14ac:dyDescent="0.25"/>
  <cols>
    <col min="1" max="1" width="10.7109375" style="5" bestFit="1" customWidth="1"/>
    <col min="2" max="2" width="40.28515625" style="5" customWidth="1"/>
    <col min="3" max="7" width="9.140625" style="5"/>
    <col min="8" max="8" width="7.140625" style="5" customWidth="1"/>
    <col min="9" max="9" width="6.7109375" style="5" customWidth="1"/>
    <col min="10" max="10" width="9.140625" style="5"/>
    <col min="11" max="11" width="6" style="5" customWidth="1"/>
    <col min="12" max="13" width="9.140625" style="5"/>
    <col min="14" max="14" width="19.7109375" style="5" customWidth="1"/>
  </cols>
  <sheetData>
    <row r="1" spans="1:17" ht="151.5" x14ac:dyDescent="0.25">
      <c r="A1" s="1" t="s">
        <v>0</v>
      </c>
      <c r="B1" s="1" t="s">
        <v>1</v>
      </c>
      <c r="C1" s="36" t="s">
        <v>2</v>
      </c>
      <c r="D1" s="36" t="s">
        <v>3</v>
      </c>
      <c r="E1" s="36" t="s">
        <v>4</v>
      </c>
      <c r="F1" s="36" t="s">
        <v>5</v>
      </c>
      <c r="G1" s="36" t="s">
        <v>6</v>
      </c>
      <c r="H1" s="36" t="s">
        <v>7</v>
      </c>
      <c r="I1" s="36" t="s">
        <v>107</v>
      </c>
      <c r="J1" s="16" t="s">
        <v>8</v>
      </c>
      <c r="K1" s="37" t="s">
        <v>343</v>
      </c>
      <c r="L1" s="36" t="s">
        <v>10</v>
      </c>
      <c r="M1" s="36" t="s">
        <v>11</v>
      </c>
      <c r="N1" s="36" t="s">
        <v>12</v>
      </c>
      <c r="O1" s="36" t="s">
        <v>344</v>
      </c>
      <c r="P1" s="36" t="s">
        <v>345</v>
      </c>
      <c r="Q1" s="46" t="s">
        <v>346</v>
      </c>
    </row>
    <row r="2" spans="1:17" x14ac:dyDescent="0.25">
      <c r="A2" s="2">
        <v>44927</v>
      </c>
      <c r="B2" s="3" t="s">
        <v>148</v>
      </c>
      <c r="C2" s="22">
        <v>3.14</v>
      </c>
      <c r="D2" s="22">
        <v>3.4</v>
      </c>
      <c r="E2" s="22">
        <v>2.38</v>
      </c>
      <c r="F2" s="22">
        <v>3.19</v>
      </c>
      <c r="G2" s="22">
        <v>2.12</v>
      </c>
      <c r="H2" s="22">
        <v>1.76</v>
      </c>
      <c r="I2" s="22">
        <v>187</v>
      </c>
      <c r="J2" s="22" t="s">
        <v>19</v>
      </c>
      <c r="K2" s="22"/>
      <c r="L2" s="5" t="s">
        <v>79</v>
      </c>
      <c r="M2" s="5">
        <v>57</v>
      </c>
      <c r="N2" s="3" t="s">
        <v>149</v>
      </c>
      <c r="O2">
        <v>2.35</v>
      </c>
    </row>
    <row r="3" spans="1:17" x14ac:dyDescent="0.25">
      <c r="A3" s="2">
        <v>44927</v>
      </c>
      <c r="B3" s="3" t="s">
        <v>150</v>
      </c>
      <c r="C3" s="22">
        <v>2.09</v>
      </c>
      <c r="D3" s="22">
        <v>3.47</v>
      </c>
      <c r="E3" s="22">
        <v>3.83</v>
      </c>
      <c r="F3" s="22">
        <v>3.3</v>
      </c>
      <c r="G3" s="22">
        <v>2.08</v>
      </c>
      <c r="H3" s="22">
        <v>1.84</v>
      </c>
      <c r="I3" s="22">
        <v>1.82</v>
      </c>
      <c r="J3" s="22" t="s">
        <v>19</v>
      </c>
      <c r="K3" s="22">
        <v>1.57</v>
      </c>
      <c r="L3" s="5" t="s">
        <v>80</v>
      </c>
      <c r="M3" s="5">
        <v>40</v>
      </c>
      <c r="N3" s="3" t="s">
        <v>151</v>
      </c>
      <c r="O3">
        <v>2.5</v>
      </c>
    </row>
    <row r="4" spans="1:17" x14ac:dyDescent="0.25">
      <c r="A4" s="6">
        <v>44927</v>
      </c>
      <c r="B4" s="5" t="s">
        <v>152</v>
      </c>
      <c r="C4" s="5">
        <v>4</v>
      </c>
      <c r="D4" s="5">
        <v>3.31</v>
      </c>
      <c r="E4" s="5">
        <v>2.08</v>
      </c>
      <c r="F4" s="5">
        <v>2.88</v>
      </c>
      <c r="G4" s="5">
        <v>2.31</v>
      </c>
      <c r="H4" s="5">
        <v>1.65</v>
      </c>
      <c r="I4" s="5">
        <v>2.0299999999999998</v>
      </c>
      <c r="J4" s="22" t="s">
        <v>19</v>
      </c>
      <c r="L4" s="5" t="s">
        <v>79</v>
      </c>
      <c r="M4" s="5">
        <v>49</v>
      </c>
      <c r="N4" s="5" t="s">
        <v>149</v>
      </c>
      <c r="O4">
        <v>2.02</v>
      </c>
    </row>
    <row r="5" spans="1:17" x14ac:dyDescent="0.25">
      <c r="A5" s="6">
        <v>44927</v>
      </c>
      <c r="B5" s="5" t="s">
        <v>153</v>
      </c>
      <c r="C5" s="5">
        <v>1.89</v>
      </c>
      <c r="D5" s="5">
        <v>3.73</v>
      </c>
      <c r="E5" s="5">
        <v>4.17</v>
      </c>
      <c r="F5" s="5">
        <v>3.64</v>
      </c>
      <c r="G5" s="5">
        <v>1.92</v>
      </c>
      <c r="H5" s="5">
        <v>1.95</v>
      </c>
      <c r="I5" s="5">
        <v>1.68</v>
      </c>
      <c r="J5" s="22" t="s">
        <v>19</v>
      </c>
      <c r="K5" s="5">
        <v>1.466</v>
      </c>
      <c r="L5" s="5" t="s">
        <v>334</v>
      </c>
      <c r="M5" s="5">
        <v>47</v>
      </c>
      <c r="N5" s="5" t="s">
        <v>154</v>
      </c>
      <c r="O5">
        <v>2.6</v>
      </c>
    </row>
    <row r="6" spans="1:17" x14ac:dyDescent="0.25">
      <c r="A6" s="6">
        <v>44927</v>
      </c>
      <c r="B6" s="5" t="s">
        <v>155</v>
      </c>
      <c r="C6" s="5">
        <v>2.31</v>
      </c>
      <c r="D6" s="5">
        <v>3.18</v>
      </c>
      <c r="E6" s="5">
        <v>3.5</v>
      </c>
      <c r="F6" s="5">
        <v>2.67</v>
      </c>
      <c r="G6" s="5">
        <v>2.5299999999999998</v>
      </c>
      <c r="H6" s="5">
        <v>1.56</v>
      </c>
      <c r="I6" s="5">
        <v>2.21</v>
      </c>
      <c r="J6" s="22" t="s">
        <v>19</v>
      </c>
      <c r="K6" s="5">
        <v>1.88</v>
      </c>
      <c r="L6" s="5" t="s">
        <v>86</v>
      </c>
      <c r="M6" s="5">
        <v>10</v>
      </c>
      <c r="N6" s="5" t="s">
        <v>156</v>
      </c>
      <c r="O6">
        <v>2.38</v>
      </c>
    </row>
    <row r="7" spans="1:17" x14ac:dyDescent="0.25">
      <c r="A7" s="6">
        <v>44927</v>
      </c>
      <c r="B7" s="5" t="s">
        <v>157</v>
      </c>
      <c r="C7" s="5">
        <v>2.29</v>
      </c>
      <c r="D7" s="5">
        <v>3.17</v>
      </c>
      <c r="E7" s="5">
        <v>3.56</v>
      </c>
      <c r="F7" s="5">
        <v>2.71</v>
      </c>
      <c r="G7" s="5">
        <v>2.5099999999999998</v>
      </c>
      <c r="H7" s="5">
        <v>1.56</v>
      </c>
      <c r="I7" s="5">
        <v>2.1800000000000002</v>
      </c>
      <c r="J7" s="22" t="s">
        <v>19</v>
      </c>
      <c r="L7" s="5" t="s">
        <v>84</v>
      </c>
      <c r="M7" s="5">
        <v>57</v>
      </c>
      <c r="N7" s="5" t="s">
        <v>149</v>
      </c>
      <c r="O7">
        <v>2.25</v>
      </c>
    </row>
    <row r="8" spans="1:17" x14ac:dyDescent="0.25">
      <c r="A8" s="6">
        <v>44928</v>
      </c>
      <c r="B8" s="5" t="s">
        <v>158</v>
      </c>
      <c r="C8" s="5">
        <v>3.66</v>
      </c>
      <c r="D8" s="5">
        <v>3.31</v>
      </c>
      <c r="E8" s="5">
        <v>2.21</v>
      </c>
      <c r="F8" s="5">
        <v>2.89</v>
      </c>
      <c r="G8" s="5">
        <v>2.35</v>
      </c>
      <c r="H8" s="5">
        <v>1.66</v>
      </c>
      <c r="I8" s="5">
        <v>2.06</v>
      </c>
      <c r="J8" s="22" t="s">
        <v>19</v>
      </c>
      <c r="K8" s="5">
        <v>1.75</v>
      </c>
      <c r="L8" s="5" t="s">
        <v>334</v>
      </c>
      <c r="M8" s="5">
        <v>28</v>
      </c>
      <c r="N8" s="5" t="s">
        <v>159</v>
      </c>
      <c r="O8">
        <v>2.69</v>
      </c>
    </row>
    <row r="9" spans="1:17" x14ac:dyDescent="0.25">
      <c r="A9" s="6">
        <v>44928</v>
      </c>
      <c r="B9" s="5" t="s">
        <v>160</v>
      </c>
      <c r="C9" s="5">
        <v>6.03</v>
      </c>
      <c r="D9" s="5">
        <v>3.56</v>
      </c>
      <c r="E9" s="5">
        <v>1.69</v>
      </c>
      <c r="F9" s="5">
        <v>2.89</v>
      </c>
      <c r="G9" s="5">
        <v>2.33</v>
      </c>
      <c r="H9" s="5">
        <v>1.64</v>
      </c>
      <c r="I9" s="5">
        <v>2.04</v>
      </c>
      <c r="J9" s="22" t="s">
        <v>19</v>
      </c>
      <c r="L9" s="5" t="s">
        <v>80</v>
      </c>
      <c r="M9" s="5">
        <v>37</v>
      </c>
      <c r="N9" s="5" t="s">
        <v>156</v>
      </c>
      <c r="O9">
        <v>2.58</v>
      </c>
    </row>
    <row r="10" spans="1:17" x14ac:dyDescent="0.25">
      <c r="A10" s="6">
        <v>44928</v>
      </c>
      <c r="B10" s="5" t="s">
        <v>161</v>
      </c>
      <c r="C10" s="5">
        <v>1.55</v>
      </c>
      <c r="D10" s="5">
        <v>4.09</v>
      </c>
      <c r="E10" s="5">
        <v>6.7</v>
      </c>
      <c r="F10" s="5">
        <v>3.35</v>
      </c>
      <c r="G10" s="5">
        <v>2.0699999999999998</v>
      </c>
      <c r="H10" s="5">
        <v>1.82</v>
      </c>
      <c r="I10" s="5">
        <v>1.8</v>
      </c>
      <c r="J10" s="22" t="s">
        <v>19</v>
      </c>
      <c r="L10" s="5" t="s">
        <v>140</v>
      </c>
      <c r="M10" s="5">
        <v>29</v>
      </c>
      <c r="N10" s="5" t="s">
        <v>162</v>
      </c>
      <c r="O10">
        <v>2.2799999999999998</v>
      </c>
    </row>
    <row r="11" spans="1:17" x14ac:dyDescent="0.25">
      <c r="A11" s="6">
        <v>44928</v>
      </c>
      <c r="B11" s="5" t="s">
        <v>163</v>
      </c>
      <c r="C11" s="5">
        <v>2.62</v>
      </c>
      <c r="D11" s="5">
        <v>3.11</v>
      </c>
      <c r="E11" s="5">
        <v>3.03</v>
      </c>
      <c r="F11" s="5">
        <v>2.68</v>
      </c>
      <c r="G11" s="5">
        <v>2.5</v>
      </c>
      <c r="H11" s="5">
        <v>1.57</v>
      </c>
      <c r="I11" s="5">
        <v>1.87</v>
      </c>
      <c r="J11" s="22" t="s">
        <v>19</v>
      </c>
      <c r="L11" s="5" t="s">
        <v>79</v>
      </c>
      <c r="M11" s="5">
        <v>21</v>
      </c>
      <c r="N11" s="5" t="s">
        <v>149</v>
      </c>
      <c r="O11">
        <v>2.4300000000000002</v>
      </c>
    </row>
    <row r="12" spans="1:17" x14ac:dyDescent="0.25">
      <c r="A12" s="6">
        <v>44928</v>
      </c>
      <c r="B12" s="5" t="s">
        <v>164</v>
      </c>
      <c r="C12" s="5">
        <v>1.92</v>
      </c>
      <c r="D12" s="5">
        <v>3.67</v>
      </c>
      <c r="E12" s="5">
        <v>4.25</v>
      </c>
      <c r="F12" s="5">
        <v>3.66</v>
      </c>
      <c r="G12" s="5">
        <v>1.97</v>
      </c>
      <c r="H12" s="5">
        <v>1.93</v>
      </c>
      <c r="I12" s="5">
        <v>1.72</v>
      </c>
      <c r="J12" s="22" t="s">
        <v>19</v>
      </c>
      <c r="K12" s="5">
        <v>1.49</v>
      </c>
      <c r="L12" s="5" t="s">
        <v>87</v>
      </c>
      <c r="M12" s="5">
        <v>26</v>
      </c>
      <c r="N12" s="5" t="s">
        <v>151</v>
      </c>
      <c r="O12">
        <v>2.4300000000000002</v>
      </c>
    </row>
    <row r="13" spans="1:17" x14ac:dyDescent="0.25">
      <c r="A13" s="6">
        <v>44928</v>
      </c>
      <c r="B13" s="5" t="s">
        <v>165</v>
      </c>
      <c r="C13" s="5">
        <v>2.1</v>
      </c>
      <c r="D13" s="5">
        <v>3.33</v>
      </c>
      <c r="E13" s="5">
        <v>3.96</v>
      </c>
      <c r="F13" s="5">
        <v>2.81</v>
      </c>
      <c r="G13" s="5">
        <v>2.4500000000000002</v>
      </c>
      <c r="H13" s="5">
        <v>1.61</v>
      </c>
      <c r="I13" s="5">
        <v>2.13</v>
      </c>
      <c r="J13" s="22" t="s">
        <v>19</v>
      </c>
      <c r="K13" s="5">
        <v>1.83</v>
      </c>
      <c r="L13" s="5" t="s">
        <v>87</v>
      </c>
      <c r="M13" s="5">
        <v>47</v>
      </c>
      <c r="N13" s="5" t="s">
        <v>151</v>
      </c>
      <c r="O13">
        <v>2.38</v>
      </c>
    </row>
    <row r="14" spans="1:17" x14ac:dyDescent="0.25">
      <c r="A14" s="6">
        <v>44928</v>
      </c>
      <c r="B14" s="5" t="s">
        <v>166</v>
      </c>
      <c r="C14" s="5">
        <v>3.28</v>
      </c>
      <c r="D14" s="5">
        <v>3.36</v>
      </c>
      <c r="E14" s="5">
        <v>2.35</v>
      </c>
      <c r="F14" s="5">
        <v>3.11</v>
      </c>
      <c r="G14" s="5">
        <v>2.2200000000000002</v>
      </c>
      <c r="H14" s="5">
        <v>1.72</v>
      </c>
      <c r="I14" s="5">
        <v>1.95</v>
      </c>
      <c r="J14" s="22" t="s">
        <v>19</v>
      </c>
      <c r="K14" s="5">
        <v>1.66</v>
      </c>
      <c r="L14" s="5" t="s">
        <v>78</v>
      </c>
      <c r="M14" s="5">
        <v>40</v>
      </c>
      <c r="N14" s="5" t="s">
        <v>151</v>
      </c>
      <c r="O14">
        <v>2.79</v>
      </c>
    </row>
    <row r="15" spans="1:17" x14ac:dyDescent="0.25">
      <c r="A15" s="6">
        <v>44932</v>
      </c>
      <c r="B15" s="5" t="s">
        <v>167</v>
      </c>
      <c r="C15" s="5">
        <v>4.0599999999999996</v>
      </c>
      <c r="D15" s="5">
        <v>3.27</v>
      </c>
      <c r="E15" s="5">
        <v>2.13</v>
      </c>
      <c r="F15" s="5">
        <v>2.83</v>
      </c>
      <c r="G15" s="5">
        <v>2.4500000000000002</v>
      </c>
      <c r="H15" s="5">
        <v>1.61</v>
      </c>
      <c r="I15" s="5">
        <v>2.13</v>
      </c>
      <c r="J15" s="22" t="s">
        <v>19</v>
      </c>
      <c r="K15" s="5">
        <v>1.82</v>
      </c>
      <c r="L15" s="5" t="s">
        <v>87</v>
      </c>
      <c r="M15" s="5">
        <v>49</v>
      </c>
      <c r="N15" s="5" t="s">
        <v>168</v>
      </c>
      <c r="O15">
        <v>2.57</v>
      </c>
    </row>
    <row r="16" spans="1:17" x14ac:dyDescent="0.25">
      <c r="A16" s="6">
        <v>44933</v>
      </c>
      <c r="B16" s="5" t="s">
        <v>169</v>
      </c>
      <c r="C16" s="5">
        <v>1.83</v>
      </c>
      <c r="D16" s="5">
        <v>3.79</v>
      </c>
      <c r="E16" s="5">
        <v>4.45</v>
      </c>
      <c r="F16" s="5">
        <v>3.78</v>
      </c>
      <c r="G16" s="5">
        <v>1.88</v>
      </c>
      <c r="H16" s="5">
        <v>2</v>
      </c>
      <c r="I16" s="5">
        <v>1.65</v>
      </c>
      <c r="J16" s="22" t="s">
        <v>19</v>
      </c>
      <c r="K16" s="5">
        <v>1.43</v>
      </c>
      <c r="L16" s="5" t="s">
        <v>88</v>
      </c>
      <c r="M16" s="5">
        <v>56</v>
      </c>
      <c r="N16" s="5" t="s">
        <v>154</v>
      </c>
      <c r="O16">
        <v>2.59</v>
      </c>
    </row>
    <row r="17" spans="1:15" x14ac:dyDescent="0.25">
      <c r="A17" s="6">
        <v>44933</v>
      </c>
      <c r="B17" s="5" t="s">
        <v>170</v>
      </c>
      <c r="C17" s="5">
        <v>3.08</v>
      </c>
      <c r="D17" s="5">
        <v>3.1</v>
      </c>
      <c r="E17" s="5">
        <v>2.59</v>
      </c>
      <c r="F17" s="5">
        <v>2.65</v>
      </c>
      <c r="G17" s="5">
        <v>2.54</v>
      </c>
      <c r="H17" s="5">
        <v>1.55</v>
      </c>
      <c r="I17" s="5">
        <v>2.2200000000000002</v>
      </c>
      <c r="J17" s="22" t="s">
        <v>19</v>
      </c>
      <c r="L17" s="5" t="s">
        <v>88</v>
      </c>
      <c r="M17" s="5">
        <v>52</v>
      </c>
      <c r="N17" s="5" t="s">
        <v>149</v>
      </c>
      <c r="O17">
        <v>2.36</v>
      </c>
    </row>
    <row r="18" spans="1:15" x14ac:dyDescent="0.25">
      <c r="A18" s="6">
        <v>44933</v>
      </c>
      <c r="B18" s="5" t="s">
        <v>171</v>
      </c>
      <c r="C18" s="5">
        <v>1.81</v>
      </c>
      <c r="D18" s="5">
        <v>3.14</v>
      </c>
      <c r="E18" s="5">
        <v>4.6900000000000004</v>
      </c>
      <c r="F18" s="5">
        <v>606</v>
      </c>
      <c r="G18" s="5">
        <v>2.33</v>
      </c>
      <c r="H18" s="5">
        <v>1.55</v>
      </c>
      <c r="I18" s="5">
        <v>2.06</v>
      </c>
      <c r="J18" s="22" t="s">
        <v>19</v>
      </c>
      <c r="L18" s="5" t="s">
        <v>85</v>
      </c>
      <c r="M18" s="5">
        <v>28</v>
      </c>
      <c r="N18" s="5" t="s">
        <v>172</v>
      </c>
      <c r="O18">
        <v>0</v>
      </c>
    </row>
    <row r="19" spans="1:15" x14ac:dyDescent="0.25">
      <c r="A19" s="6">
        <v>44933</v>
      </c>
      <c r="B19" s="5" t="s">
        <v>173</v>
      </c>
      <c r="C19" s="5">
        <v>3.19</v>
      </c>
      <c r="D19" s="5">
        <v>2.99</v>
      </c>
      <c r="E19" s="5">
        <v>2.0699999999999998</v>
      </c>
      <c r="F19" s="5">
        <v>606</v>
      </c>
      <c r="G19" s="5">
        <v>2.5499999999999998</v>
      </c>
      <c r="H19" s="5">
        <v>1.4</v>
      </c>
      <c r="I19" s="5">
        <v>2.27</v>
      </c>
      <c r="J19" s="22" t="s">
        <v>19</v>
      </c>
      <c r="L19" s="5" t="s">
        <v>79</v>
      </c>
      <c r="M19" s="5">
        <v>71</v>
      </c>
      <c r="N19" s="5" t="s">
        <v>174</v>
      </c>
      <c r="O19">
        <v>0</v>
      </c>
    </row>
    <row r="20" spans="1:15" x14ac:dyDescent="0.25">
      <c r="A20" s="6">
        <v>44933</v>
      </c>
      <c r="B20" s="5" t="s">
        <v>175</v>
      </c>
      <c r="C20" s="5">
        <v>2.95</v>
      </c>
      <c r="D20" s="5">
        <v>3.23</v>
      </c>
      <c r="E20" s="5">
        <v>12.19</v>
      </c>
      <c r="F20" s="5">
        <v>404</v>
      </c>
      <c r="G20" s="5">
        <v>2.12</v>
      </c>
      <c r="H20" s="5">
        <v>1.65</v>
      </c>
      <c r="I20" s="5">
        <v>1.88</v>
      </c>
      <c r="J20" s="22" t="s">
        <v>19</v>
      </c>
      <c r="L20" s="5" t="s">
        <v>88</v>
      </c>
      <c r="M20" s="5">
        <v>18</v>
      </c>
      <c r="N20" s="5" t="s">
        <v>176</v>
      </c>
      <c r="O20">
        <v>0</v>
      </c>
    </row>
    <row r="21" spans="1:15" x14ac:dyDescent="0.25">
      <c r="A21" s="6">
        <v>44933</v>
      </c>
      <c r="B21" s="5" t="s">
        <v>177</v>
      </c>
      <c r="C21" s="5">
        <v>3.8</v>
      </c>
      <c r="D21" s="5">
        <v>2.69</v>
      </c>
      <c r="E21" s="5">
        <v>2.2200000000000002</v>
      </c>
      <c r="F21" s="5">
        <v>606</v>
      </c>
      <c r="G21" s="5">
        <v>2.65</v>
      </c>
      <c r="H21" s="5">
        <v>1.44</v>
      </c>
      <c r="I21" s="5">
        <v>2.6</v>
      </c>
      <c r="J21" s="22" t="s">
        <v>19</v>
      </c>
      <c r="L21" s="5" t="s">
        <v>80</v>
      </c>
      <c r="M21" s="5">
        <v>23</v>
      </c>
      <c r="N21" s="5" t="s">
        <v>174</v>
      </c>
      <c r="O21">
        <v>0</v>
      </c>
    </row>
    <row r="22" spans="1:15" x14ac:dyDescent="0.25">
      <c r="A22" s="6">
        <v>44934</v>
      </c>
      <c r="B22" s="5" t="s">
        <v>178</v>
      </c>
      <c r="C22" s="5">
        <v>2.2400000000000002</v>
      </c>
      <c r="D22" s="5">
        <v>2.97</v>
      </c>
      <c r="E22" s="5">
        <v>3.11</v>
      </c>
      <c r="F22" s="5">
        <v>404</v>
      </c>
      <c r="G22" s="5">
        <v>2.09</v>
      </c>
      <c r="H22" s="5">
        <v>1.67</v>
      </c>
      <c r="I22" s="5">
        <v>1.85</v>
      </c>
      <c r="J22" s="22" t="s">
        <v>19</v>
      </c>
      <c r="L22" s="5" t="s">
        <v>82</v>
      </c>
      <c r="M22" s="5">
        <v>35</v>
      </c>
      <c r="N22" s="5" t="s">
        <v>179</v>
      </c>
      <c r="O22">
        <v>0</v>
      </c>
    </row>
    <row r="23" spans="1:15" x14ac:dyDescent="0.25">
      <c r="A23" s="6">
        <v>44934</v>
      </c>
      <c r="B23" s="5" t="s">
        <v>180</v>
      </c>
      <c r="C23" s="5">
        <v>0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22" t="s">
        <v>19</v>
      </c>
      <c r="L23" s="5" t="s">
        <v>335</v>
      </c>
      <c r="M23" s="5">
        <v>28</v>
      </c>
      <c r="N23" s="5" t="s">
        <v>181</v>
      </c>
      <c r="O23">
        <v>0</v>
      </c>
    </row>
    <row r="24" spans="1:15" x14ac:dyDescent="0.25">
      <c r="A24" s="6">
        <v>44934</v>
      </c>
      <c r="B24" s="5" t="s">
        <v>182</v>
      </c>
      <c r="C24" s="5">
        <v>3.32</v>
      </c>
      <c r="D24" s="5">
        <v>3.09</v>
      </c>
      <c r="E24" s="5">
        <v>2.08</v>
      </c>
      <c r="F24" s="5">
        <v>606</v>
      </c>
      <c r="G24" s="5">
        <v>2.33</v>
      </c>
      <c r="H24" s="5">
        <v>1.52</v>
      </c>
      <c r="I24" s="5">
        <v>2.06</v>
      </c>
      <c r="J24" s="22" t="s">
        <v>19</v>
      </c>
      <c r="L24" s="5" t="s">
        <v>82</v>
      </c>
      <c r="M24" s="5">
        <v>30</v>
      </c>
      <c r="N24" s="5" t="s">
        <v>176</v>
      </c>
      <c r="O24">
        <v>0</v>
      </c>
    </row>
    <row r="25" spans="1:15" x14ac:dyDescent="0.25">
      <c r="A25" s="6">
        <v>44934</v>
      </c>
      <c r="B25" s="5" t="s">
        <v>183</v>
      </c>
      <c r="C25" s="5">
        <v>2.23</v>
      </c>
      <c r="D25" s="5">
        <v>3.01</v>
      </c>
      <c r="E25" s="5">
        <v>3.07</v>
      </c>
      <c r="F25" s="5">
        <v>404</v>
      </c>
      <c r="G25" s="5">
        <v>1.81</v>
      </c>
      <c r="H25" s="5">
        <v>1.93</v>
      </c>
      <c r="I25" s="5">
        <v>1.6</v>
      </c>
      <c r="J25" s="22" t="s">
        <v>19</v>
      </c>
      <c r="L25" s="5" t="s">
        <v>140</v>
      </c>
      <c r="M25" s="5">
        <v>43</v>
      </c>
      <c r="N25" s="5" t="s">
        <v>184</v>
      </c>
      <c r="O25">
        <v>0</v>
      </c>
    </row>
    <row r="26" spans="1:15" x14ac:dyDescent="0.25">
      <c r="A26" s="6">
        <v>44934</v>
      </c>
      <c r="B26" s="5" t="s">
        <v>185</v>
      </c>
      <c r="C26" s="5">
        <v>2.39</v>
      </c>
      <c r="D26" s="5">
        <v>2.81</v>
      </c>
      <c r="E26" s="5">
        <v>2.97</v>
      </c>
      <c r="F26" s="5">
        <v>606</v>
      </c>
      <c r="G26" s="5">
        <v>2.27</v>
      </c>
      <c r="H26" s="5">
        <v>1.53</v>
      </c>
      <c r="I26" s="5">
        <v>2.0099999999999998</v>
      </c>
      <c r="J26" s="22" t="s">
        <v>19</v>
      </c>
      <c r="L26" s="5" t="s">
        <v>79</v>
      </c>
      <c r="M26" s="5">
        <v>31</v>
      </c>
      <c r="N26" s="5" t="s">
        <v>181</v>
      </c>
      <c r="O26">
        <v>0</v>
      </c>
    </row>
    <row r="27" spans="1:15" x14ac:dyDescent="0.25">
      <c r="A27" s="6">
        <v>44934</v>
      </c>
      <c r="B27" s="5" t="s">
        <v>186</v>
      </c>
      <c r="C27" s="5">
        <v>2.69</v>
      </c>
      <c r="D27" s="5">
        <v>3.1</v>
      </c>
      <c r="E27" s="5">
        <v>2.4300000000000002</v>
      </c>
      <c r="F27" s="5">
        <v>404</v>
      </c>
      <c r="G27" s="5">
        <v>1.78</v>
      </c>
      <c r="H27" s="5">
        <v>1.97</v>
      </c>
      <c r="I27" s="5">
        <v>1.56</v>
      </c>
      <c r="J27" s="22" t="s">
        <v>19</v>
      </c>
      <c r="L27" s="5" t="s">
        <v>130</v>
      </c>
      <c r="M27" s="5">
        <v>30</v>
      </c>
      <c r="N27" s="5" t="s">
        <v>187</v>
      </c>
      <c r="O27">
        <v>0</v>
      </c>
    </row>
    <row r="28" spans="1:15" x14ac:dyDescent="0.25">
      <c r="A28" s="6">
        <v>44934</v>
      </c>
      <c r="B28" s="5" t="s">
        <v>188</v>
      </c>
      <c r="C28" s="5">
        <v>1.75</v>
      </c>
      <c r="D28" s="5">
        <v>3.5</v>
      </c>
      <c r="E28" s="5">
        <v>4</v>
      </c>
      <c r="F28" s="5">
        <v>404</v>
      </c>
      <c r="G28" s="5">
        <v>1.86</v>
      </c>
      <c r="H28" s="5">
        <v>1.88</v>
      </c>
      <c r="I28" s="5">
        <v>1.65</v>
      </c>
      <c r="J28" s="22" t="s">
        <v>19</v>
      </c>
      <c r="L28" s="5" t="s">
        <v>79</v>
      </c>
      <c r="M28" s="5">
        <v>32</v>
      </c>
      <c r="N28" s="5" t="s">
        <v>184</v>
      </c>
      <c r="O28">
        <v>0</v>
      </c>
    </row>
    <row r="29" spans="1:15" x14ac:dyDescent="0.25">
      <c r="A29" s="6">
        <v>44934</v>
      </c>
      <c r="B29" s="5" t="s">
        <v>189</v>
      </c>
      <c r="C29" s="5">
        <v>1.87</v>
      </c>
      <c r="D29" s="5">
        <v>3.29</v>
      </c>
      <c r="E29" s="5">
        <v>5.38</v>
      </c>
      <c r="F29" s="5">
        <v>2.54</v>
      </c>
      <c r="G29" s="5">
        <v>2.76</v>
      </c>
      <c r="H29" s="5">
        <v>1.5</v>
      </c>
      <c r="I29" s="5">
        <v>2.4</v>
      </c>
      <c r="J29" s="22" t="s">
        <v>19</v>
      </c>
      <c r="K29" s="5">
        <v>2.04</v>
      </c>
      <c r="L29" s="5" t="s">
        <v>84</v>
      </c>
      <c r="M29" s="5">
        <v>38</v>
      </c>
      <c r="N29" s="5" t="s">
        <v>168</v>
      </c>
      <c r="O29">
        <v>2.2200000000000002</v>
      </c>
    </row>
    <row r="30" spans="1:15" x14ac:dyDescent="0.25">
      <c r="A30" s="6">
        <v>44934</v>
      </c>
      <c r="B30" s="5" t="s">
        <v>190</v>
      </c>
      <c r="C30" s="5">
        <v>2.56</v>
      </c>
      <c r="D30" s="5">
        <v>3.2</v>
      </c>
      <c r="E30" s="5">
        <v>2.4900000000000002</v>
      </c>
      <c r="F30" s="5">
        <v>404</v>
      </c>
      <c r="G30" s="5">
        <v>1.85</v>
      </c>
      <c r="H30" s="5">
        <v>1.88</v>
      </c>
      <c r="I30" s="5">
        <v>1.63</v>
      </c>
      <c r="J30" s="22" t="s">
        <v>19</v>
      </c>
      <c r="L30" s="5" t="s">
        <v>336</v>
      </c>
      <c r="M30" s="5">
        <v>15</v>
      </c>
      <c r="N30" s="5" t="s">
        <v>187</v>
      </c>
      <c r="O30">
        <v>0</v>
      </c>
    </row>
    <row r="31" spans="1:15" x14ac:dyDescent="0.25">
      <c r="A31" s="6">
        <v>44934</v>
      </c>
      <c r="B31" s="5" t="s">
        <v>191</v>
      </c>
      <c r="C31" s="5">
        <v>2.66</v>
      </c>
      <c r="D31" s="5">
        <v>2.93</v>
      </c>
      <c r="E31" s="5">
        <v>2.58</v>
      </c>
      <c r="F31" s="5">
        <v>606</v>
      </c>
      <c r="G31" s="5">
        <v>2.29</v>
      </c>
      <c r="H31" s="5">
        <v>1.54</v>
      </c>
      <c r="I31" s="5">
        <v>2.02</v>
      </c>
      <c r="J31" s="22" t="s">
        <v>19</v>
      </c>
      <c r="L31" s="5" t="s">
        <v>130</v>
      </c>
      <c r="M31" s="5">
        <v>19</v>
      </c>
      <c r="N31" s="5" t="s">
        <v>179</v>
      </c>
      <c r="O31">
        <v>0</v>
      </c>
    </row>
    <row r="32" spans="1:15" x14ac:dyDescent="0.25">
      <c r="A32" s="6">
        <v>44936</v>
      </c>
      <c r="B32" s="5" t="s">
        <v>192</v>
      </c>
      <c r="C32" s="5">
        <v>2.19</v>
      </c>
      <c r="D32" s="5">
        <v>3.07</v>
      </c>
      <c r="E32" s="5">
        <v>3.98</v>
      </c>
      <c r="F32" s="5">
        <v>2.84</v>
      </c>
      <c r="G32" s="5">
        <v>2.4</v>
      </c>
      <c r="H32" s="5">
        <v>1.61</v>
      </c>
      <c r="I32" s="5">
        <v>2.1</v>
      </c>
      <c r="J32" s="22" t="s">
        <v>19</v>
      </c>
      <c r="L32" s="5" t="s">
        <v>84</v>
      </c>
      <c r="M32" s="5">
        <v>32</v>
      </c>
      <c r="N32" s="5" t="s">
        <v>193</v>
      </c>
      <c r="O32">
        <v>2.13</v>
      </c>
    </row>
    <row r="33" spans="1:15" x14ac:dyDescent="0.25">
      <c r="A33" s="6">
        <v>44936</v>
      </c>
      <c r="B33" s="5" t="s">
        <v>194</v>
      </c>
      <c r="C33" s="5">
        <v>2.84</v>
      </c>
      <c r="D33" s="5">
        <v>2.78</v>
      </c>
      <c r="E33" s="5">
        <v>3.12</v>
      </c>
      <c r="F33" s="5">
        <v>2.25</v>
      </c>
      <c r="G33" s="5">
        <v>3.05</v>
      </c>
      <c r="H33" s="5">
        <v>1.4</v>
      </c>
      <c r="I33" s="5">
        <v>2.68</v>
      </c>
      <c r="J33" s="22" t="s">
        <v>19</v>
      </c>
      <c r="L33" s="5" t="s">
        <v>88</v>
      </c>
      <c r="M33" s="5">
        <v>44</v>
      </c>
      <c r="N33" s="5" t="s">
        <v>193</v>
      </c>
      <c r="O33">
        <v>1.94</v>
      </c>
    </row>
    <row r="34" spans="1:15" x14ac:dyDescent="0.25">
      <c r="A34" s="6">
        <v>44936</v>
      </c>
      <c r="B34" s="5" t="s">
        <v>195</v>
      </c>
      <c r="C34" s="5">
        <v>2.31</v>
      </c>
      <c r="D34" s="5">
        <v>2.98</v>
      </c>
      <c r="E34" s="5">
        <v>3.77</v>
      </c>
      <c r="F34" s="5">
        <v>2.4900000000000002</v>
      </c>
      <c r="G34" s="5">
        <v>2.71</v>
      </c>
      <c r="H34" s="5">
        <v>1.5</v>
      </c>
      <c r="I34" s="5">
        <v>2.36</v>
      </c>
      <c r="J34" s="22" t="s">
        <v>19</v>
      </c>
      <c r="L34" s="5" t="s">
        <v>80</v>
      </c>
      <c r="M34" s="5">
        <v>21</v>
      </c>
      <c r="N34" s="5" t="s">
        <v>193</v>
      </c>
      <c r="O34">
        <v>2.57</v>
      </c>
    </row>
    <row r="35" spans="1:15" x14ac:dyDescent="0.25">
      <c r="A35" s="6">
        <v>44936</v>
      </c>
      <c r="B35" s="5" t="s">
        <v>196</v>
      </c>
      <c r="C35" s="5">
        <v>2.4900000000000002</v>
      </c>
      <c r="D35" s="5">
        <v>3.06</v>
      </c>
      <c r="E35" s="5">
        <v>3.28</v>
      </c>
      <c r="F35" s="5">
        <v>2.96</v>
      </c>
      <c r="G35" s="5">
        <v>2.34</v>
      </c>
      <c r="H35" s="5">
        <v>1.64</v>
      </c>
      <c r="I35" s="5">
        <v>2.04</v>
      </c>
      <c r="J35" s="22" t="s">
        <v>19</v>
      </c>
      <c r="L35" s="5" t="s">
        <v>140</v>
      </c>
      <c r="M35" s="5">
        <v>54</v>
      </c>
      <c r="N35" s="5" t="s">
        <v>193</v>
      </c>
      <c r="O35">
        <v>2</v>
      </c>
    </row>
    <row r="36" spans="1:15" x14ac:dyDescent="0.25">
      <c r="A36" s="6">
        <v>44937</v>
      </c>
      <c r="B36" s="5" t="s">
        <v>197</v>
      </c>
      <c r="C36" s="5">
        <v>0</v>
      </c>
      <c r="D36" s="5">
        <v>0</v>
      </c>
      <c r="E36" s="5">
        <v>0</v>
      </c>
      <c r="F36" s="5">
        <v>0</v>
      </c>
      <c r="G36" s="5">
        <v>0</v>
      </c>
      <c r="H36" s="5">
        <v>0</v>
      </c>
      <c r="I36" s="5">
        <v>0</v>
      </c>
      <c r="J36" s="22" t="s">
        <v>19</v>
      </c>
      <c r="L36" s="5" t="s">
        <v>337</v>
      </c>
      <c r="M36" s="5">
        <v>32</v>
      </c>
      <c r="N36" s="5" t="s">
        <v>176</v>
      </c>
      <c r="O36">
        <v>0</v>
      </c>
    </row>
    <row r="37" spans="1:15" x14ac:dyDescent="0.25">
      <c r="A37" s="6">
        <v>44937</v>
      </c>
      <c r="B37" s="5" t="s">
        <v>198</v>
      </c>
      <c r="C37" s="5">
        <v>2.68</v>
      </c>
      <c r="D37" s="5">
        <v>3.35</v>
      </c>
      <c r="E37" s="5">
        <v>2.31</v>
      </c>
      <c r="F37" s="5">
        <v>404</v>
      </c>
      <c r="G37" s="5">
        <v>1.85</v>
      </c>
      <c r="H37" s="5">
        <v>1.88</v>
      </c>
      <c r="I37" s="5">
        <v>1.63</v>
      </c>
      <c r="J37" s="22" t="s">
        <v>19</v>
      </c>
      <c r="L37" s="5" t="s">
        <v>140</v>
      </c>
      <c r="M37" s="5">
        <v>50</v>
      </c>
      <c r="N37" s="5" t="s">
        <v>181</v>
      </c>
      <c r="O37">
        <v>0</v>
      </c>
    </row>
    <row r="38" spans="1:15" x14ac:dyDescent="0.25">
      <c r="A38" s="6">
        <v>44937</v>
      </c>
      <c r="B38" s="5" t="s">
        <v>199</v>
      </c>
      <c r="C38" s="5">
        <v>2.5</v>
      </c>
      <c r="D38" s="5">
        <v>3.07</v>
      </c>
      <c r="E38" s="5">
        <v>2.64</v>
      </c>
      <c r="F38" s="5">
        <v>404</v>
      </c>
      <c r="G38" s="5">
        <v>1.91</v>
      </c>
      <c r="H38" s="5">
        <v>1.93</v>
      </c>
      <c r="I38" s="5">
        <v>1.66</v>
      </c>
      <c r="J38" s="22" t="s">
        <v>19</v>
      </c>
      <c r="L38" s="5" t="s">
        <v>338</v>
      </c>
      <c r="M38" s="5">
        <v>56</v>
      </c>
      <c r="N38" s="5" t="s">
        <v>181</v>
      </c>
      <c r="O38">
        <v>0</v>
      </c>
    </row>
    <row r="39" spans="1:15" x14ac:dyDescent="0.25">
      <c r="A39" s="6">
        <v>44939</v>
      </c>
      <c r="B39" s="5" t="s">
        <v>200</v>
      </c>
      <c r="C39" s="5">
        <v>3.01</v>
      </c>
      <c r="D39" s="5">
        <v>3.02</v>
      </c>
      <c r="E39" s="5">
        <v>2.76</v>
      </c>
      <c r="F39" s="5">
        <v>2.71</v>
      </c>
      <c r="G39" s="5">
        <v>2.48</v>
      </c>
      <c r="H39" s="5">
        <v>1.57</v>
      </c>
      <c r="I39" s="5">
        <v>2.17</v>
      </c>
      <c r="J39" s="22" t="s">
        <v>19</v>
      </c>
      <c r="L39" s="5" t="s">
        <v>81</v>
      </c>
      <c r="M39" s="5">
        <v>59</v>
      </c>
      <c r="N39" s="5" t="s">
        <v>193</v>
      </c>
      <c r="O39">
        <v>1.56</v>
      </c>
    </row>
    <row r="40" spans="1:15" x14ac:dyDescent="0.25">
      <c r="A40" s="6">
        <v>44939</v>
      </c>
      <c r="B40" s="5" t="s">
        <v>201</v>
      </c>
      <c r="C40" s="5">
        <v>2.0299999999999998</v>
      </c>
      <c r="D40" s="5">
        <v>3.36</v>
      </c>
      <c r="E40" s="5">
        <v>4.09</v>
      </c>
      <c r="F40" s="5">
        <v>3.15</v>
      </c>
      <c r="G40" s="5">
        <v>2.16</v>
      </c>
      <c r="H40" s="5">
        <v>1.78</v>
      </c>
      <c r="I40" s="5">
        <v>1.85</v>
      </c>
      <c r="J40" s="22" t="s">
        <v>19</v>
      </c>
      <c r="K40" s="5">
        <v>1.61</v>
      </c>
      <c r="L40" s="5" t="s">
        <v>80</v>
      </c>
      <c r="M40" s="5">
        <v>66</v>
      </c>
      <c r="N40" s="5" t="s">
        <v>202</v>
      </c>
      <c r="O40">
        <v>2.11</v>
      </c>
    </row>
    <row r="41" spans="1:15" x14ac:dyDescent="0.25">
      <c r="A41" s="6">
        <v>44939</v>
      </c>
      <c r="B41" s="5" t="s">
        <v>203</v>
      </c>
      <c r="C41" s="5">
        <v>2.2000000000000002</v>
      </c>
      <c r="D41" s="5">
        <v>3.17</v>
      </c>
      <c r="E41" s="5">
        <v>3.8</v>
      </c>
      <c r="F41" s="5">
        <v>2.89</v>
      </c>
      <c r="G41" s="5">
        <v>2.3199999999999998</v>
      </c>
      <c r="H41" s="5">
        <v>1.65</v>
      </c>
      <c r="I41" s="5">
        <v>2.04</v>
      </c>
      <c r="J41" s="22" t="s">
        <v>19</v>
      </c>
      <c r="K41" s="5">
        <v>1.73</v>
      </c>
      <c r="L41" s="5" t="s">
        <v>81</v>
      </c>
      <c r="M41" s="5">
        <v>17</v>
      </c>
      <c r="N41" s="5" t="s">
        <v>193</v>
      </c>
      <c r="O41">
        <v>2.5299999999999998</v>
      </c>
    </row>
    <row r="42" spans="1:15" x14ac:dyDescent="0.25">
      <c r="A42" s="6">
        <v>44939</v>
      </c>
      <c r="B42" s="5" t="s">
        <v>204</v>
      </c>
      <c r="C42" s="5">
        <v>1.95</v>
      </c>
      <c r="D42" s="5">
        <v>3.13</v>
      </c>
      <c r="E42" s="5">
        <v>4.92</v>
      </c>
      <c r="F42" s="5">
        <v>2.56</v>
      </c>
      <c r="G42" s="5">
        <v>2.6669999999999998</v>
      </c>
      <c r="H42" s="5">
        <v>1.51</v>
      </c>
      <c r="I42" s="5">
        <v>2.3199999999999998</v>
      </c>
      <c r="J42" s="22" t="s">
        <v>19</v>
      </c>
      <c r="K42" s="5">
        <v>1.98</v>
      </c>
      <c r="L42" s="5" t="s">
        <v>79</v>
      </c>
      <c r="M42" s="5">
        <v>54</v>
      </c>
      <c r="N42" s="5" t="s">
        <v>193</v>
      </c>
      <c r="O42">
        <v>1.89</v>
      </c>
    </row>
    <row r="43" spans="1:15" x14ac:dyDescent="0.25">
      <c r="A43" s="6">
        <v>44940</v>
      </c>
      <c r="B43" s="5" t="s">
        <v>205</v>
      </c>
      <c r="C43" s="5">
        <v>2.62</v>
      </c>
      <c r="D43" s="5">
        <v>3</v>
      </c>
      <c r="E43" s="5">
        <v>3.2</v>
      </c>
      <c r="F43" s="5">
        <v>2.93</v>
      </c>
      <c r="G43" s="5">
        <v>2.3199999999999998</v>
      </c>
      <c r="H43" s="5">
        <v>1.66</v>
      </c>
      <c r="I43" s="5">
        <v>2.0299999999999998</v>
      </c>
      <c r="J43" s="22" t="s">
        <v>19</v>
      </c>
      <c r="K43" s="5">
        <v>1.72</v>
      </c>
      <c r="L43" s="5" t="s">
        <v>339</v>
      </c>
      <c r="M43" s="5">
        <v>31</v>
      </c>
      <c r="N43" s="5" t="s">
        <v>206</v>
      </c>
      <c r="O43">
        <v>2.67</v>
      </c>
    </row>
    <row r="44" spans="1:15" x14ac:dyDescent="0.25">
      <c r="A44" s="6">
        <v>44940</v>
      </c>
      <c r="B44" s="5" t="s">
        <v>207</v>
      </c>
      <c r="C44" s="5">
        <v>1.82</v>
      </c>
      <c r="D44" s="5">
        <v>3.71</v>
      </c>
      <c r="E44" s="5">
        <v>4.5999999999999996</v>
      </c>
      <c r="F44" s="5">
        <v>3.22</v>
      </c>
      <c r="G44" s="5">
        <v>2.11</v>
      </c>
      <c r="H44" s="5">
        <v>1.77</v>
      </c>
      <c r="I44" s="5">
        <v>1.85</v>
      </c>
      <c r="J44" s="22" t="s">
        <v>19</v>
      </c>
      <c r="K44" s="5">
        <v>1.58</v>
      </c>
      <c r="L44" s="5" t="s">
        <v>83</v>
      </c>
      <c r="M44" s="5">
        <v>29</v>
      </c>
      <c r="N44" s="5" t="s">
        <v>154</v>
      </c>
      <c r="O44">
        <v>2.13</v>
      </c>
    </row>
    <row r="45" spans="1:15" x14ac:dyDescent="0.25">
      <c r="A45" s="6">
        <v>44940</v>
      </c>
      <c r="B45" s="5" t="s">
        <v>208</v>
      </c>
      <c r="C45" s="5">
        <v>3.07</v>
      </c>
      <c r="D45" s="5">
        <v>3.44</v>
      </c>
      <c r="E45" s="5">
        <v>2.4</v>
      </c>
      <c r="F45" s="5">
        <v>3.42</v>
      </c>
      <c r="G45" s="5">
        <v>2.0299999999999998</v>
      </c>
      <c r="H45" s="5">
        <v>1.85</v>
      </c>
      <c r="I45" s="5">
        <v>1.78</v>
      </c>
      <c r="J45" s="22" t="s">
        <v>19</v>
      </c>
      <c r="K45" s="5">
        <v>1.52</v>
      </c>
      <c r="L45" s="5" t="s">
        <v>78</v>
      </c>
      <c r="M45" s="5">
        <v>31</v>
      </c>
      <c r="N45" s="5" t="s">
        <v>156</v>
      </c>
      <c r="O45">
        <v>2.04</v>
      </c>
    </row>
    <row r="46" spans="1:15" x14ac:dyDescent="0.25">
      <c r="A46" s="6">
        <v>44940</v>
      </c>
      <c r="B46" s="5" t="s">
        <v>209</v>
      </c>
      <c r="C46" s="5">
        <v>4.2</v>
      </c>
      <c r="D46" s="5">
        <v>3.42</v>
      </c>
      <c r="E46" s="5">
        <v>1.98</v>
      </c>
      <c r="F46" s="5">
        <v>3.03</v>
      </c>
      <c r="G46" s="5">
        <v>2.2400000000000002</v>
      </c>
      <c r="H46" s="5">
        <v>1.69</v>
      </c>
      <c r="I46" s="5">
        <v>1.96</v>
      </c>
      <c r="J46" s="22" t="s">
        <v>19</v>
      </c>
      <c r="K46" s="5">
        <v>1.67</v>
      </c>
      <c r="L46" s="5" t="s">
        <v>80</v>
      </c>
      <c r="M46" s="5">
        <v>72</v>
      </c>
      <c r="N46" s="5" t="s">
        <v>162</v>
      </c>
      <c r="O46">
        <v>2.5</v>
      </c>
    </row>
    <row r="47" spans="1:15" x14ac:dyDescent="0.25">
      <c r="A47" s="6">
        <v>44940</v>
      </c>
      <c r="B47" s="5" t="s">
        <v>210</v>
      </c>
      <c r="C47" s="5">
        <v>1.5</v>
      </c>
      <c r="D47" s="5">
        <v>4.5199999999999996</v>
      </c>
      <c r="E47" s="5">
        <v>6.61</v>
      </c>
      <c r="F47" s="5">
        <v>4.22</v>
      </c>
      <c r="G47" s="5">
        <v>1.75</v>
      </c>
      <c r="H47" s="5">
        <v>2.14</v>
      </c>
      <c r="I47" s="5">
        <v>1.55</v>
      </c>
      <c r="J47" s="22" t="s">
        <v>19</v>
      </c>
      <c r="K47" s="5">
        <v>1.41</v>
      </c>
      <c r="L47" s="5" t="s">
        <v>80</v>
      </c>
      <c r="M47" s="5">
        <v>43</v>
      </c>
      <c r="N47" s="5" t="s">
        <v>154</v>
      </c>
      <c r="O47">
        <v>2.75</v>
      </c>
    </row>
    <row r="48" spans="1:15" x14ac:dyDescent="0.25">
      <c r="A48" s="6">
        <v>44940</v>
      </c>
      <c r="B48" s="5" t="s">
        <v>211</v>
      </c>
      <c r="C48" s="5">
        <v>1.59</v>
      </c>
      <c r="D48" s="5">
        <v>3.99</v>
      </c>
      <c r="E48" s="5">
        <v>6.29</v>
      </c>
      <c r="F48" s="5">
        <v>3.61</v>
      </c>
      <c r="G48" s="5">
        <v>1.95</v>
      </c>
      <c r="H48" s="5">
        <v>1.92</v>
      </c>
      <c r="I48" s="5">
        <v>1.71</v>
      </c>
      <c r="J48" s="22" t="s">
        <v>19</v>
      </c>
      <c r="K48" s="5">
        <v>1.47</v>
      </c>
      <c r="L48" s="5" t="s">
        <v>80</v>
      </c>
      <c r="M48" s="5">
        <v>48</v>
      </c>
      <c r="N48" s="5" t="s">
        <v>162</v>
      </c>
      <c r="O48">
        <v>2.54</v>
      </c>
    </row>
    <row r="49" spans="1:15" x14ac:dyDescent="0.25">
      <c r="A49" s="6">
        <v>44940</v>
      </c>
      <c r="B49" s="5" t="s">
        <v>212</v>
      </c>
      <c r="C49" s="5">
        <v>2.15</v>
      </c>
      <c r="D49" s="5">
        <v>3.32</v>
      </c>
      <c r="E49" s="5">
        <v>3.82</v>
      </c>
      <c r="F49" s="5">
        <v>2.97</v>
      </c>
      <c r="G49" s="5">
        <v>2.33</v>
      </c>
      <c r="H49" s="5">
        <v>1.67</v>
      </c>
      <c r="I49" s="5">
        <v>2.04</v>
      </c>
      <c r="J49" s="22" t="s">
        <v>19</v>
      </c>
      <c r="K49" s="5">
        <v>1.72</v>
      </c>
      <c r="L49" s="5" t="s">
        <v>79</v>
      </c>
      <c r="M49" s="5">
        <v>56</v>
      </c>
      <c r="N49" s="5" t="s">
        <v>159</v>
      </c>
      <c r="O49">
        <v>2.46</v>
      </c>
    </row>
    <row r="50" spans="1:15" x14ac:dyDescent="0.25">
      <c r="A50" s="6">
        <v>44940</v>
      </c>
      <c r="B50" s="5" t="s">
        <v>213</v>
      </c>
      <c r="C50" s="5">
        <v>2.37</v>
      </c>
      <c r="D50" s="5">
        <v>2.99</v>
      </c>
      <c r="E50" s="5">
        <v>3.7</v>
      </c>
      <c r="F50" s="5">
        <v>2.76</v>
      </c>
      <c r="G50" s="5">
        <v>2.52</v>
      </c>
      <c r="H50" s="5">
        <v>1.5669999999999999</v>
      </c>
      <c r="I50" s="5">
        <v>2.19</v>
      </c>
      <c r="J50" s="22" t="s">
        <v>19</v>
      </c>
      <c r="K50" s="5">
        <v>1.85</v>
      </c>
      <c r="L50" s="5" t="s">
        <v>341</v>
      </c>
      <c r="M50" s="5">
        <v>35</v>
      </c>
      <c r="N50" s="5" t="s">
        <v>206</v>
      </c>
      <c r="O50">
        <v>2.17</v>
      </c>
    </row>
    <row r="51" spans="1:15" x14ac:dyDescent="0.25">
      <c r="A51" s="6">
        <v>44940</v>
      </c>
      <c r="B51" s="5" t="s">
        <v>214</v>
      </c>
      <c r="C51" s="5">
        <v>3.17</v>
      </c>
      <c r="D51" s="5">
        <v>3.41</v>
      </c>
      <c r="E51" s="5">
        <v>2.39</v>
      </c>
      <c r="F51" s="5">
        <v>3.27</v>
      </c>
      <c r="G51" s="5">
        <v>2.12</v>
      </c>
      <c r="H51" s="5">
        <v>1.79</v>
      </c>
      <c r="I51" s="5">
        <v>1.87</v>
      </c>
      <c r="J51" s="22" t="s">
        <v>19</v>
      </c>
      <c r="K51" s="5">
        <v>1.6</v>
      </c>
      <c r="L51" s="5" t="s">
        <v>340</v>
      </c>
      <c r="M51" s="5">
        <v>29</v>
      </c>
      <c r="N51" s="5" t="s">
        <v>151</v>
      </c>
      <c r="O51">
        <v>1.93</v>
      </c>
    </row>
    <row r="52" spans="1:15" x14ac:dyDescent="0.25">
      <c r="A52" s="6">
        <v>44940</v>
      </c>
      <c r="B52" s="5" t="s">
        <v>215</v>
      </c>
      <c r="C52" s="5">
        <v>606</v>
      </c>
      <c r="D52" s="5">
        <v>606</v>
      </c>
      <c r="E52" s="5">
        <v>606</v>
      </c>
      <c r="F52" s="5">
        <v>606</v>
      </c>
      <c r="G52" s="5">
        <v>606</v>
      </c>
      <c r="H52" s="5">
        <v>606</v>
      </c>
      <c r="I52" s="5">
        <v>606</v>
      </c>
      <c r="J52" s="22" t="s">
        <v>19</v>
      </c>
      <c r="K52" s="5">
        <v>606</v>
      </c>
      <c r="L52" s="5">
        <v>606</v>
      </c>
      <c r="M52" s="5">
        <v>50</v>
      </c>
      <c r="N52" s="5" t="s">
        <v>216</v>
      </c>
      <c r="O52" s="5">
        <v>0</v>
      </c>
    </row>
    <row r="53" spans="1:15" x14ac:dyDescent="0.25">
      <c r="A53" s="6">
        <v>44940</v>
      </c>
      <c r="B53" s="5" t="s">
        <v>217</v>
      </c>
      <c r="C53" s="5">
        <v>2.61</v>
      </c>
      <c r="D53" s="5">
        <v>2.95</v>
      </c>
      <c r="E53" s="5">
        <v>3.22</v>
      </c>
      <c r="F53" s="5">
        <v>2.54</v>
      </c>
      <c r="G53" s="5">
        <v>2.68</v>
      </c>
      <c r="H53" s="5">
        <v>1.5</v>
      </c>
      <c r="I53" s="5">
        <v>2.33</v>
      </c>
      <c r="J53" s="22" t="s">
        <v>19</v>
      </c>
      <c r="K53" s="5">
        <v>1.99</v>
      </c>
      <c r="L53" s="5" t="s">
        <v>80</v>
      </c>
      <c r="M53" s="5">
        <v>48</v>
      </c>
      <c r="N53" s="5" t="s">
        <v>162</v>
      </c>
      <c r="O53">
        <v>2.08</v>
      </c>
    </row>
    <row r="54" spans="1:15" x14ac:dyDescent="0.25">
      <c r="A54" s="6">
        <v>44940</v>
      </c>
      <c r="B54" s="5" t="s">
        <v>218</v>
      </c>
      <c r="C54" s="5">
        <v>1.86</v>
      </c>
      <c r="D54" s="5">
        <v>3.7</v>
      </c>
      <c r="E54" s="5">
        <v>4.51</v>
      </c>
      <c r="F54" s="5">
        <v>3.52</v>
      </c>
      <c r="G54" s="5">
        <v>2.0299999999999998</v>
      </c>
      <c r="H54" s="5">
        <v>1.88</v>
      </c>
      <c r="I54" s="5">
        <v>1.77</v>
      </c>
      <c r="J54" s="22" t="s">
        <v>19</v>
      </c>
      <c r="K54" s="5">
        <v>1.52</v>
      </c>
      <c r="L54" s="5" t="s">
        <v>81</v>
      </c>
      <c r="M54" s="5">
        <v>16</v>
      </c>
      <c r="N54" s="5" t="s">
        <v>151</v>
      </c>
      <c r="O54">
        <v>2.48</v>
      </c>
    </row>
    <row r="55" spans="1:15" x14ac:dyDescent="0.25">
      <c r="A55" s="6">
        <v>44940</v>
      </c>
      <c r="B55" s="5" t="s">
        <v>219</v>
      </c>
      <c r="C55" s="5">
        <v>3.3</v>
      </c>
      <c r="D55" s="5">
        <v>3.37</v>
      </c>
      <c r="E55" s="5">
        <v>2.31</v>
      </c>
      <c r="F55" s="5">
        <v>3.37</v>
      </c>
      <c r="G55" s="5">
        <v>2.04</v>
      </c>
      <c r="H55" s="5">
        <v>1.84</v>
      </c>
      <c r="I55" s="5">
        <v>1.78</v>
      </c>
      <c r="J55" s="22" t="s">
        <v>19</v>
      </c>
      <c r="K55" s="5">
        <v>1.53</v>
      </c>
      <c r="L55" s="5" t="s">
        <v>87</v>
      </c>
      <c r="M55" s="5">
        <v>41</v>
      </c>
      <c r="N55" s="5" t="s">
        <v>156</v>
      </c>
      <c r="O55">
        <v>2.21</v>
      </c>
    </row>
    <row r="56" spans="1:15" x14ac:dyDescent="0.25">
      <c r="A56" s="6">
        <v>44941</v>
      </c>
      <c r="B56" s="5" t="s">
        <v>220</v>
      </c>
      <c r="C56" s="5">
        <v>606</v>
      </c>
      <c r="D56" s="5">
        <v>606</v>
      </c>
      <c r="E56" s="5">
        <v>606</v>
      </c>
      <c r="F56" s="5">
        <v>606</v>
      </c>
      <c r="G56" s="5">
        <v>606</v>
      </c>
      <c r="H56" s="5">
        <v>606</v>
      </c>
      <c r="I56" s="5">
        <v>606</v>
      </c>
      <c r="J56" s="22" t="s">
        <v>19</v>
      </c>
      <c r="K56" s="5">
        <v>606</v>
      </c>
      <c r="L56" s="5">
        <v>606</v>
      </c>
      <c r="M56" s="5">
        <v>36</v>
      </c>
      <c r="N56" s="5" t="s">
        <v>179</v>
      </c>
      <c r="O56" s="5">
        <v>0</v>
      </c>
    </row>
    <row r="57" spans="1:15" x14ac:dyDescent="0.25">
      <c r="A57" s="6">
        <v>44941</v>
      </c>
      <c r="B57" s="5" t="s">
        <v>221</v>
      </c>
      <c r="C57" s="5">
        <v>606</v>
      </c>
      <c r="D57" s="5">
        <v>606</v>
      </c>
      <c r="E57" s="5">
        <v>606</v>
      </c>
      <c r="F57" s="5">
        <v>606</v>
      </c>
      <c r="G57" s="5">
        <v>606</v>
      </c>
      <c r="H57" s="5">
        <v>606</v>
      </c>
      <c r="I57" s="5">
        <v>606</v>
      </c>
      <c r="J57" s="22" t="s">
        <v>19</v>
      </c>
      <c r="K57" s="5">
        <v>606</v>
      </c>
      <c r="L57" s="5">
        <v>606</v>
      </c>
      <c r="M57" s="5">
        <v>60</v>
      </c>
      <c r="N57" s="5" t="s">
        <v>174</v>
      </c>
      <c r="O57" s="5">
        <v>0</v>
      </c>
    </row>
    <row r="58" spans="1:15" x14ac:dyDescent="0.25">
      <c r="A58" s="6">
        <v>44941</v>
      </c>
      <c r="B58" s="5" t="s">
        <v>222</v>
      </c>
      <c r="C58" s="5">
        <v>606</v>
      </c>
      <c r="D58" s="5">
        <v>606</v>
      </c>
      <c r="E58" s="5">
        <v>606</v>
      </c>
      <c r="F58" s="5">
        <v>606</v>
      </c>
      <c r="G58" s="5">
        <v>606</v>
      </c>
      <c r="H58" s="5">
        <v>606</v>
      </c>
      <c r="I58" s="5">
        <v>606</v>
      </c>
      <c r="J58" s="22" t="s">
        <v>19</v>
      </c>
      <c r="K58" s="5">
        <v>606</v>
      </c>
      <c r="L58" s="5">
        <v>606</v>
      </c>
      <c r="M58" s="5">
        <v>27</v>
      </c>
      <c r="N58" s="5" t="s">
        <v>223</v>
      </c>
      <c r="O58" s="5">
        <v>0</v>
      </c>
    </row>
    <row r="59" spans="1:15" x14ac:dyDescent="0.25">
      <c r="A59" s="6">
        <v>44941</v>
      </c>
      <c r="B59" s="5" t="s">
        <v>224</v>
      </c>
      <c r="C59" s="5">
        <v>606</v>
      </c>
      <c r="D59" s="5">
        <v>606</v>
      </c>
      <c r="E59" s="5">
        <v>606</v>
      </c>
      <c r="F59" s="5">
        <v>606</v>
      </c>
      <c r="G59" s="5">
        <v>606</v>
      </c>
      <c r="H59" s="5">
        <v>606</v>
      </c>
      <c r="I59" s="5">
        <v>606</v>
      </c>
      <c r="J59" s="22" t="s">
        <v>19</v>
      </c>
      <c r="K59" s="5">
        <v>606</v>
      </c>
      <c r="L59" s="5">
        <v>606</v>
      </c>
      <c r="M59" s="5">
        <v>53</v>
      </c>
      <c r="N59" s="5" t="s">
        <v>225</v>
      </c>
      <c r="O59" s="5">
        <v>0</v>
      </c>
    </row>
    <row r="60" spans="1:15" x14ac:dyDescent="0.25">
      <c r="A60" s="6">
        <v>44941</v>
      </c>
      <c r="B60" s="5" t="s">
        <v>226</v>
      </c>
      <c r="C60" s="5">
        <v>606</v>
      </c>
      <c r="D60" s="5">
        <v>606</v>
      </c>
      <c r="E60" s="5">
        <v>606</v>
      </c>
      <c r="F60" s="5">
        <v>606</v>
      </c>
      <c r="G60" s="5">
        <v>606</v>
      </c>
      <c r="H60" s="5">
        <v>606</v>
      </c>
      <c r="I60" s="5">
        <v>606</v>
      </c>
      <c r="J60" s="22" t="s">
        <v>19</v>
      </c>
      <c r="K60" s="5">
        <v>606</v>
      </c>
      <c r="L60" s="5">
        <v>606</v>
      </c>
      <c r="M60" s="5">
        <v>30</v>
      </c>
      <c r="N60" s="5" t="s">
        <v>225</v>
      </c>
      <c r="O60" s="5">
        <v>0</v>
      </c>
    </row>
    <row r="61" spans="1:15" x14ac:dyDescent="0.25">
      <c r="A61" s="6">
        <v>44941</v>
      </c>
      <c r="B61" s="5" t="s">
        <v>227</v>
      </c>
      <c r="C61" s="5">
        <v>1.88</v>
      </c>
      <c r="D61" s="5">
        <v>3.5</v>
      </c>
      <c r="E61" s="5">
        <v>4.8</v>
      </c>
      <c r="F61" s="5">
        <v>2.98</v>
      </c>
      <c r="G61" s="5">
        <v>2.2799999999999998</v>
      </c>
      <c r="H61" s="5">
        <v>1.69</v>
      </c>
      <c r="I61" s="5">
        <v>2.0099999999999998</v>
      </c>
      <c r="J61" s="22" t="s">
        <v>19</v>
      </c>
      <c r="K61" s="5">
        <v>1.71</v>
      </c>
      <c r="L61" s="5" t="s">
        <v>79</v>
      </c>
      <c r="M61" s="5">
        <v>38</v>
      </c>
      <c r="N61" s="5" t="s">
        <v>228</v>
      </c>
      <c r="O61" s="5">
        <v>2.2599999999999998</v>
      </c>
    </row>
    <row r="62" spans="1:15" x14ac:dyDescent="0.25">
      <c r="A62" s="6">
        <v>44941</v>
      </c>
      <c r="B62" s="5" t="s">
        <v>229</v>
      </c>
      <c r="C62" s="5">
        <v>606</v>
      </c>
      <c r="D62" s="5">
        <v>606</v>
      </c>
      <c r="E62" s="5">
        <v>606</v>
      </c>
      <c r="F62" s="5">
        <v>606</v>
      </c>
      <c r="G62" s="5">
        <v>606</v>
      </c>
      <c r="H62" s="5">
        <v>606</v>
      </c>
      <c r="I62" s="5">
        <v>606</v>
      </c>
      <c r="J62" s="22" t="s">
        <v>19</v>
      </c>
      <c r="K62" s="5">
        <v>606</v>
      </c>
      <c r="L62" s="5">
        <v>606</v>
      </c>
      <c r="M62" s="5">
        <v>40</v>
      </c>
      <c r="N62" s="5" t="s">
        <v>181</v>
      </c>
      <c r="O62" s="5">
        <v>0</v>
      </c>
    </row>
    <row r="63" spans="1:15" x14ac:dyDescent="0.25">
      <c r="A63" s="6">
        <v>44941</v>
      </c>
      <c r="B63" s="5" t="s">
        <v>230</v>
      </c>
      <c r="C63" s="5">
        <v>606</v>
      </c>
      <c r="D63" s="5">
        <v>606</v>
      </c>
      <c r="E63" s="5">
        <v>606</v>
      </c>
      <c r="F63" s="5">
        <v>606</v>
      </c>
      <c r="G63" s="5">
        <v>606</v>
      </c>
      <c r="H63" s="5">
        <v>606</v>
      </c>
      <c r="I63" s="5">
        <v>606</v>
      </c>
      <c r="J63" s="22" t="s">
        <v>19</v>
      </c>
      <c r="K63" s="5">
        <v>606</v>
      </c>
      <c r="L63" s="5">
        <v>606</v>
      </c>
      <c r="M63" s="5">
        <v>35</v>
      </c>
      <c r="N63" s="5" t="s">
        <v>176</v>
      </c>
      <c r="O63" s="5">
        <v>0</v>
      </c>
    </row>
    <row r="64" spans="1:15" x14ac:dyDescent="0.25">
      <c r="A64" s="6">
        <v>44941</v>
      </c>
      <c r="B64" s="5" t="s">
        <v>231</v>
      </c>
      <c r="C64" s="5">
        <v>606</v>
      </c>
      <c r="D64" s="5">
        <v>606</v>
      </c>
      <c r="E64" s="5">
        <v>606</v>
      </c>
      <c r="F64" s="5">
        <v>606</v>
      </c>
      <c r="G64" s="5">
        <v>606</v>
      </c>
      <c r="H64" s="5">
        <v>606</v>
      </c>
      <c r="I64" s="5">
        <v>606</v>
      </c>
      <c r="J64" s="22" t="s">
        <v>19</v>
      </c>
      <c r="K64" s="5">
        <v>606</v>
      </c>
      <c r="L64" s="5">
        <v>606</v>
      </c>
      <c r="M64" s="5">
        <v>38</v>
      </c>
      <c r="N64" s="5" t="s">
        <v>232</v>
      </c>
      <c r="O64" s="5">
        <v>0</v>
      </c>
    </row>
    <row r="65" spans="1:15" x14ac:dyDescent="0.25">
      <c r="A65" s="6">
        <v>44941</v>
      </c>
      <c r="B65" s="5" t="s">
        <v>233</v>
      </c>
      <c r="C65" s="5">
        <v>606</v>
      </c>
      <c r="D65" s="5">
        <v>606</v>
      </c>
      <c r="E65" s="5">
        <v>606</v>
      </c>
      <c r="F65" s="5">
        <v>606</v>
      </c>
      <c r="G65" s="5">
        <v>606</v>
      </c>
      <c r="H65" s="5">
        <v>606</v>
      </c>
      <c r="I65" s="5">
        <v>606</v>
      </c>
      <c r="J65" s="22" t="s">
        <v>19</v>
      </c>
      <c r="K65" s="5">
        <v>606</v>
      </c>
      <c r="L65" s="5">
        <v>606</v>
      </c>
      <c r="M65" s="5">
        <v>16</v>
      </c>
      <c r="N65" s="5" t="s">
        <v>176</v>
      </c>
      <c r="O65" s="5">
        <v>0</v>
      </c>
    </row>
    <row r="66" spans="1:15" x14ac:dyDescent="0.25">
      <c r="A66" s="6">
        <v>44941</v>
      </c>
      <c r="B66" s="5" t="s">
        <v>234</v>
      </c>
      <c r="C66" s="5">
        <v>1.47</v>
      </c>
      <c r="D66" s="5">
        <v>4.74</v>
      </c>
      <c r="E66" s="5">
        <v>7.33</v>
      </c>
      <c r="F66" s="5">
        <v>3.86</v>
      </c>
      <c r="G66" s="5">
        <v>1.7</v>
      </c>
      <c r="H66" s="5">
        <v>2.27</v>
      </c>
      <c r="I66" s="5">
        <v>1.52</v>
      </c>
      <c r="J66" s="22" t="s">
        <v>19</v>
      </c>
      <c r="K66" s="5">
        <v>1.33</v>
      </c>
      <c r="L66" s="5" t="s">
        <v>79</v>
      </c>
      <c r="M66" s="5">
        <v>22</v>
      </c>
      <c r="N66" s="5" t="s">
        <v>228</v>
      </c>
      <c r="O66" s="5">
        <v>2.72</v>
      </c>
    </row>
    <row r="67" spans="1:15" x14ac:dyDescent="0.25">
      <c r="A67" s="6">
        <v>44941</v>
      </c>
      <c r="B67" s="5" t="s">
        <v>235</v>
      </c>
      <c r="C67" s="5">
        <v>606</v>
      </c>
      <c r="D67" s="5">
        <v>606</v>
      </c>
      <c r="E67" s="5">
        <v>606</v>
      </c>
      <c r="F67" s="5">
        <v>606</v>
      </c>
      <c r="G67" s="5">
        <v>606</v>
      </c>
      <c r="H67" s="5">
        <v>606</v>
      </c>
      <c r="I67" s="5">
        <v>606</v>
      </c>
      <c r="J67" s="22" t="s">
        <v>19</v>
      </c>
      <c r="K67" s="5">
        <v>606</v>
      </c>
      <c r="L67" s="5">
        <v>606</v>
      </c>
      <c r="M67" s="5">
        <v>35</v>
      </c>
      <c r="N67" s="5" t="s">
        <v>184</v>
      </c>
      <c r="O67" s="5">
        <v>0</v>
      </c>
    </row>
    <row r="68" spans="1:15" x14ac:dyDescent="0.25">
      <c r="A68" s="6">
        <v>44941</v>
      </c>
      <c r="B68" s="5" t="s">
        <v>236</v>
      </c>
      <c r="C68" s="5">
        <v>606</v>
      </c>
      <c r="D68" s="5">
        <v>606</v>
      </c>
      <c r="E68" s="5">
        <v>606</v>
      </c>
      <c r="F68" s="5">
        <v>606</v>
      </c>
      <c r="G68" s="5">
        <v>606</v>
      </c>
      <c r="H68" s="5">
        <v>606</v>
      </c>
      <c r="I68" s="5">
        <v>606</v>
      </c>
      <c r="J68" s="22" t="s">
        <v>19</v>
      </c>
      <c r="K68" s="5">
        <v>606</v>
      </c>
      <c r="L68" s="5">
        <v>606</v>
      </c>
      <c r="M68" s="5">
        <v>28</v>
      </c>
      <c r="N68" s="5" t="s">
        <v>223</v>
      </c>
      <c r="O68" s="5">
        <v>0</v>
      </c>
    </row>
    <row r="69" spans="1:15" x14ac:dyDescent="0.25">
      <c r="A69" s="6">
        <v>44942</v>
      </c>
      <c r="B69" s="5" t="s">
        <v>237</v>
      </c>
      <c r="C69" s="5">
        <v>1.79</v>
      </c>
      <c r="D69" s="5">
        <v>3.48</v>
      </c>
      <c r="E69" s="5">
        <v>5.37</v>
      </c>
      <c r="F69" s="5">
        <v>3.09</v>
      </c>
      <c r="G69" s="5">
        <v>2.25</v>
      </c>
      <c r="H69" s="5">
        <v>1.69</v>
      </c>
      <c r="I69" s="5">
        <v>1.97</v>
      </c>
      <c r="J69" s="22" t="s">
        <v>19</v>
      </c>
      <c r="K69" s="5">
        <v>1.66</v>
      </c>
      <c r="L69" s="5" t="s">
        <v>79</v>
      </c>
      <c r="M69" s="5">
        <v>31</v>
      </c>
      <c r="N69" s="5" t="s">
        <v>238</v>
      </c>
      <c r="O69" s="5">
        <v>2.12</v>
      </c>
    </row>
    <row r="70" spans="1:15" x14ac:dyDescent="0.25">
      <c r="A70" s="6">
        <v>44944</v>
      </c>
      <c r="B70" s="5" t="s">
        <v>239</v>
      </c>
      <c r="C70" s="5">
        <v>606</v>
      </c>
      <c r="D70" s="5">
        <v>606</v>
      </c>
      <c r="E70" s="5">
        <v>606</v>
      </c>
      <c r="F70" s="5">
        <v>606</v>
      </c>
      <c r="G70" s="5">
        <v>606</v>
      </c>
      <c r="H70" s="5">
        <v>606</v>
      </c>
      <c r="I70" s="5">
        <v>606</v>
      </c>
      <c r="J70" s="22" t="s">
        <v>19</v>
      </c>
      <c r="K70" s="5">
        <v>606</v>
      </c>
      <c r="L70" s="5">
        <v>606</v>
      </c>
      <c r="M70" s="5">
        <v>34</v>
      </c>
      <c r="N70" s="5" t="s">
        <v>176</v>
      </c>
      <c r="O70" s="5">
        <v>0</v>
      </c>
    </row>
    <row r="71" spans="1:15" x14ac:dyDescent="0.25">
      <c r="A71" s="6">
        <v>44947</v>
      </c>
      <c r="B71" s="5" t="s">
        <v>240</v>
      </c>
      <c r="C71" s="5">
        <v>3.72</v>
      </c>
      <c r="D71" s="5">
        <v>2.99</v>
      </c>
      <c r="E71" s="5">
        <v>2.35</v>
      </c>
      <c r="F71" s="5">
        <v>2.75</v>
      </c>
      <c r="G71" s="5">
        <v>2.5299999999999998</v>
      </c>
      <c r="H71" s="5">
        <v>1.57</v>
      </c>
      <c r="I71" s="5">
        <v>2.19</v>
      </c>
      <c r="J71" s="22" t="s">
        <v>19</v>
      </c>
      <c r="K71" s="5">
        <v>1.86</v>
      </c>
      <c r="L71" s="5" t="s">
        <v>78</v>
      </c>
      <c r="M71" s="5">
        <v>30</v>
      </c>
      <c r="N71" s="5" t="s">
        <v>206</v>
      </c>
      <c r="O71" s="5">
        <v>1.95</v>
      </c>
    </row>
    <row r="72" spans="1:15" x14ac:dyDescent="0.25">
      <c r="A72" s="6">
        <v>44947</v>
      </c>
      <c r="B72" s="5" t="s">
        <v>241</v>
      </c>
      <c r="C72" s="5">
        <v>606</v>
      </c>
      <c r="D72" s="5">
        <v>606</v>
      </c>
      <c r="E72" s="5">
        <v>606</v>
      </c>
      <c r="F72" s="5">
        <v>606</v>
      </c>
      <c r="G72" s="5">
        <v>606</v>
      </c>
      <c r="H72" s="5">
        <v>606</v>
      </c>
      <c r="I72" s="5">
        <v>606</v>
      </c>
      <c r="J72" s="22" t="s">
        <v>19</v>
      </c>
      <c r="K72" s="5">
        <v>606</v>
      </c>
      <c r="L72" s="5">
        <v>606</v>
      </c>
      <c r="M72" s="5">
        <v>31</v>
      </c>
      <c r="N72" s="5" t="s">
        <v>216</v>
      </c>
      <c r="O72" s="5">
        <v>0</v>
      </c>
    </row>
    <row r="73" spans="1:15" x14ac:dyDescent="0.25">
      <c r="A73" s="6">
        <v>44947</v>
      </c>
      <c r="B73" s="5" t="s">
        <v>242</v>
      </c>
      <c r="C73" s="5">
        <v>3</v>
      </c>
      <c r="D73" s="5">
        <v>3.12</v>
      </c>
      <c r="E73" s="5">
        <v>2.68</v>
      </c>
      <c r="F73" s="5">
        <v>2.65</v>
      </c>
      <c r="G73" s="5">
        <v>2.59</v>
      </c>
      <c r="H73" s="5">
        <v>1.56</v>
      </c>
      <c r="I73" s="5">
        <v>2.25</v>
      </c>
      <c r="J73" s="22" t="s">
        <v>19</v>
      </c>
      <c r="K73" s="5">
        <v>1.93</v>
      </c>
      <c r="L73" s="5" t="s">
        <v>87</v>
      </c>
      <c r="M73" s="5">
        <v>72</v>
      </c>
      <c r="N73" s="5" t="s">
        <v>151</v>
      </c>
      <c r="O73" s="5">
        <v>2.0099999999999998</v>
      </c>
    </row>
    <row r="74" spans="1:15" x14ac:dyDescent="0.25">
      <c r="A74" s="6">
        <v>44947</v>
      </c>
      <c r="B74" s="5" t="s">
        <v>243</v>
      </c>
      <c r="C74" s="5">
        <v>2.98</v>
      </c>
      <c r="D74" s="5">
        <v>2.93</v>
      </c>
      <c r="E74" s="5">
        <v>2.85</v>
      </c>
      <c r="F74" s="5">
        <v>2.69</v>
      </c>
      <c r="G74" s="5">
        <v>2.62</v>
      </c>
      <c r="H74" s="5">
        <v>1.53</v>
      </c>
      <c r="I74" s="5">
        <v>2.27</v>
      </c>
      <c r="J74" s="22" t="s">
        <v>19</v>
      </c>
      <c r="K74" s="5">
        <v>1.92</v>
      </c>
      <c r="L74" s="5" t="s">
        <v>88</v>
      </c>
      <c r="M74" s="5">
        <v>31</v>
      </c>
      <c r="N74" s="5" t="s">
        <v>206</v>
      </c>
      <c r="O74" s="5">
        <v>2.17</v>
      </c>
    </row>
    <row r="75" spans="1:15" x14ac:dyDescent="0.25">
      <c r="A75" s="6">
        <v>44947</v>
      </c>
      <c r="B75" s="5" t="s">
        <v>244</v>
      </c>
      <c r="C75" s="5">
        <v>2.84</v>
      </c>
      <c r="D75" s="5">
        <v>3</v>
      </c>
      <c r="E75" s="5">
        <v>2.92</v>
      </c>
      <c r="F75" s="5">
        <v>3.01</v>
      </c>
      <c r="G75" s="5">
        <v>2.29</v>
      </c>
      <c r="H75" s="5">
        <v>1.68</v>
      </c>
      <c r="I75" s="5">
        <v>2</v>
      </c>
      <c r="J75" s="22" t="s">
        <v>19</v>
      </c>
      <c r="K75" s="5">
        <v>1.69</v>
      </c>
      <c r="L75" s="5" t="s">
        <v>140</v>
      </c>
      <c r="M75" s="5">
        <v>56</v>
      </c>
      <c r="N75" s="5" t="s">
        <v>238</v>
      </c>
      <c r="O75" s="5">
        <v>2.2999999999999998</v>
      </c>
    </row>
    <row r="76" spans="1:15" x14ac:dyDescent="0.25">
      <c r="A76" s="6">
        <v>44947</v>
      </c>
      <c r="B76" s="5" t="s">
        <v>245</v>
      </c>
      <c r="C76" s="5">
        <v>2.64</v>
      </c>
      <c r="D76" s="5">
        <v>3.54</v>
      </c>
      <c r="E76" s="5">
        <v>2.73</v>
      </c>
      <c r="F76" s="5">
        <v>3.84</v>
      </c>
      <c r="G76" s="5">
        <v>1.88</v>
      </c>
      <c r="H76" s="5">
        <v>2.02</v>
      </c>
      <c r="I76" s="5">
        <v>1.66</v>
      </c>
      <c r="J76" s="22" t="s">
        <v>19</v>
      </c>
      <c r="K76" s="5">
        <v>1.44</v>
      </c>
      <c r="L76" s="5" t="s">
        <v>89</v>
      </c>
      <c r="M76" s="5">
        <v>29</v>
      </c>
      <c r="N76" s="5" t="s">
        <v>151</v>
      </c>
      <c r="O76" s="5">
        <v>2.12</v>
      </c>
    </row>
    <row r="77" spans="1:15" x14ac:dyDescent="0.25">
      <c r="A77" s="6">
        <v>44947</v>
      </c>
      <c r="B77" s="5" t="s">
        <v>246</v>
      </c>
      <c r="C77" s="5">
        <v>2.81</v>
      </c>
      <c r="D77" s="5">
        <v>3.1</v>
      </c>
      <c r="E77" s="5">
        <v>2.91</v>
      </c>
      <c r="F77" s="5">
        <v>2.69</v>
      </c>
      <c r="G77" s="5">
        <v>2.5299999999999998</v>
      </c>
      <c r="H77" s="5">
        <v>1.58</v>
      </c>
      <c r="I77" s="5">
        <v>2.21</v>
      </c>
      <c r="J77" s="22" t="s">
        <v>19</v>
      </c>
      <c r="K77" s="5">
        <v>1.89</v>
      </c>
      <c r="L77" s="5" t="s">
        <v>79</v>
      </c>
      <c r="M77" s="5">
        <v>19</v>
      </c>
      <c r="N77" s="5" t="s">
        <v>247</v>
      </c>
      <c r="O77" s="5">
        <v>2.5099999999999998</v>
      </c>
    </row>
    <row r="78" spans="1:15" x14ac:dyDescent="0.25">
      <c r="A78" s="6">
        <v>44947</v>
      </c>
      <c r="B78" s="5" t="s">
        <v>248</v>
      </c>
      <c r="C78" s="5">
        <v>404</v>
      </c>
      <c r="D78" s="5">
        <v>404</v>
      </c>
      <c r="E78" s="5">
        <v>404</v>
      </c>
      <c r="F78" s="5">
        <v>404</v>
      </c>
      <c r="G78" s="5">
        <v>404</v>
      </c>
      <c r="H78" s="5">
        <v>404</v>
      </c>
      <c r="I78" s="5">
        <v>404</v>
      </c>
      <c r="J78" s="22" t="s">
        <v>19</v>
      </c>
      <c r="K78" s="5">
        <v>404</v>
      </c>
      <c r="L78" s="5">
        <v>404</v>
      </c>
      <c r="M78" s="5">
        <v>23</v>
      </c>
      <c r="N78" s="5" t="s">
        <v>162</v>
      </c>
      <c r="O78" s="5">
        <v>2.58</v>
      </c>
    </row>
    <row r="79" spans="1:15" x14ac:dyDescent="0.25">
      <c r="A79" s="6">
        <v>44947</v>
      </c>
      <c r="B79" s="5" t="s">
        <v>249</v>
      </c>
      <c r="C79" s="5">
        <v>2.98</v>
      </c>
      <c r="D79" s="5">
        <v>3.16</v>
      </c>
      <c r="E79" s="5">
        <v>2.62</v>
      </c>
      <c r="F79" s="5">
        <v>2.83</v>
      </c>
      <c r="G79" s="5">
        <v>2.35</v>
      </c>
      <c r="H79" s="5">
        <v>1.63</v>
      </c>
      <c r="I79" s="5">
        <v>2.06</v>
      </c>
      <c r="J79" s="22" t="s">
        <v>19</v>
      </c>
      <c r="K79" s="5">
        <v>1.75</v>
      </c>
      <c r="L79" s="5" t="s">
        <v>81</v>
      </c>
      <c r="M79" s="5">
        <v>10</v>
      </c>
      <c r="N79" s="5" t="s">
        <v>162</v>
      </c>
      <c r="O79" s="5">
        <v>2.4900000000000002</v>
      </c>
    </row>
    <row r="80" spans="1:15" x14ac:dyDescent="0.25">
      <c r="A80" s="6">
        <v>44947</v>
      </c>
      <c r="B80" s="5" t="s">
        <v>250</v>
      </c>
      <c r="C80" s="5">
        <v>1.6</v>
      </c>
      <c r="D80" s="5">
        <v>4.04</v>
      </c>
      <c r="E80" s="5">
        <v>6.28</v>
      </c>
      <c r="F80" s="5">
        <v>3.63</v>
      </c>
      <c r="G80" s="5">
        <v>1.97</v>
      </c>
      <c r="H80" s="5">
        <v>1.92</v>
      </c>
      <c r="I80" s="5">
        <v>1.72</v>
      </c>
      <c r="J80" s="22" t="s">
        <v>19</v>
      </c>
      <c r="K80" s="5">
        <v>1.48</v>
      </c>
      <c r="L80" s="5" t="s">
        <v>81</v>
      </c>
      <c r="M80" s="5">
        <v>57</v>
      </c>
      <c r="N80" s="5" t="s">
        <v>206</v>
      </c>
      <c r="O80" s="5">
        <v>2.7</v>
      </c>
    </row>
    <row r="81" spans="1:15" x14ac:dyDescent="0.25">
      <c r="A81" s="6">
        <v>44947</v>
      </c>
      <c r="B81" s="5" t="s">
        <v>251</v>
      </c>
      <c r="C81" s="5">
        <v>4.82</v>
      </c>
      <c r="D81" s="5">
        <v>3.81</v>
      </c>
      <c r="E81" s="5">
        <v>1.76</v>
      </c>
      <c r="F81" s="5">
        <v>3.6</v>
      </c>
      <c r="G81" s="5">
        <v>1.93</v>
      </c>
      <c r="H81" s="5">
        <v>1.93</v>
      </c>
      <c r="I81" s="5">
        <v>1.7</v>
      </c>
      <c r="J81" s="22" t="s">
        <v>19</v>
      </c>
      <c r="K81" s="5">
        <v>1.47</v>
      </c>
      <c r="L81" s="5" t="s">
        <v>84</v>
      </c>
      <c r="M81" s="5">
        <v>18</v>
      </c>
      <c r="N81" s="5" t="s">
        <v>154</v>
      </c>
      <c r="O81" s="5">
        <v>2.79</v>
      </c>
    </row>
    <row r="82" spans="1:15" x14ac:dyDescent="0.25">
      <c r="A82" s="6">
        <v>44947</v>
      </c>
      <c r="B82" s="5" t="s">
        <v>252</v>
      </c>
      <c r="C82" s="5">
        <v>3.23</v>
      </c>
      <c r="D82" s="5">
        <v>2.86</v>
      </c>
      <c r="E82" s="5">
        <v>2.72</v>
      </c>
      <c r="F82" s="5">
        <v>2.61</v>
      </c>
      <c r="G82" s="5">
        <v>2.67</v>
      </c>
      <c r="H82" s="5">
        <v>1.52</v>
      </c>
      <c r="I82" s="5">
        <v>2.3199999999999998</v>
      </c>
      <c r="J82" s="22" t="s">
        <v>19</v>
      </c>
      <c r="K82" s="5">
        <v>1.96</v>
      </c>
      <c r="L82" s="5" t="s">
        <v>80</v>
      </c>
      <c r="M82" s="5">
        <v>29</v>
      </c>
      <c r="N82" s="5" t="s">
        <v>238</v>
      </c>
      <c r="O82" s="5">
        <v>2.6</v>
      </c>
    </row>
    <row r="83" spans="1:15" x14ac:dyDescent="0.25">
      <c r="A83" s="6">
        <v>44947</v>
      </c>
      <c r="B83" s="5" t="s">
        <v>253</v>
      </c>
      <c r="C83" s="5">
        <v>2.04</v>
      </c>
      <c r="D83" s="5">
        <v>3.23</v>
      </c>
      <c r="E83" s="5">
        <v>4.3899999999999997</v>
      </c>
      <c r="F83" s="5">
        <v>2.89</v>
      </c>
      <c r="G83" s="5">
        <v>2.34</v>
      </c>
      <c r="H83" s="5">
        <v>1.65</v>
      </c>
      <c r="I83" s="5">
        <v>2.0499999999999998</v>
      </c>
      <c r="J83" s="22" t="s">
        <v>19</v>
      </c>
      <c r="K83" s="5">
        <v>1.75</v>
      </c>
      <c r="L83" s="5" t="s">
        <v>87</v>
      </c>
      <c r="M83" s="5">
        <v>20</v>
      </c>
      <c r="N83" s="5" t="s">
        <v>238</v>
      </c>
      <c r="O83" s="5">
        <v>2.62</v>
      </c>
    </row>
    <row r="84" spans="1:15" x14ac:dyDescent="0.25">
      <c r="A84" s="6">
        <v>44947</v>
      </c>
      <c r="B84" s="5" t="s">
        <v>254</v>
      </c>
      <c r="C84" s="5">
        <v>404</v>
      </c>
      <c r="D84" s="5">
        <v>404</v>
      </c>
      <c r="E84" s="5">
        <v>404</v>
      </c>
      <c r="F84" s="5">
        <v>404</v>
      </c>
      <c r="G84" s="5">
        <v>404</v>
      </c>
      <c r="H84" s="5">
        <v>404</v>
      </c>
      <c r="I84" s="5">
        <v>404</v>
      </c>
      <c r="J84" s="22" t="s">
        <v>19</v>
      </c>
      <c r="K84" s="5">
        <v>404</v>
      </c>
      <c r="L84" s="5">
        <v>404</v>
      </c>
      <c r="M84" s="5">
        <v>47</v>
      </c>
      <c r="N84" s="5" t="s">
        <v>162</v>
      </c>
      <c r="O84" s="5">
        <v>2.37</v>
      </c>
    </row>
    <row r="85" spans="1:15" x14ac:dyDescent="0.25">
      <c r="A85" s="6">
        <v>44947</v>
      </c>
      <c r="B85" s="5" t="s">
        <v>255</v>
      </c>
      <c r="C85" s="5">
        <v>606</v>
      </c>
      <c r="D85" s="5">
        <v>606</v>
      </c>
      <c r="E85" s="5">
        <v>606</v>
      </c>
      <c r="F85" s="5">
        <v>606</v>
      </c>
      <c r="G85" s="5">
        <v>606</v>
      </c>
      <c r="H85" s="5">
        <v>606</v>
      </c>
      <c r="I85" s="5">
        <v>606</v>
      </c>
      <c r="J85" s="22" t="s">
        <v>19</v>
      </c>
      <c r="K85" s="5">
        <v>606</v>
      </c>
      <c r="L85" s="5">
        <v>606</v>
      </c>
      <c r="M85" s="5">
        <v>19</v>
      </c>
      <c r="N85" s="5" t="s">
        <v>216</v>
      </c>
      <c r="O85" s="5">
        <v>0</v>
      </c>
    </row>
    <row r="86" spans="1:15" x14ac:dyDescent="0.25">
      <c r="A86" s="6">
        <v>44947</v>
      </c>
      <c r="B86" s="5" t="s">
        <v>256</v>
      </c>
      <c r="C86" s="5">
        <v>606</v>
      </c>
      <c r="D86" s="5">
        <v>606</v>
      </c>
      <c r="E86" s="5">
        <v>606</v>
      </c>
      <c r="F86" s="5">
        <v>606</v>
      </c>
      <c r="G86" s="5">
        <v>606</v>
      </c>
      <c r="H86" s="5">
        <v>606</v>
      </c>
      <c r="I86" s="5">
        <v>606</v>
      </c>
      <c r="J86" s="22" t="s">
        <v>19</v>
      </c>
      <c r="K86" s="5">
        <v>606</v>
      </c>
      <c r="L86" s="5">
        <v>606</v>
      </c>
      <c r="M86" s="5">
        <v>39</v>
      </c>
      <c r="N86" s="5" t="s">
        <v>216</v>
      </c>
      <c r="O86" s="5">
        <v>0</v>
      </c>
    </row>
    <row r="87" spans="1:15" x14ac:dyDescent="0.25">
      <c r="A87" s="6">
        <v>44948</v>
      </c>
      <c r="B87" s="5" t="s">
        <v>257</v>
      </c>
      <c r="C87" s="5">
        <v>606</v>
      </c>
      <c r="D87" s="5">
        <v>606</v>
      </c>
      <c r="E87" s="5">
        <v>606</v>
      </c>
      <c r="F87" s="5">
        <v>606</v>
      </c>
      <c r="G87" s="5">
        <v>606</v>
      </c>
      <c r="H87" s="5">
        <v>606</v>
      </c>
      <c r="I87" s="5">
        <v>606</v>
      </c>
      <c r="J87" s="22" t="s">
        <v>19</v>
      </c>
      <c r="K87" s="5">
        <v>606</v>
      </c>
      <c r="L87" s="5">
        <v>606</v>
      </c>
      <c r="M87" s="5">
        <v>10</v>
      </c>
      <c r="N87" s="5" t="s">
        <v>225</v>
      </c>
      <c r="O87" s="5">
        <v>0</v>
      </c>
    </row>
    <row r="88" spans="1:15" x14ac:dyDescent="0.25">
      <c r="A88" s="6">
        <v>44948</v>
      </c>
      <c r="B88" s="5" t="s">
        <v>258</v>
      </c>
      <c r="C88" s="5">
        <v>606</v>
      </c>
      <c r="D88" s="5">
        <v>606</v>
      </c>
      <c r="E88" s="5">
        <v>606</v>
      </c>
      <c r="F88" s="5">
        <v>606</v>
      </c>
      <c r="G88" s="5">
        <v>606</v>
      </c>
      <c r="H88" s="5">
        <v>606</v>
      </c>
      <c r="I88" s="5">
        <v>606</v>
      </c>
      <c r="J88" s="22" t="s">
        <v>19</v>
      </c>
      <c r="K88" s="5">
        <v>606</v>
      </c>
      <c r="L88" s="5">
        <v>606</v>
      </c>
      <c r="M88" s="5">
        <v>21</v>
      </c>
      <c r="N88" s="5" t="s">
        <v>181</v>
      </c>
      <c r="O88" s="5">
        <v>0</v>
      </c>
    </row>
    <row r="89" spans="1:15" x14ac:dyDescent="0.25">
      <c r="A89" s="6">
        <v>44948</v>
      </c>
      <c r="B89" s="5" t="s">
        <v>259</v>
      </c>
      <c r="C89" s="5">
        <v>606</v>
      </c>
      <c r="D89" s="5">
        <v>606</v>
      </c>
      <c r="E89" s="5">
        <v>606</v>
      </c>
      <c r="F89" s="5">
        <v>606</v>
      </c>
      <c r="G89" s="5">
        <v>606</v>
      </c>
      <c r="H89" s="5">
        <v>606</v>
      </c>
      <c r="I89" s="5">
        <v>606</v>
      </c>
      <c r="J89" s="22" t="s">
        <v>19</v>
      </c>
      <c r="K89" s="5">
        <v>606</v>
      </c>
      <c r="L89" s="5">
        <v>606</v>
      </c>
      <c r="M89" s="5">
        <v>20</v>
      </c>
      <c r="N89" s="5" t="s">
        <v>181</v>
      </c>
      <c r="O89" s="5">
        <v>0</v>
      </c>
    </row>
    <row r="90" spans="1:15" x14ac:dyDescent="0.25">
      <c r="A90" s="6">
        <v>44948</v>
      </c>
      <c r="B90" s="5" t="s">
        <v>260</v>
      </c>
      <c r="C90" s="5">
        <v>606</v>
      </c>
      <c r="D90" s="5">
        <v>606</v>
      </c>
      <c r="E90" s="5">
        <v>606</v>
      </c>
      <c r="F90" s="5">
        <v>606</v>
      </c>
      <c r="G90" s="5">
        <v>606</v>
      </c>
      <c r="H90" s="5">
        <v>606</v>
      </c>
      <c r="I90" s="5">
        <v>606</v>
      </c>
      <c r="J90" s="22" t="s">
        <v>19</v>
      </c>
      <c r="K90" s="5">
        <v>606</v>
      </c>
      <c r="L90" s="5">
        <v>606</v>
      </c>
      <c r="M90" s="5">
        <v>9</v>
      </c>
      <c r="N90" s="5" t="s">
        <v>225</v>
      </c>
      <c r="O90" s="5">
        <v>0</v>
      </c>
    </row>
    <row r="91" spans="1:15" x14ac:dyDescent="0.25">
      <c r="A91" s="6">
        <v>44948</v>
      </c>
      <c r="B91" s="5" t="s">
        <v>261</v>
      </c>
      <c r="C91" s="5">
        <v>606</v>
      </c>
      <c r="D91" s="5">
        <v>606</v>
      </c>
      <c r="E91" s="5">
        <v>606</v>
      </c>
      <c r="F91" s="5">
        <v>606</v>
      </c>
      <c r="G91" s="5">
        <v>606</v>
      </c>
      <c r="H91" s="5">
        <v>606</v>
      </c>
      <c r="I91" s="5">
        <v>606</v>
      </c>
      <c r="J91" s="22" t="s">
        <v>19</v>
      </c>
      <c r="K91" s="5">
        <v>606</v>
      </c>
      <c r="L91" s="5">
        <v>606</v>
      </c>
      <c r="M91" s="5">
        <v>29</v>
      </c>
      <c r="N91" s="5" t="s">
        <v>174</v>
      </c>
      <c r="O91" s="5">
        <v>0</v>
      </c>
    </row>
    <row r="92" spans="1:15" x14ac:dyDescent="0.25">
      <c r="A92" s="6">
        <v>44948</v>
      </c>
      <c r="B92" s="5" t="s">
        <v>262</v>
      </c>
      <c r="C92" s="5">
        <v>606</v>
      </c>
      <c r="D92" s="5">
        <v>606</v>
      </c>
      <c r="E92" s="5">
        <v>606</v>
      </c>
      <c r="F92" s="5">
        <v>606</v>
      </c>
      <c r="G92" s="5">
        <v>606</v>
      </c>
      <c r="H92" s="5">
        <v>606</v>
      </c>
      <c r="I92" s="5">
        <v>606</v>
      </c>
      <c r="J92" s="22" t="s">
        <v>19</v>
      </c>
      <c r="K92" s="5">
        <v>606</v>
      </c>
      <c r="L92" s="5">
        <v>606</v>
      </c>
      <c r="M92" s="5">
        <v>49</v>
      </c>
      <c r="N92" s="5" t="s">
        <v>181</v>
      </c>
      <c r="O92" s="5">
        <v>0</v>
      </c>
    </row>
    <row r="93" spans="1:15" x14ac:dyDescent="0.25">
      <c r="A93" s="6">
        <v>44948</v>
      </c>
      <c r="B93" s="5" t="s">
        <v>263</v>
      </c>
      <c r="C93" s="5">
        <v>606</v>
      </c>
      <c r="D93" s="5">
        <v>606</v>
      </c>
      <c r="E93" s="5">
        <v>606</v>
      </c>
      <c r="F93" s="5">
        <v>606</v>
      </c>
      <c r="G93" s="5">
        <v>606</v>
      </c>
      <c r="H93" s="5">
        <v>606</v>
      </c>
      <c r="I93" s="5">
        <v>606</v>
      </c>
      <c r="J93" s="22" t="s">
        <v>19</v>
      </c>
      <c r="K93" s="5">
        <v>606</v>
      </c>
      <c r="L93" s="5">
        <v>606</v>
      </c>
      <c r="M93" s="5">
        <v>48</v>
      </c>
      <c r="N93" s="5" t="s">
        <v>223</v>
      </c>
      <c r="O93" s="5">
        <v>0</v>
      </c>
    </row>
    <row r="94" spans="1:15" x14ac:dyDescent="0.25">
      <c r="A94" s="6">
        <v>44948</v>
      </c>
      <c r="B94" s="5" t="s">
        <v>264</v>
      </c>
      <c r="C94" s="5">
        <v>606</v>
      </c>
      <c r="D94" s="5">
        <v>606</v>
      </c>
      <c r="E94" s="5">
        <v>606</v>
      </c>
      <c r="F94" s="5">
        <v>606</v>
      </c>
      <c r="G94" s="5">
        <v>606</v>
      </c>
      <c r="H94" s="5">
        <v>606</v>
      </c>
      <c r="I94" s="5">
        <v>606</v>
      </c>
      <c r="J94" s="22" t="s">
        <v>19</v>
      </c>
      <c r="K94" s="5">
        <v>606</v>
      </c>
      <c r="L94" s="5">
        <v>606</v>
      </c>
      <c r="M94" s="5">
        <v>25</v>
      </c>
      <c r="N94" s="5" t="s">
        <v>184</v>
      </c>
      <c r="O94" s="5">
        <v>0</v>
      </c>
    </row>
    <row r="95" spans="1:15" x14ac:dyDescent="0.25">
      <c r="A95" s="6">
        <v>44948</v>
      </c>
      <c r="B95" s="5" t="s">
        <v>265</v>
      </c>
      <c r="C95" s="5">
        <v>606</v>
      </c>
      <c r="D95" s="5">
        <v>606</v>
      </c>
      <c r="E95" s="5">
        <v>606</v>
      </c>
      <c r="F95" s="5">
        <v>606</v>
      </c>
      <c r="G95" s="5">
        <v>606</v>
      </c>
      <c r="H95" s="5">
        <v>606</v>
      </c>
      <c r="I95" s="5">
        <v>606</v>
      </c>
      <c r="J95" s="22" t="s">
        <v>19</v>
      </c>
      <c r="K95" s="5">
        <v>606</v>
      </c>
      <c r="L95" s="5">
        <v>606</v>
      </c>
      <c r="M95" s="5">
        <v>21</v>
      </c>
      <c r="N95" s="5" t="s">
        <v>176</v>
      </c>
      <c r="O95" s="5">
        <v>0</v>
      </c>
    </row>
    <row r="96" spans="1:15" x14ac:dyDescent="0.25">
      <c r="A96" s="6">
        <v>44948</v>
      </c>
      <c r="B96" s="5" t="s">
        <v>266</v>
      </c>
      <c r="C96" s="5">
        <v>606</v>
      </c>
      <c r="D96" s="5">
        <v>606</v>
      </c>
      <c r="E96" s="5">
        <v>606</v>
      </c>
      <c r="F96" s="5">
        <v>606</v>
      </c>
      <c r="G96" s="5">
        <v>606</v>
      </c>
      <c r="H96" s="5">
        <v>606</v>
      </c>
      <c r="I96" s="5">
        <v>606</v>
      </c>
      <c r="J96" s="22" t="s">
        <v>19</v>
      </c>
      <c r="K96" s="5">
        <v>606</v>
      </c>
      <c r="L96" s="5">
        <v>606</v>
      </c>
      <c r="M96" s="5">
        <v>39</v>
      </c>
      <c r="N96" s="5" t="s">
        <v>184</v>
      </c>
      <c r="O96" s="5">
        <v>0</v>
      </c>
    </row>
    <row r="97" spans="1:15" x14ac:dyDescent="0.25">
      <c r="A97" s="6">
        <v>44948</v>
      </c>
      <c r="B97" s="5" t="s">
        <v>267</v>
      </c>
      <c r="C97" s="5">
        <v>606</v>
      </c>
      <c r="D97" s="5">
        <v>606</v>
      </c>
      <c r="E97" s="5">
        <v>606</v>
      </c>
      <c r="F97" s="5">
        <v>606</v>
      </c>
      <c r="G97" s="5">
        <v>606</v>
      </c>
      <c r="H97" s="5">
        <v>606</v>
      </c>
      <c r="I97" s="5">
        <v>606</v>
      </c>
      <c r="J97" s="22" t="s">
        <v>19</v>
      </c>
      <c r="K97" s="5">
        <v>606</v>
      </c>
      <c r="L97" s="5">
        <v>606</v>
      </c>
      <c r="M97" s="5">
        <v>52</v>
      </c>
      <c r="N97" s="5" t="s">
        <v>232</v>
      </c>
      <c r="O97" s="5">
        <v>0</v>
      </c>
    </row>
    <row r="98" spans="1:15" x14ac:dyDescent="0.25">
      <c r="A98" s="6">
        <v>44948</v>
      </c>
      <c r="B98" s="5" t="s">
        <v>268</v>
      </c>
      <c r="C98" s="5">
        <v>606</v>
      </c>
      <c r="D98" s="5">
        <v>606</v>
      </c>
      <c r="E98" s="5">
        <v>606</v>
      </c>
      <c r="F98" s="5">
        <v>606</v>
      </c>
      <c r="G98" s="5">
        <v>606</v>
      </c>
      <c r="H98" s="5">
        <v>606</v>
      </c>
      <c r="I98" s="5">
        <v>606</v>
      </c>
      <c r="J98" s="22" t="s">
        <v>19</v>
      </c>
      <c r="K98" s="5">
        <v>606</v>
      </c>
      <c r="L98" s="5">
        <v>606</v>
      </c>
      <c r="M98" s="5">
        <v>30</v>
      </c>
      <c r="N98" s="5" t="s">
        <v>179</v>
      </c>
      <c r="O98" s="5">
        <v>0</v>
      </c>
    </row>
    <row r="99" spans="1:15" x14ac:dyDescent="0.25">
      <c r="A99" s="6">
        <v>44948</v>
      </c>
      <c r="B99" s="5" t="s">
        <v>269</v>
      </c>
      <c r="C99" s="5">
        <v>606</v>
      </c>
      <c r="D99" s="5">
        <v>606</v>
      </c>
      <c r="E99" s="5">
        <v>606</v>
      </c>
      <c r="F99" s="5">
        <v>606</v>
      </c>
      <c r="G99" s="5">
        <v>606</v>
      </c>
      <c r="H99" s="5">
        <v>606</v>
      </c>
      <c r="I99" s="5">
        <v>606</v>
      </c>
      <c r="J99" s="22" t="s">
        <v>19</v>
      </c>
      <c r="K99" s="5">
        <v>606</v>
      </c>
      <c r="L99" s="5">
        <v>606</v>
      </c>
      <c r="M99" s="5">
        <v>47</v>
      </c>
      <c r="N99" s="5" t="s">
        <v>232</v>
      </c>
      <c r="O99" s="5">
        <v>0</v>
      </c>
    </row>
    <row r="100" spans="1:15" x14ac:dyDescent="0.25">
      <c r="A100" s="6">
        <v>44950</v>
      </c>
      <c r="B100" s="5" t="s">
        <v>270</v>
      </c>
      <c r="C100" s="5">
        <v>404</v>
      </c>
      <c r="D100" s="5">
        <v>404</v>
      </c>
      <c r="E100" s="5">
        <v>404</v>
      </c>
      <c r="F100" s="5">
        <v>404</v>
      </c>
      <c r="G100" s="5">
        <v>404</v>
      </c>
      <c r="H100" s="5">
        <v>404</v>
      </c>
      <c r="I100" s="5">
        <v>404</v>
      </c>
      <c r="J100" s="22" t="s">
        <v>19</v>
      </c>
      <c r="K100" s="5">
        <v>404</v>
      </c>
      <c r="L100" s="5">
        <v>404</v>
      </c>
      <c r="M100" s="5">
        <v>37</v>
      </c>
      <c r="N100" s="5" t="s">
        <v>149</v>
      </c>
      <c r="O100" s="5">
        <v>1.96</v>
      </c>
    </row>
    <row r="101" spans="1:15" x14ac:dyDescent="0.25">
      <c r="A101" s="6">
        <v>44950</v>
      </c>
      <c r="B101" s="5" t="s">
        <v>271</v>
      </c>
      <c r="C101" s="5">
        <v>1.6</v>
      </c>
      <c r="D101" s="5">
        <v>3.89</v>
      </c>
      <c r="E101" s="5">
        <v>6.51</v>
      </c>
      <c r="F101" s="5">
        <v>3.39</v>
      </c>
      <c r="G101" s="5">
        <v>2.04</v>
      </c>
      <c r="H101" s="5">
        <v>1.84</v>
      </c>
      <c r="I101" s="5">
        <v>1.78</v>
      </c>
      <c r="J101" s="22" t="s">
        <v>19</v>
      </c>
      <c r="K101" s="5">
        <v>1.53</v>
      </c>
      <c r="L101" s="5" t="s">
        <v>130</v>
      </c>
      <c r="M101" s="5">
        <v>44</v>
      </c>
      <c r="N101" s="5" t="s">
        <v>149</v>
      </c>
      <c r="O101" s="5">
        <v>2.59</v>
      </c>
    </row>
    <row r="102" spans="1:15" x14ac:dyDescent="0.25">
      <c r="A102" s="6">
        <v>44950</v>
      </c>
      <c r="B102" s="5" t="s">
        <v>272</v>
      </c>
      <c r="C102" s="5">
        <v>3.12</v>
      </c>
      <c r="D102" s="5">
        <v>3.41</v>
      </c>
      <c r="E102" s="5">
        <v>2.4500000000000002</v>
      </c>
      <c r="F102" s="5">
        <v>3.64</v>
      </c>
      <c r="G102" s="5">
        <v>1.99</v>
      </c>
      <c r="H102" s="5">
        <v>1.92</v>
      </c>
      <c r="I102" s="5">
        <v>1.74</v>
      </c>
      <c r="J102" s="22" t="s">
        <v>19</v>
      </c>
      <c r="K102" s="5">
        <v>1.49</v>
      </c>
      <c r="L102" s="5" t="s">
        <v>342</v>
      </c>
      <c r="M102" s="5">
        <v>65</v>
      </c>
      <c r="N102" s="5" t="s">
        <v>273</v>
      </c>
      <c r="O102" s="5">
        <v>2.63</v>
      </c>
    </row>
    <row r="103" spans="1:15" x14ac:dyDescent="0.25">
      <c r="A103" s="6">
        <v>44950</v>
      </c>
      <c r="B103" s="5" t="s">
        <v>274</v>
      </c>
      <c r="C103" s="5">
        <v>4.43</v>
      </c>
      <c r="D103" s="5">
        <v>3.17</v>
      </c>
      <c r="E103" s="5">
        <v>2.0299999999999998</v>
      </c>
      <c r="F103" s="5">
        <v>2.52</v>
      </c>
      <c r="G103" s="5">
        <v>2.66</v>
      </c>
      <c r="H103" s="5">
        <v>1.51</v>
      </c>
      <c r="I103" s="5">
        <v>2.33</v>
      </c>
      <c r="J103" s="22" t="s">
        <v>19</v>
      </c>
      <c r="K103" s="5">
        <v>1.99</v>
      </c>
      <c r="L103" s="5" t="s">
        <v>78</v>
      </c>
      <c r="M103" s="5">
        <v>34</v>
      </c>
      <c r="N103" s="5" t="s">
        <v>156</v>
      </c>
      <c r="O103" s="5">
        <v>1.93</v>
      </c>
    </row>
    <row r="104" spans="1:15" x14ac:dyDescent="0.25">
      <c r="A104" s="6">
        <v>44950</v>
      </c>
      <c r="B104" s="5" t="s">
        <v>275</v>
      </c>
      <c r="C104" s="5">
        <v>404</v>
      </c>
      <c r="D104" s="5">
        <v>404</v>
      </c>
      <c r="E104" s="5">
        <v>404</v>
      </c>
      <c r="F104" s="5">
        <v>404</v>
      </c>
      <c r="G104" s="5">
        <v>404</v>
      </c>
      <c r="H104" s="5">
        <v>404</v>
      </c>
      <c r="I104" s="5">
        <v>404</v>
      </c>
      <c r="J104" s="22" t="s">
        <v>19</v>
      </c>
      <c r="K104" s="5">
        <v>404</v>
      </c>
      <c r="L104" s="5">
        <v>404</v>
      </c>
      <c r="M104" s="5">
        <v>75</v>
      </c>
      <c r="N104" s="5" t="s">
        <v>149</v>
      </c>
      <c r="O104" s="5">
        <v>2.12</v>
      </c>
    </row>
    <row r="105" spans="1:15" x14ac:dyDescent="0.25">
      <c r="A105" s="6">
        <v>44951</v>
      </c>
      <c r="B105" s="5" t="s">
        <v>276</v>
      </c>
      <c r="C105" s="5">
        <v>606</v>
      </c>
      <c r="D105" s="5">
        <v>606</v>
      </c>
      <c r="E105" s="5">
        <v>606</v>
      </c>
      <c r="F105" s="5">
        <v>606</v>
      </c>
      <c r="G105" s="5">
        <v>606</v>
      </c>
      <c r="H105" s="5">
        <v>606</v>
      </c>
      <c r="I105" s="5">
        <v>606</v>
      </c>
      <c r="J105" s="22" t="s">
        <v>19</v>
      </c>
      <c r="K105" s="5">
        <v>606</v>
      </c>
      <c r="L105" s="5">
        <v>606</v>
      </c>
      <c r="M105" s="5">
        <v>31</v>
      </c>
      <c r="N105" s="5" t="s">
        <v>176</v>
      </c>
      <c r="O105" s="5">
        <v>0</v>
      </c>
    </row>
    <row r="106" spans="1:15" x14ac:dyDescent="0.25">
      <c r="A106" s="6">
        <v>44951</v>
      </c>
      <c r="B106" s="5" t="s">
        <v>277</v>
      </c>
      <c r="C106" s="5">
        <v>606</v>
      </c>
      <c r="D106" s="5">
        <v>606</v>
      </c>
      <c r="E106" s="5">
        <v>606</v>
      </c>
      <c r="F106" s="5">
        <v>606</v>
      </c>
      <c r="G106" s="5">
        <v>606</v>
      </c>
      <c r="H106" s="5">
        <v>606</v>
      </c>
      <c r="I106" s="5">
        <v>606</v>
      </c>
      <c r="J106" s="22" t="s">
        <v>19</v>
      </c>
      <c r="K106" s="5">
        <v>606</v>
      </c>
      <c r="L106" s="5">
        <v>606</v>
      </c>
      <c r="M106" s="5">
        <v>29</v>
      </c>
      <c r="N106" s="5" t="s">
        <v>181</v>
      </c>
      <c r="O106" s="5">
        <v>0</v>
      </c>
    </row>
    <row r="107" spans="1:15" x14ac:dyDescent="0.25">
      <c r="A107" s="6">
        <v>44953</v>
      </c>
      <c r="B107" s="5" t="s">
        <v>278</v>
      </c>
      <c r="C107" s="5">
        <v>2.38</v>
      </c>
      <c r="D107" s="5">
        <v>3.2</v>
      </c>
      <c r="E107" s="5">
        <v>3.44</v>
      </c>
      <c r="F107" s="5">
        <v>3.21</v>
      </c>
      <c r="G107" s="5">
        <v>2.1800000000000002</v>
      </c>
      <c r="H107" s="5">
        <v>1.75</v>
      </c>
      <c r="I107" s="5">
        <v>1.91</v>
      </c>
      <c r="J107" s="22" t="s">
        <v>19</v>
      </c>
      <c r="K107" s="5">
        <v>1.63</v>
      </c>
      <c r="L107" s="5" t="s">
        <v>130</v>
      </c>
      <c r="M107" s="5">
        <v>52</v>
      </c>
      <c r="N107" s="5" t="s">
        <v>247</v>
      </c>
      <c r="O107" s="5">
        <v>2.61</v>
      </c>
    </row>
    <row r="108" spans="1:15" x14ac:dyDescent="0.25">
      <c r="A108" s="6">
        <v>44954</v>
      </c>
      <c r="B108" s="5" t="s">
        <v>279</v>
      </c>
      <c r="C108" s="5">
        <v>4.5999999999999996</v>
      </c>
      <c r="D108" s="5">
        <v>3.35</v>
      </c>
      <c r="E108" s="5">
        <v>1.93</v>
      </c>
      <c r="F108" s="5">
        <v>2.61</v>
      </c>
      <c r="G108" s="5">
        <v>2.5499999999999998</v>
      </c>
      <c r="H108" s="5">
        <v>1.55</v>
      </c>
      <c r="I108" s="5">
        <v>2.23</v>
      </c>
      <c r="J108" s="22" t="s">
        <v>19</v>
      </c>
      <c r="K108" s="5">
        <v>1.91</v>
      </c>
      <c r="L108" s="5" t="s">
        <v>79</v>
      </c>
      <c r="M108" s="5">
        <v>32</v>
      </c>
      <c r="N108" s="5" t="s">
        <v>162</v>
      </c>
      <c r="O108" s="5">
        <v>2.33</v>
      </c>
    </row>
    <row r="109" spans="1:15" x14ac:dyDescent="0.25">
      <c r="A109" s="6">
        <v>44954</v>
      </c>
      <c r="B109" s="5" t="s">
        <v>280</v>
      </c>
      <c r="C109" s="5">
        <v>2.82</v>
      </c>
      <c r="D109" s="5">
        <v>2.96</v>
      </c>
      <c r="E109" s="5">
        <v>2.94</v>
      </c>
      <c r="F109" s="5">
        <v>2.6</v>
      </c>
      <c r="G109" s="5">
        <v>2.58</v>
      </c>
      <c r="H109" s="5">
        <v>1.54</v>
      </c>
      <c r="I109" s="5">
        <v>2.25</v>
      </c>
      <c r="J109" s="22" t="s">
        <v>19</v>
      </c>
      <c r="K109" s="5">
        <v>1.93</v>
      </c>
      <c r="L109" s="5" t="s">
        <v>80</v>
      </c>
      <c r="M109" s="5">
        <v>34</v>
      </c>
      <c r="N109" s="5" t="s">
        <v>202</v>
      </c>
      <c r="O109" s="5">
        <v>1.95</v>
      </c>
    </row>
    <row r="110" spans="1:15" x14ac:dyDescent="0.25">
      <c r="A110" s="6">
        <v>44954</v>
      </c>
      <c r="B110" s="5" t="s">
        <v>281</v>
      </c>
      <c r="C110" s="5">
        <v>2.48</v>
      </c>
      <c r="D110" s="5">
        <v>3.04</v>
      </c>
      <c r="E110" s="5">
        <v>3.39</v>
      </c>
      <c r="F110" s="5">
        <v>2.79</v>
      </c>
      <c r="G110" s="5">
        <v>2.44</v>
      </c>
      <c r="H110" s="5">
        <v>1.6</v>
      </c>
      <c r="I110" s="5">
        <v>2.13</v>
      </c>
      <c r="J110" s="22" t="s">
        <v>19</v>
      </c>
      <c r="K110" s="5">
        <v>1.82</v>
      </c>
      <c r="L110" s="5" t="s">
        <v>78</v>
      </c>
      <c r="M110" s="5">
        <v>22</v>
      </c>
      <c r="N110" s="5" t="s">
        <v>206</v>
      </c>
      <c r="O110" s="5">
        <v>2.5</v>
      </c>
    </row>
    <row r="111" spans="1:15" x14ac:dyDescent="0.25">
      <c r="A111" s="6">
        <v>44954</v>
      </c>
      <c r="B111" s="5" t="s">
        <v>282</v>
      </c>
      <c r="C111" s="5">
        <v>3.3</v>
      </c>
      <c r="D111" s="5">
        <v>3.6</v>
      </c>
      <c r="E111" s="5">
        <v>2.21</v>
      </c>
      <c r="F111" s="5">
        <v>3.67</v>
      </c>
      <c r="G111" s="5">
        <v>1.94</v>
      </c>
      <c r="H111" s="5">
        <v>1.93</v>
      </c>
      <c r="I111" s="5">
        <v>1.7</v>
      </c>
      <c r="J111" s="22" t="s">
        <v>19</v>
      </c>
      <c r="K111" s="5">
        <v>1.46</v>
      </c>
      <c r="L111" s="5" t="s">
        <v>80</v>
      </c>
      <c r="M111" s="5">
        <v>23</v>
      </c>
      <c r="N111" s="5" t="s">
        <v>156</v>
      </c>
      <c r="O111" s="5">
        <v>2.57</v>
      </c>
    </row>
    <row r="112" spans="1:15" x14ac:dyDescent="0.25">
      <c r="A112" s="6">
        <v>44954</v>
      </c>
      <c r="B112" s="5" t="s">
        <v>283</v>
      </c>
      <c r="C112" s="5">
        <v>4.4400000000000004</v>
      </c>
      <c r="D112" s="5">
        <v>3.42</v>
      </c>
      <c r="E112" s="5">
        <v>1.95</v>
      </c>
      <c r="F112" s="5">
        <v>3.15</v>
      </c>
      <c r="G112" s="5">
        <v>2.19</v>
      </c>
      <c r="H112" s="5">
        <v>1.74</v>
      </c>
      <c r="I112" s="5">
        <v>1.92</v>
      </c>
      <c r="J112" s="22" t="s">
        <v>19</v>
      </c>
      <c r="K112" s="5">
        <v>1.63</v>
      </c>
      <c r="L112" s="5" t="s">
        <v>79</v>
      </c>
      <c r="M112" s="5">
        <v>75</v>
      </c>
      <c r="N112" s="5" t="s">
        <v>206</v>
      </c>
      <c r="O112" s="5">
        <v>2.5499999999999998</v>
      </c>
    </row>
    <row r="113" spans="1:15" x14ac:dyDescent="0.25">
      <c r="A113" s="6">
        <v>44954</v>
      </c>
      <c r="B113" s="5" t="s">
        <v>284</v>
      </c>
      <c r="C113" s="5">
        <v>1.68</v>
      </c>
      <c r="D113" s="5">
        <v>3.79</v>
      </c>
      <c r="E113" s="5">
        <v>5.76</v>
      </c>
      <c r="F113" s="5">
        <v>3.25</v>
      </c>
      <c r="G113" s="5">
        <v>2.14</v>
      </c>
      <c r="H113" s="5">
        <v>1.77</v>
      </c>
      <c r="I113" s="5">
        <v>1.88</v>
      </c>
      <c r="J113" s="22" t="s">
        <v>19</v>
      </c>
      <c r="K113" s="5">
        <v>1.6</v>
      </c>
      <c r="L113" s="5" t="s">
        <v>81</v>
      </c>
      <c r="M113" s="5">
        <v>52</v>
      </c>
      <c r="N113" s="5" t="s">
        <v>159</v>
      </c>
      <c r="O113" s="5">
        <v>2.4</v>
      </c>
    </row>
    <row r="114" spans="1:15" x14ac:dyDescent="0.25">
      <c r="A114" s="6">
        <v>44954</v>
      </c>
      <c r="B114" s="5" t="s">
        <v>285</v>
      </c>
      <c r="C114" s="5">
        <v>3.11</v>
      </c>
      <c r="D114" s="5">
        <v>2.82</v>
      </c>
      <c r="E114" s="5">
        <v>2.89</v>
      </c>
      <c r="F114" s="5">
        <v>2.2200000000000002</v>
      </c>
      <c r="G114" s="5">
        <v>3.18</v>
      </c>
      <c r="H114" s="5">
        <v>1.39</v>
      </c>
      <c r="I114" s="5">
        <v>2.79</v>
      </c>
      <c r="J114" s="22" t="s">
        <v>19</v>
      </c>
      <c r="K114" s="5">
        <v>2.38</v>
      </c>
      <c r="L114" s="5" t="s">
        <v>87</v>
      </c>
      <c r="M114" s="5">
        <v>49</v>
      </c>
      <c r="N114" s="5" t="s">
        <v>168</v>
      </c>
      <c r="O114" s="5">
        <v>2.06</v>
      </c>
    </row>
    <row r="115" spans="1:15" x14ac:dyDescent="0.25">
      <c r="A115" s="6">
        <v>44954</v>
      </c>
      <c r="B115" s="5" t="s">
        <v>286</v>
      </c>
      <c r="C115" s="5">
        <v>606</v>
      </c>
      <c r="D115" s="5">
        <v>606</v>
      </c>
      <c r="E115" s="5">
        <v>606</v>
      </c>
      <c r="F115" s="5">
        <v>606</v>
      </c>
      <c r="G115" s="5">
        <v>606</v>
      </c>
      <c r="H115" s="5">
        <v>606</v>
      </c>
      <c r="I115" s="5">
        <v>606</v>
      </c>
      <c r="J115" s="22" t="s">
        <v>19</v>
      </c>
      <c r="K115" s="5">
        <v>606</v>
      </c>
      <c r="L115" s="5">
        <v>606</v>
      </c>
      <c r="M115" s="5">
        <v>16</v>
      </c>
      <c r="N115" s="45" t="s">
        <v>287</v>
      </c>
      <c r="O115" s="5">
        <v>0</v>
      </c>
    </row>
    <row r="116" spans="1:15" x14ac:dyDescent="0.25">
      <c r="A116" s="6">
        <v>44954</v>
      </c>
      <c r="B116" s="5" t="s">
        <v>288</v>
      </c>
      <c r="C116" s="5">
        <v>606</v>
      </c>
      <c r="D116" s="5">
        <v>606</v>
      </c>
      <c r="E116" s="5">
        <v>606</v>
      </c>
      <c r="F116" s="5">
        <v>606</v>
      </c>
      <c r="G116" s="5">
        <v>606</v>
      </c>
      <c r="H116" s="5">
        <v>606</v>
      </c>
      <c r="I116" s="5">
        <v>606</v>
      </c>
      <c r="J116" s="22" t="s">
        <v>19</v>
      </c>
      <c r="K116" s="5">
        <v>606</v>
      </c>
      <c r="L116" s="5">
        <v>606</v>
      </c>
      <c r="M116" s="5">
        <v>67</v>
      </c>
      <c r="N116" s="5" t="s">
        <v>289</v>
      </c>
      <c r="O116" s="5">
        <v>0</v>
      </c>
    </row>
    <row r="117" spans="1:15" x14ac:dyDescent="0.25">
      <c r="A117" s="6">
        <v>44954</v>
      </c>
      <c r="B117" s="5" t="s">
        <v>290</v>
      </c>
      <c r="C117" s="5">
        <v>606</v>
      </c>
      <c r="D117" s="5">
        <v>606</v>
      </c>
      <c r="E117" s="5">
        <v>606</v>
      </c>
      <c r="F117" s="5">
        <v>606</v>
      </c>
      <c r="G117" s="5">
        <v>606</v>
      </c>
      <c r="H117" s="5">
        <v>606</v>
      </c>
      <c r="I117" s="5">
        <v>606</v>
      </c>
      <c r="J117" s="22" t="s">
        <v>19</v>
      </c>
      <c r="K117" s="5">
        <v>606</v>
      </c>
      <c r="L117" s="5">
        <v>606</v>
      </c>
      <c r="M117" s="5">
        <v>49</v>
      </c>
      <c r="N117" s="5" t="s">
        <v>216</v>
      </c>
      <c r="O117" s="5">
        <v>0</v>
      </c>
    </row>
    <row r="118" spans="1:15" x14ac:dyDescent="0.25">
      <c r="A118" s="6">
        <v>44954</v>
      </c>
      <c r="B118" s="5" t="s">
        <v>291</v>
      </c>
      <c r="C118" s="5">
        <v>606</v>
      </c>
      <c r="D118" s="5">
        <v>606</v>
      </c>
      <c r="E118" s="5">
        <v>606</v>
      </c>
      <c r="F118" s="5">
        <v>606</v>
      </c>
      <c r="G118" s="5">
        <v>606</v>
      </c>
      <c r="H118" s="5">
        <v>606</v>
      </c>
      <c r="I118" s="5">
        <v>606</v>
      </c>
      <c r="J118" s="22" t="s">
        <v>19</v>
      </c>
      <c r="K118" s="5">
        <v>606</v>
      </c>
      <c r="L118" s="5">
        <v>606</v>
      </c>
      <c r="M118" s="5">
        <v>20</v>
      </c>
      <c r="N118" s="5" t="s">
        <v>289</v>
      </c>
      <c r="O118" s="5">
        <v>0</v>
      </c>
    </row>
    <row r="119" spans="1:15" x14ac:dyDescent="0.25">
      <c r="A119" s="6">
        <v>44954</v>
      </c>
      <c r="B119" s="5" t="s">
        <v>292</v>
      </c>
      <c r="C119" s="5">
        <v>606</v>
      </c>
      <c r="D119" s="5">
        <v>606</v>
      </c>
      <c r="E119" s="5">
        <v>606</v>
      </c>
      <c r="F119" s="5">
        <v>606</v>
      </c>
      <c r="G119" s="5">
        <v>606</v>
      </c>
      <c r="H119" s="5">
        <v>606</v>
      </c>
      <c r="I119" s="5">
        <v>606</v>
      </c>
      <c r="J119" s="22" t="s">
        <v>19</v>
      </c>
      <c r="K119" s="5">
        <v>606</v>
      </c>
      <c r="L119" s="5">
        <v>606</v>
      </c>
      <c r="M119" s="5">
        <v>54</v>
      </c>
      <c r="N119" s="5" t="s">
        <v>289</v>
      </c>
      <c r="O119" s="5">
        <v>0</v>
      </c>
    </row>
    <row r="120" spans="1:15" x14ac:dyDescent="0.25">
      <c r="A120" s="6">
        <v>44954</v>
      </c>
      <c r="B120" s="5" t="s">
        <v>293</v>
      </c>
      <c r="C120" s="5">
        <v>2.67</v>
      </c>
      <c r="D120" s="5">
        <v>2.99</v>
      </c>
      <c r="E120" s="5">
        <v>3.09</v>
      </c>
      <c r="F120" s="5">
        <v>2.91</v>
      </c>
      <c r="G120" s="5">
        <v>2.37</v>
      </c>
      <c r="H120" s="5">
        <v>1.63</v>
      </c>
      <c r="I120" s="5">
        <v>2.06</v>
      </c>
      <c r="J120" s="22" t="s">
        <v>19</v>
      </c>
      <c r="K120" s="5">
        <v>1.74</v>
      </c>
      <c r="L120" s="5" t="s">
        <v>140</v>
      </c>
      <c r="M120" s="5">
        <v>29</v>
      </c>
      <c r="N120" s="5" t="s">
        <v>202</v>
      </c>
      <c r="O120" s="5">
        <v>1.95</v>
      </c>
    </row>
    <row r="121" spans="1:15" x14ac:dyDescent="0.25">
      <c r="A121" s="6">
        <v>44954</v>
      </c>
      <c r="B121" s="5" t="s">
        <v>294</v>
      </c>
      <c r="C121" s="5">
        <v>606</v>
      </c>
      <c r="D121" s="5">
        <v>606</v>
      </c>
      <c r="E121" s="5">
        <v>606</v>
      </c>
      <c r="F121" s="5">
        <v>606</v>
      </c>
      <c r="G121" s="5">
        <v>606</v>
      </c>
      <c r="H121" s="5">
        <v>606</v>
      </c>
      <c r="I121" s="5">
        <v>606</v>
      </c>
      <c r="J121" s="22" t="s">
        <v>19</v>
      </c>
      <c r="K121" s="5">
        <v>606</v>
      </c>
      <c r="L121" s="5">
        <v>606</v>
      </c>
      <c r="M121" s="5">
        <v>42</v>
      </c>
      <c r="N121" s="5" t="s">
        <v>216</v>
      </c>
      <c r="O121" s="5">
        <v>0</v>
      </c>
    </row>
    <row r="122" spans="1:15" x14ac:dyDescent="0.25">
      <c r="A122" s="6">
        <v>44954</v>
      </c>
      <c r="B122" s="5" t="s">
        <v>295</v>
      </c>
      <c r="C122" s="5">
        <v>2.86</v>
      </c>
      <c r="D122" s="5">
        <v>2.94</v>
      </c>
      <c r="E122" s="5">
        <v>2.92</v>
      </c>
      <c r="F122" s="5">
        <v>2.77</v>
      </c>
      <c r="G122" s="5">
        <v>2.46</v>
      </c>
      <c r="H122" s="5">
        <v>1.58</v>
      </c>
      <c r="I122" s="5">
        <v>2.14</v>
      </c>
      <c r="J122" s="22" t="s">
        <v>19</v>
      </c>
      <c r="K122" s="5">
        <v>1.83</v>
      </c>
      <c r="L122" s="5" t="s">
        <v>130</v>
      </c>
      <c r="M122" s="5">
        <v>46</v>
      </c>
      <c r="N122" s="5" t="s">
        <v>202</v>
      </c>
      <c r="O122" s="5">
        <v>2.2000000000000002</v>
      </c>
    </row>
    <row r="123" spans="1:15" x14ac:dyDescent="0.25">
      <c r="A123" s="6">
        <v>44954</v>
      </c>
      <c r="B123" s="5" t="s">
        <v>296</v>
      </c>
      <c r="C123" s="5">
        <v>2.92</v>
      </c>
      <c r="D123" s="5">
        <v>2.94</v>
      </c>
      <c r="E123" s="5">
        <v>2.86</v>
      </c>
      <c r="F123" s="5">
        <v>2.8</v>
      </c>
      <c r="G123" s="5">
        <v>2.42</v>
      </c>
      <c r="H123" s="5">
        <v>1.6</v>
      </c>
      <c r="I123" s="5">
        <v>2.11</v>
      </c>
      <c r="J123" s="22" t="s">
        <v>19</v>
      </c>
      <c r="K123" s="5">
        <v>1.8</v>
      </c>
      <c r="L123" s="5" t="s">
        <v>87</v>
      </c>
      <c r="M123" s="5">
        <v>52</v>
      </c>
      <c r="N123" s="5" t="s">
        <v>193</v>
      </c>
      <c r="O123" s="5">
        <v>2.73</v>
      </c>
    </row>
    <row r="124" spans="1:15" x14ac:dyDescent="0.25">
      <c r="A124" s="6">
        <v>44954</v>
      </c>
      <c r="B124" s="5" t="s">
        <v>297</v>
      </c>
      <c r="C124" s="5">
        <v>1.57</v>
      </c>
      <c r="D124" s="5">
        <v>4.18</v>
      </c>
      <c r="E124" s="5">
        <v>7.44</v>
      </c>
      <c r="F124" s="5">
        <v>3.25</v>
      </c>
      <c r="G124" s="5">
        <v>2.13</v>
      </c>
      <c r="H124" s="5">
        <v>1.75</v>
      </c>
      <c r="I124" s="5">
        <v>1.91</v>
      </c>
      <c r="J124" s="22" t="s">
        <v>19</v>
      </c>
      <c r="K124" s="5">
        <v>1.62</v>
      </c>
      <c r="L124" s="5" t="s">
        <v>83</v>
      </c>
      <c r="M124" s="5">
        <v>31</v>
      </c>
      <c r="N124" s="5" t="s">
        <v>168</v>
      </c>
      <c r="O124" s="5">
        <v>2.61</v>
      </c>
    </row>
    <row r="125" spans="1:15" x14ac:dyDescent="0.25">
      <c r="A125" s="6">
        <v>44954</v>
      </c>
      <c r="B125" s="5" t="s">
        <v>298</v>
      </c>
      <c r="C125" s="5">
        <v>606</v>
      </c>
      <c r="D125" s="5">
        <v>606</v>
      </c>
      <c r="E125" s="5">
        <v>606</v>
      </c>
      <c r="F125" s="5">
        <v>606</v>
      </c>
      <c r="G125" s="5">
        <v>606</v>
      </c>
      <c r="H125" s="5">
        <v>606</v>
      </c>
      <c r="I125" s="5">
        <v>606</v>
      </c>
      <c r="J125" s="22" t="s">
        <v>19</v>
      </c>
      <c r="K125" s="5">
        <v>606</v>
      </c>
      <c r="L125" s="5">
        <v>606</v>
      </c>
      <c r="M125" s="5">
        <v>40</v>
      </c>
      <c r="N125" s="45" t="s">
        <v>299</v>
      </c>
      <c r="O125" s="5">
        <v>0</v>
      </c>
    </row>
    <row r="126" spans="1:15" x14ac:dyDescent="0.25">
      <c r="A126" s="6">
        <v>44954</v>
      </c>
      <c r="B126" s="5" t="s">
        <v>300</v>
      </c>
      <c r="C126" s="5">
        <v>1.9</v>
      </c>
      <c r="D126" s="5">
        <v>3.39</v>
      </c>
      <c r="E126" s="5">
        <v>4.68</v>
      </c>
      <c r="F126" s="5">
        <v>2.9</v>
      </c>
      <c r="G126" s="5">
        <v>2.29</v>
      </c>
      <c r="H126" s="5">
        <v>1.66</v>
      </c>
      <c r="I126" s="5">
        <v>2.02</v>
      </c>
      <c r="J126" s="22" t="s">
        <v>19</v>
      </c>
      <c r="K126" s="5">
        <v>1.72</v>
      </c>
      <c r="L126" s="5" t="s">
        <v>341</v>
      </c>
      <c r="M126" s="5">
        <v>49</v>
      </c>
      <c r="N126" s="5" t="s">
        <v>162</v>
      </c>
      <c r="O126" s="5">
        <v>1.93</v>
      </c>
    </row>
    <row r="127" spans="1:15" x14ac:dyDescent="0.25">
      <c r="A127" s="6">
        <v>44954</v>
      </c>
      <c r="B127" s="5" t="s">
        <v>301</v>
      </c>
      <c r="C127" s="5">
        <v>2.4900000000000002</v>
      </c>
      <c r="D127" s="5">
        <v>2.99</v>
      </c>
      <c r="E127" s="5">
        <v>3.37</v>
      </c>
      <c r="F127" s="5">
        <v>2.4500000000000002</v>
      </c>
      <c r="G127" s="5">
        <v>2.73</v>
      </c>
      <c r="H127" s="5">
        <v>1.49</v>
      </c>
      <c r="I127" s="5">
        <v>2.39</v>
      </c>
      <c r="J127" s="22" t="s">
        <v>19</v>
      </c>
      <c r="K127" s="5">
        <v>2.0499999999999998</v>
      </c>
      <c r="L127" s="5" t="s">
        <v>79</v>
      </c>
      <c r="M127" s="5">
        <v>55</v>
      </c>
      <c r="N127" s="5" t="s">
        <v>162</v>
      </c>
      <c r="O127" s="5">
        <v>2.23</v>
      </c>
    </row>
    <row r="128" spans="1:15" x14ac:dyDescent="0.25">
      <c r="A128" s="6">
        <v>44954</v>
      </c>
      <c r="B128" s="5" t="s">
        <v>302</v>
      </c>
      <c r="C128" s="5">
        <v>6.11</v>
      </c>
      <c r="D128" s="5">
        <v>4.33</v>
      </c>
      <c r="E128" s="5">
        <v>1.58</v>
      </c>
      <c r="F128" s="5">
        <v>4.07</v>
      </c>
      <c r="G128" s="5">
        <v>1.83</v>
      </c>
      <c r="H128" s="5">
        <v>2.08</v>
      </c>
      <c r="I128" s="5">
        <v>1.61</v>
      </c>
      <c r="J128" s="22" t="s">
        <v>19</v>
      </c>
      <c r="K128" s="5">
        <v>1.39</v>
      </c>
      <c r="L128" s="5" t="s">
        <v>80</v>
      </c>
      <c r="M128" s="5">
        <v>34</v>
      </c>
      <c r="N128" s="5" t="s">
        <v>303</v>
      </c>
      <c r="O128" s="5">
        <v>2.17</v>
      </c>
    </row>
    <row r="129" spans="1:15" x14ac:dyDescent="0.25">
      <c r="A129" s="6">
        <v>44954</v>
      </c>
      <c r="B129" s="5" t="s">
        <v>304</v>
      </c>
      <c r="C129" s="5">
        <v>4.67</v>
      </c>
      <c r="D129" s="5">
        <v>3.36</v>
      </c>
      <c r="E129" s="5">
        <v>1.91</v>
      </c>
      <c r="F129" s="5">
        <v>3.12</v>
      </c>
      <c r="G129" s="5">
        <v>2.16</v>
      </c>
      <c r="H129" s="5">
        <v>1.74</v>
      </c>
      <c r="I129" s="5">
        <v>1.9</v>
      </c>
      <c r="J129" s="22" t="s">
        <v>19</v>
      </c>
      <c r="K129" s="5">
        <v>1.62</v>
      </c>
      <c r="L129" s="5" t="s">
        <v>80</v>
      </c>
      <c r="M129" s="5">
        <v>55</v>
      </c>
      <c r="N129" s="5" t="s">
        <v>202</v>
      </c>
      <c r="O129" s="5">
        <v>2.78</v>
      </c>
    </row>
    <row r="130" spans="1:15" x14ac:dyDescent="0.25">
      <c r="A130" s="6">
        <v>44955</v>
      </c>
      <c r="B130" s="5" t="s">
        <v>305</v>
      </c>
      <c r="C130" s="5">
        <v>606</v>
      </c>
      <c r="D130" s="5">
        <v>606</v>
      </c>
      <c r="E130" s="5">
        <v>606</v>
      </c>
      <c r="F130" s="5">
        <v>606</v>
      </c>
      <c r="G130" s="5">
        <v>606</v>
      </c>
      <c r="H130" s="5">
        <v>606</v>
      </c>
      <c r="I130" s="5">
        <v>606</v>
      </c>
      <c r="J130" s="22" t="s">
        <v>19</v>
      </c>
      <c r="K130" s="5">
        <v>606</v>
      </c>
      <c r="L130" s="5">
        <v>606</v>
      </c>
      <c r="M130" s="5">
        <v>39</v>
      </c>
      <c r="N130" s="5" t="s">
        <v>181</v>
      </c>
      <c r="O130" s="5">
        <v>0</v>
      </c>
    </row>
    <row r="131" spans="1:15" x14ac:dyDescent="0.25">
      <c r="A131" s="6">
        <v>44955</v>
      </c>
      <c r="B131" s="5" t="s">
        <v>306</v>
      </c>
      <c r="C131" s="5">
        <v>606</v>
      </c>
      <c r="D131" s="5">
        <v>606</v>
      </c>
      <c r="E131" s="5">
        <v>606</v>
      </c>
      <c r="F131" s="5">
        <v>606</v>
      </c>
      <c r="G131" s="5">
        <v>606</v>
      </c>
      <c r="H131" s="5">
        <v>606</v>
      </c>
      <c r="I131" s="5">
        <v>606</v>
      </c>
      <c r="J131" s="22" t="s">
        <v>19</v>
      </c>
      <c r="K131" s="5">
        <v>606</v>
      </c>
      <c r="L131" s="5">
        <v>606</v>
      </c>
      <c r="M131" s="5">
        <v>23</v>
      </c>
      <c r="N131" s="5" t="s">
        <v>223</v>
      </c>
      <c r="O131" s="5">
        <v>0</v>
      </c>
    </row>
    <row r="132" spans="1:15" x14ac:dyDescent="0.25">
      <c r="A132" s="6">
        <v>44955</v>
      </c>
      <c r="B132" s="5" t="s">
        <v>307</v>
      </c>
      <c r="C132" s="5">
        <v>606</v>
      </c>
      <c r="D132" s="5">
        <v>606</v>
      </c>
      <c r="E132" s="5">
        <v>606</v>
      </c>
      <c r="F132" s="5">
        <v>606</v>
      </c>
      <c r="G132" s="5">
        <v>606</v>
      </c>
      <c r="H132" s="5">
        <v>606</v>
      </c>
      <c r="I132" s="5">
        <v>606</v>
      </c>
      <c r="J132" s="22" t="s">
        <v>19</v>
      </c>
      <c r="K132" s="5">
        <v>606</v>
      </c>
      <c r="L132" s="5">
        <v>606</v>
      </c>
      <c r="M132" s="5">
        <v>39</v>
      </c>
      <c r="N132" s="5" t="s">
        <v>232</v>
      </c>
      <c r="O132" s="5">
        <v>0</v>
      </c>
    </row>
    <row r="133" spans="1:15" x14ac:dyDescent="0.25">
      <c r="A133" s="6">
        <v>44955</v>
      </c>
      <c r="B133" s="5" t="s">
        <v>308</v>
      </c>
      <c r="C133" s="5">
        <v>606</v>
      </c>
      <c r="D133" s="5">
        <v>606</v>
      </c>
      <c r="E133" s="5">
        <v>606</v>
      </c>
      <c r="F133" s="5">
        <v>606</v>
      </c>
      <c r="G133" s="5">
        <v>606</v>
      </c>
      <c r="H133" s="5">
        <v>606</v>
      </c>
      <c r="I133" s="5">
        <v>606</v>
      </c>
      <c r="J133" s="22" t="s">
        <v>19</v>
      </c>
      <c r="K133" s="5">
        <v>606</v>
      </c>
      <c r="L133" s="5">
        <v>606</v>
      </c>
      <c r="M133" s="5">
        <v>34</v>
      </c>
      <c r="N133" s="3" t="s">
        <v>181</v>
      </c>
      <c r="O133" s="5">
        <v>0</v>
      </c>
    </row>
    <row r="134" spans="1:15" x14ac:dyDescent="0.25">
      <c r="A134" s="6">
        <v>44955</v>
      </c>
      <c r="B134" s="5" t="s">
        <v>309</v>
      </c>
      <c r="C134" s="5">
        <v>606</v>
      </c>
      <c r="D134" s="5">
        <v>606</v>
      </c>
      <c r="E134" s="5">
        <v>606</v>
      </c>
      <c r="F134" s="5">
        <v>606</v>
      </c>
      <c r="G134" s="5">
        <v>606</v>
      </c>
      <c r="H134" s="5">
        <v>606</v>
      </c>
      <c r="I134" s="5">
        <v>606</v>
      </c>
      <c r="J134" s="22" t="s">
        <v>19</v>
      </c>
      <c r="K134" s="5">
        <v>606</v>
      </c>
      <c r="L134" s="5">
        <v>606</v>
      </c>
      <c r="M134" s="5">
        <v>48</v>
      </c>
      <c r="N134" s="5" t="s">
        <v>179</v>
      </c>
      <c r="O134" s="5">
        <v>0</v>
      </c>
    </row>
    <row r="135" spans="1:15" x14ac:dyDescent="0.25">
      <c r="A135" s="6">
        <v>44955</v>
      </c>
      <c r="B135" s="5" t="s">
        <v>310</v>
      </c>
      <c r="C135" s="5">
        <v>606</v>
      </c>
      <c r="D135" s="5">
        <v>606</v>
      </c>
      <c r="E135" s="5">
        <v>606</v>
      </c>
      <c r="F135" s="5">
        <v>606</v>
      </c>
      <c r="G135" s="5">
        <v>606</v>
      </c>
      <c r="H135" s="5">
        <v>606</v>
      </c>
      <c r="I135" s="5">
        <v>606</v>
      </c>
      <c r="J135" s="22" t="s">
        <v>19</v>
      </c>
      <c r="K135" s="5">
        <v>606</v>
      </c>
      <c r="L135" s="5">
        <v>606</v>
      </c>
      <c r="M135" s="5">
        <v>49</v>
      </c>
      <c r="N135" s="5" t="s">
        <v>225</v>
      </c>
      <c r="O135" s="5">
        <v>0</v>
      </c>
    </row>
    <row r="136" spans="1:15" x14ac:dyDescent="0.25">
      <c r="A136" s="6">
        <v>44955</v>
      </c>
      <c r="B136" s="5" t="s">
        <v>311</v>
      </c>
      <c r="C136" s="5">
        <v>606</v>
      </c>
      <c r="D136" s="5">
        <v>606</v>
      </c>
      <c r="E136" s="5">
        <v>606</v>
      </c>
      <c r="F136" s="5">
        <v>606</v>
      </c>
      <c r="G136" s="5">
        <v>606</v>
      </c>
      <c r="H136" s="5">
        <v>606</v>
      </c>
      <c r="I136" s="5">
        <v>606</v>
      </c>
      <c r="J136" s="22" t="s">
        <v>19</v>
      </c>
      <c r="K136" s="5">
        <v>606</v>
      </c>
      <c r="L136" s="5">
        <v>606</v>
      </c>
      <c r="M136" s="5">
        <v>26</v>
      </c>
      <c r="N136" s="5" t="s">
        <v>232</v>
      </c>
      <c r="O136" s="5">
        <v>0</v>
      </c>
    </row>
    <row r="137" spans="1:15" x14ac:dyDescent="0.25">
      <c r="A137" s="6">
        <v>44955</v>
      </c>
      <c r="B137" s="5" t="s">
        <v>312</v>
      </c>
      <c r="C137" s="5">
        <v>606</v>
      </c>
      <c r="D137" s="5">
        <v>606</v>
      </c>
      <c r="E137" s="5">
        <v>606</v>
      </c>
      <c r="F137" s="5">
        <v>606</v>
      </c>
      <c r="G137" s="5">
        <v>606</v>
      </c>
      <c r="H137" s="5">
        <v>606</v>
      </c>
      <c r="I137" s="5">
        <v>606</v>
      </c>
      <c r="J137" s="22" t="s">
        <v>19</v>
      </c>
      <c r="K137" s="5">
        <v>606</v>
      </c>
      <c r="L137" s="5">
        <v>606</v>
      </c>
      <c r="M137" s="5">
        <v>29</v>
      </c>
      <c r="N137" s="5" t="s">
        <v>289</v>
      </c>
      <c r="O137" s="5">
        <v>0</v>
      </c>
    </row>
    <row r="138" spans="1:15" x14ac:dyDescent="0.25">
      <c r="A138" s="6">
        <v>44955</v>
      </c>
      <c r="B138" s="5" t="s">
        <v>313</v>
      </c>
      <c r="C138" s="5">
        <v>606</v>
      </c>
      <c r="D138" s="5">
        <v>606</v>
      </c>
      <c r="E138" s="5">
        <v>606</v>
      </c>
      <c r="F138" s="5">
        <v>606</v>
      </c>
      <c r="G138" s="5">
        <v>606</v>
      </c>
      <c r="H138" s="5">
        <v>606</v>
      </c>
      <c r="I138" s="5">
        <v>606</v>
      </c>
      <c r="J138" s="22" t="s">
        <v>19</v>
      </c>
      <c r="K138" s="5">
        <v>606</v>
      </c>
      <c r="L138" s="5">
        <v>606</v>
      </c>
      <c r="M138" s="5">
        <v>48</v>
      </c>
      <c r="N138" s="5" t="s">
        <v>176</v>
      </c>
      <c r="O138" s="5">
        <v>0</v>
      </c>
    </row>
    <row r="139" spans="1:15" x14ac:dyDescent="0.25">
      <c r="A139" s="6">
        <v>44955</v>
      </c>
      <c r="B139" s="5" t="s">
        <v>314</v>
      </c>
      <c r="C139" s="5">
        <v>606</v>
      </c>
      <c r="D139" s="5">
        <v>606</v>
      </c>
      <c r="E139" s="5">
        <v>606</v>
      </c>
      <c r="F139" s="5">
        <v>606</v>
      </c>
      <c r="G139" s="5">
        <v>606</v>
      </c>
      <c r="H139" s="5">
        <v>606</v>
      </c>
      <c r="I139" s="5">
        <v>606</v>
      </c>
      <c r="J139" s="22" t="s">
        <v>19</v>
      </c>
      <c r="K139" s="5">
        <v>606</v>
      </c>
      <c r="L139" s="5">
        <v>606</v>
      </c>
      <c r="M139" s="5">
        <v>19</v>
      </c>
      <c r="N139" s="45" t="s">
        <v>315</v>
      </c>
      <c r="O139" s="5">
        <v>0</v>
      </c>
    </row>
    <row r="140" spans="1:15" x14ac:dyDescent="0.25">
      <c r="A140" s="6">
        <v>44955</v>
      </c>
      <c r="B140" s="5" t="s">
        <v>316</v>
      </c>
      <c r="C140" s="5">
        <v>606</v>
      </c>
      <c r="D140" s="5">
        <v>606</v>
      </c>
      <c r="E140" s="5">
        <v>606</v>
      </c>
      <c r="F140" s="5">
        <v>606</v>
      </c>
      <c r="G140" s="5">
        <v>606</v>
      </c>
      <c r="H140" s="5">
        <v>606</v>
      </c>
      <c r="I140" s="5">
        <v>606</v>
      </c>
      <c r="J140" s="22" t="s">
        <v>19</v>
      </c>
      <c r="K140" s="5">
        <v>606</v>
      </c>
      <c r="L140" s="5">
        <v>606</v>
      </c>
      <c r="M140" s="5">
        <v>47</v>
      </c>
      <c r="N140" s="5" t="s">
        <v>232</v>
      </c>
      <c r="O140" s="5">
        <v>0</v>
      </c>
    </row>
    <row r="141" spans="1:15" x14ac:dyDescent="0.25">
      <c r="A141" s="6">
        <v>44955</v>
      </c>
      <c r="B141" s="5" t="s">
        <v>317</v>
      </c>
      <c r="C141" s="5">
        <v>606</v>
      </c>
      <c r="D141" s="5">
        <v>606</v>
      </c>
      <c r="E141" s="5">
        <v>606</v>
      </c>
      <c r="F141" s="5">
        <v>606</v>
      </c>
      <c r="G141" s="5">
        <v>606</v>
      </c>
      <c r="H141" s="5">
        <v>606</v>
      </c>
      <c r="I141" s="5">
        <v>606</v>
      </c>
      <c r="J141" s="22" t="s">
        <v>19</v>
      </c>
      <c r="K141" s="5">
        <v>606</v>
      </c>
      <c r="L141" s="5">
        <v>606</v>
      </c>
      <c r="M141" s="5">
        <v>28</v>
      </c>
      <c r="N141" s="5" t="s">
        <v>232</v>
      </c>
      <c r="O141" s="5">
        <v>0</v>
      </c>
    </row>
    <row r="142" spans="1:15" x14ac:dyDescent="0.25">
      <c r="A142" s="6">
        <v>44955</v>
      </c>
      <c r="B142" s="5" t="s">
        <v>318</v>
      </c>
      <c r="C142" s="5">
        <v>3.16</v>
      </c>
      <c r="D142" s="5">
        <v>3.29</v>
      </c>
      <c r="E142" s="5">
        <v>2.4900000000000002</v>
      </c>
      <c r="F142" s="5">
        <v>3.21</v>
      </c>
      <c r="G142" s="5">
        <v>2.17</v>
      </c>
      <c r="H142" s="5">
        <v>1.76</v>
      </c>
      <c r="I142" s="5">
        <v>1.9</v>
      </c>
      <c r="J142" s="22" t="s">
        <v>19</v>
      </c>
      <c r="K142" s="5">
        <v>1.62</v>
      </c>
      <c r="L142" s="5" t="s">
        <v>79</v>
      </c>
      <c r="M142" s="5">
        <v>40</v>
      </c>
      <c r="N142" s="5" t="s">
        <v>303</v>
      </c>
      <c r="O142" s="5">
        <v>2.44</v>
      </c>
    </row>
    <row r="143" spans="1:15" x14ac:dyDescent="0.25">
      <c r="A143" s="6">
        <v>44955</v>
      </c>
      <c r="B143" s="5" t="s">
        <v>319</v>
      </c>
      <c r="C143" s="5">
        <v>606</v>
      </c>
      <c r="D143" s="5">
        <v>606</v>
      </c>
      <c r="E143" s="5">
        <v>606</v>
      </c>
      <c r="F143" s="5">
        <v>606</v>
      </c>
      <c r="G143" s="5">
        <v>606</v>
      </c>
      <c r="H143" s="5">
        <v>606</v>
      </c>
      <c r="I143" s="5">
        <v>606</v>
      </c>
      <c r="J143" s="22" t="s">
        <v>19</v>
      </c>
      <c r="K143" s="5">
        <v>606</v>
      </c>
      <c r="L143" s="5">
        <v>606</v>
      </c>
      <c r="M143" s="5">
        <v>15</v>
      </c>
      <c r="N143" s="5" t="s">
        <v>176</v>
      </c>
      <c r="O143" s="5">
        <v>0</v>
      </c>
    </row>
    <row r="144" spans="1:15" x14ac:dyDescent="0.25">
      <c r="A144" s="6">
        <v>44955</v>
      </c>
      <c r="B144" s="5" t="s">
        <v>320</v>
      </c>
      <c r="C144" s="5">
        <v>606</v>
      </c>
      <c r="D144" s="5">
        <v>606</v>
      </c>
      <c r="E144" s="5">
        <v>606</v>
      </c>
      <c r="F144" s="5">
        <v>606</v>
      </c>
      <c r="G144" s="5">
        <v>606</v>
      </c>
      <c r="H144" s="5">
        <v>606</v>
      </c>
      <c r="I144" s="5">
        <v>606</v>
      </c>
      <c r="J144" s="22" t="s">
        <v>19</v>
      </c>
      <c r="K144" s="5">
        <v>606</v>
      </c>
      <c r="L144" s="5">
        <v>606</v>
      </c>
      <c r="M144" s="5">
        <v>17</v>
      </c>
      <c r="N144" s="5" t="s">
        <v>187</v>
      </c>
      <c r="O144" s="5">
        <v>0</v>
      </c>
    </row>
    <row r="145" spans="1:15" x14ac:dyDescent="0.25">
      <c r="A145" s="6">
        <v>44955</v>
      </c>
      <c r="B145" s="5" t="s">
        <v>321</v>
      </c>
      <c r="C145" s="5">
        <v>606</v>
      </c>
      <c r="D145" s="5">
        <v>606</v>
      </c>
      <c r="E145" s="5">
        <v>606</v>
      </c>
      <c r="F145" s="5">
        <v>606</v>
      </c>
      <c r="G145" s="5">
        <v>606</v>
      </c>
      <c r="H145" s="5">
        <v>606</v>
      </c>
      <c r="I145" s="5">
        <v>606</v>
      </c>
      <c r="J145" s="22" t="s">
        <v>19</v>
      </c>
      <c r="K145" s="5">
        <v>606</v>
      </c>
      <c r="L145" s="5">
        <v>606</v>
      </c>
      <c r="M145" s="5">
        <v>33</v>
      </c>
      <c r="N145" s="5" t="s">
        <v>174</v>
      </c>
      <c r="O145" s="5">
        <v>0</v>
      </c>
    </row>
    <row r="146" spans="1:15" x14ac:dyDescent="0.25">
      <c r="A146" s="6">
        <v>44955</v>
      </c>
      <c r="B146" s="5" t="s">
        <v>322</v>
      </c>
      <c r="C146" s="5">
        <v>606</v>
      </c>
      <c r="D146" s="5">
        <v>606</v>
      </c>
      <c r="E146" s="5">
        <v>606</v>
      </c>
      <c r="F146" s="5">
        <v>606</v>
      </c>
      <c r="G146" s="5">
        <v>606</v>
      </c>
      <c r="H146" s="5">
        <v>606</v>
      </c>
      <c r="I146" s="5">
        <v>606</v>
      </c>
      <c r="J146" s="22" t="s">
        <v>19</v>
      </c>
      <c r="K146" s="5">
        <v>606</v>
      </c>
      <c r="L146" s="5">
        <v>606</v>
      </c>
      <c r="M146" s="5">
        <v>38</v>
      </c>
      <c r="N146" s="5" t="s">
        <v>174</v>
      </c>
      <c r="O146" s="5">
        <v>0</v>
      </c>
    </row>
    <row r="147" spans="1:15" x14ac:dyDescent="0.25">
      <c r="A147" s="6">
        <v>44956</v>
      </c>
      <c r="B147" s="5" t="s">
        <v>323</v>
      </c>
      <c r="C147" s="5">
        <v>606</v>
      </c>
      <c r="D147" s="5">
        <v>606</v>
      </c>
      <c r="E147" s="5">
        <v>606</v>
      </c>
      <c r="F147" s="5">
        <v>606</v>
      </c>
      <c r="G147" s="5">
        <v>606</v>
      </c>
      <c r="H147" s="5">
        <v>606</v>
      </c>
      <c r="I147" s="5">
        <v>606</v>
      </c>
      <c r="J147" s="22" t="s">
        <v>19</v>
      </c>
      <c r="K147" s="5">
        <v>606</v>
      </c>
      <c r="L147" s="5">
        <v>606</v>
      </c>
      <c r="M147" s="5">
        <v>73</v>
      </c>
      <c r="N147" s="5" t="s">
        <v>172</v>
      </c>
      <c r="O147" s="5">
        <v>0</v>
      </c>
    </row>
    <row r="148" spans="1:15" x14ac:dyDescent="0.25">
      <c r="A148" s="6">
        <v>44956</v>
      </c>
      <c r="B148" s="5" t="s">
        <v>324</v>
      </c>
      <c r="C148" s="5">
        <v>1.81</v>
      </c>
      <c r="D148" s="5">
        <v>3.71</v>
      </c>
      <c r="E148" s="5">
        <v>4.92</v>
      </c>
      <c r="F148" s="5">
        <v>3.63</v>
      </c>
      <c r="G148" s="5">
        <v>2.0099999999999998</v>
      </c>
      <c r="H148" s="5">
        <v>1.89</v>
      </c>
      <c r="I148" s="5">
        <v>1.75</v>
      </c>
      <c r="J148" s="22" t="s">
        <v>19</v>
      </c>
      <c r="K148" s="5">
        <v>1.5</v>
      </c>
      <c r="L148" s="5" t="s">
        <v>87</v>
      </c>
      <c r="M148" s="5">
        <v>40</v>
      </c>
      <c r="N148" s="5" t="s">
        <v>168</v>
      </c>
      <c r="O148" s="5">
        <v>2.4700000000000002</v>
      </c>
    </row>
    <row r="149" spans="1:15" x14ac:dyDescent="0.25">
      <c r="A149" s="6">
        <v>44957</v>
      </c>
      <c r="B149" s="5" t="s">
        <v>325</v>
      </c>
      <c r="C149" s="5">
        <v>3.74</v>
      </c>
      <c r="D149" s="5">
        <v>3.1</v>
      </c>
      <c r="E149" s="5">
        <v>2.25</v>
      </c>
      <c r="F149" s="5">
        <v>2.65</v>
      </c>
      <c r="G149" s="5">
        <v>2.52</v>
      </c>
      <c r="H149" s="5">
        <v>1.56</v>
      </c>
      <c r="I149" s="5">
        <v>2.2000000000000002</v>
      </c>
      <c r="J149" s="22" t="s">
        <v>19</v>
      </c>
      <c r="K149" s="5">
        <v>1.88</v>
      </c>
      <c r="L149" s="5" t="s">
        <v>81</v>
      </c>
      <c r="M149" s="5">
        <v>46</v>
      </c>
      <c r="N149" s="5" t="s">
        <v>193</v>
      </c>
      <c r="O149" s="5">
        <v>2</v>
      </c>
    </row>
    <row r="150" spans="1:15" x14ac:dyDescent="0.25">
      <c r="A150" s="6">
        <v>44957</v>
      </c>
      <c r="B150" s="5" t="s">
        <v>326</v>
      </c>
      <c r="C150" s="5">
        <v>2.5499999999999998</v>
      </c>
      <c r="D150" s="5">
        <v>2.87</v>
      </c>
      <c r="E150" s="5">
        <v>3.35</v>
      </c>
      <c r="F150" s="5">
        <v>2.5499999999999998</v>
      </c>
      <c r="G150" s="5">
        <v>2.66</v>
      </c>
      <c r="H150" s="5">
        <v>1.51</v>
      </c>
      <c r="I150" s="5">
        <v>2.3199999999999998</v>
      </c>
      <c r="J150" s="22" t="s">
        <v>19</v>
      </c>
      <c r="K150" s="5">
        <v>1.98</v>
      </c>
      <c r="L150" s="5" t="s">
        <v>78</v>
      </c>
      <c r="M150" s="5">
        <v>31</v>
      </c>
      <c r="N150" s="5" t="s">
        <v>193</v>
      </c>
      <c r="O150" s="5">
        <v>1.85</v>
      </c>
    </row>
    <row r="151" spans="1:15" x14ac:dyDescent="0.25">
      <c r="A151" s="6">
        <v>44957</v>
      </c>
      <c r="B151" s="5" t="s">
        <v>327</v>
      </c>
      <c r="C151" s="5">
        <v>2.86</v>
      </c>
      <c r="D151" s="5">
        <v>2.83</v>
      </c>
      <c r="E151" s="5">
        <v>3.04</v>
      </c>
      <c r="F151" s="5">
        <v>2.4</v>
      </c>
      <c r="G151" s="5">
        <v>2.85</v>
      </c>
      <c r="H151" s="5">
        <v>1.44</v>
      </c>
      <c r="I151" s="5">
        <v>2.4900000000000002</v>
      </c>
      <c r="J151" s="22" t="s">
        <v>19</v>
      </c>
      <c r="K151" s="5">
        <v>2.12</v>
      </c>
      <c r="L151" s="5" t="s">
        <v>79</v>
      </c>
      <c r="M151" s="5">
        <v>34</v>
      </c>
      <c r="N151" s="5" t="s">
        <v>202</v>
      </c>
      <c r="O151" s="5">
        <v>1.85</v>
      </c>
    </row>
    <row r="152" spans="1:15" x14ac:dyDescent="0.25">
      <c r="A152" s="6">
        <v>44957</v>
      </c>
      <c r="B152" s="5" t="s">
        <v>328</v>
      </c>
      <c r="C152" s="5">
        <v>2.0499999999999998</v>
      </c>
      <c r="D152" s="5">
        <v>3.32</v>
      </c>
      <c r="E152" s="5">
        <v>4.0999999999999996</v>
      </c>
      <c r="F152" s="5">
        <v>3.01</v>
      </c>
      <c r="G152" s="5">
        <v>2.2400000000000002</v>
      </c>
      <c r="H152" s="5">
        <v>1.69</v>
      </c>
      <c r="I152" s="5">
        <v>1.97</v>
      </c>
      <c r="J152" s="22" t="s">
        <v>19</v>
      </c>
      <c r="K152" s="5">
        <v>1.67</v>
      </c>
      <c r="L152" s="5" t="s">
        <v>78</v>
      </c>
      <c r="M152" s="5">
        <v>38</v>
      </c>
      <c r="N152" s="5" t="s">
        <v>193</v>
      </c>
      <c r="O152" s="5">
        <v>2.75</v>
      </c>
    </row>
    <row r="153" spans="1:15" x14ac:dyDescent="0.25">
      <c r="A153" s="6">
        <v>44957</v>
      </c>
      <c r="B153" s="5" t="s">
        <v>329</v>
      </c>
      <c r="C153" s="5">
        <v>3.08</v>
      </c>
      <c r="D153" s="5">
        <v>3.13</v>
      </c>
      <c r="E153" s="5">
        <v>2.57</v>
      </c>
      <c r="F153" s="5">
        <v>3.17</v>
      </c>
      <c r="G153" s="5">
        <v>2.19</v>
      </c>
      <c r="H153" s="5">
        <v>1.72</v>
      </c>
      <c r="I153" s="5">
        <v>1.91</v>
      </c>
      <c r="J153" s="22" t="s">
        <v>19</v>
      </c>
      <c r="K153" s="5">
        <v>1.62</v>
      </c>
      <c r="L153" s="5" t="s">
        <v>334</v>
      </c>
      <c r="M153" s="5">
        <v>47</v>
      </c>
      <c r="N153" s="5" t="s">
        <v>202</v>
      </c>
      <c r="O153" s="5">
        <v>2.25</v>
      </c>
    </row>
    <row r="154" spans="1:15" x14ac:dyDescent="0.25">
      <c r="A154" s="6">
        <v>44957</v>
      </c>
      <c r="B154" s="5" t="s">
        <v>330</v>
      </c>
      <c r="C154" s="5">
        <v>1.83</v>
      </c>
      <c r="D154" s="5">
        <v>3.48</v>
      </c>
      <c r="E154" s="5">
        <v>4.93</v>
      </c>
      <c r="F154" s="5">
        <v>3.01</v>
      </c>
      <c r="G154" s="5">
        <v>2.25</v>
      </c>
      <c r="H154" s="5">
        <v>1.68</v>
      </c>
      <c r="I154" s="5">
        <v>1.97</v>
      </c>
      <c r="J154" s="22" t="s">
        <v>19</v>
      </c>
      <c r="K154" s="5">
        <v>1.68</v>
      </c>
      <c r="L154" s="5" t="s">
        <v>87</v>
      </c>
      <c r="M154" s="5">
        <v>11</v>
      </c>
      <c r="N154" s="5" t="s">
        <v>193</v>
      </c>
      <c r="O154" s="5">
        <v>2.2200000000000002</v>
      </c>
    </row>
    <row r="155" spans="1:15" x14ac:dyDescent="0.25">
      <c r="A155" s="6">
        <v>44957</v>
      </c>
      <c r="B155" s="5" t="s">
        <v>331</v>
      </c>
      <c r="C155" s="5">
        <v>2.84</v>
      </c>
      <c r="D155" s="5">
        <v>3.17</v>
      </c>
      <c r="E155" s="5">
        <v>2.74</v>
      </c>
      <c r="F155" s="5">
        <v>3.19</v>
      </c>
      <c r="G155" s="5">
        <v>2.1800000000000002</v>
      </c>
      <c r="H155" s="5">
        <v>1.72</v>
      </c>
      <c r="I155" s="5">
        <v>1.91</v>
      </c>
      <c r="J155" s="22" t="s">
        <v>19</v>
      </c>
      <c r="K155" s="5">
        <v>1.61</v>
      </c>
      <c r="L155" s="5" t="s">
        <v>81</v>
      </c>
      <c r="M155" s="5">
        <v>42</v>
      </c>
      <c r="N155" s="5" t="s">
        <v>193</v>
      </c>
      <c r="O155" s="5">
        <v>2.2999999999999998</v>
      </c>
    </row>
  </sheetData>
  <conditionalFormatting sqref="K1:K3">
    <cfRule type="cellIs" dxfId="38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topLeftCell="A16" workbookViewId="0">
      <selection activeCell="A26" sqref="A26"/>
    </sheetView>
  </sheetViews>
  <sheetFormatPr defaultRowHeight="15" x14ac:dyDescent="0.25"/>
  <cols>
    <col min="1" max="1" width="10.7109375" bestFit="1" customWidth="1"/>
    <col min="2" max="2" width="38.5703125" style="5" bestFit="1" customWidth="1"/>
    <col min="3" max="9" width="9.140625" style="5"/>
    <col min="10" max="10" width="16" bestFit="1" customWidth="1"/>
    <col min="13" max="13" width="9.140625" style="5"/>
    <col min="14" max="14" width="30.42578125" style="5" bestFit="1" customWidth="1"/>
  </cols>
  <sheetData>
    <row r="1" spans="1:16" ht="226.5" x14ac:dyDescent="0.25">
      <c r="A1" s="1" t="s">
        <v>0</v>
      </c>
      <c r="B1" s="1" t="s">
        <v>1</v>
      </c>
      <c r="C1" s="16" t="s">
        <v>71</v>
      </c>
      <c r="D1" s="16" t="s">
        <v>72</v>
      </c>
      <c r="E1" s="16" t="s">
        <v>73</v>
      </c>
      <c r="F1" s="16" t="s">
        <v>74</v>
      </c>
      <c r="G1" s="16" t="s">
        <v>75</v>
      </c>
      <c r="H1" s="16" t="s">
        <v>76</v>
      </c>
      <c r="I1" s="16" t="s">
        <v>77</v>
      </c>
      <c r="J1" s="11" t="s">
        <v>8</v>
      </c>
      <c r="K1" s="11" t="s">
        <v>15</v>
      </c>
      <c r="L1" s="12" t="s">
        <v>11</v>
      </c>
      <c r="M1" s="14" t="s">
        <v>10</v>
      </c>
      <c r="N1" s="13" t="s">
        <v>12</v>
      </c>
      <c r="P1" s="14"/>
    </row>
    <row r="2" spans="1:16" x14ac:dyDescent="0.25">
      <c r="A2" s="2">
        <v>45108</v>
      </c>
      <c r="B2" s="3" t="s">
        <v>17</v>
      </c>
      <c r="C2" s="5">
        <v>3.37</v>
      </c>
      <c r="D2" s="5">
        <v>2.84</v>
      </c>
      <c r="E2" s="5">
        <v>2.2000000000000002</v>
      </c>
      <c r="F2" s="5">
        <v>404</v>
      </c>
      <c r="G2" s="5">
        <v>2.0499999999999998</v>
      </c>
      <c r="H2" s="5">
        <v>1.58</v>
      </c>
      <c r="I2" s="5">
        <v>1.98</v>
      </c>
      <c r="J2" s="4" t="s">
        <v>19</v>
      </c>
      <c r="K2" s="5"/>
      <c r="L2" s="5">
        <v>46</v>
      </c>
      <c r="M2" s="5" t="s">
        <v>78</v>
      </c>
      <c r="N2" s="3" t="s">
        <v>18</v>
      </c>
      <c r="P2" s="5"/>
    </row>
    <row r="3" spans="1:16" x14ac:dyDescent="0.25">
      <c r="A3" s="2">
        <v>45108</v>
      </c>
      <c r="B3" s="3" t="s">
        <v>20</v>
      </c>
      <c r="C3" s="5">
        <v>2.25</v>
      </c>
      <c r="D3" s="5">
        <v>3.14</v>
      </c>
      <c r="E3" s="5">
        <v>3.7</v>
      </c>
      <c r="F3" s="5">
        <v>2.81</v>
      </c>
      <c r="G3" s="5">
        <v>2.4700000000000002</v>
      </c>
      <c r="H3" s="5">
        <v>1.58</v>
      </c>
      <c r="I3" s="5">
        <v>2.14</v>
      </c>
      <c r="J3" s="4" t="s">
        <v>19</v>
      </c>
      <c r="K3" s="5"/>
      <c r="L3" s="5">
        <v>36</v>
      </c>
      <c r="M3" s="5" t="s">
        <v>79</v>
      </c>
      <c r="N3" s="3" t="s">
        <v>16</v>
      </c>
      <c r="P3" s="5"/>
    </row>
    <row r="4" spans="1:16" x14ac:dyDescent="0.25">
      <c r="A4" s="2">
        <v>45108</v>
      </c>
      <c r="B4" s="3" t="s">
        <v>21</v>
      </c>
      <c r="C4" s="5">
        <v>1.99</v>
      </c>
      <c r="D4" s="5">
        <v>3.11</v>
      </c>
      <c r="E4" s="5">
        <v>4.75</v>
      </c>
      <c r="F4" s="5">
        <v>2.4900000000000002</v>
      </c>
      <c r="G4" s="5">
        <v>2.77</v>
      </c>
      <c r="H4" s="5">
        <v>1.48</v>
      </c>
      <c r="I4" s="5">
        <v>2.44</v>
      </c>
      <c r="J4" s="4" t="s">
        <v>19</v>
      </c>
      <c r="K4" s="5"/>
      <c r="L4" s="5">
        <v>40</v>
      </c>
      <c r="M4" s="5" t="s">
        <v>82</v>
      </c>
      <c r="N4" s="3" t="s">
        <v>22</v>
      </c>
      <c r="P4" s="5"/>
    </row>
    <row r="5" spans="1:16" x14ac:dyDescent="0.25">
      <c r="A5" s="6">
        <v>45108</v>
      </c>
      <c r="B5" s="3" t="s">
        <v>23</v>
      </c>
      <c r="C5" s="5">
        <v>1.6</v>
      </c>
      <c r="D5" s="5">
        <v>3.9</v>
      </c>
      <c r="E5" s="5">
        <v>6.48</v>
      </c>
      <c r="F5" s="5">
        <v>3.06</v>
      </c>
      <c r="G5" s="5">
        <v>2.2000000000000002</v>
      </c>
      <c r="H5" s="5">
        <v>1.71</v>
      </c>
      <c r="I5" s="5">
        <v>1.93</v>
      </c>
      <c r="J5" s="8" t="s">
        <v>19</v>
      </c>
      <c r="K5" s="5"/>
      <c r="L5" s="5">
        <v>35</v>
      </c>
      <c r="M5" s="5" t="s">
        <v>80</v>
      </c>
      <c r="N5" s="3" t="s">
        <v>16</v>
      </c>
      <c r="P5" s="5"/>
    </row>
    <row r="6" spans="1:16" x14ac:dyDescent="0.25">
      <c r="A6" s="6">
        <v>45108</v>
      </c>
      <c r="B6" s="3" t="s">
        <v>24</v>
      </c>
      <c r="C6" s="5">
        <v>1.93</v>
      </c>
      <c r="D6" s="5">
        <v>3.62</v>
      </c>
      <c r="E6" s="5">
        <v>4.13</v>
      </c>
      <c r="F6" s="5">
        <v>3.58</v>
      </c>
      <c r="G6" s="5">
        <v>1.96</v>
      </c>
      <c r="H6" s="5">
        <v>1.91</v>
      </c>
      <c r="I6" s="5">
        <v>1.72</v>
      </c>
      <c r="J6" s="8" t="s">
        <v>19</v>
      </c>
      <c r="K6" s="5"/>
      <c r="L6" s="5">
        <v>33</v>
      </c>
      <c r="M6" s="5" t="s">
        <v>79</v>
      </c>
      <c r="N6" s="3" t="s">
        <v>25</v>
      </c>
      <c r="P6" s="5"/>
    </row>
    <row r="7" spans="1:16" x14ac:dyDescent="0.25">
      <c r="A7" s="15">
        <v>45108</v>
      </c>
      <c r="B7" s="5" t="s">
        <v>26</v>
      </c>
      <c r="C7" s="5">
        <v>1.82</v>
      </c>
      <c r="D7" s="5">
        <v>2.91</v>
      </c>
      <c r="E7" s="5">
        <v>3.71</v>
      </c>
      <c r="F7" s="5">
        <v>2.4900000000000002</v>
      </c>
      <c r="G7" s="5">
        <v>2.25</v>
      </c>
      <c r="H7" s="5">
        <v>1.48</v>
      </c>
      <c r="I7" s="5">
        <v>1.99</v>
      </c>
      <c r="J7" s="8" t="s">
        <v>19</v>
      </c>
      <c r="L7" s="5">
        <v>68</v>
      </c>
      <c r="M7" s="5" t="s">
        <v>87</v>
      </c>
      <c r="N7" s="5" t="s">
        <v>27</v>
      </c>
    </row>
    <row r="8" spans="1:16" x14ac:dyDescent="0.25">
      <c r="A8" s="15">
        <v>45108</v>
      </c>
      <c r="B8" s="5" t="s">
        <v>28</v>
      </c>
      <c r="C8" s="5">
        <v>2.3199999999999998</v>
      </c>
      <c r="D8" s="5">
        <v>3.15</v>
      </c>
      <c r="E8" s="5">
        <v>3.1</v>
      </c>
      <c r="F8" s="5">
        <v>404</v>
      </c>
      <c r="G8" s="5">
        <v>2.17</v>
      </c>
      <c r="H8" s="5">
        <v>1.68</v>
      </c>
      <c r="I8" s="5">
        <v>1.91</v>
      </c>
      <c r="J8" s="8" t="s">
        <v>19</v>
      </c>
      <c r="L8" s="5">
        <v>52</v>
      </c>
      <c r="M8" s="5" t="s">
        <v>82</v>
      </c>
      <c r="N8" s="5" t="s">
        <v>29</v>
      </c>
    </row>
    <row r="9" spans="1:16" x14ac:dyDescent="0.25">
      <c r="A9" s="15">
        <v>45108</v>
      </c>
      <c r="B9" s="5" t="s">
        <v>30</v>
      </c>
      <c r="C9" s="5">
        <v>4.07</v>
      </c>
      <c r="D9" s="5">
        <v>3.72</v>
      </c>
      <c r="E9" s="5">
        <v>1.93</v>
      </c>
      <c r="F9" s="5">
        <v>3.59</v>
      </c>
      <c r="G9" s="5">
        <v>1.98</v>
      </c>
      <c r="H9" s="5">
        <v>1.9</v>
      </c>
      <c r="I9" s="5">
        <v>1.74</v>
      </c>
      <c r="J9" s="8" t="s">
        <v>19</v>
      </c>
      <c r="L9" s="5">
        <v>45</v>
      </c>
      <c r="M9" s="5" t="s">
        <v>78</v>
      </c>
      <c r="N9" s="5" t="s">
        <v>31</v>
      </c>
    </row>
    <row r="10" spans="1:16" x14ac:dyDescent="0.25">
      <c r="A10" s="15">
        <v>45108</v>
      </c>
      <c r="B10" s="5" t="s">
        <v>32</v>
      </c>
      <c r="C10" s="5">
        <v>1.85</v>
      </c>
      <c r="D10" s="5">
        <v>3.3</v>
      </c>
      <c r="E10" s="5">
        <v>4.7</v>
      </c>
      <c r="F10" s="5">
        <v>2.7</v>
      </c>
      <c r="G10" s="5">
        <v>2.36</v>
      </c>
      <c r="H10" s="5">
        <v>1.6</v>
      </c>
      <c r="I10" s="5">
        <v>1.76</v>
      </c>
      <c r="J10" s="8" t="s">
        <v>19</v>
      </c>
      <c r="L10" s="5">
        <v>16</v>
      </c>
      <c r="M10" s="5" t="s">
        <v>88</v>
      </c>
      <c r="N10" s="5" t="s">
        <v>33</v>
      </c>
    </row>
    <row r="11" spans="1:16" x14ac:dyDescent="0.25">
      <c r="A11" s="15">
        <v>45109</v>
      </c>
      <c r="B11" s="5" t="s">
        <v>34</v>
      </c>
      <c r="C11" s="5">
        <v>1.93</v>
      </c>
      <c r="D11" s="5">
        <v>3.11</v>
      </c>
      <c r="E11" s="5">
        <v>4.54</v>
      </c>
      <c r="F11" s="5">
        <v>2.5</v>
      </c>
      <c r="G11" s="5">
        <v>2.63</v>
      </c>
      <c r="H11" s="5">
        <v>1.47</v>
      </c>
      <c r="I11" s="5">
        <v>1.87</v>
      </c>
      <c r="J11" s="8" t="s">
        <v>19</v>
      </c>
      <c r="L11" s="5">
        <v>69</v>
      </c>
      <c r="M11" s="5" t="s">
        <v>84</v>
      </c>
      <c r="N11" s="5" t="s">
        <v>35</v>
      </c>
    </row>
    <row r="12" spans="1:16" x14ac:dyDescent="0.25">
      <c r="A12" s="15">
        <v>45109</v>
      </c>
      <c r="B12" s="5" t="s">
        <v>36</v>
      </c>
      <c r="C12" s="5">
        <v>2.11</v>
      </c>
      <c r="D12" s="5">
        <v>3.68</v>
      </c>
      <c r="E12" s="5">
        <v>3.45</v>
      </c>
      <c r="F12" s="5">
        <v>3.79</v>
      </c>
      <c r="G12" s="5">
        <v>1.9</v>
      </c>
      <c r="H12" s="5">
        <v>1.97</v>
      </c>
      <c r="I12" s="5">
        <v>1.66</v>
      </c>
      <c r="J12" s="8" t="s">
        <v>19</v>
      </c>
      <c r="L12" s="5">
        <v>41</v>
      </c>
      <c r="M12" s="5" t="s">
        <v>89</v>
      </c>
      <c r="N12" s="5" t="s">
        <v>37</v>
      </c>
    </row>
    <row r="13" spans="1:16" x14ac:dyDescent="0.25">
      <c r="A13" s="15">
        <v>45109</v>
      </c>
      <c r="B13" s="5" t="s">
        <v>38</v>
      </c>
      <c r="C13" s="5">
        <v>1.69</v>
      </c>
      <c r="D13" s="5">
        <v>4.1900000000000004</v>
      </c>
      <c r="E13" s="5">
        <v>4.8600000000000003</v>
      </c>
      <c r="F13" s="5">
        <v>4.8899999999999997</v>
      </c>
      <c r="G13" s="5">
        <v>1.61</v>
      </c>
      <c r="H13" s="5">
        <v>2.39</v>
      </c>
      <c r="I13" s="5">
        <v>1.49</v>
      </c>
      <c r="J13" s="8" t="s">
        <v>19</v>
      </c>
      <c r="L13" s="5">
        <v>44</v>
      </c>
      <c r="M13" s="5" t="s">
        <v>84</v>
      </c>
      <c r="N13" s="5" t="s">
        <v>25</v>
      </c>
    </row>
    <row r="14" spans="1:16" x14ac:dyDescent="0.25">
      <c r="A14" s="15">
        <v>45109</v>
      </c>
      <c r="B14" s="5" t="s">
        <v>39</v>
      </c>
      <c r="C14" s="5">
        <v>1.96</v>
      </c>
      <c r="D14" s="5">
        <v>3.24</v>
      </c>
      <c r="E14" s="5">
        <v>4.72</v>
      </c>
      <c r="F14" s="5">
        <v>2.38</v>
      </c>
      <c r="G14" s="5">
        <v>2.88</v>
      </c>
      <c r="H14" s="5">
        <v>1.44</v>
      </c>
      <c r="I14" s="5">
        <v>2.5299999999999998</v>
      </c>
      <c r="J14" s="8" t="s">
        <v>19</v>
      </c>
      <c r="L14" s="5">
        <v>47</v>
      </c>
      <c r="M14" s="5" t="s">
        <v>83</v>
      </c>
      <c r="N14" s="5" t="s">
        <v>40</v>
      </c>
    </row>
    <row r="15" spans="1:16" x14ac:dyDescent="0.25">
      <c r="A15" s="15">
        <v>45109</v>
      </c>
      <c r="B15" s="5" t="s">
        <v>41</v>
      </c>
      <c r="C15" s="5">
        <v>2.71</v>
      </c>
      <c r="D15" s="5">
        <v>2.83</v>
      </c>
      <c r="E15" s="5">
        <v>2.98</v>
      </c>
      <c r="F15" s="5">
        <v>2.41</v>
      </c>
      <c r="G15" s="5">
        <v>2.8</v>
      </c>
      <c r="H15" s="5">
        <v>1.42</v>
      </c>
      <c r="I15" s="5">
        <v>2.4500000000000002</v>
      </c>
      <c r="J15" s="8" t="s">
        <v>19</v>
      </c>
      <c r="L15" s="5">
        <v>46</v>
      </c>
      <c r="M15" s="5" t="s">
        <v>88</v>
      </c>
      <c r="N15" s="5" t="s">
        <v>33</v>
      </c>
    </row>
    <row r="16" spans="1:16" x14ac:dyDescent="0.25">
      <c r="A16" s="15">
        <v>45109</v>
      </c>
      <c r="B16" s="5" t="s">
        <v>42</v>
      </c>
      <c r="C16" s="5">
        <v>2.0099999999999998</v>
      </c>
      <c r="D16" s="5">
        <v>3.45</v>
      </c>
      <c r="E16" s="5">
        <v>4.1399999999999997</v>
      </c>
      <c r="F16" s="5">
        <v>3.16</v>
      </c>
      <c r="G16" s="5">
        <v>2.2200000000000002</v>
      </c>
      <c r="H16" s="5">
        <v>1.71</v>
      </c>
      <c r="I16" s="5">
        <v>1.94</v>
      </c>
      <c r="J16" s="8" t="s">
        <v>19</v>
      </c>
      <c r="L16" s="5">
        <v>27</v>
      </c>
      <c r="M16" s="5" t="s">
        <v>79</v>
      </c>
      <c r="N16" s="5" t="s">
        <v>43</v>
      </c>
    </row>
    <row r="17" spans="1:14" x14ac:dyDescent="0.25">
      <c r="A17" s="15">
        <v>45110</v>
      </c>
      <c r="B17" s="5" t="s">
        <v>44</v>
      </c>
      <c r="C17" s="5">
        <v>2.33</v>
      </c>
      <c r="D17" s="5">
        <v>2.81</v>
      </c>
      <c r="E17" s="5">
        <v>3.86</v>
      </c>
      <c r="F17" s="5">
        <v>2.48</v>
      </c>
      <c r="G17" s="5">
        <v>2.8</v>
      </c>
      <c r="H17" s="5">
        <v>1.45</v>
      </c>
      <c r="I17" s="5">
        <v>2.42</v>
      </c>
      <c r="J17" s="8" t="s">
        <v>19</v>
      </c>
      <c r="L17" s="5">
        <v>31</v>
      </c>
      <c r="M17" s="5" t="s">
        <v>80</v>
      </c>
      <c r="N17" s="5" t="s">
        <v>45</v>
      </c>
    </row>
    <row r="18" spans="1:14" x14ac:dyDescent="0.25">
      <c r="A18" s="15">
        <v>45110</v>
      </c>
      <c r="B18" s="5" t="s">
        <v>46</v>
      </c>
      <c r="C18" s="5">
        <v>1.76</v>
      </c>
      <c r="D18" s="5">
        <v>3.34</v>
      </c>
      <c r="E18" s="5">
        <v>5.86</v>
      </c>
      <c r="F18" s="5">
        <v>2.62</v>
      </c>
      <c r="G18" s="5">
        <v>2.62</v>
      </c>
      <c r="H18" s="5">
        <v>1.52</v>
      </c>
      <c r="I18" s="5">
        <v>2.27</v>
      </c>
      <c r="J18" s="8" t="s">
        <v>19</v>
      </c>
      <c r="L18" s="5">
        <v>49</v>
      </c>
      <c r="M18" s="5" t="s">
        <v>81</v>
      </c>
      <c r="N18" s="5" t="s">
        <v>16</v>
      </c>
    </row>
    <row r="19" spans="1:14" x14ac:dyDescent="0.25">
      <c r="A19" s="15">
        <v>45110</v>
      </c>
      <c r="B19" s="5" t="s">
        <v>47</v>
      </c>
      <c r="C19" s="5">
        <v>2.63</v>
      </c>
      <c r="D19" s="5">
        <v>2.85</v>
      </c>
      <c r="E19" s="5">
        <v>3.31</v>
      </c>
      <c r="F19" s="5">
        <v>2.5499999999999998</v>
      </c>
      <c r="G19" s="5">
        <v>2.75</v>
      </c>
      <c r="H19" s="5">
        <v>1.48</v>
      </c>
      <c r="I19" s="5">
        <v>2.38</v>
      </c>
      <c r="J19" s="8" t="s">
        <v>19</v>
      </c>
      <c r="L19" s="5">
        <v>34</v>
      </c>
      <c r="M19" s="5" t="s">
        <v>79</v>
      </c>
      <c r="N19" s="5" t="s">
        <v>48</v>
      </c>
    </row>
    <row r="20" spans="1:14" x14ac:dyDescent="0.25">
      <c r="A20" s="15">
        <v>45110</v>
      </c>
      <c r="B20" s="5" t="s">
        <v>49</v>
      </c>
      <c r="C20" s="5">
        <v>2.94</v>
      </c>
      <c r="D20" s="5">
        <v>2.97</v>
      </c>
      <c r="E20" s="5">
        <v>2.82</v>
      </c>
      <c r="F20" s="5">
        <v>3.22</v>
      </c>
      <c r="G20" s="5">
        <v>2.2000000000000002</v>
      </c>
      <c r="H20" s="5">
        <v>1.71</v>
      </c>
      <c r="I20" s="5">
        <v>1.92</v>
      </c>
      <c r="J20" s="8" t="s">
        <v>19</v>
      </c>
      <c r="L20" s="5">
        <v>23</v>
      </c>
      <c r="M20" s="5" t="s">
        <v>88</v>
      </c>
      <c r="N20" s="5" t="s">
        <v>37</v>
      </c>
    </row>
    <row r="21" spans="1:14" x14ac:dyDescent="0.25">
      <c r="A21" s="15">
        <v>45111</v>
      </c>
      <c r="B21" s="5" t="s">
        <v>51</v>
      </c>
      <c r="C21" s="5">
        <v>2.4700000000000002</v>
      </c>
      <c r="D21" s="5">
        <v>2.61</v>
      </c>
      <c r="E21" s="5">
        <v>3.52</v>
      </c>
      <c r="F21" s="5">
        <v>2.5499999999999998</v>
      </c>
      <c r="G21" s="5">
        <v>2.63</v>
      </c>
      <c r="H21" s="5">
        <v>1.46</v>
      </c>
      <c r="I21" s="5">
        <v>2.2999999999999998</v>
      </c>
      <c r="J21" s="8" t="s">
        <v>19</v>
      </c>
      <c r="L21" s="5">
        <v>54</v>
      </c>
      <c r="M21" s="5" t="s">
        <v>88</v>
      </c>
      <c r="N21" s="5" t="s">
        <v>14</v>
      </c>
    </row>
    <row r="22" spans="1:14" x14ac:dyDescent="0.25">
      <c r="A22" s="15">
        <v>45112</v>
      </c>
      <c r="B22" s="5" t="s">
        <v>52</v>
      </c>
      <c r="C22" s="5">
        <v>2.98</v>
      </c>
      <c r="D22" s="5">
        <v>2.96</v>
      </c>
      <c r="E22" s="5">
        <v>2.78</v>
      </c>
      <c r="F22" s="5">
        <v>2.7</v>
      </c>
      <c r="G22" s="5">
        <v>2.58</v>
      </c>
      <c r="H22" s="5">
        <v>1.54</v>
      </c>
      <c r="I22" s="5">
        <v>2.23</v>
      </c>
      <c r="J22" s="8" t="s">
        <v>19</v>
      </c>
      <c r="L22" s="5">
        <v>63</v>
      </c>
      <c r="M22" s="5" t="s">
        <v>81</v>
      </c>
      <c r="N22" s="5" t="s">
        <v>48</v>
      </c>
    </row>
    <row r="23" spans="1:14" x14ac:dyDescent="0.25">
      <c r="A23" s="15">
        <v>45112</v>
      </c>
      <c r="B23" s="5" t="s">
        <v>53</v>
      </c>
      <c r="C23" s="5">
        <v>2.23</v>
      </c>
      <c r="D23" s="5">
        <v>3.49</v>
      </c>
      <c r="E23" s="5">
        <v>3.13</v>
      </c>
      <c r="F23" s="5">
        <v>3.72</v>
      </c>
      <c r="G23" s="5">
        <v>1.85</v>
      </c>
      <c r="H23" s="5">
        <v>1.95</v>
      </c>
      <c r="I23" s="5">
        <v>1.63</v>
      </c>
      <c r="J23" s="8" t="s">
        <v>19</v>
      </c>
      <c r="L23" s="5">
        <v>12</v>
      </c>
      <c r="M23" s="5" t="s">
        <v>85</v>
      </c>
      <c r="N23" s="5" t="s">
        <v>54</v>
      </c>
    </row>
    <row r="24" spans="1:14" x14ac:dyDescent="0.25">
      <c r="A24" s="15">
        <v>45112</v>
      </c>
      <c r="B24" s="5" t="s">
        <v>55</v>
      </c>
      <c r="C24" s="5">
        <v>4.3099999999999996</v>
      </c>
      <c r="D24" s="5">
        <v>4.22</v>
      </c>
      <c r="E24" s="5">
        <v>1.76</v>
      </c>
      <c r="F24" s="5">
        <v>5</v>
      </c>
      <c r="G24" s="5">
        <v>1.58</v>
      </c>
      <c r="H24" s="5">
        <v>2.4500000000000002</v>
      </c>
      <c r="I24" s="5">
        <v>1.49</v>
      </c>
      <c r="J24" s="8" t="s">
        <v>19</v>
      </c>
      <c r="L24" s="5">
        <v>23</v>
      </c>
      <c r="M24" s="5" t="s">
        <v>86</v>
      </c>
      <c r="N24" s="5" t="s">
        <v>25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1"/>
  <sheetViews>
    <sheetView tabSelected="1" topLeftCell="A44" workbookViewId="0">
      <selection activeCell="C51" sqref="C51"/>
    </sheetView>
  </sheetViews>
  <sheetFormatPr defaultRowHeight="15" x14ac:dyDescent="0.25"/>
  <cols>
    <col min="1" max="1" width="10.7109375" bestFit="1" customWidth="1"/>
    <col min="2" max="2" width="32.7109375" style="5" customWidth="1"/>
    <col min="3" max="3" width="11.7109375" style="5" customWidth="1"/>
    <col min="4" max="4" width="6.5703125" style="5" customWidth="1"/>
    <col min="5" max="5" width="9.42578125" style="5" customWidth="1"/>
    <col min="6" max="6" width="9.5703125" style="5" customWidth="1"/>
    <col min="7" max="7" width="9" style="5" customWidth="1"/>
    <col min="8" max="9" width="10.28515625" style="5" customWidth="1"/>
    <col min="10" max="10" width="21.7109375" style="5" bestFit="1" customWidth="1"/>
    <col min="11" max="11" width="14.140625" style="5" bestFit="1" customWidth="1"/>
    <col min="12" max="12" width="9.140625" style="5"/>
    <col min="13" max="13" width="12.5703125" style="5" bestFit="1" customWidth="1"/>
    <col min="14" max="14" width="31.5703125" style="5" bestFit="1" customWidth="1"/>
    <col min="15" max="16" width="9.140625" style="5"/>
  </cols>
  <sheetData>
    <row r="1" spans="1:17" ht="151.5" x14ac:dyDescent="0.25">
      <c r="A1" s="1" t="s">
        <v>0</v>
      </c>
      <c r="B1" s="1" t="s">
        <v>1</v>
      </c>
      <c r="C1" s="36" t="s">
        <v>2</v>
      </c>
      <c r="D1" s="36" t="s">
        <v>3</v>
      </c>
      <c r="E1" s="36" t="s">
        <v>4</v>
      </c>
      <c r="F1" s="36" t="s">
        <v>5</v>
      </c>
      <c r="G1" s="36" t="s">
        <v>6</v>
      </c>
      <c r="H1" s="36" t="s">
        <v>7</v>
      </c>
      <c r="I1" s="36" t="s">
        <v>107</v>
      </c>
      <c r="J1" s="16" t="s">
        <v>8</v>
      </c>
      <c r="K1" s="37" t="s">
        <v>343</v>
      </c>
      <c r="L1" s="36" t="s">
        <v>10</v>
      </c>
      <c r="M1" s="36" t="s">
        <v>11</v>
      </c>
      <c r="N1" s="36" t="s">
        <v>12</v>
      </c>
      <c r="O1" s="48" t="s">
        <v>344</v>
      </c>
      <c r="P1" s="36" t="s">
        <v>345</v>
      </c>
      <c r="Q1" s="46" t="s">
        <v>346</v>
      </c>
    </row>
    <row r="2" spans="1:17" x14ac:dyDescent="0.25">
      <c r="A2" s="2">
        <v>45114</v>
      </c>
      <c r="B2" s="3" t="s">
        <v>56</v>
      </c>
      <c r="C2" s="22">
        <v>3.36</v>
      </c>
      <c r="D2" s="22">
        <v>3.15</v>
      </c>
      <c r="E2" s="22">
        <v>2.42</v>
      </c>
      <c r="F2" s="22">
        <v>2.91</v>
      </c>
      <c r="G2" s="22">
        <v>2.4</v>
      </c>
      <c r="H2" s="22">
        <v>1.621</v>
      </c>
      <c r="I2" s="22">
        <v>1.819</v>
      </c>
      <c r="J2" s="22" t="s">
        <v>19</v>
      </c>
      <c r="K2" s="22"/>
      <c r="M2" s="5">
        <v>18</v>
      </c>
      <c r="N2" s="3" t="s">
        <v>43</v>
      </c>
    </row>
    <row r="3" spans="1:17" x14ac:dyDescent="0.25">
      <c r="A3" s="2">
        <v>45115</v>
      </c>
      <c r="B3" s="3" t="s">
        <v>57</v>
      </c>
      <c r="C3" s="22">
        <v>404</v>
      </c>
      <c r="D3" s="22">
        <v>404</v>
      </c>
      <c r="E3" s="22">
        <v>404</v>
      </c>
      <c r="F3" s="22">
        <v>404</v>
      </c>
      <c r="G3" s="22">
        <v>404</v>
      </c>
      <c r="H3" s="22">
        <v>404</v>
      </c>
      <c r="I3" s="22">
        <v>404</v>
      </c>
      <c r="J3" s="22" t="s">
        <v>19</v>
      </c>
      <c r="K3" s="22"/>
      <c r="M3" s="5">
        <v>21</v>
      </c>
      <c r="N3" s="3" t="s">
        <v>18</v>
      </c>
    </row>
    <row r="4" spans="1:17" x14ac:dyDescent="0.25">
      <c r="A4" s="2">
        <v>45115</v>
      </c>
      <c r="B4" s="3" t="s">
        <v>58</v>
      </c>
      <c r="C4" s="22">
        <v>2.13</v>
      </c>
      <c r="D4" s="22">
        <v>3.15</v>
      </c>
      <c r="E4" s="22">
        <v>3.87</v>
      </c>
      <c r="F4" s="22">
        <v>2.79</v>
      </c>
      <c r="G4" s="22">
        <v>2.4300000000000002</v>
      </c>
      <c r="H4" s="22">
        <v>1.571</v>
      </c>
      <c r="I4" s="22">
        <v>2.11</v>
      </c>
      <c r="J4" s="22" t="s">
        <v>19</v>
      </c>
      <c r="K4" s="22"/>
      <c r="M4" s="5">
        <v>43</v>
      </c>
      <c r="N4" s="3" t="s">
        <v>50</v>
      </c>
    </row>
    <row r="5" spans="1:17" x14ac:dyDescent="0.25">
      <c r="A5" s="2">
        <v>45115</v>
      </c>
      <c r="B5" s="7" t="s">
        <v>59</v>
      </c>
      <c r="C5" s="47">
        <v>2.88</v>
      </c>
      <c r="D5" s="47">
        <v>2.91</v>
      </c>
      <c r="E5" s="47">
        <v>2.92</v>
      </c>
      <c r="F5" s="47">
        <v>2.4500000000000002</v>
      </c>
      <c r="G5" s="47">
        <v>2.87</v>
      </c>
      <c r="H5" s="47">
        <v>1.488</v>
      </c>
      <c r="I5" s="47">
        <v>2.4900000000000002</v>
      </c>
      <c r="J5" s="47" t="s">
        <v>19</v>
      </c>
      <c r="K5" s="38"/>
      <c r="L5" s="47"/>
      <c r="M5" s="5">
        <v>19</v>
      </c>
      <c r="N5" s="5" t="s">
        <v>48</v>
      </c>
    </row>
    <row r="6" spans="1:17" x14ac:dyDescent="0.25">
      <c r="A6" s="2">
        <v>45115</v>
      </c>
      <c r="B6" s="3" t="s">
        <v>60</v>
      </c>
      <c r="C6" s="47">
        <v>1.6990000000000001</v>
      </c>
      <c r="D6" s="47">
        <v>3.38</v>
      </c>
      <c r="E6" s="47">
        <v>6.1</v>
      </c>
      <c r="F6" s="47">
        <v>2.4300000000000002</v>
      </c>
      <c r="G6" s="47">
        <v>2.76</v>
      </c>
      <c r="H6" s="47">
        <v>1.458</v>
      </c>
      <c r="I6" s="47">
        <v>2.4</v>
      </c>
      <c r="J6" s="47" t="s">
        <v>19</v>
      </c>
      <c r="K6" s="47"/>
      <c r="L6" s="47"/>
      <c r="M6" s="5">
        <v>83</v>
      </c>
      <c r="N6" s="3" t="s">
        <v>50</v>
      </c>
    </row>
    <row r="7" spans="1:17" x14ac:dyDescent="0.25">
      <c r="A7" s="2">
        <v>45115</v>
      </c>
      <c r="B7" s="3" t="s">
        <v>61</v>
      </c>
      <c r="C7" s="47">
        <v>1.591</v>
      </c>
      <c r="D7" s="47">
        <v>3.85</v>
      </c>
      <c r="E7" s="47">
        <v>6.98</v>
      </c>
      <c r="F7" s="47">
        <v>2.98</v>
      </c>
      <c r="G7" s="47">
        <v>2.33</v>
      </c>
      <c r="H7" s="47">
        <v>1.657</v>
      </c>
      <c r="I7" s="47">
        <v>2.0299999999999998</v>
      </c>
      <c r="J7" s="47" t="s">
        <v>19</v>
      </c>
      <c r="K7" s="47"/>
      <c r="L7" s="47"/>
      <c r="M7" s="5">
        <v>51</v>
      </c>
      <c r="N7" s="3" t="s">
        <v>40</v>
      </c>
    </row>
    <row r="8" spans="1:17" x14ac:dyDescent="0.25">
      <c r="A8" s="2">
        <v>45115</v>
      </c>
      <c r="B8" s="3" t="s">
        <v>62</v>
      </c>
      <c r="C8" s="47">
        <v>2.25</v>
      </c>
      <c r="D8" s="47">
        <v>3.06</v>
      </c>
      <c r="E8" s="47">
        <v>3.8</v>
      </c>
      <c r="F8" s="47">
        <v>2.54</v>
      </c>
      <c r="G8" s="47">
        <v>2.72</v>
      </c>
      <c r="H8" s="47">
        <v>1.492</v>
      </c>
      <c r="I8" s="47">
        <v>2.36</v>
      </c>
      <c r="J8" s="47" t="s">
        <v>19</v>
      </c>
      <c r="K8" s="47"/>
      <c r="L8" s="47"/>
      <c r="M8" s="5">
        <v>70</v>
      </c>
      <c r="N8" s="3" t="s">
        <v>22</v>
      </c>
    </row>
    <row r="9" spans="1:17" x14ac:dyDescent="0.25">
      <c r="A9" s="2">
        <v>45115</v>
      </c>
      <c r="B9" s="3" t="s">
        <v>63</v>
      </c>
      <c r="C9" s="47">
        <v>4.99</v>
      </c>
      <c r="D9" s="47">
        <v>3.91</v>
      </c>
      <c r="E9" s="47">
        <v>1.724</v>
      </c>
      <c r="F9" s="47">
        <v>3.4</v>
      </c>
      <c r="G9" s="47">
        <v>2.06</v>
      </c>
      <c r="H9" s="47">
        <v>1.8260000000000001</v>
      </c>
      <c r="I9" s="47">
        <v>1.7929999999999999</v>
      </c>
      <c r="J9" s="47" t="s">
        <v>19</v>
      </c>
      <c r="K9" s="47"/>
      <c r="L9" s="47"/>
      <c r="M9" s="5">
        <v>24</v>
      </c>
      <c r="N9" s="3" t="s">
        <v>64</v>
      </c>
    </row>
    <row r="10" spans="1:17" x14ac:dyDescent="0.25">
      <c r="A10" s="2">
        <v>45115</v>
      </c>
      <c r="B10" s="3" t="s">
        <v>65</v>
      </c>
      <c r="C10" s="47">
        <v>2.48</v>
      </c>
      <c r="D10" s="47">
        <v>3.35</v>
      </c>
      <c r="E10" s="47">
        <v>3.08</v>
      </c>
      <c r="F10" s="47">
        <v>3.22</v>
      </c>
      <c r="G10" s="47">
        <v>2.17</v>
      </c>
      <c r="H10" s="47">
        <v>1.746</v>
      </c>
      <c r="I10" s="47">
        <v>1.9</v>
      </c>
      <c r="J10" s="47" t="s">
        <v>19</v>
      </c>
      <c r="K10" s="47"/>
      <c r="L10" s="47"/>
      <c r="M10" s="5">
        <v>63</v>
      </c>
      <c r="N10" s="3" t="s">
        <v>40</v>
      </c>
    </row>
    <row r="11" spans="1:17" x14ac:dyDescent="0.25">
      <c r="A11" s="2">
        <v>45115</v>
      </c>
      <c r="B11" s="3" t="s">
        <v>66</v>
      </c>
      <c r="C11" s="47">
        <v>2.14</v>
      </c>
      <c r="D11" s="47">
        <v>3.24</v>
      </c>
      <c r="E11" s="47">
        <v>3.97</v>
      </c>
      <c r="F11" s="47">
        <v>3.08</v>
      </c>
      <c r="G11" s="47">
        <v>2.27</v>
      </c>
      <c r="H11" s="47">
        <v>1.6839999999999999</v>
      </c>
      <c r="I11" s="47">
        <v>1.98</v>
      </c>
      <c r="J11" s="47" t="s">
        <v>19</v>
      </c>
      <c r="K11" s="47"/>
      <c r="L11" s="47"/>
      <c r="M11" s="5">
        <v>40</v>
      </c>
      <c r="N11" s="3" t="s">
        <v>40</v>
      </c>
    </row>
    <row r="12" spans="1:17" x14ac:dyDescent="0.25">
      <c r="A12" s="2">
        <v>45115</v>
      </c>
      <c r="B12" s="3" t="s">
        <v>67</v>
      </c>
      <c r="C12" s="47">
        <v>1.833</v>
      </c>
      <c r="D12" s="47">
        <v>3.35</v>
      </c>
      <c r="E12" s="47">
        <v>3.85</v>
      </c>
      <c r="F12" s="47">
        <v>404</v>
      </c>
      <c r="G12" s="47">
        <v>2.0699999999999998</v>
      </c>
      <c r="H12" s="47">
        <v>1.653</v>
      </c>
      <c r="I12" s="47">
        <v>1.8839999999999999</v>
      </c>
      <c r="J12" s="47" t="s">
        <v>19</v>
      </c>
      <c r="K12" s="47"/>
      <c r="L12" s="47"/>
      <c r="M12" s="5">
        <v>32</v>
      </c>
      <c r="N12" s="3" t="s">
        <v>68</v>
      </c>
    </row>
    <row r="13" spans="1:17" x14ac:dyDescent="0.25">
      <c r="A13" s="2">
        <v>45115</v>
      </c>
      <c r="B13" s="3" t="s">
        <v>112</v>
      </c>
      <c r="C13" s="47">
        <v>404</v>
      </c>
      <c r="D13" s="47">
        <v>404</v>
      </c>
      <c r="E13" s="47">
        <v>404</v>
      </c>
      <c r="F13" s="47">
        <v>404</v>
      </c>
      <c r="G13" s="47">
        <v>404</v>
      </c>
      <c r="H13" s="47">
        <v>404</v>
      </c>
      <c r="I13" s="47">
        <v>404</v>
      </c>
      <c r="J13" s="47" t="s">
        <v>19</v>
      </c>
      <c r="K13" s="47"/>
      <c r="L13" s="47"/>
      <c r="M13" s="5">
        <v>53</v>
      </c>
      <c r="N13" s="3" t="s">
        <v>18</v>
      </c>
    </row>
    <row r="14" spans="1:17" x14ac:dyDescent="0.25">
      <c r="A14" s="2">
        <v>45116</v>
      </c>
      <c r="B14" s="3" t="s">
        <v>69</v>
      </c>
      <c r="C14" s="47">
        <v>3.95</v>
      </c>
      <c r="D14" s="47">
        <v>3.9</v>
      </c>
      <c r="E14" s="47">
        <v>1.9</v>
      </c>
      <c r="F14" s="47">
        <v>3.99</v>
      </c>
      <c r="G14" s="47">
        <v>1.847</v>
      </c>
      <c r="H14" s="47">
        <v>2.0299999999999998</v>
      </c>
      <c r="I14" s="47">
        <v>1.617</v>
      </c>
      <c r="J14" s="47" t="s">
        <v>19</v>
      </c>
      <c r="K14" s="47"/>
      <c r="L14" s="47"/>
      <c r="M14" s="5">
        <v>46</v>
      </c>
      <c r="N14" s="3" t="s">
        <v>25</v>
      </c>
    </row>
    <row r="15" spans="1:17" x14ac:dyDescent="0.25">
      <c r="A15" s="2">
        <v>45116</v>
      </c>
      <c r="B15" s="5" t="s">
        <v>70</v>
      </c>
      <c r="C15" s="47">
        <v>2.83</v>
      </c>
      <c r="D15" s="47">
        <v>3.04</v>
      </c>
      <c r="E15" s="47">
        <v>2.85</v>
      </c>
      <c r="F15" s="47">
        <v>2.67</v>
      </c>
      <c r="G15" s="47">
        <v>2.62</v>
      </c>
      <c r="H15" s="47">
        <v>1.5229999999999999</v>
      </c>
      <c r="I15" s="47">
        <v>2.2599999999999998</v>
      </c>
      <c r="J15" s="47" t="s">
        <v>19</v>
      </c>
      <c r="K15" s="47"/>
      <c r="M15" s="5">
        <v>53</v>
      </c>
      <c r="N15" s="3" t="s">
        <v>25</v>
      </c>
    </row>
    <row r="16" spans="1:17" x14ac:dyDescent="0.25">
      <c r="A16" s="15">
        <v>45116</v>
      </c>
      <c r="B16" s="5" t="s">
        <v>108</v>
      </c>
      <c r="C16" s="47">
        <v>2.29</v>
      </c>
      <c r="D16" s="47">
        <v>3.1</v>
      </c>
      <c r="E16" s="47">
        <v>3.56</v>
      </c>
      <c r="F16" s="47">
        <v>2.7</v>
      </c>
      <c r="G16" s="47">
        <v>2.4900000000000002</v>
      </c>
      <c r="H16" s="47">
        <v>1.546</v>
      </c>
      <c r="I16" s="47">
        <v>2.17</v>
      </c>
      <c r="J16" s="47" t="s">
        <v>19</v>
      </c>
      <c r="M16" s="5">
        <v>28</v>
      </c>
      <c r="N16" s="5" t="s">
        <v>22</v>
      </c>
    </row>
    <row r="17" spans="1:14" x14ac:dyDescent="0.25">
      <c r="A17" s="15">
        <v>45116</v>
      </c>
      <c r="B17" s="5" t="s">
        <v>109</v>
      </c>
      <c r="C17" s="47">
        <v>2.12</v>
      </c>
      <c r="D17" s="47">
        <v>3.61</v>
      </c>
      <c r="E17" s="47">
        <v>3.56</v>
      </c>
      <c r="F17" s="47">
        <v>3.6</v>
      </c>
      <c r="G17" s="47">
        <v>2</v>
      </c>
      <c r="H17" s="47">
        <v>1.8919999999999999</v>
      </c>
      <c r="I17" s="47">
        <v>1.746</v>
      </c>
      <c r="J17" s="47" t="s">
        <v>19</v>
      </c>
      <c r="M17" s="5">
        <v>57</v>
      </c>
      <c r="N17" s="5" t="s">
        <v>43</v>
      </c>
    </row>
    <row r="18" spans="1:14" x14ac:dyDescent="0.25">
      <c r="A18" s="15">
        <v>45116</v>
      </c>
      <c r="B18" s="5" t="s">
        <v>110</v>
      </c>
      <c r="C18" s="47">
        <v>2.37</v>
      </c>
      <c r="D18" s="47">
        <v>2.81</v>
      </c>
      <c r="E18" s="47">
        <v>3.48</v>
      </c>
      <c r="F18" s="47">
        <v>2.31</v>
      </c>
      <c r="G18" s="47">
        <v>404</v>
      </c>
      <c r="H18" s="47">
        <v>404</v>
      </c>
      <c r="I18" s="47">
        <v>2.5299999999999998</v>
      </c>
      <c r="J18" s="47" t="s">
        <v>19</v>
      </c>
      <c r="M18" s="5">
        <v>60</v>
      </c>
      <c r="N18" s="5" t="s">
        <v>33</v>
      </c>
    </row>
    <row r="19" spans="1:14" x14ac:dyDescent="0.25">
      <c r="A19" s="15">
        <v>45116</v>
      </c>
      <c r="B19" s="5" t="s">
        <v>111</v>
      </c>
      <c r="C19" s="47">
        <v>1.88</v>
      </c>
      <c r="D19" s="47">
        <v>3.21</v>
      </c>
      <c r="E19" s="47">
        <v>4.6500000000000004</v>
      </c>
      <c r="F19" s="47">
        <v>2.4900000000000002</v>
      </c>
      <c r="G19" s="47">
        <v>2.65</v>
      </c>
      <c r="H19" s="47">
        <v>1.61</v>
      </c>
      <c r="I19" s="47">
        <v>2.3199999999999998</v>
      </c>
      <c r="J19" s="47" t="s">
        <v>19</v>
      </c>
      <c r="M19" s="5">
        <v>36</v>
      </c>
      <c r="N19" s="5" t="s">
        <v>35</v>
      </c>
    </row>
    <row r="20" spans="1:14" x14ac:dyDescent="0.25">
      <c r="A20" s="15">
        <v>45117</v>
      </c>
      <c r="B20" s="5" t="s">
        <v>113</v>
      </c>
      <c r="C20" s="47">
        <v>3.82</v>
      </c>
      <c r="D20" s="47">
        <v>3.18</v>
      </c>
      <c r="E20" s="47">
        <v>2.1800000000000002</v>
      </c>
      <c r="F20" s="47">
        <v>2.73</v>
      </c>
      <c r="G20" s="47">
        <v>2.5499999999999998</v>
      </c>
      <c r="H20" s="47">
        <v>1.55</v>
      </c>
      <c r="I20" s="47">
        <v>2.21</v>
      </c>
      <c r="J20" s="47" t="s">
        <v>19</v>
      </c>
      <c r="M20" s="5">
        <v>66</v>
      </c>
      <c r="N20" s="5" t="s">
        <v>114</v>
      </c>
    </row>
    <row r="21" spans="1:14" x14ac:dyDescent="0.25">
      <c r="A21" s="15">
        <v>45118</v>
      </c>
      <c r="B21" s="5" t="s">
        <v>115</v>
      </c>
      <c r="C21" s="47">
        <v>2.5099999999999998</v>
      </c>
      <c r="D21" s="47">
        <v>3.42</v>
      </c>
      <c r="E21" s="47">
        <v>2.97</v>
      </c>
      <c r="F21" s="47">
        <v>3.44</v>
      </c>
      <c r="G21" s="47">
        <v>2.09</v>
      </c>
      <c r="H21" s="47">
        <v>1.819</v>
      </c>
      <c r="I21" s="47">
        <v>1.8129999999999999</v>
      </c>
      <c r="J21" s="47" t="s">
        <v>19</v>
      </c>
      <c r="M21" s="5">
        <v>15</v>
      </c>
      <c r="N21" s="5" t="s">
        <v>116</v>
      </c>
    </row>
    <row r="22" spans="1:14" x14ac:dyDescent="0.25">
      <c r="A22" s="15">
        <v>45119</v>
      </c>
      <c r="B22" s="5" t="s">
        <v>117</v>
      </c>
      <c r="C22" s="47">
        <v>4.22</v>
      </c>
      <c r="D22" s="47">
        <v>3.5</v>
      </c>
      <c r="E22" s="47">
        <v>1.97</v>
      </c>
      <c r="F22" s="47">
        <v>3.23</v>
      </c>
      <c r="G22" s="47">
        <v>2.16</v>
      </c>
      <c r="H22" s="47">
        <v>1.7569999999999999</v>
      </c>
      <c r="I22" s="47">
        <v>1.8919999999999999</v>
      </c>
      <c r="J22" s="47" t="s">
        <v>19</v>
      </c>
      <c r="M22" s="5">
        <v>25</v>
      </c>
      <c r="N22" s="5" t="s">
        <v>116</v>
      </c>
    </row>
    <row r="23" spans="1:14" x14ac:dyDescent="0.25">
      <c r="A23" s="15">
        <v>45122</v>
      </c>
      <c r="B23" s="5" t="s">
        <v>118</v>
      </c>
      <c r="C23" s="47">
        <v>3.76</v>
      </c>
      <c r="D23" s="47">
        <v>3.28</v>
      </c>
      <c r="E23" s="47">
        <v>2.16</v>
      </c>
      <c r="F23" s="47">
        <v>2.82</v>
      </c>
      <c r="G23" s="47">
        <v>2.4300000000000002</v>
      </c>
      <c r="H23" s="47">
        <v>1.595</v>
      </c>
      <c r="I23" s="47">
        <v>2.11</v>
      </c>
      <c r="J23" s="47" t="s">
        <v>19</v>
      </c>
      <c r="M23" s="5">
        <v>16</v>
      </c>
      <c r="N23" s="5" t="s">
        <v>64</v>
      </c>
    </row>
    <row r="24" spans="1:14" x14ac:dyDescent="0.25">
      <c r="A24" s="15">
        <v>45122</v>
      </c>
      <c r="B24" s="5" t="s">
        <v>119</v>
      </c>
      <c r="C24" s="47">
        <v>2.57</v>
      </c>
      <c r="D24" s="47">
        <v>3.15</v>
      </c>
      <c r="E24" s="47">
        <v>2.79</v>
      </c>
      <c r="F24" s="47">
        <v>404</v>
      </c>
      <c r="G24" s="47">
        <v>2.0699999999999998</v>
      </c>
      <c r="H24" s="47">
        <v>1.746</v>
      </c>
      <c r="I24" s="47">
        <v>1.819</v>
      </c>
      <c r="J24" s="47" t="s">
        <v>19</v>
      </c>
      <c r="M24" s="5">
        <v>32</v>
      </c>
      <c r="N24" s="5" t="s">
        <v>68</v>
      </c>
    </row>
    <row r="25" spans="1:14" x14ac:dyDescent="0.25">
      <c r="A25" s="15">
        <v>45122</v>
      </c>
      <c r="B25" s="5" t="s">
        <v>120</v>
      </c>
      <c r="C25" s="47">
        <v>2.84</v>
      </c>
      <c r="D25" s="47">
        <v>3.17</v>
      </c>
      <c r="E25" s="47">
        <v>2.74</v>
      </c>
      <c r="F25" s="47">
        <v>3.16</v>
      </c>
      <c r="G25" s="47">
        <v>2.23</v>
      </c>
      <c r="H25" s="47">
        <v>1.694</v>
      </c>
      <c r="I25" s="47">
        <v>1.9430000000000001</v>
      </c>
      <c r="J25" s="47" t="s">
        <v>19</v>
      </c>
      <c r="M25" s="5">
        <v>12</v>
      </c>
      <c r="N25" s="5" t="s">
        <v>25</v>
      </c>
    </row>
    <row r="26" spans="1:14" x14ac:dyDescent="0.25">
      <c r="A26" s="15">
        <v>45122</v>
      </c>
      <c r="B26" s="5" t="s">
        <v>121</v>
      </c>
      <c r="C26" s="47">
        <v>1.74</v>
      </c>
      <c r="D26" s="47">
        <v>3.67</v>
      </c>
      <c r="E26" s="47">
        <v>5.3</v>
      </c>
      <c r="F26" s="47">
        <v>5.3</v>
      </c>
      <c r="G26" s="47">
        <v>2.2999999999999998</v>
      </c>
      <c r="H26" s="47">
        <v>1.653</v>
      </c>
      <c r="I26" s="47">
        <v>2.02</v>
      </c>
      <c r="J26" s="47" t="s">
        <v>19</v>
      </c>
      <c r="M26" s="5">
        <v>34</v>
      </c>
      <c r="N26" s="5" t="s">
        <v>54</v>
      </c>
    </row>
    <row r="27" spans="1:14" x14ac:dyDescent="0.25">
      <c r="A27" s="15">
        <v>45122</v>
      </c>
      <c r="B27" s="5" t="s">
        <v>122</v>
      </c>
      <c r="C27" s="47">
        <v>2.58</v>
      </c>
      <c r="D27" s="47">
        <v>3.04</v>
      </c>
      <c r="E27" s="47">
        <v>2.72</v>
      </c>
      <c r="F27" s="47">
        <v>404</v>
      </c>
      <c r="G27" s="47">
        <v>2.17</v>
      </c>
      <c r="H27" s="47">
        <v>1.6279999999999999</v>
      </c>
      <c r="I27" s="47">
        <v>1.9430000000000001</v>
      </c>
      <c r="J27" s="47" t="s">
        <v>19</v>
      </c>
      <c r="M27" s="5">
        <v>34</v>
      </c>
      <c r="N27" s="5" t="s">
        <v>29</v>
      </c>
    </row>
    <row r="28" spans="1:14" x14ac:dyDescent="0.25">
      <c r="A28" s="15">
        <v>45123</v>
      </c>
      <c r="B28" s="5" t="s">
        <v>124</v>
      </c>
      <c r="C28" s="47">
        <v>2.0499999999999998</v>
      </c>
      <c r="D28" s="47">
        <v>3.32</v>
      </c>
      <c r="E28" s="47">
        <v>4.0599999999999996</v>
      </c>
      <c r="F28" s="47">
        <v>2.79</v>
      </c>
      <c r="G28" s="47">
        <v>2.38</v>
      </c>
      <c r="H28" s="47">
        <v>1.617</v>
      </c>
      <c r="I28" s="47">
        <v>2.09</v>
      </c>
      <c r="J28" s="47" t="s">
        <v>19</v>
      </c>
      <c r="M28" s="5">
        <v>48</v>
      </c>
      <c r="N28" s="5" t="s">
        <v>64</v>
      </c>
    </row>
    <row r="29" spans="1:14" x14ac:dyDescent="0.25">
      <c r="A29" s="15">
        <v>45123</v>
      </c>
      <c r="B29" s="5" t="s">
        <v>125</v>
      </c>
      <c r="C29" s="47">
        <v>1.877</v>
      </c>
      <c r="D29" s="47">
        <v>3.22</v>
      </c>
      <c r="E29" s="47">
        <v>4.5199999999999996</v>
      </c>
      <c r="F29" s="47">
        <v>2.59</v>
      </c>
      <c r="G29" s="47">
        <v>2.4700000000000002</v>
      </c>
      <c r="H29" s="47">
        <v>1.5149999999999999</v>
      </c>
      <c r="I29" s="47">
        <v>2.17</v>
      </c>
      <c r="J29" s="47" t="s">
        <v>19</v>
      </c>
      <c r="M29" s="5">
        <v>41</v>
      </c>
      <c r="N29" s="5" t="s">
        <v>35</v>
      </c>
    </row>
    <row r="30" spans="1:14" x14ac:dyDescent="0.25">
      <c r="A30" s="15">
        <v>45123</v>
      </c>
      <c r="B30" s="5" t="s">
        <v>126</v>
      </c>
      <c r="C30" s="47">
        <v>2.25</v>
      </c>
      <c r="D30" s="47">
        <v>3.34</v>
      </c>
      <c r="E30" s="47">
        <v>3.44</v>
      </c>
      <c r="F30" s="47">
        <v>3.14</v>
      </c>
      <c r="G30" s="47">
        <v>2.2000000000000002</v>
      </c>
      <c r="H30" s="47">
        <v>1.714</v>
      </c>
      <c r="I30" s="47">
        <v>1.925</v>
      </c>
      <c r="J30" s="47" t="s">
        <v>19</v>
      </c>
      <c r="M30" s="5">
        <v>43</v>
      </c>
      <c r="N30" s="5" t="s">
        <v>54</v>
      </c>
    </row>
    <row r="31" spans="1:14" x14ac:dyDescent="0.25">
      <c r="A31" s="15">
        <v>45123</v>
      </c>
      <c r="B31" s="5" t="s">
        <v>127</v>
      </c>
      <c r="C31" s="47">
        <v>1.68</v>
      </c>
      <c r="D31" s="47">
        <v>3.79</v>
      </c>
      <c r="E31" s="47">
        <v>5.83</v>
      </c>
      <c r="F31" s="47">
        <v>2.97</v>
      </c>
      <c r="G31" s="47">
        <v>2.29</v>
      </c>
      <c r="H31" s="47">
        <v>1.675</v>
      </c>
      <c r="I31" s="47">
        <v>2.0099999999999998</v>
      </c>
      <c r="J31" s="47" t="s">
        <v>19</v>
      </c>
      <c r="M31" s="5">
        <v>24</v>
      </c>
      <c r="N31" s="5" t="s">
        <v>128</v>
      </c>
    </row>
    <row r="32" spans="1:14" x14ac:dyDescent="0.25">
      <c r="A32" s="15">
        <v>45123</v>
      </c>
      <c r="B32" s="5" t="s">
        <v>129</v>
      </c>
      <c r="C32" s="47">
        <v>2.99</v>
      </c>
      <c r="D32" s="47">
        <v>3.23</v>
      </c>
      <c r="E32" s="47">
        <v>2.61</v>
      </c>
      <c r="F32" s="47">
        <v>3.02</v>
      </c>
      <c r="G32" s="47">
        <v>2.2999999999999998</v>
      </c>
      <c r="H32" s="47">
        <v>1.6659999999999999</v>
      </c>
      <c r="I32" s="47">
        <v>2.0099999999999998</v>
      </c>
      <c r="J32" s="47" t="s">
        <v>19</v>
      </c>
      <c r="M32" s="5">
        <v>47</v>
      </c>
      <c r="N32" s="5" t="s">
        <v>128</v>
      </c>
    </row>
    <row r="33" spans="1:19" x14ac:dyDescent="0.25">
      <c r="A33" s="15">
        <v>45125</v>
      </c>
      <c r="B33" s="5" t="s">
        <v>135</v>
      </c>
      <c r="C33" s="47">
        <v>1.97</v>
      </c>
      <c r="D33" s="47">
        <v>3.24</v>
      </c>
      <c r="E33" s="47">
        <v>4.41</v>
      </c>
      <c r="F33" s="47">
        <v>2.7</v>
      </c>
      <c r="G33" s="47">
        <v>2.52</v>
      </c>
      <c r="H33" s="47">
        <v>1.5369999999999999</v>
      </c>
      <c r="I33" s="47">
        <v>2.19</v>
      </c>
      <c r="J33" s="47" t="s">
        <v>19</v>
      </c>
      <c r="M33" s="5">
        <v>61</v>
      </c>
      <c r="N33" s="5" t="s">
        <v>48</v>
      </c>
    </row>
    <row r="34" spans="1:19" x14ac:dyDescent="0.25">
      <c r="A34" s="15">
        <v>45126</v>
      </c>
      <c r="B34" s="5" t="s">
        <v>136</v>
      </c>
      <c r="C34" s="47">
        <v>505</v>
      </c>
      <c r="D34" s="47">
        <v>505</v>
      </c>
      <c r="E34" s="47">
        <v>505</v>
      </c>
      <c r="F34" s="47">
        <v>505</v>
      </c>
      <c r="G34" s="47">
        <v>505</v>
      </c>
      <c r="H34" s="47">
        <v>505</v>
      </c>
      <c r="I34" s="47">
        <v>505</v>
      </c>
      <c r="J34" s="47" t="s">
        <v>19</v>
      </c>
      <c r="M34" s="5">
        <v>34</v>
      </c>
      <c r="N34" s="5" t="s">
        <v>141</v>
      </c>
    </row>
    <row r="35" spans="1:19" x14ac:dyDescent="0.25">
      <c r="A35" s="15">
        <v>45126</v>
      </c>
      <c r="B35" s="5" t="s">
        <v>138</v>
      </c>
      <c r="C35" s="47">
        <v>3.18</v>
      </c>
      <c r="D35" s="47">
        <v>2.95</v>
      </c>
      <c r="E35" s="47">
        <v>2.36</v>
      </c>
      <c r="F35" s="47">
        <v>2.4500000000000002</v>
      </c>
      <c r="G35" s="47">
        <v>2.56</v>
      </c>
      <c r="H35" s="47">
        <v>1.47</v>
      </c>
      <c r="I35" s="47">
        <v>2.27</v>
      </c>
      <c r="J35" s="47" t="s">
        <v>19</v>
      </c>
      <c r="M35" s="5">
        <v>68</v>
      </c>
      <c r="N35" s="5" t="s">
        <v>142</v>
      </c>
    </row>
    <row r="36" spans="1:19" x14ac:dyDescent="0.25">
      <c r="A36" s="15">
        <v>45127</v>
      </c>
      <c r="B36" s="5" t="s">
        <v>145</v>
      </c>
      <c r="C36" s="47">
        <v>2.38</v>
      </c>
      <c r="D36" s="47">
        <v>3.33</v>
      </c>
      <c r="E36" s="47">
        <v>2.79</v>
      </c>
      <c r="F36" s="47">
        <v>404</v>
      </c>
      <c r="G36" s="47">
        <v>1.819</v>
      </c>
      <c r="H36" s="47">
        <v>1.99</v>
      </c>
      <c r="I36" s="47">
        <v>1.591</v>
      </c>
      <c r="J36" s="47" t="s">
        <v>19</v>
      </c>
      <c r="M36" s="5">
        <v>60</v>
      </c>
      <c r="N36" s="5" t="s">
        <v>142</v>
      </c>
    </row>
    <row r="37" spans="1:19" x14ac:dyDescent="0.25">
      <c r="A37" s="15">
        <v>45127</v>
      </c>
      <c r="B37" s="5" t="s">
        <v>146</v>
      </c>
      <c r="C37" s="47">
        <v>3.48</v>
      </c>
      <c r="D37" s="47">
        <v>3.22</v>
      </c>
      <c r="E37" s="47">
        <v>2.1</v>
      </c>
      <c r="F37" s="47">
        <v>404</v>
      </c>
      <c r="G37" s="47">
        <v>2.09</v>
      </c>
      <c r="H37" s="47">
        <v>1.704</v>
      </c>
      <c r="I37" s="47">
        <v>1.869</v>
      </c>
      <c r="J37" s="47" t="s">
        <v>19</v>
      </c>
      <c r="M37" s="5">
        <v>37</v>
      </c>
      <c r="N37" s="5" t="s">
        <v>147</v>
      </c>
    </row>
    <row r="38" spans="1:19" x14ac:dyDescent="0.25">
      <c r="A38" s="15">
        <v>45127</v>
      </c>
      <c r="B38" s="5" t="s">
        <v>332</v>
      </c>
      <c r="C38" s="47">
        <v>2.5499999999999998</v>
      </c>
      <c r="D38" s="47">
        <v>2.96</v>
      </c>
      <c r="E38" s="47">
        <v>3.3</v>
      </c>
      <c r="F38" s="47">
        <v>2.56</v>
      </c>
      <c r="G38" s="47">
        <v>2.78</v>
      </c>
      <c r="H38" s="47">
        <v>1.4710000000000001</v>
      </c>
      <c r="I38" s="47">
        <v>2.4</v>
      </c>
      <c r="J38" s="47" t="s">
        <v>19</v>
      </c>
      <c r="M38" s="5">
        <v>42</v>
      </c>
      <c r="N38" s="5" t="s">
        <v>48</v>
      </c>
    </row>
    <row r="39" spans="1:19" x14ac:dyDescent="0.25">
      <c r="A39" s="15">
        <v>45127</v>
      </c>
      <c r="B39" s="5" t="s">
        <v>333</v>
      </c>
      <c r="C39" s="47">
        <v>2.21</v>
      </c>
      <c r="D39" s="47">
        <v>3.04</v>
      </c>
      <c r="E39" s="47">
        <v>3.95</v>
      </c>
      <c r="F39" s="47">
        <v>2.5</v>
      </c>
      <c r="G39" s="47">
        <v>2.76</v>
      </c>
      <c r="H39" s="47">
        <v>1.478</v>
      </c>
      <c r="I39" s="47">
        <v>2.4</v>
      </c>
      <c r="J39" s="47" t="s">
        <v>19</v>
      </c>
      <c r="M39" s="5">
        <v>44</v>
      </c>
      <c r="N39" s="5" t="s">
        <v>48</v>
      </c>
    </row>
    <row r="40" spans="1:19" x14ac:dyDescent="0.25">
      <c r="A40" s="15">
        <v>45128</v>
      </c>
      <c r="B40" s="5" t="s">
        <v>466</v>
      </c>
      <c r="C40" s="47">
        <v>2.5099999999999998</v>
      </c>
      <c r="D40" s="47">
        <v>3.25</v>
      </c>
      <c r="E40" s="47">
        <v>2.8</v>
      </c>
      <c r="F40" s="47">
        <v>404</v>
      </c>
      <c r="G40" s="47">
        <v>2.09</v>
      </c>
      <c r="H40" s="47">
        <v>1.7290000000000001</v>
      </c>
      <c r="I40" s="47">
        <v>1.84</v>
      </c>
      <c r="J40" s="47" t="s">
        <v>19</v>
      </c>
      <c r="K40" s="47">
        <v>1.5549999999999999</v>
      </c>
      <c r="M40" s="5">
        <v>27</v>
      </c>
      <c r="N40" s="5" t="s">
        <v>147</v>
      </c>
      <c r="O40" s="5">
        <v>2.25</v>
      </c>
      <c r="P40" s="5">
        <v>1.4139999999999999</v>
      </c>
    </row>
    <row r="41" spans="1:19" x14ac:dyDescent="0.25">
      <c r="A41" s="15">
        <v>45128</v>
      </c>
      <c r="B41" s="5" t="s">
        <v>467</v>
      </c>
      <c r="C41" s="47">
        <v>2.73</v>
      </c>
      <c r="D41" s="47">
        <v>3.07</v>
      </c>
      <c r="E41" s="47">
        <v>2.98</v>
      </c>
      <c r="F41" s="47">
        <v>2.66</v>
      </c>
      <c r="G41" s="47">
        <v>2.67</v>
      </c>
      <c r="H41" s="47">
        <v>1.518</v>
      </c>
      <c r="I41" s="47">
        <v>2.31</v>
      </c>
      <c r="J41" s="47" t="s">
        <v>19</v>
      </c>
      <c r="K41" s="47">
        <v>1.9430000000000001</v>
      </c>
      <c r="M41" s="5">
        <v>57</v>
      </c>
      <c r="N41" s="5" t="s">
        <v>40</v>
      </c>
      <c r="O41" s="5">
        <v>2</v>
      </c>
      <c r="P41" s="5">
        <v>1.671</v>
      </c>
    </row>
    <row r="42" spans="1:19" x14ac:dyDescent="0.25">
      <c r="A42" s="15">
        <v>45128</v>
      </c>
      <c r="B42" s="5" t="s">
        <v>468</v>
      </c>
      <c r="C42" s="47">
        <v>606</v>
      </c>
      <c r="D42" s="47">
        <v>606</v>
      </c>
      <c r="E42" s="47">
        <v>606</v>
      </c>
      <c r="F42" s="47">
        <v>606</v>
      </c>
      <c r="G42" s="47">
        <v>606</v>
      </c>
      <c r="H42" s="47">
        <v>606</v>
      </c>
      <c r="I42" s="47">
        <v>606</v>
      </c>
      <c r="J42" s="47" t="s">
        <v>19</v>
      </c>
      <c r="K42" s="47">
        <v>606</v>
      </c>
      <c r="M42" s="5">
        <v>27</v>
      </c>
      <c r="N42" s="5" t="s">
        <v>147</v>
      </c>
      <c r="O42" s="5">
        <v>2.56</v>
      </c>
      <c r="P42" s="5">
        <v>606</v>
      </c>
    </row>
    <row r="43" spans="1:19" x14ac:dyDescent="0.25">
      <c r="A43" s="15">
        <v>45128</v>
      </c>
      <c r="B43" s="5" t="s">
        <v>469</v>
      </c>
      <c r="C43" s="47">
        <v>3.02</v>
      </c>
      <c r="D43" s="47">
        <v>3.43</v>
      </c>
      <c r="E43" s="47">
        <v>2.2599999999999998</v>
      </c>
      <c r="F43" s="47">
        <v>404</v>
      </c>
      <c r="G43" s="47">
        <v>1.869</v>
      </c>
      <c r="H43" s="47">
        <v>1.952</v>
      </c>
      <c r="I43" s="47">
        <v>1632</v>
      </c>
      <c r="J43" s="47" t="s">
        <v>19</v>
      </c>
      <c r="K43" s="47">
        <v>1.4</v>
      </c>
      <c r="M43" s="5">
        <v>17</v>
      </c>
      <c r="N43" s="5" t="s">
        <v>147</v>
      </c>
      <c r="O43" s="5">
        <v>2.27</v>
      </c>
      <c r="P43" s="5">
        <v>404</v>
      </c>
    </row>
    <row r="44" spans="1:19" x14ac:dyDescent="0.25">
      <c r="A44" s="15">
        <v>45128</v>
      </c>
      <c r="B44" s="5" t="s">
        <v>470</v>
      </c>
      <c r="C44" s="5">
        <v>2.1800000000000002</v>
      </c>
      <c r="D44" s="5">
        <v>3.43</v>
      </c>
      <c r="E44" s="5">
        <v>2.54</v>
      </c>
      <c r="F44" s="5">
        <v>3.36</v>
      </c>
      <c r="G44" s="5">
        <v>2.08</v>
      </c>
      <c r="H44" s="5">
        <v>1.7929999999999999</v>
      </c>
      <c r="I44" s="5">
        <v>1.8260000000000001</v>
      </c>
      <c r="J44" s="47" t="s">
        <v>19</v>
      </c>
      <c r="K44" s="5">
        <v>1.5489999999999999</v>
      </c>
      <c r="M44" s="5">
        <v>33</v>
      </c>
      <c r="N44" s="5" t="s">
        <v>25</v>
      </c>
      <c r="O44" s="5">
        <v>2.66</v>
      </c>
      <c r="P44" s="5">
        <v>1.425</v>
      </c>
    </row>
    <row r="45" spans="1:19" x14ac:dyDescent="0.25">
      <c r="A45" s="15">
        <v>45128</v>
      </c>
      <c r="B45" s="5" t="s">
        <v>471</v>
      </c>
      <c r="C45" s="5">
        <v>1.8260000000000001</v>
      </c>
      <c r="D45" s="5">
        <v>3.29</v>
      </c>
      <c r="E45" s="5">
        <v>4.71</v>
      </c>
      <c r="F45" s="5">
        <v>404</v>
      </c>
      <c r="G45" s="5">
        <v>2.36</v>
      </c>
      <c r="H45" s="5">
        <v>1.581</v>
      </c>
      <c r="I45" s="5">
        <v>2.0699999999999998</v>
      </c>
      <c r="J45" s="47" t="s">
        <v>19</v>
      </c>
      <c r="K45" s="5">
        <v>1.74</v>
      </c>
      <c r="M45" s="5">
        <v>44</v>
      </c>
      <c r="N45" s="5" t="s">
        <v>35</v>
      </c>
      <c r="O45" s="5">
        <v>1.88</v>
      </c>
      <c r="P45" s="5">
        <v>1.534</v>
      </c>
    </row>
    <row r="46" spans="1:19" x14ac:dyDescent="0.25">
      <c r="A46" s="15">
        <v>45128</v>
      </c>
      <c r="B46" s="5" t="s">
        <v>472</v>
      </c>
      <c r="C46" s="5">
        <v>5.1310000000000002</v>
      </c>
      <c r="D46" s="5">
        <v>4.21</v>
      </c>
      <c r="E46" s="5">
        <v>1.613</v>
      </c>
      <c r="F46" s="5">
        <v>3.25</v>
      </c>
      <c r="G46" s="5">
        <v>2.0499999999999998</v>
      </c>
      <c r="H46" s="5">
        <v>1.7869999999999999</v>
      </c>
      <c r="I46" s="5">
        <v>1.819</v>
      </c>
      <c r="J46" s="47" t="s">
        <v>19</v>
      </c>
      <c r="K46" s="5">
        <v>1.546</v>
      </c>
      <c r="M46" s="5">
        <v>65</v>
      </c>
      <c r="N46" s="5" t="s">
        <v>54</v>
      </c>
      <c r="O46" s="5">
        <v>2.34</v>
      </c>
      <c r="P46" s="5">
        <v>1.425</v>
      </c>
    </row>
    <row r="47" spans="1:19" x14ac:dyDescent="0.25">
      <c r="A47" s="15">
        <v>45130</v>
      </c>
      <c r="B47" s="5" t="s">
        <v>580</v>
      </c>
      <c r="C47" s="5">
        <v>2.66</v>
      </c>
      <c r="D47" s="5">
        <v>2.95</v>
      </c>
      <c r="E47" s="5">
        <v>2.8660000000000001</v>
      </c>
      <c r="F47" s="5">
        <v>2.73</v>
      </c>
      <c r="G47" s="5">
        <v>2.41</v>
      </c>
      <c r="H47" s="5">
        <v>1.5369999999999999</v>
      </c>
      <c r="I47" s="5">
        <v>2.11</v>
      </c>
      <c r="J47" s="5" t="s">
        <v>19</v>
      </c>
      <c r="K47" s="5">
        <v>1.7929999999999999</v>
      </c>
      <c r="M47" s="5">
        <v>43</v>
      </c>
      <c r="N47" s="5" t="s">
        <v>35</v>
      </c>
      <c r="O47" s="5">
        <v>2.08</v>
      </c>
      <c r="P47" s="5">
        <v>1.5640000000000001</v>
      </c>
      <c r="Q47" s="5">
        <v>2.2400000000000002</v>
      </c>
      <c r="R47" t="s">
        <v>93</v>
      </c>
      <c r="S47" t="s">
        <v>582</v>
      </c>
    </row>
    <row r="48" spans="1:19" x14ac:dyDescent="0.25">
      <c r="A48" s="15">
        <v>45130</v>
      </c>
      <c r="B48" s="5" t="s">
        <v>581</v>
      </c>
      <c r="C48" s="5">
        <v>2.0099999999999998</v>
      </c>
      <c r="D48" s="5">
        <v>3.01</v>
      </c>
      <c r="E48" s="5">
        <v>4.2699999999999996</v>
      </c>
      <c r="F48" s="5">
        <v>2.54</v>
      </c>
      <c r="G48" s="5">
        <v>2.5499999999999998</v>
      </c>
      <c r="H48" s="5">
        <v>1.4870000000000001</v>
      </c>
      <c r="I48" s="5">
        <v>2.2400000000000002</v>
      </c>
      <c r="J48" s="5" t="s">
        <v>19</v>
      </c>
      <c r="K48" s="5">
        <v>1.909</v>
      </c>
      <c r="M48" s="5">
        <v>36</v>
      </c>
      <c r="N48" s="5" t="s">
        <v>35</v>
      </c>
      <c r="O48" s="5">
        <v>2</v>
      </c>
      <c r="P48" s="5">
        <v>1.645</v>
      </c>
      <c r="Q48" s="5">
        <v>2.11</v>
      </c>
      <c r="R48" t="s">
        <v>93</v>
      </c>
      <c r="S48" t="s">
        <v>582</v>
      </c>
    </row>
    <row r="49" spans="1:18" x14ac:dyDescent="0.25">
      <c r="A49" s="15">
        <v>45130</v>
      </c>
      <c r="B49" s="5" t="s">
        <v>577</v>
      </c>
      <c r="C49" s="5">
        <v>1.9339999999999999</v>
      </c>
      <c r="D49" s="5">
        <v>3.53</v>
      </c>
      <c r="E49" s="5">
        <v>3.78</v>
      </c>
      <c r="F49" s="5">
        <v>404</v>
      </c>
      <c r="G49" s="5">
        <v>2.0099999999999998</v>
      </c>
      <c r="H49" s="5">
        <v>1.8129999999999999</v>
      </c>
      <c r="I49" s="5">
        <v>1.7509999999999999</v>
      </c>
      <c r="J49" s="5" t="s">
        <v>19</v>
      </c>
      <c r="K49" s="5">
        <v>1.492</v>
      </c>
      <c r="M49" s="5">
        <v>43</v>
      </c>
      <c r="N49" s="5" t="s">
        <v>147</v>
      </c>
      <c r="O49" s="5">
        <v>2.65</v>
      </c>
      <c r="P49" s="5">
        <v>404</v>
      </c>
      <c r="Q49" s="5">
        <v>1.92</v>
      </c>
      <c r="R49" t="s">
        <v>482</v>
      </c>
    </row>
    <row r="50" spans="1:18" x14ac:dyDescent="0.25">
      <c r="A50" s="15">
        <v>45130</v>
      </c>
      <c r="B50" s="5" t="s">
        <v>578</v>
      </c>
      <c r="C50" s="5">
        <v>2.88</v>
      </c>
      <c r="D50" s="5">
        <v>3.32</v>
      </c>
      <c r="E50" s="5">
        <v>2.4</v>
      </c>
      <c r="F50" s="5">
        <v>404</v>
      </c>
      <c r="G50" s="5">
        <v>2.04</v>
      </c>
      <c r="H50" s="5">
        <v>1.7689999999999999</v>
      </c>
      <c r="I50" s="5">
        <v>1.8</v>
      </c>
      <c r="J50" s="5" t="s">
        <v>19</v>
      </c>
      <c r="K50" s="5">
        <v>1.5289999999999999</v>
      </c>
      <c r="M50" s="5">
        <v>48</v>
      </c>
      <c r="N50" s="5" t="s">
        <v>147</v>
      </c>
      <c r="O50" s="5">
        <v>2.19</v>
      </c>
      <c r="P50" s="5">
        <v>1.4</v>
      </c>
      <c r="Q50" s="5">
        <v>1.95</v>
      </c>
      <c r="R50" t="s">
        <v>482</v>
      </c>
    </row>
    <row r="51" spans="1:18" x14ac:dyDescent="0.25">
      <c r="A51" s="15">
        <v>45131</v>
      </c>
      <c r="B51" s="5" t="s">
        <v>579</v>
      </c>
      <c r="C51" s="5">
        <v>505</v>
      </c>
      <c r="D51" s="5">
        <v>505</v>
      </c>
      <c r="E51" s="5">
        <v>505</v>
      </c>
      <c r="F51" s="5">
        <v>505</v>
      </c>
      <c r="G51" s="5">
        <v>505</v>
      </c>
      <c r="H51" s="5">
        <v>505</v>
      </c>
      <c r="I51" s="5">
        <v>505</v>
      </c>
      <c r="J51" s="5" t="s">
        <v>19</v>
      </c>
      <c r="M51" s="5">
        <v>78</v>
      </c>
      <c r="N51" s="5" t="s">
        <v>33</v>
      </c>
      <c r="O51" s="5">
        <v>1.42</v>
      </c>
    </row>
  </sheetData>
  <conditionalFormatting sqref="K1:K14">
    <cfRule type="cellIs" dxfId="5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topLeftCell="A8" workbookViewId="0">
      <selection sqref="A1:I29"/>
    </sheetView>
  </sheetViews>
  <sheetFormatPr defaultRowHeight="15" x14ac:dyDescent="0.25"/>
  <cols>
    <col min="1" max="1" width="10.7109375" bestFit="1" customWidth="1"/>
    <col min="2" max="2" width="38.85546875" bestFit="1" customWidth="1"/>
    <col min="4" max="4" width="23.28515625" bestFit="1" customWidth="1"/>
    <col min="5" max="5" width="15.42578125" bestFit="1" customWidth="1"/>
    <col min="6" max="6" width="11.28515625" bestFit="1" customWidth="1"/>
    <col min="7" max="7" width="12" bestFit="1" customWidth="1"/>
    <col min="9" max="9" width="31.5703125" bestFit="1" customWidth="1"/>
  </cols>
  <sheetData>
    <row r="1" spans="1:9" ht="117" x14ac:dyDescent="0.25">
      <c r="A1" s="17" t="s">
        <v>0</v>
      </c>
      <c r="B1" s="17" t="s">
        <v>1</v>
      </c>
      <c r="C1" s="17" t="s">
        <v>13</v>
      </c>
      <c r="D1" s="17" t="s">
        <v>90</v>
      </c>
      <c r="E1" s="17" t="s">
        <v>15</v>
      </c>
      <c r="F1" s="17" t="s">
        <v>91</v>
      </c>
      <c r="G1" s="17" t="s">
        <v>92</v>
      </c>
      <c r="H1" s="17" t="s">
        <v>10</v>
      </c>
      <c r="I1" s="17" t="s">
        <v>12</v>
      </c>
    </row>
    <row r="2" spans="1:9" x14ac:dyDescent="0.25">
      <c r="A2" s="15">
        <v>45108</v>
      </c>
      <c r="B2" s="5" t="s">
        <v>32</v>
      </c>
      <c r="C2" s="18">
        <v>1.95</v>
      </c>
      <c r="D2" s="5" t="s">
        <v>19</v>
      </c>
      <c r="E2" s="23" t="s">
        <v>93</v>
      </c>
      <c r="F2" s="20">
        <f>C2*D$26</f>
        <v>2340</v>
      </c>
      <c r="G2" s="20">
        <f>F2-D$26</f>
        <v>1140</v>
      </c>
      <c r="H2" s="42" t="s">
        <v>88</v>
      </c>
      <c r="I2" s="5" t="s">
        <v>33</v>
      </c>
    </row>
    <row r="3" spans="1:9" x14ac:dyDescent="0.25">
      <c r="A3" s="15">
        <v>45109</v>
      </c>
      <c r="B3" s="5" t="s">
        <v>34</v>
      </c>
      <c r="C3" s="18">
        <v>2</v>
      </c>
      <c r="D3" s="5" t="s">
        <v>19</v>
      </c>
      <c r="E3" s="19" t="s">
        <v>93</v>
      </c>
      <c r="F3" s="20">
        <v>0</v>
      </c>
      <c r="G3" s="20">
        <f>F3-D$26</f>
        <v>-1200</v>
      </c>
      <c r="H3" s="42" t="s">
        <v>84</v>
      </c>
      <c r="I3" s="5" t="s">
        <v>35</v>
      </c>
    </row>
    <row r="4" spans="1:9" x14ac:dyDescent="0.25">
      <c r="A4" s="15">
        <v>45109</v>
      </c>
      <c r="B4" s="5" t="s">
        <v>41</v>
      </c>
      <c r="C4" s="18">
        <v>1.95</v>
      </c>
      <c r="D4" s="5" t="s">
        <v>19</v>
      </c>
      <c r="E4" s="23" t="s">
        <v>93</v>
      </c>
      <c r="F4" s="20">
        <f>C4*D$26</f>
        <v>2340</v>
      </c>
      <c r="G4" s="20">
        <f>F4-D$26</f>
        <v>1140</v>
      </c>
      <c r="H4" s="42" t="s">
        <v>88</v>
      </c>
      <c r="I4" s="5" t="s">
        <v>33</v>
      </c>
    </row>
    <row r="5" spans="1:9" x14ac:dyDescent="0.25">
      <c r="A5" s="15">
        <v>45116</v>
      </c>
      <c r="B5" s="5" t="s">
        <v>110</v>
      </c>
      <c r="C5" s="10">
        <v>2</v>
      </c>
      <c r="D5" s="5" t="s">
        <v>19</v>
      </c>
      <c r="E5" s="43" t="s">
        <v>93</v>
      </c>
      <c r="F5" s="20">
        <v>0</v>
      </c>
      <c r="G5" s="20">
        <v>0</v>
      </c>
      <c r="H5" s="42" t="s">
        <v>80</v>
      </c>
      <c r="I5" s="5" t="s">
        <v>33</v>
      </c>
    </row>
    <row r="6" spans="1:9" x14ac:dyDescent="0.25">
      <c r="A6" s="15">
        <v>45116</v>
      </c>
      <c r="B6" s="5" t="s">
        <v>111</v>
      </c>
      <c r="C6" s="10">
        <v>2</v>
      </c>
      <c r="D6" s="5" t="s">
        <v>19</v>
      </c>
      <c r="E6" s="23" t="s">
        <v>93</v>
      </c>
      <c r="F6" s="20">
        <f>C6*D$26</f>
        <v>2400</v>
      </c>
      <c r="G6" s="20">
        <f>F6-D$26</f>
        <v>1200</v>
      </c>
      <c r="H6" s="42" t="s">
        <v>79</v>
      </c>
      <c r="I6" s="5" t="s">
        <v>33</v>
      </c>
    </row>
    <row r="7" spans="1:9" x14ac:dyDescent="0.25">
      <c r="A7" s="15">
        <v>45123</v>
      </c>
      <c r="B7" s="5" t="s">
        <v>125</v>
      </c>
      <c r="C7" s="10">
        <v>2</v>
      </c>
      <c r="D7" s="5" t="s">
        <v>19</v>
      </c>
      <c r="E7" s="43" t="s">
        <v>93</v>
      </c>
      <c r="F7" s="20">
        <f>C7*D$26</f>
        <v>2400</v>
      </c>
      <c r="G7" s="20">
        <v>0</v>
      </c>
      <c r="H7" s="42" t="s">
        <v>81</v>
      </c>
      <c r="I7" t="s">
        <v>35</v>
      </c>
    </row>
    <row r="8" spans="1:9" x14ac:dyDescent="0.25">
      <c r="C8" s="10"/>
      <c r="D8" s="5"/>
      <c r="E8" s="41"/>
      <c r="F8" s="20"/>
      <c r="G8" s="20"/>
      <c r="H8" s="42"/>
    </row>
    <row r="9" spans="1:9" x14ac:dyDescent="0.25">
      <c r="A9" s="15"/>
      <c r="B9" s="5"/>
      <c r="C9" s="10"/>
      <c r="D9" s="5"/>
      <c r="E9" s="41"/>
      <c r="F9" s="20"/>
      <c r="G9" s="20"/>
      <c r="H9" s="42"/>
    </row>
    <row r="10" spans="1:9" x14ac:dyDescent="0.25">
      <c r="A10" s="15"/>
      <c r="B10" s="5"/>
      <c r="C10" s="10"/>
      <c r="D10" s="5"/>
      <c r="E10" s="41"/>
      <c r="F10" s="20"/>
      <c r="G10" s="20"/>
      <c r="H10" s="42"/>
    </row>
    <row r="11" spans="1:9" x14ac:dyDescent="0.25">
      <c r="A11" s="15"/>
      <c r="B11" s="5"/>
      <c r="C11" s="10"/>
      <c r="D11" s="5"/>
      <c r="E11" s="41"/>
      <c r="F11" s="20"/>
      <c r="G11" s="20"/>
      <c r="H11" s="42"/>
    </row>
    <row r="12" spans="1:9" x14ac:dyDescent="0.25">
      <c r="A12" s="15"/>
      <c r="B12" s="5"/>
      <c r="C12" s="10"/>
      <c r="D12" s="5"/>
      <c r="E12" s="41"/>
      <c r="F12" s="20"/>
      <c r="G12" s="20"/>
      <c r="H12" s="42"/>
    </row>
    <row r="13" spans="1:9" x14ac:dyDescent="0.25">
      <c r="A13" s="2"/>
      <c r="B13" s="3"/>
      <c r="C13" s="10"/>
      <c r="D13" s="5"/>
      <c r="E13" s="23"/>
      <c r="F13" s="20"/>
      <c r="G13" s="20"/>
      <c r="H13" s="24"/>
    </row>
    <row r="14" spans="1:9" x14ac:dyDescent="0.25">
      <c r="A14" s="5"/>
      <c r="B14" s="5"/>
      <c r="C14" s="5"/>
      <c r="D14" s="68"/>
      <c r="E14" s="68"/>
      <c r="F14" s="69"/>
      <c r="G14" s="68"/>
      <c r="H14" s="68"/>
    </row>
    <row r="15" spans="1:9" ht="15.75" x14ac:dyDescent="0.25">
      <c r="A15" s="5"/>
      <c r="B15" s="5" t="s">
        <v>94</v>
      </c>
      <c r="C15" s="5"/>
      <c r="D15" s="40">
        <f>COUNT(C2:C7)</f>
        <v>6</v>
      </c>
      <c r="E15" s="9"/>
      <c r="F15" s="25"/>
      <c r="G15" s="9"/>
      <c r="H15" s="9"/>
    </row>
    <row r="16" spans="1:9" x14ac:dyDescent="0.25">
      <c r="A16" s="5"/>
      <c r="B16" s="5" t="s">
        <v>95</v>
      </c>
      <c r="C16" s="5"/>
      <c r="D16" s="21">
        <v>1</v>
      </c>
      <c r="E16" s="26"/>
      <c r="F16" s="27"/>
      <c r="G16" s="28"/>
      <c r="H16" s="26"/>
    </row>
    <row r="17" spans="1:8" x14ac:dyDescent="0.25">
      <c r="A17" s="5"/>
      <c r="B17" s="5" t="s">
        <v>96</v>
      </c>
      <c r="C17" s="5"/>
      <c r="D17" s="24">
        <f>D15-D16</f>
        <v>5</v>
      </c>
      <c r="E17" s="26"/>
      <c r="F17" s="27"/>
      <c r="G17" s="28"/>
      <c r="H17" s="26"/>
    </row>
    <row r="18" spans="1:8" x14ac:dyDescent="0.25">
      <c r="A18" s="5"/>
      <c r="B18" s="5" t="s">
        <v>97</v>
      </c>
      <c r="C18" s="5"/>
      <c r="D18" s="5">
        <f>D17/D15*100</f>
        <v>83.333333333333343</v>
      </c>
      <c r="E18" s="26"/>
      <c r="F18" s="27"/>
      <c r="G18" s="28"/>
      <c r="H18" s="26"/>
    </row>
    <row r="19" spans="1:8" x14ac:dyDescent="0.25">
      <c r="A19" s="5"/>
      <c r="B19" s="5" t="s">
        <v>98</v>
      </c>
      <c r="C19" s="5"/>
      <c r="D19" s="5">
        <f>1/D20*100</f>
        <v>50.420168067226889</v>
      </c>
      <c r="E19" s="26"/>
      <c r="F19" s="27"/>
      <c r="G19" s="28"/>
      <c r="H19" s="26"/>
    </row>
    <row r="20" spans="1:8" x14ac:dyDescent="0.25">
      <c r="A20" s="5"/>
      <c r="B20" s="5" t="s">
        <v>99</v>
      </c>
      <c r="C20" s="5"/>
      <c r="D20" s="5">
        <f>SUM(C2:C7)/D15</f>
        <v>1.9833333333333334</v>
      </c>
      <c r="E20" s="26"/>
      <c r="F20" s="27"/>
      <c r="G20" s="28"/>
      <c r="H20" s="26"/>
    </row>
    <row r="21" spans="1:8" x14ac:dyDescent="0.25">
      <c r="A21" s="5"/>
      <c r="B21" s="5" t="s">
        <v>100</v>
      </c>
      <c r="C21" s="5"/>
      <c r="D21" s="24">
        <f>D18-D19</f>
        <v>32.913165266106454</v>
      </c>
      <c r="E21" s="26"/>
      <c r="F21" s="27"/>
      <c r="G21" s="28"/>
      <c r="H21" s="26"/>
    </row>
    <row r="22" spans="1:8" x14ac:dyDescent="0.25">
      <c r="A22" s="5"/>
      <c r="B22" s="5" t="s">
        <v>101</v>
      </c>
      <c r="C22" s="5"/>
      <c r="D22" s="24">
        <f>D21/1</f>
        <v>32.913165266106454</v>
      </c>
      <c r="E22" s="26"/>
      <c r="F22" s="27"/>
      <c r="G22" s="28"/>
      <c r="H22" s="26"/>
    </row>
    <row r="23" spans="1:8" ht="18.75" x14ac:dyDescent="0.3">
      <c r="A23" s="5"/>
      <c r="B23" s="29" t="s">
        <v>102</v>
      </c>
      <c r="C23" s="5"/>
      <c r="D23" s="30">
        <v>30000</v>
      </c>
      <c r="E23" s="26"/>
      <c r="F23" s="27"/>
      <c r="G23" s="28"/>
      <c r="H23" s="26"/>
    </row>
    <row r="24" spans="1:8" ht="18.75" x14ac:dyDescent="0.3">
      <c r="A24" s="5"/>
      <c r="B24" s="5" t="s">
        <v>103</v>
      </c>
      <c r="C24" s="5"/>
      <c r="D24" s="31">
        <v>30000</v>
      </c>
      <c r="E24" s="26"/>
      <c r="F24" s="27"/>
      <c r="G24" s="28"/>
      <c r="H24" s="26"/>
    </row>
    <row r="25" spans="1:8" x14ac:dyDescent="0.25">
      <c r="A25" s="5"/>
      <c r="B25" s="5" t="s">
        <v>104</v>
      </c>
      <c r="C25" s="5"/>
      <c r="D25" s="20">
        <f>D24/100</f>
        <v>300</v>
      </c>
      <c r="E25" s="26"/>
      <c r="F25" s="27"/>
      <c r="G25" s="28"/>
      <c r="H25" s="26"/>
    </row>
    <row r="26" spans="1:8" x14ac:dyDescent="0.25">
      <c r="A26" s="5"/>
      <c r="B26" s="32" t="s">
        <v>123</v>
      </c>
      <c r="C26" s="5"/>
      <c r="D26" s="33">
        <f>D25*4</f>
        <v>1200</v>
      </c>
      <c r="E26" s="26"/>
      <c r="F26" s="27"/>
      <c r="G26" s="28"/>
      <c r="H26" s="26"/>
    </row>
    <row r="27" spans="1:8" x14ac:dyDescent="0.25">
      <c r="A27" s="5"/>
      <c r="B27" s="5" t="s">
        <v>105</v>
      </c>
      <c r="C27" s="5"/>
      <c r="D27" s="39">
        <f>SUM(G2:G13)</f>
        <v>2280</v>
      </c>
      <c r="E27" s="26"/>
      <c r="F27" s="27"/>
      <c r="G27" s="28"/>
      <c r="H27" s="26"/>
    </row>
    <row r="28" spans="1:8" x14ac:dyDescent="0.25">
      <c r="A28" s="5"/>
      <c r="B28" s="34" t="s">
        <v>106</v>
      </c>
      <c r="C28" s="5"/>
      <c r="D28" s="9">
        <f>D27/D23*100</f>
        <v>7.6</v>
      </c>
      <c r="E28" s="26"/>
      <c r="F28" s="27"/>
      <c r="G28" s="28"/>
      <c r="H28" s="26"/>
    </row>
    <row r="29" spans="1:8" x14ac:dyDescent="0.25">
      <c r="A29" s="5"/>
      <c r="B29" s="5"/>
      <c r="C29" s="5"/>
      <c r="D29" s="9"/>
      <c r="E29" s="26"/>
      <c r="F29" s="27"/>
      <c r="G29" s="28"/>
      <c r="H29" s="26"/>
    </row>
    <row r="30" spans="1:8" x14ac:dyDescent="0.25">
      <c r="A30" s="5"/>
      <c r="B30" s="5"/>
      <c r="C30" s="5"/>
      <c r="D30" s="9"/>
      <c r="E30" s="26"/>
      <c r="F30" s="27"/>
      <c r="G30" s="28"/>
      <c r="H30" s="26"/>
    </row>
    <row r="31" spans="1:8" x14ac:dyDescent="0.25">
      <c r="A31" s="5"/>
      <c r="B31" s="35"/>
      <c r="C31" s="5"/>
      <c r="D31" s="9"/>
      <c r="E31" s="26"/>
      <c r="F31" s="27"/>
      <c r="G31" s="28"/>
      <c r="H31" s="26"/>
    </row>
    <row r="32" spans="1:8" x14ac:dyDescent="0.25">
      <c r="A32" s="5"/>
      <c r="B32" s="35"/>
      <c r="C32" s="5"/>
      <c r="D32" s="9"/>
      <c r="E32" s="26"/>
      <c r="F32" s="27"/>
      <c r="G32" s="28"/>
      <c r="H32" s="26"/>
    </row>
    <row r="33" spans="1:8" x14ac:dyDescent="0.25">
      <c r="A33" s="5"/>
      <c r="B33" s="35"/>
      <c r="C33" s="5"/>
      <c r="D33" s="9"/>
      <c r="E33" s="26"/>
      <c r="F33" s="27"/>
      <c r="G33" s="28"/>
      <c r="H33" s="26"/>
    </row>
  </sheetData>
  <mergeCells count="2">
    <mergeCell ref="D14:F14"/>
    <mergeCell ref="G14:H14"/>
  </mergeCells>
  <conditionalFormatting sqref="E16:E33 H16:H33">
    <cfRule type="cellIs" dxfId="4" priority="10" operator="greaterThan">
      <formula>0</formula>
    </cfRule>
    <cfRule type="cellIs" dxfId="3" priority="11" operator="lessThan">
      <formula>-240.63</formula>
    </cfRule>
    <cfRule type="cellIs" dxfId="2" priority="12" operator="greaterThan">
      <formula>0</formula>
    </cfRule>
  </conditionalFormatting>
  <conditionalFormatting sqref="G2:G13">
    <cfRule type="cellIs" dxfId="1" priority="13" operator="lessThan">
      <formula>0</formula>
    </cfRule>
    <cfRule type="cellIs" dxfId="0" priority="14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"/>
  <sheetViews>
    <sheetView workbookViewId="0">
      <selection activeCell="L1" sqref="L1"/>
    </sheetView>
  </sheetViews>
  <sheetFormatPr defaultRowHeight="15" x14ac:dyDescent="0.25"/>
  <cols>
    <col min="1" max="1" width="10.7109375" bestFit="1" customWidth="1"/>
    <col min="2" max="2" width="37.42578125" bestFit="1" customWidth="1"/>
    <col min="4" max="4" width="23.28515625" bestFit="1" customWidth="1"/>
    <col min="5" max="5" width="22.85546875" bestFit="1" customWidth="1"/>
    <col min="6" max="6" width="10.28515625" bestFit="1" customWidth="1"/>
    <col min="7" max="7" width="9.42578125" bestFit="1" customWidth="1"/>
    <col min="10" max="10" width="16.5703125" bestFit="1" customWidth="1"/>
  </cols>
  <sheetData>
    <row r="1" spans="1:10" ht="117" x14ac:dyDescent="0.25">
      <c r="A1" s="17" t="s">
        <v>0</v>
      </c>
      <c r="B1" s="17" t="s">
        <v>1</v>
      </c>
      <c r="C1" s="17" t="s">
        <v>13</v>
      </c>
      <c r="D1" s="17" t="s">
        <v>90</v>
      </c>
      <c r="E1" s="17" t="s">
        <v>15</v>
      </c>
      <c r="F1" s="17" t="s">
        <v>91</v>
      </c>
      <c r="G1" s="17" t="s">
        <v>92</v>
      </c>
      <c r="H1" s="56" t="s">
        <v>477</v>
      </c>
      <c r="I1" s="52" t="s">
        <v>478</v>
      </c>
      <c r="J1" s="17" t="s">
        <v>12</v>
      </c>
    </row>
    <row r="2" spans="1:10" x14ac:dyDescent="0.25">
      <c r="A2" s="6">
        <v>44927</v>
      </c>
      <c r="B2" s="5" t="s">
        <v>152</v>
      </c>
      <c r="C2" s="18">
        <v>1.75</v>
      </c>
      <c r="D2" s="5" t="s">
        <v>19</v>
      </c>
      <c r="E2" s="22" t="s">
        <v>483</v>
      </c>
      <c r="F2" s="20">
        <v>0</v>
      </c>
      <c r="G2" s="20">
        <f>(F2-D$46)</f>
        <v>-300</v>
      </c>
      <c r="H2" s="55" t="s">
        <v>79</v>
      </c>
      <c r="I2" s="42" t="s">
        <v>79</v>
      </c>
      <c r="J2" s="5" t="s">
        <v>149</v>
      </c>
    </row>
    <row r="3" spans="1:10" x14ac:dyDescent="0.25">
      <c r="A3" s="6">
        <v>44927</v>
      </c>
      <c r="B3" s="5" t="s">
        <v>155</v>
      </c>
      <c r="C3" s="18">
        <v>1.75</v>
      </c>
      <c r="D3" s="5" t="s">
        <v>19</v>
      </c>
      <c r="E3" s="22" t="s">
        <v>483</v>
      </c>
      <c r="F3" s="20">
        <f t="shared" ref="F3:F26" si="0">C3*D$46</f>
        <v>525</v>
      </c>
      <c r="G3" s="20">
        <f t="shared" ref="G3:G27" si="1">(F3-D$46)</f>
        <v>225</v>
      </c>
      <c r="H3" s="39" t="s">
        <v>82</v>
      </c>
      <c r="I3" s="5" t="s">
        <v>86</v>
      </c>
      <c r="J3" s="5" t="s">
        <v>156</v>
      </c>
    </row>
    <row r="4" spans="1:10" x14ac:dyDescent="0.25">
      <c r="A4" s="6">
        <v>44927</v>
      </c>
      <c r="B4" s="5" t="s">
        <v>157</v>
      </c>
      <c r="C4" s="18">
        <v>1.75</v>
      </c>
      <c r="D4" s="5" t="s">
        <v>19</v>
      </c>
      <c r="E4" s="22" t="s">
        <v>483</v>
      </c>
      <c r="F4" s="20">
        <f t="shared" si="0"/>
        <v>525</v>
      </c>
      <c r="G4" s="20">
        <f t="shared" si="1"/>
        <v>225</v>
      </c>
      <c r="H4" s="39" t="s">
        <v>80</v>
      </c>
      <c r="I4" s="5" t="s">
        <v>84</v>
      </c>
      <c r="J4" s="5" t="s">
        <v>149</v>
      </c>
    </row>
    <row r="5" spans="1:10" x14ac:dyDescent="0.25">
      <c r="A5" s="6">
        <v>44928</v>
      </c>
      <c r="B5" s="5" t="s">
        <v>163</v>
      </c>
      <c r="C5" s="18">
        <v>1.75</v>
      </c>
      <c r="D5" s="5" t="s">
        <v>19</v>
      </c>
      <c r="E5" s="22" t="s">
        <v>483</v>
      </c>
      <c r="F5" s="20">
        <v>0</v>
      </c>
      <c r="G5" s="20">
        <f t="shared" si="1"/>
        <v>-300</v>
      </c>
      <c r="H5" s="55" t="s">
        <v>88</v>
      </c>
      <c r="I5" s="5" t="s">
        <v>79</v>
      </c>
      <c r="J5" s="5" t="s">
        <v>149</v>
      </c>
    </row>
    <row r="6" spans="1:10" x14ac:dyDescent="0.25">
      <c r="A6" s="6">
        <v>44928</v>
      </c>
      <c r="B6" s="5" t="s">
        <v>165</v>
      </c>
      <c r="C6" s="18">
        <v>1.75</v>
      </c>
      <c r="D6" s="5" t="s">
        <v>19</v>
      </c>
      <c r="E6" s="22" t="s">
        <v>483</v>
      </c>
      <c r="F6" s="20">
        <v>0</v>
      </c>
      <c r="G6" s="20">
        <v>0</v>
      </c>
      <c r="H6" s="39" t="s">
        <v>88</v>
      </c>
      <c r="I6" s="42" t="s">
        <v>87</v>
      </c>
      <c r="J6" s="64" t="s">
        <v>151</v>
      </c>
    </row>
    <row r="7" spans="1:10" x14ac:dyDescent="0.25">
      <c r="A7" s="6">
        <v>44933</v>
      </c>
      <c r="B7" s="5" t="s">
        <v>170</v>
      </c>
      <c r="C7" s="18">
        <v>1.75</v>
      </c>
      <c r="D7" s="5" t="s">
        <v>19</v>
      </c>
      <c r="E7" s="22" t="s">
        <v>483</v>
      </c>
      <c r="F7" s="20">
        <v>0</v>
      </c>
      <c r="G7" s="20">
        <f t="shared" si="1"/>
        <v>-300</v>
      </c>
      <c r="H7" s="39" t="s">
        <v>88</v>
      </c>
      <c r="I7" s="42" t="s">
        <v>88</v>
      </c>
      <c r="J7" s="5" t="s">
        <v>149</v>
      </c>
    </row>
    <row r="8" spans="1:10" x14ac:dyDescent="0.25">
      <c r="A8" s="6">
        <v>44936</v>
      </c>
      <c r="B8" s="5" t="s">
        <v>192</v>
      </c>
      <c r="C8" s="18">
        <v>1.75</v>
      </c>
      <c r="D8" s="5" t="s">
        <v>19</v>
      </c>
      <c r="E8" s="22" t="s">
        <v>483</v>
      </c>
      <c r="F8" s="20">
        <f t="shared" si="0"/>
        <v>525</v>
      </c>
      <c r="G8" s="20">
        <f t="shared" si="1"/>
        <v>225</v>
      </c>
      <c r="H8" s="39" t="s">
        <v>79</v>
      </c>
      <c r="I8" s="5" t="s">
        <v>84</v>
      </c>
      <c r="J8" s="5" t="s">
        <v>193</v>
      </c>
    </row>
    <row r="9" spans="1:10" x14ac:dyDescent="0.25">
      <c r="A9" s="6">
        <v>44936</v>
      </c>
      <c r="B9" s="5" t="s">
        <v>194</v>
      </c>
      <c r="C9" s="18">
        <v>1.75</v>
      </c>
      <c r="D9" s="5" t="s">
        <v>19</v>
      </c>
      <c r="E9" s="22" t="s">
        <v>483</v>
      </c>
      <c r="F9" s="20">
        <v>0</v>
      </c>
      <c r="G9" s="20">
        <f t="shared" si="1"/>
        <v>-300</v>
      </c>
      <c r="H9" s="39" t="s">
        <v>88</v>
      </c>
      <c r="I9" s="5" t="s">
        <v>88</v>
      </c>
      <c r="J9" s="5" t="s">
        <v>193</v>
      </c>
    </row>
    <row r="10" spans="1:10" x14ac:dyDescent="0.25">
      <c r="A10" s="6">
        <v>44936</v>
      </c>
      <c r="B10" s="5" t="s">
        <v>196</v>
      </c>
      <c r="C10" s="18">
        <v>1.75</v>
      </c>
      <c r="D10" s="5" t="s">
        <v>19</v>
      </c>
      <c r="E10" s="22" t="s">
        <v>483</v>
      </c>
      <c r="F10" s="20">
        <f t="shared" si="0"/>
        <v>525</v>
      </c>
      <c r="G10" s="20">
        <f t="shared" si="1"/>
        <v>225</v>
      </c>
      <c r="H10" s="39" t="s">
        <v>80</v>
      </c>
      <c r="I10" s="42" t="s">
        <v>140</v>
      </c>
      <c r="J10" s="5" t="s">
        <v>193</v>
      </c>
    </row>
    <row r="11" spans="1:10" x14ac:dyDescent="0.25">
      <c r="A11" s="6">
        <v>44939</v>
      </c>
      <c r="B11" s="5" t="s">
        <v>200</v>
      </c>
      <c r="C11" s="18">
        <v>1.75</v>
      </c>
      <c r="D11" s="5" t="s">
        <v>19</v>
      </c>
      <c r="E11" s="22" t="s">
        <v>483</v>
      </c>
      <c r="F11" s="20">
        <f t="shared" si="0"/>
        <v>525</v>
      </c>
      <c r="G11" s="20">
        <f>(F11-D$46)/2</f>
        <v>112.5</v>
      </c>
      <c r="H11" s="39" t="s">
        <v>79</v>
      </c>
      <c r="I11" s="42" t="s">
        <v>81</v>
      </c>
      <c r="J11" s="5" t="s">
        <v>193</v>
      </c>
    </row>
    <row r="12" spans="1:10" x14ac:dyDescent="0.25">
      <c r="A12" s="6">
        <v>44939</v>
      </c>
      <c r="B12" s="5" t="s">
        <v>204</v>
      </c>
      <c r="C12" s="18">
        <v>1.75</v>
      </c>
      <c r="D12" s="5" t="s">
        <v>19</v>
      </c>
      <c r="E12" s="22" t="s">
        <v>483</v>
      </c>
      <c r="F12" s="20">
        <v>0</v>
      </c>
      <c r="G12" s="20">
        <f t="shared" si="1"/>
        <v>-300</v>
      </c>
      <c r="H12" s="39" t="s">
        <v>88</v>
      </c>
      <c r="I12" s="42" t="s">
        <v>79</v>
      </c>
      <c r="J12" s="5" t="s">
        <v>193</v>
      </c>
    </row>
    <row r="13" spans="1:10" x14ac:dyDescent="0.25">
      <c r="A13" s="6">
        <v>44940</v>
      </c>
      <c r="B13" s="5" t="s">
        <v>213</v>
      </c>
      <c r="C13" s="18">
        <v>1.75</v>
      </c>
      <c r="D13" s="5" t="s">
        <v>19</v>
      </c>
      <c r="E13" s="22" t="s">
        <v>483</v>
      </c>
      <c r="F13" s="20">
        <f t="shared" si="0"/>
        <v>525</v>
      </c>
      <c r="G13" s="20">
        <f t="shared" si="1"/>
        <v>225</v>
      </c>
      <c r="H13" s="39" t="s">
        <v>130</v>
      </c>
      <c r="I13" s="42" t="s">
        <v>341</v>
      </c>
      <c r="J13" s="5" t="s">
        <v>206</v>
      </c>
    </row>
    <row r="14" spans="1:10" x14ac:dyDescent="0.25">
      <c r="A14" s="6">
        <v>44940</v>
      </c>
      <c r="B14" s="5" t="s">
        <v>217</v>
      </c>
      <c r="C14" s="18">
        <v>1.75</v>
      </c>
      <c r="D14" s="5" t="s">
        <v>19</v>
      </c>
      <c r="E14" s="22" t="s">
        <v>483</v>
      </c>
      <c r="F14" s="20">
        <f t="shared" si="0"/>
        <v>525</v>
      </c>
      <c r="G14" s="20">
        <f>(F14-D$46)/2</f>
        <v>112.5</v>
      </c>
      <c r="H14" s="39" t="s">
        <v>88</v>
      </c>
      <c r="I14" s="42" t="s">
        <v>80</v>
      </c>
      <c r="J14" s="5" t="s">
        <v>162</v>
      </c>
    </row>
    <row r="15" spans="1:10" x14ac:dyDescent="0.25">
      <c r="A15" s="6">
        <v>44947</v>
      </c>
      <c r="B15" s="5" t="s">
        <v>240</v>
      </c>
      <c r="C15" s="18">
        <v>1.75</v>
      </c>
      <c r="D15" s="5" t="s">
        <v>19</v>
      </c>
      <c r="E15" s="22" t="s">
        <v>483</v>
      </c>
      <c r="F15" s="20">
        <f t="shared" si="0"/>
        <v>525</v>
      </c>
      <c r="G15" s="20">
        <f t="shared" si="1"/>
        <v>225</v>
      </c>
      <c r="H15" s="39" t="s">
        <v>87</v>
      </c>
      <c r="I15" s="42" t="s">
        <v>78</v>
      </c>
      <c r="J15" s="5" t="s">
        <v>206</v>
      </c>
    </row>
    <row r="16" spans="1:10" x14ac:dyDescent="0.25">
      <c r="A16" s="6">
        <v>44947</v>
      </c>
      <c r="B16" s="5" t="s">
        <v>242</v>
      </c>
      <c r="C16" s="18">
        <v>1.75</v>
      </c>
      <c r="D16" s="5" t="s">
        <v>19</v>
      </c>
      <c r="E16" s="22" t="s">
        <v>483</v>
      </c>
      <c r="F16" s="20">
        <v>0</v>
      </c>
      <c r="G16" s="20">
        <v>0</v>
      </c>
      <c r="H16" s="39" t="s">
        <v>87</v>
      </c>
      <c r="I16" s="42" t="s">
        <v>87</v>
      </c>
      <c r="J16" s="64" t="s">
        <v>151</v>
      </c>
    </row>
    <row r="17" spans="1:10" x14ac:dyDescent="0.25">
      <c r="A17" s="6">
        <v>44947</v>
      </c>
      <c r="B17" s="5" t="s">
        <v>243</v>
      </c>
      <c r="C17" s="18">
        <v>1.75</v>
      </c>
      <c r="D17" s="5" t="s">
        <v>19</v>
      </c>
      <c r="E17" s="22" t="s">
        <v>483</v>
      </c>
      <c r="F17" s="20">
        <v>0</v>
      </c>
      <c r="G17" s="20">
        <f t="shared" si="1"/>
        <v>-300</v>
      </c>
      <c r="H17" s="39" t="s">
        <v>88</v>
      </c>
      <c r="I17" s="42" t="s">
        <v>88</v>
      </c>
      <c r="J17" s="5" t="s">
        <v>206</v>
      </c>
    </row>
    <row r="18" spans="1:10" x14ac:dyDescent="0.25">
      <c r="A18" s="6">
        <v>44950</v>
      </c>
      <c r="B18" s="5" t="s">
        <v>274</v>
      </c>
      <c r="C18" s="18">
        <v>1.75</v>
      </c>
      <c r="D18" s="5" t="s">
        <v>19</v>
      </c>
      <c r="E18" s="22" t="s">
        <v>483</v>
      </c>
      <c r="F18" s="20">
        <f t="shared" si="0"/>
        <v>525</v>
      </c>
      <c r="G18" s="20">
        <f t="shared" si="1"/>
        <v>225</v>
      </c>
      <c r="H18" s="39" t="s">
        <v>88</v>
      </c>
      <c r="I18" s="42" t="s">
        <v>78</v>
      </c>
      <c r="J18" s="5" t="s">
        <v>156</v>
      </c>
    </row>
    <row r="19" spans="1:10" x14ac:dyDescent="0.25">
      <c r="A19" s="6">
        <v>44954</v>
      </c>
      <c r="B19" s="5" t="s">
        <v>279</v>
      </c>
      <c r="C19" s="18">
        <v>1.75</v>
      </c>
      <c r="D19" s="5" t="s">
        <v>19</v>
      </c>
      <c r="E19" s="22" t="s">
        <v>483</v>
      </c>
      <c r="F19" s="20">
        <v>0</v>
      </c>
      <c r="G19" s="20">
        <f t="shared" si="1"/>
        <v>-300</v>
      </c>
      <c r="H19" s="39" t="s">
        <v>88</v>
      </c>
      <c r="I19" s="42" t="s">
        <v>79</v>
      </c>
      <c r="J19" s="5" t="s">
        <v>162</v>
      </c>
    </row>
    <row r="20" spans="1:10" x14ac:dyDescent="0.25">
      <c r="A20" s="6">
        <v>44954</v>
      </c>
      <c r="B20" s="5" t="s">
        <v>280</v>
      </c>
      <c r="C20" s="18">
        <v>1.75</v>
      </c>
      <c r="D20" s="5" t="s">
        <v>19</v>
      </c>
      <c r="E20" s="22" t="s">
        <v>483</v>
      </c>
      <c r="F20" s="20">
        <f t="shared" si="0"/>
        <v>525</v>
      </c>
      <c r="G20" s="20">
        <f>(F20-D$46)/2</f>
        <v>112.5</v>
      </c>
      <c r="H20" s="39" t="s">
        <v>79</v>
      </c>
      <c r="I20" s="42" t="s">
        <v>80</v>
      </c>
      <c r="J20" s="5" t="s">
        <v>202</v>
      </c>
    </row>
    <row r="21" spans="1:10" x14ac:dyDescent="0.25">
      <c r="A21" s="6">
        <v>44954</v>
      </c>
      <c r="B21" s="5" t="s">
        <v>293</v>
      </c>
      <c r="C21" s="18">
        <v>1.75</v>
      </c>
      <c r="D21" s="5" t="s">
        <v>19</v>
      </c>
      <c r="E21" s="22" t="s">
        <v>483</v>
      </c>
      <c r="F21" s="20">
        <f t="shared" si="0"/>
        <v>525</v>
      </c>
      <c r="G21" s="20">
        <f t="shared" si="1"/>
        <v>225</v>
      </c>
      <c r="H21" s="39" t="s">
        <v>82</v>
      </c>
      <c r="I21" s="42" t="s">
        <v>140</v>
      </c>
      <c r="J21" s="5" t="s">
        <v>202</v>
      </c>
    </row>
    <row r="22" spans="1:10" x14ac:dyDescent="0.25">
      <c r="A22" s="6">
        <v>44954</v>
      </c>
      <c r="B22" s="5" t="s">
        <v>295</v>
      </c>
      <c r="C22" s="18">
        <v>1.75</v>
      </c>
      <c r="D22" s="5" t="s">
        <v>19</v>
      </c>
      <c r="E22" s="22" t="s">
        <v>483</v>
      </c>
      <c r="F22" s="20">
        <f t="shared" si="0"/>
        <v>525</v>
      </c>
      <c r="G22" s="20">
        <f t="shared" si="1"/>
        <v>225</v>
      </c>
      <c r="H22" s="39" t="s">
        <v>79</v>
      </c>
      <c r="I22" s="42" t="s">
        <v>130</v>
      </c>
      <c r="J22" s="5" t="s">
        <v>202</v>
      </c>
    </row>
    <row r="23" spans="1:10" x14ac:dyDescent="0.25">
      <c r="A23" s="6">
        <v>44954</v>
      </c>
      <c r="B23" s="5" t="s">
        <v>300</v>
      </c>
      <c r="C23" s="18">
        <v>1.75</v>
      </c>
      <c r="D23" s="5" t="s">
        <v>19</v>
      </c>
      <c r="E23" s="22" t="s">
        <v>483</v>
      </c>
      <c r="F23" s="20">
        <f t="shared" si="0"/>
        <v>525</v>
      </c>
      <c r="G23" s="20">
        <f t="shared" si="1"/>
        <v>225</v>
      </c>
      <c r="H23" s="39" t="s">
        <v>334</v>
      </c>
      <c r="I23" s="5" t="s">
        <v>341</v>
      </c>
      <c r="J23" s="5" t="s">
        <v>162</v>
      </c>
    </row>
    <row r="24" spans="1:10" x14ac:dyDescent="0.25">
      <c r="A24" s="6">
        <v>44954</v>
      </c>
      <c r="B24" s="5" t="s">
        <v>301</v>
      </c>
      <c r="C24" s="18">
        <v>1.75</v>
      </c>
      <c r="D24" s="5" t="s">
        <v>19</v>
      </c>
      <c r="E24" s="22" t="s">
        <v>483</v>
      </c>
      <c r="F24" s="20">
        <v>0</v>
      </c>
      <c r="G24" s="20">
        <f t="shared" si="1"/>
        <v>-300</v>
      </c>
      <c r="H24" s="39" t="s">
        <v>88</v>
      </c>
      <c r="I24" s="5" t="s">
        <v>79</v>
      </c>
      <c r="J24" s="5" t="s">
        <v>162</v>
      </c>
    </row>
    <row r="25" spans="1:10" x14ac:dyDescent="0.25">
      <c r="A25" s="6">
        <v>44957</v>
      </c>
      <c r="B25" s="5" t="s">
        <v>325</v>
      </c>
      <c r="C25" s="18">
        <v>1.75</v>
      </c>
      <c r="D25" s="5" t="s">
        <v>19</v>
      </c>
      <c r="E25" s="22" t="s">
        <v>483</v>
      </c>
      <c r="F25" s="20">
        <f t="shared" si="0"/>
        <v>525</v>
      </c>
      <c r="G25" s="20">
        <f>(F25-D$46)/2</f>
        <v>112.5</v>
      </c>
      <c r="H25" s="39" t="s">
        <v>88</v>
      </c>
      <c r="I25" s="5" t="s">
        <v>81</v>
      </c>
      <c r="J25" s="5" t="s">
        <v>193</v>
      </c>
    </row>
    <row r="26" spans="1:10" x14ac:dyDescent="0.25">
      <c r="A26" s="6">
        <v>44957</v>
      </c>
      <c r="B26" s="5" t="s">
        <v>326</v>
      </c>
      <c r="C26" s="18">
        <v>1.75</v>
      </c>
      <c r="D26" s="5" t="s">
        <v>19</v>
      </c>
      <c r="E26" s="22" t="s">
        <v>483</v>
      </c>
      <c r="F26" s="20">
        <f t="shared" si="0"/>
        <v>525</v>
      </c>
      <c r="G26" s="20">
        <f t="shared" si="1"/>
        <v>225</v>
      </c>
      <c r="H26" s="39" t="s">
        <v>87</v>
      </c>
      <c r="I26" s="5" t="s">
        <v>78</v>
      </c>
      <c r="J26" s="5" t="s">
        <v>193</v>
      </c>
    </row>
    <row r="27" spans="1:10" x14ac:dyDescent="0.25">
      <c r="A27" s="6">
        <v>44957</v>
      </c>
      <c r="B27" s="5" t="s">
        <v>327</v>
      </c>
      <c r="C27" s="18">
        <v>1.75</v>
      </c>
      <c r="D27" s="5" t="s">
        <v>19</v>
      </c>
      <c r="E27" s="22" t="s">
        <v>483</v>
      </c>
      <c r="F27" s="20">
        <v>0</v>
      </c>
      <c r="G27" s="20">
        <f t="shared" si="1"/>
        <v>-300</v>
      </c>
      <c r="H27" s="39" t="s">
        <v>88</v>
      </c>
      <c r="I27" s="42" t="s">
        <v>79</v>
      </c>
      <c r="J27" s="5" t="s">
        <v>202</v>
      </c>
    </row>
    <row r="28" spans="1:10" x14ac:dyDescent="0.25">
      <c r="A28" s="6"/>
      <c r="B28" s="5"/>
      <c r="C28" s="10"/>
      <c r="D28" s="5"/>
      <c r="E28" s="41"/>
      <c r="F28" s="20"/>
      <c r="G28" s="20">
        <v>0</v>
      </c>
      <c r="H28" s="39"/>
      <c r="I28" s="42"/>
      <c r="J28" s="5"/>
    </row>
    <row r="29" spans="1:10" x14ac:dyDescent="0.25">
      <c r="A29" s="6"/>
      <c r="B29" s="5"/>
      <c r="C29" s="10"/>
      <c r="D29" s="5"/>
      <c r="E29" s="41"/>
      <c r="F29" s="20"/>
      <c r="G29" s="20"/>
      <c r="H29" s="39"/>
      <c r="I29" s="42"/>
      <c r="J29" s="5"/>
    </row>
    <row r="30" spans="1:10" x14ac:dyDescent="0.25">
      <c r="A30" s="15"/>
      <c r="B30" s="5"/>
      <c r="C30" s="10"/>
      <c r="D30" s="5"/>
      <c r="E30" s="41"/>
      <c r="F30" s="20"/>
      <c r="G30" s="20"/>
      <c r="H30" s="39"/>
      <c r="I30" s="42"/>
    </row>
    <row r="31" spans="1:10" x14ac:dyDescent="0.25">
      <c r="A31" s="15"/>
      <c r="B31" s="5"/>
      <c r="C31" s="10"/>
      <c r="D31" s="5"/>
      <c r="E31" s="41"/>
      <c r="F31" s="20"/>
      <c r="G31" s="20"/>
      <c r="H31" s="39"/>
      <c r="I31" s="42"/>
    </row>
    <row r="32" spans="1:10" x14ac:dyDescent="0.25">
      <c r="A32" s="15"/>
      <c r="B32" s="5"/>
      <c r="C32" s="10"/>
      <c r="D32" s="5"/>
      <c r="E32" s="41"/>
      <c r="F32" s="20"/>
      <c r="G32" s="20"/>
      <c r="H32" s="39"/>
      <c r="I32" s="42"/>
    </row>
    <row r="33" spans="1:9" x14ac:dyDescent="0.25">
      <c r="A33" s="2"/>
      <c r="B33" s="3"/>
      <c r="C33" s="10"/>
      <c r="D33" s="5"/>
      <c r="E33" s="41"/>
      <c r="F33" s="20"/>
      <c r="G33" s="20"/>
      <c r="H33" s="39"/>
      <c r="I33" s="24"/>
    </row>
    <row r="34" spans="1:9" x14ac:dyDescent="0.25">
      <c r="A34" s="5"/>
      <c r="B34" s="5"/>
      <c r="C34" s="5"/>
      <c r="D34" s="68"/>
      <c r="E34" s="68"/>
      <c r="F34" s="69"/>
      <c r="G34" s="68"/>
      <c r="H34" s="68"/>
      <c r="I34" s="68"/>
    </row>
    <row r="35" spans="1:9" ht="15.75" x14ac:dyDescent="0.25">
      <c r="A35" s="5"/>
      <c r="B35" s="5" t="s">
        <v>94</v>
      </c>
      <c r="C35" s="5"/>
      <c r="D35" s="40">
        <f>COUNT(C2:C27)</f>
        <v>26</v>
      </c>
      <c r="E35" s="22"/>
      <c r="F35" s="25"/>
      <c r="G35" s="51"/>
      <c r="H35" s="51"/>
      <c r="I35" s="51"/>
    </row>
    <row r="36" spans="1:9" x14ac:dyDescent="0.25">
      <c r="A36" s="5"/>
      <c r="B36" s="5" t="s">
        <v>95</v>
      </c>
      <c r="C36" s="5"/>
      <c r="D36" s="21">
        <v>14</v>
      </c>
      <c r="E36" s="53"/>
      <c r="F36" s="27"/>
      <c r="G36" s="28"/>
      <c r="H36" s="28"/>
      <c r="I36" s="26"/>
    </row>
    <row r="37" spans="1:9" x14ac:dyDescent="0.25">
      <c r="A37" s="5"/>
      <c r="B37" s="5" t="s">
        <v>96</v>
      </c>
      <c r="C37" s="5"/>
      <c r="D37" s="24">
        <f>D35-D36</f>
        <v>12</v>
      </c>
      <c r="E37" s="53"/>
      <c r="F37" s="27"/>
      <c r="G37" s="28"/>
      <c r="H37" s="28"/>
      <c r="I37" s="26"/>
    </row>
    <row r="38" spans="1:9" x14ac:dyDescent="0.25">
      <c r="A38" s="5"/>
      <c r="B38" s="5" t="s">
        <v>97</v>
      </c>
      <c r="C38" s="5"/>
      <c r="D38" s="5">
        <f>D37/D35*100</f>
        <v>46.153846153846153</v>
      </c>
      <c r="E38" s="53"/>
      <c r="F38" s="27"/>
      <c r="G38" s="28"/>
      <c r="H38" s="28"/>
      <c r="I38" s="26"/>
    </row>
    <row r="39" spans="1:9" x14ac:dyDescent="0.25">
      <c r="A39" s="5"/>
      <c r="B39" s="5" t="s">
        <v>98</v>
      </c>
      <c r="C39" s="5"/>
      <c r="D39" s="5">
        <f>1/D40*100</f>
        <v>57.142857142857139</v>
      </c>
      <c r="E39" s="53"/>
      <c r="F39" s="27"/>
      <c r="G39" s="28"/>
      <c r="H39" s="28"/>
      <c r="I39" s="26"/>
    </row>
    <row r="40" spans="1:9" x14ac:dyDescent="0.25">
      <c r="A40" s="5"/>
      <c r="B40" s="5" t="s">
        <v>99</v>
      </c>
      <c r="C40" s="5"/>
      <c r="D40" s="5">
        <f>SUM(C2:C27)/D35</f>
        <v>1.75</v>
      </c>
      <c r="E40" s="53"/>
      <c r="F40" s="27"/>
      <c r="G40" s="28"/>
      <c r="H40" s="28"/>
      <c r="I40" s="26"/>
    </row>
    <row r="41" spans="1:9" x14ac:dyDescent="0.25">
      <c r="A41" s="5"/>
      <c r="B41" s="5" t="s">
        <v>100</v>
      </c>
      <c r="C41" s="5"/>
      <c r="D41" s="24">
        <f>D38-D39</f>
        <v>-10.989010989010985</v>
      </c>
      <c r="E41" s="53"/>
      <c r="F41" s="27"/>
      <c r="G41" s="28"/>
      <c r="H41" s="28"/>
      <c r="I41" s="26"/>
    </row>
    <row r="42" spans="1:9" x14ac:dyDescent="0.25">
      <c r="A42" s="5"/>
      <c r="B42" s="5" t="s">
        <v>101</v>
      </c>
      <c r="C42" s="5"/>
      <c r="D42" s="24">
        <f>D41/1</f>
        <v>-10.989010989010985</v>
      </c>
      <c r="E42" s="53"/>
      <c r="F42" s="27"/>
      <c r="G42" s="28"/>
      <c r="H42" s="28"/>
      <c r="I42" s="26"/>
    </row>
    <row r="43" spans="1:9" ht="18.75" x14ac:dyDescent="0.3">
      <c r="A43" s="5"/>
      <c r="B43" s="29" t="s">
        <v>102</v>
      </c>
      <c r="C43" s="5"/>
      <c r="D43" s="30">
        <v>30000</v>
      </c>
      <c r="E43" s="53"/>
      <c r="F43" s="27"/>
      <c r="G43" s="28"/>
      <c r="H43" s="28"/>
      <c r="I43" s="26"/>
    </row>
    <row r="44" spans="1:9" ht="18.75" x14ac:dyDescent="0.3">
      <c r="A44" s="5"/>
      <c r="B44" s="5" t="s">
        <v>103</v>
      </c>
      <c r="C44" s="5"/>
      <c r="D44" s="31">
        <v>30000</v>
      </c>
      <c r="E44" s="53"/>
      <c r="F44" s="27"/>
      <c r="G44" s="28"/>
      <c r="H44" s="28"/>
      <c r="I44" s="26"/>
    </row>
    <row r="45" spans="1:9" x14ac:dyDescent="0.25">
      <c r="A45" s="5"/>
      <c r="B45" s="5" t="s">
        <v>104</v>
      </c>
      <c r="C45" s="5"/>
      <c r="D45" s="20">
        <f>D44/100</f>
        <v>300</v>
      </c>
      <c r="E45" s="53"/>
      <c r="F45" s="27"/>
      <c r="G45" s="28"/>
      <c r="H45" s="28"/>
      <c r="I45" s="26"/>
    </row>
    <row r="46" spans="1:9" x14ac:dyDescent="0.25">
      <c r="A46" s="5"/>
      <c r="B46" s="32" t="s">
        <v>123</v>
      </c>
      <c r="C46" s="5"/>
      <c r="D46" s="33">
        <f>D45*1</f>
        <v>300</v>
      </c>
      <c r="E46" s="53"/>
      <c r="F46" s="27"/>
      <c r="G46" s="28"/>
      <c r="H46" s="28"/>
      <c r="I46" s="26"/>
    </row>
    <row r="47" spans="1:9" x14ac:dyDescent="0.25">
      <c r="A47" s="5"/>
      <c r="B47" s="5" t="s">
        <v>105</v>
      </c>
      <c r="C47" s="5"/>
      <c r="D47" s="39">
        <f>SUM(G2:G33)</f>
        <v>225</v>
      </c>
      <c r="E47" s="53"/>
      <c r="F47" s="27"/>
      <c r="G47" s="28"/>
      <c r="H47" s="28"/>
      <c r="I47" s="26"/>
    </row>
    <row r="48" spans="1:9" x14ac:dyDescent="0.25">
      <c r="A48" s="5"/>
      <c r="B48" s="34" t="s">
        <v>106</v>
      </c>
      <c r="C48" s="5"/>
      <c r="D48" s="51">
        <f>D47/D43*100</f>
        <v>0.75</v>
      </c>
      <c r="E48" s="53"/>
      <c r="F48" s="27"/>
      <c r="G48" s="28"/>
      <c r="H48" s="28"/>
      <c r="I48" s="26"/>
    </row>
    <row r="49" spans="1:9" x14ac:dyDescent="0.25">
      <c r="A49" s="5"/>
      <c r="B49" s="5"/>
      <c r="C49" s="5"/>
      <c r="D49" s="51"/>
      <c r="E49" s="53"/>
      <c r="F49" s="27"/>
      <c r="G49" s="28"/>
      <c r="H49" s="28"/>
      <c r="I49" s="26"/>
    </row>
    <row r="50" spans="1:9" x14ac:dyDescent="0.25">
      <c r="E50" s="54"/>
      <c r="H50" s="57"/>
    </row>
  </sheetData>
  <mergeCells count="2">
    <mergeCell ref="D34:F34"/>
    <mergeCell ref="G34:I34"/>
  </mergeCells>
  <conditionalFormatting sqref="E36:E49 I36:I49">
    <cfRule type="cellIs" dxfId="37" priority="3" operator="greaterThan">
      <formula>0</formula>
    </cfRule>
    <cfRule type="cellIs" dxfId="36" priority="4" operator="lessThan">
      <formula>-240.63</formula>
    </cfRule>
    <cfRule type="cellIs" dxfId="35" priority="5" operator="greaterThan">
      <formula>0</formula>
    </cfRule>
  </conditionalFormatting>
  <conditionalFormatting sqref="G2:H33">
    <cfRule type="cellIs" dxfId="34" priority="6" operator="lessThan">
      <formula>0</formula>
    </cfRule>
    <cfRule type="cellIs" dxfId="33" priority="7" operator="greaterThan">
      <formula>0</formula>
    </cfRule>
  </conditionalFormatting>
  <conditionalFormatting sqref="H1:H50">
    <cfRule type="cellIs" dxfId="32" priority="1" operator="greaterThan">
      <formula>0</formula>
    </cfRule>
    <cfRule type="cellIs" dxfId="31" priority="2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topLeftCell="A8" workbookViewId="0">
      <selection activeCell="D40" sqref="D40"/>
    </sheetView>
  </sheetViews>
  <sheetFormatPr defaultRowHeight="15" x14ac:dyDescent="0.25"/>
  <cols>
    <col min="1" max="1" width="10.7109375" bestFit="1" customWidth="1"/>
    <col min="2" max="2" width="31.140625" bestFit="1" customWidth="1"/>
    <col min="4" max="4" width="27.28515625" customWidth="1"/>
    <col min="5" max="5" width="21.7109375" style="54" bestFit="1" customWidth="1"/>
    <col min="6" max="6" width="10.28515625" bestFit="1" customWidth="1"/>
    <col min="7" max="7" width="11" bestFit="1" customWidth="1"/>
    <col min="8" max="8" width="7.140625" style="57" customWidth="1"/>
    <col min="10" max="10" width="15.42578125" bestFit="1" customWidth="1"/>
  </cols>
  <sheetData>
    <row r="1" spans="1:11" ht="117" x14ac:dyDescent="0.25">
      <c r="A1" s="17" t="s">
        <v>0</v>
      </c>
      <c r="B1" s="17" t="s">
        <v>1</v>
      </c>
      <c r="C1" s="17" t="s">
        <v>13</v>
      </c>
      <c r="D1" s="17" t="s">
        <v>90</v>
      </c>
      <c r="E1" s="17" t="s">
        <v>15</v>
      </c>
      <c r="F1" s="17" t="s">
        <v>91</v>
      </c>
      <c r="G1" s="17" t="s">
        <v>92</v>
      </c>
      <c r="H1" s="56" t="s">
        <v>477</v>
      </c>
      <c r="I1" s="52" t="s">
        <v>478</v>
      </c>
      <c r="J1" s="17" t="s">
        <v>12</v>
      </c>
      <c r="K1" s="17"/>
    </row>
    <row r="2" spans="1:11" x14ac:dyDescent="0.25">
      <c r="A2" s="6">
        <v>44927</v>
      </c>
      <c r="B2" s="5" t="s">
        <v>153</v>
      </c>
      <c r="C2" s="18">
        <v>1.44</v>
      </c>
      <c r="D2" s="5" t="s">
        <v>19</v>
      </c>
      <c r="E2" s="41" t="s">
        <v>480</v>
      </c>
      <c r="F2" s="20">
        <f>C2*D$40</f>
        <v>777.6</v>
      </c>
      <c r="G2" s="20">
        <f t="shared" ref="G2:G8" si="0">F2-D$40</f>
        <v>237.60000000000002</v>
      </c>
      <c r="H2" s="39"/>
      <c r="I2" s="42" t="s">
        <v>334</v>
      </c>
      <c r="J2" s="5" t="s">
        <v>154</v>
      </c>
    </row>
    <row r="3" spans="1:11" x14ac:dyDescent="0.25">
      <c r="A3" s="6">
        <v>44928</v>
      </c>
      <c r="B3" s="5" t="s">
        <v>164</v>
      </c>
      <c r="C3" s="10">
        <v>1.49</v>
      </c>
      <c r="D3" s="5" t="s">
        <v>19</v>
      </c>
      <c r="E3" s="19" t="s">
        <v>481</v>
      </c>
      <c r="F3" s="20">
        <v>0</v>
      </c>
      <c r="G3" s="20">
        <f t="shared" si="0"/>
        <v>-540</v>
      </c>
      <c r="H3" s="39"/>
      <c r="I3" s="5" t="s">
        <v>87</v>
      </c>
      <c r="J3" s="5" t="s">
        <v>151</v>
      </c>
    </row>
    <row r="4" spans="1:11" x14ac:dyDescent="0.25">
      <c r="A4" s="6">
        <v>44932</v>
      </c>
      <c r="B4" s="5" t="s">
        <v>167</v>
      </c>
      <c r="C4" s="10">
        <v>2</v>
      </c>
      <c r="D4" s="5" t="s">
        <v>19</v>
      </c>
      <c r="E4" s="23" t="s">
        <v>93</v>
      </c>
      <c r="F4" s="20">
        <f>C4*D$40</f>
        <v>1080</v>
      </c>
      <c r="G4" s="20">
        <f t="shared" si="0"/>
        <v>540</v>
      </c>
      <c r="H4" s="39"/>
      <c r="I4" s="42" t="s">
        <v>87</v>
      </c>
      <c r="J4" s="5" t="s">
        <v>168</v>
      </c>
    </row>
    <row r="5" spans="1:11" x14ac:dyDescent="0.25">
      <c r="A5" s="6">
        <v>44933</v>
      </c>
      <c r="B5" s="5" t="s">
        <v>169</v>
      </c>
      <c r="C5" s="45">
        <v>1.88</v>
      </c>
      <c r="D5" s="5" t="s">
        <v>19</v>
      </c>
      <c r="E5" s="19" t="s">
        <v>482</v>
      </c>
      <c r="F5" s="20">
        <v>0</v>
      </c>
      <c r="G5" s="20">
        <f t="shared" si="0"/>
        <v>-540</v>
      </c>
      <c r="H5" s="39"/>
      <c r="I5" s="42" t="s">
        <v>88</v>
      </c>
      <c r="J5" s="5" t="s">
        <v>154</v>
      </c>
    </row>
    <row r="6" spans="1:11" x14ac:dyDescent="0.25">
      <c r="A6" s="6">
        <v>44934</v>
      </c>
      <c r="B6" s="5" t="s">
        <v>189</v>
      </c>
      <c r="C6" s="10">
        <v>2</v>
      </c>
      <c r="D6" s="5" t="s">
        <v>19</v>
      </c>
      <c r="E6" s="19" t="s">
        <v>93</v>
      </c>
      <c r="F6" s="20">
        <v>0</v>
      </c>
      <c r="G6" s="20">
        <f t="shared" si="0"/>
        <v>-540</v>
      </c>
      <c r="H6" s="39"/>
      <c r="I6" s="42" t="s">
        <v>84</v>
      </c>
      <c r="J6" s="5" t="s">
        <v>168</v>
      </c>
    </row>
    <row r="7" spans="1:11" x14ac:dyDescent="0.25">
      <c r="A7" s="6">
        <v>44940</v>
      </c>
      <c r="B7" s="5" t="s">
        <v>208</v>
      </c>
      <c r="C7" s="10">
        <v>1.4</v>
      </c>
      <c r="D7" s="5" t="s">
        <v>19</v>
      </c>
      <c r="E7" s="41" t="s">
        <v>480</v>
      </c>
      <c r="F7" s="20">
        <f>C7*D$40</f>
        <v>756</v>
      </c>
      <c r="G7" s="20">
        <f t="shared" si="0"/>
        <v>216</v>
      </c>
      <c r="H7" s="39"/>
      <c r="I7" s="42" t="s">
        <v>78</v>
      </c>
      <c r="J7" s="5" t="s">
        <v>156</v>
      </c>
    </row>
    <row r="8" spans="1:11" x14ac:dyDescent="0.25">
      <c r="A8" s="6">
        <v>44940</v>
      </c>
      <c r="B8" s="5" t="s">
        <v>210</v>
      </c>
      <c r="C8" s="45">
        <v>1.75</v>
      </c>
      <c r="D8" s="5" t="s">
        <v>19</v>
      </c>
      <c r="E8" s="19" t="s">
        <v>482</v>
      </c>
      <c r="F8" s="20">
        <v>0</v>
      </c>
      <c r="G8" s="20">
        <f t="shared" si="0"/>
        <v>-540</v>
      </c>
      <c r="H8" s="39"/>
      <c r="I8" s="42" t="s">
        <v>80</v>
      </c>
      <c r="J8" s="5" t="s">
        <v>154</v>
      </c>
    </row>
    <row r="9" spans="1:11" x14ac:dyDescent="0.25">
      <c r="A9" s="6">
        <v>44940</v>
      </c>
      <c r="B9" s="5" t="s">
        <v>218</v>
      </c>
      <c r="C9" s="10">
        <v>1.52</v>
      </c>
      <c r="D9" s="5" t="s">
        <v>19</v>
      </c>
      <c r="E9" s="43" t="s">
        <v>481</v>
      </c>
      <c r="F9" s="20">
        <f>C9*D$40</f>
        <v>820.8</v>
      </c>
      <c r="G9" s="20">
        <v>0</v>
      </c>
      <c r="H9" s="39"/>
      <c r="I9" s="5" t="s">
        <v>81</v>
      </c>
      <c r="J9" s="5" t="s">
        <v>151</v>
      </c>
    </row>
    <row r="10" spans="1:11" x14ac:dyDescent="0.25">
      <c r="A10" s="6">
        <v>44940</v>
      </c>
      <c r="B10" s="5" t="s">
        <v>219</v>
      </c>
      <c r="C10" s="10"/>
      <c r="D10" s="5" t="s">
        <v>19</v>
      </c>
      <c r="E10" s="19" t="s">
        <v>480</v>
      </c>
      <c r="F10" s="20">
        <f>C10*D$40</f>
        <v>0</v>
      </c>
      <c r="G10" s="20">
        <f>F10-D$40</f>
        <v>-540</v>
      </c>
      <c r="H10" s="39"/>
      <c r="I10" s="5" t="s">
        <v>87</v>
      </c>
      <c r="J10" s="5" t="s">
        <v>156</v>
      </c>
    </row>
    <row r="11" spans="1:11" x14ac:dyDescent="0.25">
      <c r="A11" s="6">
        <v>44941</v>
      </c>
      <c r="B11" s="5" t="s">
        <v>234</v>
      </c>
      <c r="C11" s="10">
        <v>1.7</v>
      </c>
      <c r="D11" s="5" t="s">
        <v>19</v>
      </c>
      <c r="E11" s="19" t="s">
        <v>482</v>
      </c>
      <c r="F11" s="20">
        <v>0</v>
      </c>
      <c r="G11" s="20">
        <f>F11-D$40</f>
        <v>-540</v>
      </c>
      <c r="H11" s="39"/>
      <c r="I11" s="42" t="s">
        <v>79</v>
      </c>
      <c r="J11" s="65" t="s">
        <v>228</v>
      </c>
    </row>
    <row r="12" spans="1:11" x14ac:dyDescent="0.25">
      <c r="A12" s="6">
        <v>44947</v>
      </c>
      <c r="B12" s="5" t="s">
        <v>245</v>
      </c>
      <c r="C12" s="45">
        <v>1.88</v>
      </c>
      <c r="D12" s="5" t="s">
        <v>19</v>
      </c>
      <c r="E12" s="23" t="s">
        <v>482</v>
      </c>
      <c r="F12" s="20">
        <f t="shared" ref="F12:F19" si="1">C12*D$40</f>
        <v>1015.1999999999999</v>
      </c>
      <c r="G12" s="20">
        <f>F12-D$40</f>
        <v>475.19999999999993</v>
      </c>
      <c r="H12" s="39"/>
      <c r="I12" s="42" t="s">
        <v>89</v>
      </c>
      <c r="J12" s="5" t="s">
        <v>151</v>
      </c>
    </row>
    <row r="13" spans="1:11" x14ac:dyDescent="0.25">
      <c r="A13" s="6">
        <v>44947</v>
      </c>
      <c r="B13" s="5" t="s">
        <v>246</v>
      </c>
      <c r="C13" s="10">
        <v>2</v>
      </c>
      <c r="D13" s="5" t="s">
        <v>19</v>
      </c>
      <c r="E13" s="23" t="s">
        <v>93</v>
      </c>
      <c r="F13" s="20">
        <f t="shared" si="1"/>
        <v>1080</v>
      </c>
      <c r="G13" s="20">
        <f>F13-D$40</f>
        <v>540</v>
      </c>
      <c r="H13" s="39"/>
      <c r="I13" s="42" t="s">
        <v>79</v>
      </c>
      <c r="J13" s="5" t="s">
        <v>247</v>
      </c>
    </row>
    <row r="14" spans="1:11" x14ac:dyDescent="0.25">
      <c r="A14" s="6">
        <v>44947</v>
      </c>
      <c r="B14" s="5" t="s">
        <v>250</v>
      </c>
      <c r="C14" s="10">
        <v>1.48</v>
      </c>
      <c r="D14" s="5" t="s">
        <v>19</v>
      </c>
      <c r="E14" s="43" t="s">
        <v>481</v>
      </c>
      <c r="F14" s="20">
        <f t="shared" si="1"/>
        <v>799.2</v>
      </c>
      <c r="G14" s="20">
        <v>0</v>
      </c>
      <c r="H14" s="39"/>
      <c r="I14" s="42" t="s">
        <v>81</v>
      </c>
      <c r="J14" s="5" t="s">
        <v>206</v>
      </c>
    </row>
    <row r="15" spans="1:11" x14ac:dyDescent="0.25">
      <c r="A15" s="6">
        <v>44947</v>
      </c>
      <c r="B15" s="5" t="s">
        <v>251</v>
      </c>
      <c r="C15" s="10">
        <v>1.4</v>
      </c>
      <c r="D15" s="5" t="s">
        <v>19</v>
      </c>
      <c r="E15" s="23" t="s">
        <v>480</v>
      </c>
      <c r="F15" s="20">
        <f t="shared" si="1"/>
        <v>756</v>
      </c>
      <c r="G15" s="20">
        <f t="shared" ref="G15:G21" si="2">F15-D$40</f>
        <v>216</v>
      </c>
      <c r="H15" s="39"/>
      <c r="I15" s="42" t="s">
        <v>84</v>
      </c>
      <c r="J15" s="5" t="s">
        <v>154</v>
      </c>
    </row>
    <row r="16" spans="1:11" x14ac:dyDescent="0.25">
      <c r="A16" s="6">
        <v>44950</v>
      </c>
      <c r="B16" s="5" t="s">
        <v>271</v>
      </c>
      <c r="C16" s="10">
        <v>2.04</v>
      </c>
      <c r="D16" s="5" t="s">
        <v>19</v>
      </c>
      <c r="E16" s="23" t="s">
        <v>482</v>
      </c>
      <c r="F16" s="20">
        <f t="shared" si="1"/>
        <v>1101.5999999999999</v>
      </c>
      <c r="G16" s="20">
        <f t="shared" si="2"/>
        <v>561.59999999999991</v>
      </c>
      <c r="H16" s="39"/>
      <c r="I16" s="5" t="s">
        <v>130</v>
      </c>
      <c r="J16" s="5" t="s">
        <v>149</v>
      </c>
    </row>
    <row r="17" spans="1:10" x14ac:dyDescent="0.25">
      <c r="A17" s="6">
        <v>44950</v>
      </c>
      <c r="B17" s="5" t="s">
        <v>272</v>
      </c>
      <c r="C17" s="10">
        <v>1.99</v>
      </c>
      <c r="D17" s="5" t="s">
        <v>19</v>
      </c>
      <c r="E17" s="23" t="s">
        <v>482</v>
      </c>
      <c r="F17" s="20">
        <f t="shared" si="1"/>
        <v>1074.5999999999999</v>
      </c>
      <c r="G17" s="20">
        <f t="shared" si="2"/>
        <v>534.59999999999991</v>
      </c>
      <c r="H17" s="39"/>
      <c r="I17" s="5" t="s">
        <v>342</v>
      </c>
      <c r="J17" s="5" t="s">
        <v>273</v>
      </c>
    </row>
    <row r="18" spans="1:10" x14ac:dyDescent="0.25">
      <c r="A18" s="6">
        <v>44954</v>
      </c>
      <c r="B18" s="5" t="s">
        <v>282</v>
      </c>
      <c r="C18" s="10">
        <v>1.4</v>
      </c>
      <c r="D18" s="5" t="s">
        <v>19</v>
      </c>
      <c r="E18" s="41" t="s">
        <v>480</v>
      </c>
      <c r="F18" s="20">
        <f t="shared" si="1"/>
        <v>756</v>
      </c>
      <c r="G18" s="20">
        <f t="shared" si="2"/>
        <v>216</v>
      </c>
      <c r="H18" s="39"/>
      <c r="I18" s="42" t="s">
        <v>80</v>
      </c>
      <c r="J18" s="5" t="s">
        <v>156</v>
      </c>
    </row>
    <row r="19" spans="1:10" x14ac:dyDescent="0.25">
      <c r="A19" s="6">
        <v>44954</v>
      </c>
      <c r="B19" s="5" t="s">
        <v>285</v>
      </c>
      <c r="C19" s="10">
        <v>1.95</v>
      </c>
      <c r="D19" s="5" t="s">
        <v>19</v>
      </c>
      <c r="E19" s="23" t="s">
        <v>93</v>
      </c>
      <c r="F19" s="20">
        <f t="shared" si="1"/>
        <v>1053</v>
      </c>
      <c r="G19" s="20">
        <f t="shared" si="2"/>
        <v>513</v>
      </c>
      <c r="H19" s="39"/>
      <c r="I19" s="42" t="s">
        <v>87</v>
      </c>
      <c r="J19" s="5" t="s">
        <v>168</v>
      </c>
    </row>
    <row r="20" spans="1:10" x14ac:dyDescent="0.25">
      <c r="A20" s="6">
        <v>44954</v>
      </c>
      <c r="B20" s="5" t="s">
        <v>302</v>
      </c>
      <c r="C20" s="10">
        <v>1.83</v>
      </c>
      <c r="D20" s="5" t="s">
        <v>19</v>
      </c>
      <c r="E20" s="19" t="s">
        <v>482</v>
      </c>
      <c r="F20" s="20">
        <v>0</v>
      </c>
      <c r="G20" s="20">
        <f t="shared" si="2"/>
        <v>-540</v>
      </c>
      <c r="H20" s="39"/>
      <c r="I20" s="42" t="s">
        <v>80</v>
      </c>
      <c r="J20" s="5" t="s">
        <v>303</v>
      </c>
    </row>
    <row r="21" spans="1:10" x14ac:dyDescent="0.25">
      <c r="A21" s="6">
        <v>44956</v>
      </c>
      <c r="B21" s="5" t="s">
        <v>324</v>
      </c>
      <c r="C21" s="10">
        <v>1.5</v>
      </c>
      <c r="D21" s="5" t="s">
        <v>19</v>
      </c>
      <c r="E21" s="19" t="s">
        <v>481</v>
      </c>
      <c r="F21" s="20">
        <v>0</v>
      </c>
      <c r="G21" s="20">
        <f t="shared" si="2"/>
        <v>-540</v>
      </c>
      <c r="H21" s="39"/>
      <c r="I21" s="42" t="s">
        <v>87</v>
      </c>
      <c r="J21" s="5" t="s">
        <v>168</v>
      </c>
    </row>
    <row r="22" spans="1:10" x14ac:dyDescent="0.25">
      <c r="A22" s="6"/>
      <c r="B22" s="5"/>
      <c r="C22" s="10"/>
      <c r="D22" s="5"/>
      <c r="E22" s="41"/>
      <c r="F22" s="20"/>
      <c r="G22" s="20">
        <v>0</v>
      </c>
      <c r="H22" s="39"/>
      <c r="I22" s="42"/>
      <c r="J22" s="5"/>
    </row>
    <row r="23" spans="1:10" x14ac:dyDescent="0.25">
      <c r="A23" s="6"/>
      <c r="B23" s="5"/>
      <c r="C23" s="10"/>
      <c r="D23" s="5"/>
      <c r="E23" s="41"/>
      <c r="F23" s="20"/>
      <c r="G23" s="20"/>
      <c r="H23" s="39"/>
      <c r="I23" s="42"/>
      <c r="J23" s="5"/>
    </row>
    <row r="24" spans="1:10" x14ac:dyDescent="0.25">
      <c r="A24" s="15"/>
      <c r="B24" s="5"/>
      <c r="C24" s="10"/>
      <c r="D24" s="5"/>
      <c r="E24" s="41"/>
      <c r="F24" s="20"/>
      <c r="G24" s="20"/>
      <c r="H24" s="39"/>
      <c r="I24" s="42"/>
    </row>
    <row r="25" spans="1:10" x14ac:dyDescent="0.25">
      <c r="A25" s="15"/>
      <c r="B25" s="5"/>
      <c r="C25" s="10"/>
      <c r="D25" s="5"/>
      <c r="E25" s="41"/>
      <c r="F25" s="20"/>
      <c r="G25" s="20"/>
      <c r="H25" s="39"/>
      <c r="I25" s="42"/>
    </row>
    <row r="26" spans="1:10" x14ac:dyDescent="0.25">
      <c r="A26" s="15"/>
      <c r="B26" s="5"/>
      <c r="C26" s="10"/>
      <c r="D26" s="5"/>
      <c r="E26" s="41"/>
      <c r="F26" s="20"/>
      <c r="G26" s="20"/>
      <c r="H26" s="39"/>
      <c r="I26" s="42"/>
    </row>
    <row r="27" spans="1:10" x14ac:dyDescent="0.25">
      <c r="A27" s="2"/>
      <c r="B27" s="3"/>
      <c r="C27" s="10"/>
      <c r="D27" s="5"/>
      <c r="E27" s="41"/>
      <c r="F27" s="20"/>
      <c r="G27" s="20"/>
      <c r="H27" s="39"/>
      <c r="I27" s="24"/>
    </row>
    <row r="28" spans="1:10" x14ac:dyDescent="0.25">
      <c r="A28" s="5"/>
      <c r="B28" s="5"/>
      <c r="C28" s="5"/>
      <c r="D28" s="68"/>
      <c r="E28" s="68"/>
      <c r="F28" s="69"/>
      <c r="G28" s="68"/>
      <c r="H28" s="68"/>
      <c r="I28" s="68"/>
    </row>
    <row r="29" spans="1:10" ht="15.75" x14ac:dyDescent="0.25">
      <c r="A29" s="5"/>
      <c r="B29" s="5" t="s">
        <v>94</v>
      </c>
      <c r="C29" s="5"/>
      <c r="D29" s="40">
        <f>COUNT(C2:C21)</f>
        <v>19</v>
      </c>
      <c r="E29" s="22"/>
      <c r="F29" s="25"/>
      <c r="G29" s="49"/>
      <c r="H29" s="51"/>
      <c r="I29" s="49"/>
    </row>
    <row r="30" spans="1:10" x14ac:dyDescent="0.25">
      <c r="A30" s="5"/>
      <c r="B30" s="5" t="s">
        <v>95</v>
      </c>
      <c r="C30" s="5"/>
      <c r="D30" s="21">
        <v>8</v>
      </c>
      <c r="E30" s="53"/>
      <c r="F30" s="27"/>
      <c r="G30" s="28"/>
      <c r="H30" s="28"/>
      <c r="I30" s="26"/>
    </row>
    <row r="31" spans="1:10" x14ac:dyDescent="0.25">
      <c r="A31" s="5"/>
      <c r="B31" s="5" t="s">
        <v>96</v>
      </c>
      <c r="C31" s="5"/>
      <c r="D31" s="24">
        <f>D29-D30</f>
        <v>11</v>
      </c>
      <c r="E31" s="53"/>
      <c r="F31" s="27"/>
      <c r="G31" s="28"/>
      <c r="H31" s="28"/>
      <c r="I31" s="26"/>
    </row>
    <row r="32" spans="1:10" x14ac:dyDescent="0.25">
      <c r="A32" s="5"/>
      <c r="B32" s="5" t="s">
        <v>97</v>
      </c>
      <c r="C32" s="5"/>
      <c r="D32" s="5">
        <f>D31/D29*100</f>
        <v>57.894736842105267</v>
      </c>
      <c r="E32" s="53"/>
      <c r="F32" s="27"/>
      <c r="G32" s="28"/>
      <c r="H32" s="28"/>
      <c r="I32" s="26"/>
    </row>
    <row r="33" spans="1:9" x14ac:dyDescent="0.25">
      <c r="A33" s="5"/>
      <c r="B33" s="5" t="s">
        <v>98</v>
      </c>
      <c r="C33" s="5"/>
      <c r="D33" s="5">
        <f>1/D34*100</f>
        <v>58.192955589586539</v>
      </c>
      <c r="E33" s="53"/>
      <c r="F33" s="27"/>
      <c r="G33" s="28"/>
      <c r="H33" s="28"/>
      <c r="I33" s="26"/>
    </row>
    <row r="34" spans="1:9" x14ac:dyDescent="0.25">
      <c r="A34" s="5"/>
      <c r="B34" s="5" t="s">
        <v>99</v>
      </c>
      <c r="C34" s="5"/>
      <c r="D34" s="5">
        <f>SUM(C2:C21)/D29</f>
        <v>1.7184210526315784</v>
      </c>
      <c r="E34" s="53"/>
      <c r="F34" s="27"/>
      <c r="G34" s="28"/>
      <c r="H34" s="28"/>
      <c r="I34" s="26"/>
    </row>
    <row r="35" spans="1:9" x14ac:dyDescent="0.25">
      <c r="A35" s="5"/>
      <c r="B35" s="5" t="s">
        <v>100</v>
      </c>
      <c r="C35" s="5"/>
      <c r="D35" s="24">
        <f>D32-D33</f>
        <v>-0.29821874748127186</v>
      </c>
      <c r="E35" s="53"/>
      <c r="F35" s="27"/>
      <c r="G35" s="28"/>
      <c r="H35" s="28"/>
      <c r="I35" s="26"/>
    </row>
    <row r="36" spans="1:9" x14ac:dyDescent="0.25">
      <c r="A36" s="5"/>
      <c r="B36" s="5" t="s">
        <v>101</v>
      </c>
      <c r="C36" s="5"/>
      <c r="D36" s="24">
        <f>D35/1</f>
        <v>-0.29821874748127186</v>
      </c>
      <c r="E36" s="53"/>
      <c r="F36" s="27"/>
      <c r="G36" s="28"/>
      <c r="H36" s="28"/>
      <c r="I36" s="26"/>
    </row>
    <row r="37" spans="1:9" ht="18.75" x14ac:dyDescent="0.3">
      <c r="A37" s="5"/>
      <c r="B37" s="29" t="s">
        <v>102</v>
      </c>
      <c r="C37" s="5"/>
      <c r="D37" s="30">
        <v>30000</v>
      </c>
      <c r="E37" s="53"/>
      <c r="F37" s="27"/>
      <c r="G37" s="28"/>
      <c r="H37" s="28"/>
      <c r="I37" s="26"/>
    </row>
    <row r="38" spans="1:9" ht="18.75" x14ac:dyDescent="0.3">
      <c r="A38" s="5"/>
      <c r="B38" s="5" t="s">
        <v>103</v>
      </c>
      <c r="C38" s="5"/>
      <c r="D38" s="31">
        <v>30000</v>
      </c>
      <c r="E38" s="53"/>
      <c r="F38" s="27"/>
      <c r="G38" s="28"/>
      <c r="H38" s="28"/>
      <c r="I38" s="26"/>
    </row>
    <row r="39" spans="1:9" x14ac:dyDescent="0.25">
      <c r="A39" s="5"/>
      <c r="B39" s="5" t="s">
        <v>104</v>
      </c>
      <c r="C39" s="5"/>
      <c r="D39" s="20">
        <f>D38/100</f>
        <v>300</v>
      </c>
      <c r="E39" s="53"/>
      <c r="F39" s="27"/>
      <c r="G39" s="28"/>
      <c r="H39" s="28"/>
      <c r="I39" s="26"/>
    </row>
    <row r="40" spans="1:9" x14ac:dyDescent="0.25">
      <c r="A40" s="5"/>
      <c r="B40" s="32" t="s">
        <v>123</v>
      </c>
      <c r="C40" s="5"/>
      <c r="D40" s="33">
        <f>D39*1.8</f>
        <v>540</v>
      </c>
      <c r="E40" s="53"/>
      <c r="F40" s="27"/>
      <c r="G40" s="28"/>
      <c r="H40" s="28"/>
      <c r="I40" s="26"/>
    </row>
    <row r="41" spans="1:9" x14ac:dyDescent="0.25">
      <c r="A41" s="5"/>
      <c r="B41" s="5" t="s">
        <v>105</v>
      </c>
      <c r="C41" s="5"/>
      <c r="D41" s="39">
        <f>SUM(G2:G27)</f>
        <v>-270.00000000000045</v>
      </c>
      <c r="E41" s="53"/>
      <c r="F41" s="27"/>
      <c r="G41" s="28"/>
      <c r="H41" s="28"/>
      <c r="I41" s="26"/>
    </row>
    <row r="42" spans="1:9" x14ac:dyDescent="0.25">
      <c r="A42" s="5"/>
      <c r="B42" s="34" t="s">
        <v>106</v>
      </c>
      <c r="C42" s="5"/>
      <c r="D42" s="49">
        <f>D41/D37*100</f>
        <v>-0.90000000000000147</v>
      </c>
      <c r="E42" s="53"/>
      <c r="F42" s="27"/>
      <c r="G42" s="28"/>
      <c r="H42" s="28"/>
      <c r="I42" s="26"/>
    </row>
    <row r="43" spans="1:9" x14ac:dyDescent="0.25">
      <c r="A43" s="5"/>
      <c r="B43" s="5"/>
      <c r="C43" s="5"/>
      <c r="D43" s="49"/>
      <c r="E43" s="53"/>
      <c r="F43" s="27"/>
      <c r="G43" s="28"/>
      <c r="H43" s="28"/>
      <c r="I43" s="26"/>
    </row>
  </sheetData>
  <mergeCells count="2">
    <mergeCell ref="D28:F28"/>
    <mergeCell ref="G28:I28"/>
  </mergeCells>
  <conditionalFormatting sqref="E30:E43 I30:I43">
    <cfRule type="cellIs" dxfId="30" priority="3" operator="greaterThan">
      <formula>0</formula>
    </cfRule>
    <cfRule type="cellIs" dxfId="29" priority="4" operator="lessThan">
      <formula>-240.63</formula>
    </cfRule>
    <cfRule type="cellIs" dxfId="28" priority="5" operator="greaterThan">
      <formula>0</formula>
    </cfRule>
  </conditionalFormatting>
  <conditionalFormatting sqref="G2:H27">
    <cfRule type="cellIs" dxfId="27" priority="6" operator="lessThan">
      <formula>0</formula>
    </cfRule>
    <cfRule type="cellIs" dxfId="26" priority="7" operator="greaterThan">
      <formula>0</formula>
    </cfRule>
  </conditionalFormatting>
  <conditionalFormatting sqref="H1:H1048576">
    <cfRule type="cellIs" dxfId="25" priority="1" operator="greaterThan">
      <formula>0</formula>
    </cfRule>
    <cfRule type="cellIs" dxfId="24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9"/>
  <sheetViews>
    <sheetView topLeftCell="A111" workbookViewId="0">
      <selection activeCell="G120" sqref="G120"/>
    </sheetView>
  </sheetViews>
  <sheetFormatPr defaultRowHeight="15" x14ac:dyDescent="0.25"/>
  <cols>
    <col min="1" max="1" width="10.7109375" bestFit="1" customWidth="1"/>
    <col min="2" max="2" width="32.7109375" style="5" customWidth="1"/>
    <col min="3" max="9" width="9.140625" style="5"/>
    <col min="10" max="10" width="10.28515625" style="5" bestFit="1" customWidth="1"/>
    <col min="11" max="13" width="9.140625" style="5"/>
    <col min="14" max="14" width="15.140625" style="5" bestFit="1" customWidth="1"/>
    <col min="15" max="16" width="9.140625" style="5"/>
  </cols>
  <sheetData>
    <row r="1" spans="1:17" ht="151.5" x14ac:dyDescent="0.25">
      <c r="A1" s="1" t="s">
        <v>0</v>
      </c>
      <c r="B1" s="1" t="s">
        <v>1</v>
      </c>
      <c r="C1" s="36" t="s">
        <v>2</v>
      </c>
      <c r="D1" s="36" t="s">
        <v>3</v>
      </c>
      <c r="E1" s="36" t="s">
        <v>4</v>
      </c>
      <c r="F1" s="36" t="s">
        <v>5</v>
      </c>
      <c r="G1" s="36" t="s">
        <v>6</v>
      </c>
      <c r="H1" s="36" t="s">
        <v>7</v>
      </c>
      <c r="I1" s="36" t="s">
        <v>107</v>
      </c>
      <c r="J1" s="16" t="s">
        <v>8</v>
      </c>
      <c r="K1" s="37" t="s">
        <v>343</v>
      </c>
      <c r="L1" s="36" t="s">
        <v>10</v>
      </c>
      <c r="M1" s="36" t="s">
        <v>11</v>
      </c>
      <c r="N1" s="36" t="s">
        <v>12</v>
      </c>
      <c r="O1" s="36" t="s">
        <v>344</v>
      </c>
      <c r="P1" s="36" t="s">
        <v>345</v>
      </c>
      <c r="Q1" s="46" t="s">
        <v>346</v>
      </c>
    </row>
    <row r="2" spans="1:17" x14ac:dyDescent="0.25">
      <c r="A2" s="2">
        <v>44958</v>
      </c>
      <c r="B2" s="3" t="s">
        <v>347</v>
      </c>
      <c r="C2" s="22">
        <v>1.55</v>
      </c>
      <c r="D2" s="22">
        <v>4.55</v>
      </c>
      <c r="E2" s="22">
        <v>6.27</v>
      </c>
      <c r="F2" s="22">
        <v>404</v>
      </c>
      <c r="G2" s="22">
        <v>1.7</v>
      </c>
      <c r="H2" s="22">
        <v>2.2599999999999998</v>
      </c>
      <c r="I2" s="22">
        <v>1.52</v>
      </c>
      <c r="J2" s="22" t="s">
        <v>19</v>
      </c>
      <c r="K2" s="22">
        <v>1.32</v>
      </c>
      <c r="L2" s="5" t="s">
        <v>88</v>
      </c>
      <c r="M2" s="5">
        <v>33</v>
      </c>
      <c r="N2" s="3" t="s">
        <v>303</v>
      </c>
      <c r="O2" s="5">
        <v>2.75</v>
      </c>
      <c r="P2" s="5">
        <v>1.26</v>
      </c>
    </row>
    <row r="3" spans="1:17" x14ac:dyDescent="0.25">
      <c r="A3" s="2">
        <v>44958</v>
      </c>
      <c r="B3" s="3" t="s">
        <v>348</v>
      </c>
      <c r="C3" s="22">
        <v>5.22</v>
      </c>
      <c r="D3" s="22">
        <v>3.83</v>
      </c>
      <c r="E3" s="22">
        <v>1.75</v>
      </c>
      <c r="F3" s="22">
        <v>3.58</v>
      </c>
      <c r="G3" s="22">
        <v>2.02</v>
      </c>
      <c r="H3" s="22">
        <v>1.88</v>
      </c>
      <c r="I3" s="22">
        <v>1.76</v>
      </c>
      <c r="J3" s="22" t="s">
        <v>19</v>
      </c>
      <c r="K3" s="22">
        <v>1.51</v>
      </c>
      <c r="L3" s="5" t="s">
        <v>82</v>
      </c>
      <c r="M3" s="5">
        <v>32</v>
      </c>
      <c r="N3" s="3" t="s">
        <v>303</v>
      </c>
      <c r="O3" s="5">
        <v>2.56</v>
      </c>
      <c r="P3" s="5">
        <v>1.4</v>
      </c>
    </row>
    <row r="4" spans="1:17" x14ac:dyDescent="0.25">
      <c r="A4" s="6">
        <v>44959</v>
      </c>
      <c r="B4" s="5" t="s">
        <v>349</v>
      </c>
      <c r="C4" s="5">
        <v>1.38</v>
      </c>
      <c r="D4" s="5">
        <v>4.75</v>
      </c>
      <c r="E4" s="5">
        <v>10.75</v>
      </c>
      <c r="F4" s="5">
        <v>3.33</v>
      </c>
      <c r="G4" s="5">
        <v>2.14</v>
      </c>
      <c r="H4" s="5">
        <v>1.78</v>
      </c>
      <c r="I4" s="5">
        <v>1.87</v>
      </c>
      <c r="J4" s="22" t="s">
        <v>19</v>
      </c>
      <c r="K4" s="5">
        <v>1.59</v>
      </c>
      <c r="L4" s="5" t="s">
        <v>475</v>
      </c>
      <c r="M4" s="5">
        <v>53</v>
      </c>
      <c r="N4" s="5" t="s">
        <v>247</v>
      </c>
      <c r="O4" s="5">
        <v>1.96</v>
      </c>
      <c r="P4" s="5">
        <v>1.45</v>
      </c>
    </row>
    <row r="5" spans="1:17" x14ac:dyDescent="0.25">
      <c r="A5" s="6">
        <v>44960</v>
      </c>
      <c r="B5" s="5" t="s">
        <v>350</v>
      </c>
      <c r="C5" s="5">
        <v>4.43</v>
      </c>
      <c r="D5" s="5">
        <v>3.33</v>
      </c>
      <c r="E5" s="5">
        <v>1.96</v>
      </c>
      <c r="F5" s="5">
        <v>3.15</v>
      </c>
      <c r="G5" s="5">
        <v>2.15</v>
      </c>
      <c r="H5" s="5">
        <v>1.74</v>
      </c>
      <c r="I5" s="5">
        <v>1.89</v>
      </c>
      <c r="J5" s="22" t="s">
        <v>19</v>
      </c>
      <c r="K5" s="5">
        <v>1.61</v>
      </c>
      <c r="L5" s="5" t="s">
        <v>82</v>
      </c>
      <c r="M5" s="5">
        <v>27</v>
      </c>
      <c r="N5" s="5" t="s">
        <v>202</v>
      </c>
      <c r="O5" s="5">
        <v>2.2000000000000002</v>
      </c>
      <c r="P5" s="5">
        <v>1.47</v>
      </c>
    </row>
    <row r="6" spans="1:17" x14ac:dyDescent="0.25">
      <c r="A6" s="15">
        <v>44961</v>
      </c>
      <c r="B6" s="5" t="s">
        <v>351</v>
      </c>
      <c r="C6" s="5">
        <v>2.64</v>
      </c>
      <c r="D6" s="5">
        <v>2.98</v>
      </c>
      <c r="E6" s="5">
        <v>3.2</v>
      </c>
      <c r="F6" s="5">
        <v>2.71</v>
      </c>
      <c r="G6" s="5">
        <v>2.57</v>
      </c>
      <c r="H6" s="5">
        <v>1.55</v>
      </c>
      <c r="I6" s="5">
        <v>2.23</v>
      </c>
      <c r="J6" s="22" t="s">
        <v>19</v>
      </c>
      <c r="K6" s="5">
        <v>1.89</v>
      </c>
      <c r="L6" s="5" t="s">
        <v>78</v>
      </c>
      <c r="M6" s="5">
        <v>45</v>
      </c>
      <c r="N6" s="5" t="s">
        <v>238</v>
      </c>
      <c r="O6" s="5">
        <v>2.2000000000000002</v>
      </c>
      <c r="P6" s="5">
        <v>1.65</v>
      </c>
    </row>
    <row r="7" spans="1:17" x14ac:dyDescent="0.25">
      <c r="A7" s="15">
        <v>44961</v>
      </c>
      <c r="B7" s="5" t="s">
        <v>352</v>
      </c>
      <c r="C7" s="5">
        <v>2.56</v>
      </c>
      <c r="D7" s="5">
        <v>3.2</v>
      </c>
      <c r="E7" s="5">
        <v>3.04</v>
      </c>
      <c r="F7" s="5">
        <v>2.98</v>
      </c>
      <c r="G7" s="5">
        <v>2.2799999999999998</v>
      </c>
      <c r="H7" s="5">
        <v>1.67</v>
      </c>
      <c r="I7" s="5">
        <v>2</v>
      </c>
      <c r="J7" s="22" t="s">
        <v>19</v>
      </c>
      <c r="K7" s="5">
        <v>1.69</v>
      </c>
      <c r="L7" s="5" t="s">
        <v>80</v>
      </c>
      <c r="M7" s="5">
        <v>29</v>
      </c>
      <c r="N7" s="5" t="s">
        <v>149</v>
      </c>
      <c r="O7" s="5">
        <v>2.35</v>
      </c>
      <c r="P7" s="5">
        <v>1.52</v>
      </c>
    </row>
    <row r="8" spans="1:17" x14ac:dyDescent="0.25">
      <c r="A8" s="15">
        <v>44961</v>
      </c>
      <c r="B8" s="5" t="s">
        <v>353</v>
      </c>
      <c r="C8" s="5">
        <v>2.5299999999999998</v>
      </c>
      <c r="D8" s="5">
        <v>2.85</v>
      </c>
      <c r="E8" s="5">
        <v>3.56</v>
      </c>
      <c r="F8" s="5">
        <v>2.37</v>
      </c>
      <c r="G8" s="5">
        <v>2.89</v>
      </c>
      <c r="H8" s="5">
        <v>1.44</v>
      </c>
      <c r="I8" s="5">
        <v>2.54</v>
      </c>
      <c r="J8" s="22" t="s">
        <v>19</v>
      </c>
      <c r="K8" s="5">
        <v>2.16</v>
      </c>
      <c r="L8" s="5" t="s">
        <v>83</v>
      </c>
      <c r="M8" s="5">
        <v>32</v>
      </c>
      <c r="N8" s="5" t="s">
        <v>238</v>
      </c>
      <c r="O8" s="5">
        <v>2.1800000000000002</v>
      </c>
      <c r="P8" s="5">
        <v>1.83</v>
      </c>
    </row>
    <row r="9" spans="1:17" x14ac:dyDescent="0.25">
      <c r="A9" s="15">
        <v>44961</v>
      </c>
      <c r="B9" s="5" t="s">
        <v>354</v>
      </c>
      <c r="C9" s="5">
        <v>5.35</v>
      </c>
      <c r="D9" s="5">
        <v>3.99</v>
      </c>
      <c r="E9" s="5">
        <v>1.7</v>
      </c>
      <c r="F9" s="5">
        <v>3.61</v>
      </c>
      <c r="G9" s="5">
        <v>2</v>
      </c>
      <c r="H9" s="5">
        <v>1.91</v>
      </c>
      <c r="I9" s="5">
        <v>1.75</v>
      </c>
      <c r="J9" s="22" t="s">
        <v>19</v>
      </c>
      <c r="K9" s="5">
        <v>1.5</v>
      </c>
      <c r="L9" s="5" t="s">
        <v>130</v>
      </c>
      <c r="M9" s="5">
        <v>32</v>
      </c>
      <c r="N9" s="5" t="s">
        <v>247</v>
      </c>
      <c r="O9" s="5">
        <v>1.81</v>
      </c>
      <c r="P9" s="5">
        <v>1.39</v>
      </c>
    </row>
    <row r="10" spans="1:17" x14ac:dyDescent="0.25">
      <c r="A10" s="15">
        <v>44961</v>
      </c>
      <c r="B10" s="5" t="s">
        <v>355</v>
      </c>
      <c r="C10" s="5">
        <v>2.57</v>
      </c>
      <c r="D10" s="5">
        <v>3.34</v>
      </c>
      <c r="E10" s="5">
        <v>2.91</v>
      </c>
      <c r="F10" s="5">
        <v>3.55</v>
      </c>
      <c r="G10" s="5">
        <v>1.98</v>
      </c>
      <c r="H10" s="5">
        <v>1.89</v>
      </c>
      <c r="I10" s="5">
        <v>1.73</v>
      </c>
      <c r="J10" s="22" t="s">
        <v>19</v>
      </c>
      <c r="K10" s="5">
        <v>1.49</v>
      </c>
      <c r="L10" s="5" t="s">
        <v>78</v>
      </c>
      <c r="M10" s="5">
        <v>36</v>
      </c>
      <c r="N10" s="5" t="s">
        <v>156</v>
      </c>
      <c r="O10" s="5">
        <v>2.76</v>
      </c>
      <c r="P10" s="5">
        <v>1.44</v>
      </c>
    </row>
    <row r="11" spans="1:17" x14ac:dyDescent="0.25">
      <c r="A11" s="15">
        <v>44961</v>
      </c>
      <c r="B11" s="5" t="s">
        <v>356</v>
      </c>
      <c r="C11" s="5">
        <v>2.33</v>
      </c>
      <c r="D11" s="5">
        <v>3.24</v>
      </c>
      <c r="E11" s="5">
        <v>3.44</v>
      </c>
      <c r="F11" s="5">
        <v>2.86</v>
      </c>
      <c r="G11" s="5">
        <v>2.34</v>
      </c>
      <c r="H11" s="5">
        <v>1.65</v>
      </c>
      <c r="I11" s="5">
        <v>2.06</v>
      </c>
      <c r="J11" s="22" t="s">
        <v>19</v>
      </c>
      <c r="K11" s="5">
        <v>1.75</v>
      </c>
      <c r="L11" s="5" t="s">
        <v>79</v>
      </c>
      <c r="M11" s="5">
        <v>22</v>
      </c>
      <c r="N11" s="5" t="s">
        <v>151</v>
      </c>
      <c r="O11" s="5">
        <v>2.5</v>
      </c>
      <c r="P11" s="5">
        <v>1.57</v>
      </c>
    </row>
    <row r="12" spans="1:17" x14ac:dyDescent="0.25">
      <c r="A12" s="15">
        <v>44961</v>
      </c>
      <c r="B12" s="5" t="s">
        <v>357</v>
      </c>
      <c r="C12" s="5">
        <v>2.0499999999999998</v>
      </c>
      <c r="D12" s="5">
        <v>3.22</v>
      </c>
      <c r="E12" s="5">
        <v>4.25</v>
      </c>
      <c r="F12" s="5">
        <v>2.86</v>
      </c>
      <c r="G12" s="5">
        <v>2.35</v>
      </c>
      <c r="H12" s="5">
        <v>1.63</v>
      </c>
      <c r="I12" s="5">
        <v>2.06</v>
      </c>
      <c r="J12" s="22" t="s">
        <v>19</v>
      </c>
      <c r="K12" s="5">
        <v>1.75</v>
      </c>
      <c r="L12" s="5" t="s">
        <v>88</v>
      </c>
      <c r="M12" s="5">
        <v>278</v>
      </c>
      <c r="N12" s="5" t="s">
        <v>162</v>
      </c>
      <c r="O12" s="5">
        <v>2.16</v>
      </c>
      <c r="P12" s="5">
        <v>1.56</v>
      </c>
    </row>
    <row r="13" spans="1:17" x14ac:dyDescent="0.25">
      <c r="A13" s="15">
        <v>44961</v>
      </c>
      <c r="B13" s="5" t="s">
        <v>358</v>
      </c>
      <c r="C13" s="5">
        <v>1.72</v>
      </c>
      <c r="D13" s="5">
        <v>3.74</v>
      </c>
      <c r="E13" s="5">
        <v>5.26</v>
      </c>
      <c r="F13" s="5">
        <v>3.85</v>
      </c>
      <c r="G13" s="5">
        <v>1.9</v>
      </c>
      <c r="H13" s="5">
        <v>1.97</v>
      </c>
      <c r="I13" s="5">
        <v>1.66</v>
      </c>
      <c r="J13" s="22" t="s">
        <v>19</v>
      </c>
      <c r="K13" s="5">
        <v>1.43</v>
      </c>
      <c r="L13" s="5" t="s">
        <v>474</v>
      </c>
      <c r="M13" s="5">
        <v>29</v>
      </c>
      <c r="N13" s="5" t="s">
        <v>202</v>
      </c>
      <c r="O13" s="5">
        <v>2.65</v>
      </c>
      <c r="P13" s="5">
        <v>404</v>
      </c>
    </row>
    <row r="14" spans="1:17" x14ac:dyDescent="0.25">
      <c r="A14" s="15">
        <v>44961</v>
      </c>
      <c r="B14" s="5" t="s">
        <v>359</v>
      </c>
      <c r="C14" s="5">
        <v>3.57</v>
      </c>
      <c r="D14" s="5">
        <v>3.09</v>
      </c>
      <c r="E14" s="5">
        <v>2.36</v>
      </c>
      <c r="F14" s="5">
        <v>2.86</v>
      </c>
      <c r="G14" s="5">
        <v>2.36</v>
      </c>
      <c r="H14" s="5">
        <v>1.64</v>
      </c>
      <c r="I14" s="5">
        <v>2.0699999999999998</v>
      </c>
      <c r="J14" s="22" t="s">
        <v>19</v>
      </c>
      <c r="K14" s="5">
        <v>1.76</v>
      </c>
      <c r="L14" s="5" t="s">
        <v>473</v>
      </c>
      <c r="M14" s="5">
        <v>47</v>
      </c>
      <c r="N14" s="5" t="s">
        <v>238</v>
      </c>
      <c r="O14" s="5">
        <v>2.3199999999999998</v>
      </c>
      <c r="P14" s="5">
        <v>1.57</v>
      </c>
    </row>
    <row r="15" spans="1:17" x14ac:dyDescent="0.25">
      <c r="A15" s="15">
        <v>44961</v>
      </c>
      <c r="B15" s="5" t="s">
        <v>360</v>
      </c>
      <c r="C15" s="5">
        <v>2.0099999999999998</v>
      </c>
      <c r="D15" s="5">
        <v>3.15</v>
      </c>
      <c r="E15" s="5">
        <v>4.54</v>
      </c>
      <c r="F15" s="5">
        <v>2.56</v>
      </c>
      <c r="G15" s="5">
        <v>2.61</v>
      </c>
      <c r="H15" s="5">
        <v>1.53</v>
      </c>
      <c r="I15" s="5">
        <v>2.2799999999999998</v>
      </c>
      <c r="J15" s="22" t="s">
        <v>19</v>
      </c>
      <c r="K15" s="5">
        <v>1.95</v>
      </c>
      <c r="L15" s="5" t="s">
        <v>474</v>
      </c>
      <c r="M15" s="5">
        <v>35</v>
      </c>
      <c r="N15" s="5" t="s">
        <v>149</v>
      </c>
      <c r="O15" s="5">
        <v>1.85</v>
      </c>
      <c r="P15" s="5">
        <v>1.69</v>
      </c>
    </row>
    <row r="16" spans="1:17" x14ac:dyDescent="0.25">
      <c r="A16" s="15">
        <v>44962</v>
      </c>
      <c r="B16" s="5" t="s">
        <v>361</v>
      </c>
      <c r="C16" s="5">
        <v>4.71</v>
      </c>
      <c r="D16" s="5">
        <v>3.74</v>
      </c>
      <c r="E16" s="5">
        <v>1.84</v>
      </c>
      <c r="F16" s="5">
        <v>3.55</v>
      </c>
      <c r="G16" s="5">
        <v>2.0299999999999998</v>
      </c>
      <c r="H16" s="5">
        <v>1.88</v>
      </c>
      <c r="I16" s="5">
        <v>1.77</v>
      </c>
      <c r="J16" s="22" t="s">
        <v>19</v>
      </c>
      <c r="K16" s="5">
        <v>1.52</v>
      </c>
      <c r="L16" s="5" t="s">
        <v>80</v>
      </c>
      <c r="M16" s="5">
        <v>38</v>
      </c>
      <c r="N16" s="5" t="s">
        <v>303</v>
      </c>
      <c r="O16" s="5">
        <v>2.2999999999999998</v>
      </c>
      <c r="P16" s="5">
        <v>1.4</v>
      </c>
    </row>
    <row r="17" spans="1:16" x14ac:dyDescent="0.25">
      <c r="A17" s="15">
        <v>44962</v>
      </c>
      <c r="B17" s="5" t="s">
        <v>362</v>
      </c>
      <c r="C17" s="5">
        <v>1.37</v>
      </c>
      <c r="D17" s="5">
        <v>4.4400000000000004</v>
      </c>
      <c r="E17" s="5">
        <v>9.7799999999999994</v>
      </c>
      <c r="F17" s="5">
        <v>2.63</v>
      </c>
      <c r="G17" s="5">
        <v>2.2200000000000002</v>
      </c>
      <c r="H17" s="5">
        <v>1.66</v>
      </c>
      <c r="I17" s="5">
        <v>1.97</v>
      </c>
      <c r="J17" s="22" t="s">
        <v>19</v>
      </c>
      <c r="K17" s="5">
        <v>1.68</v>
      </c>
      <c r="L17" s="5" t="s">
        <v>81</v>
      </c>
      <c r="M17" s="5">
        <v>51</v>
      </c>
      <c r="N17" s="5" t="s">
        <v>363</v>
      </c>
      <c r="O17" s="5">
        <v>2.5</v>
      </c>
      <c r="P17" s="5">
        <v>1.51</v>
      </c>
    </row>
    <row r="18" spans="1:16" x14ac:dyDescent="0.25">
      <c r="A18" s="15">
        <v>44963</v>
      </c>
      <c r="B18" s="5" t="s">
        <v>364</v>
      </c>
      <c r="C18" s="5">
        <v>2.95</v>
      </c>
      <c r="D18" s="5">
        <v>2.89</v>
      </c>
      <c r="E18" s="5">
        <v>2.38</v>
      </c>
      <c r="F18" s="5">
        <v>2.5</v>
      </c>
      <c r="G18" s="5">
        <v>2.2599999999999998</v>
      </c>
      <c r="H18" s="5">
        <v>1.57</v>
      </c>
      <c r="I18" s="5">
        <v>1.99</v>
      </c>
      <c r="J18" s="22" t="s">
        <v>19</v>
      </c>
      <c r="K18" s="5">
        <v>1.67</v>
      </c>
      <c r="L18" s="5" t="s">
        <v>80</v>
      </c>
      <c r="M18" s="5">
        <v>45</v>
      </c>
      <c r="N18" s="5" t="s">
        <v>365</v>
      </c>
      <c r="O18" s="5">
        <v>1.5</v>
      </c>
      <c r="P18" s="5">
        <v>1.49</v>
      </c>
    </row>
    <row r="19" spans="1:16" x14ac:dyDescent="0.25">
      <c r="A19" s="15">
        <v>44964</v>
      </c>
      <c r="B19" s="5" t="s">
        <v>366</v>
      </c>
      <c r="C19" s="5">
        <v>2.38</v>
      </c>
      <c r="D19" s="5">
        <v>3.19</v>
      </c>
      <c r="E19" s="5">
        <v>3.4</v>
      </c>
      <c r="F19" s="5">
        <v>2.79</v>
      </c>
      <c r="G19" s="5">
        <v>2.4</v>
      </c>
      <c r="H19" s="5">
        <v>1.62</v>
      </c>
      <c r="I19" s="5">
        <v>2.11</v>
      </c>
      <c r="J19" s="22" t="s">
        <v>19</v>
      </c>
      <c r="K19" s="5">
        <v>1.79</v>
      </c>
      <c r="L19" s="5" t="s">
        <v>140</v>
      </c>
      <c r="M19" s="5">
        <v>31</v>
      </c>
      <c r="N19" s="5" t="s">
        <v>159</v>
      </c>
      <c r="O19" s="5">
        <v>2.54</v>
      </c>
      <c r="P19" s="5">
        <v>1.6</v>
      </c>
    </row>
    <row r="20" spans="1:16" x14ac:dyDescent="0.25">
      <c r="A20" s="15">
        <v>44964</v>
      </c>
      <c r="B20" s="5" t="s">
        <v>367</v>
      </c>
      <c r="C20" s="5">
        <v>3.78</v>
      </c>
      <c r="D20" s="5">
        <v>3.27</v>
      </c>
      <c r="E20" s="5">
        <v>2.16</v>
      </c>
      <c r="F20" s="5">
        <v>2.67</v>
      </c>
      <c r="G20" s="5">
        <v>2.54</v>
      </c>
      <c r="H20" s="5">
        <v>1.55</v>
      </c>
      <c r="I20" s="5">
        <v>2.21</v>
      </c>
      <c r="J20" s="22" t="s">
        <v>19</v>
      </c>
      <c r="K20" s="5">
        <v>1.71</v>
      </c>
      <c r="L20" s="5" t="s">
        <v>82</v>
      </c>
      <c r="M20" s="5">
        <v>76</v>
      </c>
      <c r="N20" s="5" t="s">
        <v>162</v>
      </c>
      <c r="O20" s="5">
        <v>2.1</v>
      </c>
      <c r="P20" s="5">
        <v>1.65</v>
      </c>
    </row>
    <row r="21" spans="1:16" x14ac:dyDescent="0.25">
      <c r="A21" s="15">
        <v>44967</v>
      </c>
      <c r="B21" s="5" t="s">
        <v>368</v>
      </c>
      <c r="C21" s="5">
        <v>3.93</v>
      </c>
      <c r="D21" s="5">
        <v>3.35</v>
      </c>
      <c r="E21" s="5">
        <v>2.1</v>
      </c>
      <c r="F21" s="5">
        <v>3.01</v>
      </c>
      <c r="G21" s="5">
        <v>2.25</v>
      </c>
      <c r="H21" s="5">
        <v>1.69</v>
      </c>
      <c r="I21" s="5">
        <v>1.98</v>
      </c>
      <c r="J21" s="22" t="s">
        <v>19</v>
      </c>
      <c r="K21" s="5">
        <v>1.68</v>
      </c>
      <c r="L21" s="5" t="s">
        <v>81</v>
      </c>
      <c r="M21" s="5">
        <v>19</v>
      </c>
      <c r="N21" s="5" t="s">
        <v>159</v>
      </c>
      <c r="O21" s="5">
        <v>2.42</v>
      </c>
      <c r="P21" s="5">
        <v>1.52</v>
      </c>
    </row>
    <row r="22" spans="1:16" x14ac:dyDescent="0.25">
      <c r="A22" s="15">
        <v>44967</v>
      </c>
      <c r="B22" s="5" t="s">
        <v>369</v>
      </c>
      <c r="C22" s="5">
        <v>3.17</v>
      </c>
      <c r="D22" s="5">
        <v>3.11</v>
      </c>
      <c r="E22" s="5">
        <v>2.6</v>
      </c>
      <c r="F22" s="5">
        <v>2.67</v>
      </c>
      <c r="G22" s="5">
        <v>2.56</v>
      </c>
      <c r="H22" s="5">
        <v>1.56</v>
      </c>
      <c r="I22" s="5">
        <v>2.2400000000000002</v>
      </c>
      <c r="J22" s="22" t="s">
        <v>19</v>
      </c>
      <c r="K22" s="5">
        <v>1.92</v>
      </c>
      <c r="L22" s="5" t="s">
        <v>81</v>
      </c>
      <c r="M22" s="5">
        <v>59</v>
      </c>
      <c r="N22" s="5" t="s">
        <v>247</v>
      </c>
      <c r="O22" s="5">
        <v>2.54</v>
      </c>
      <c r="P22" s="5">
        <v>1.67</v>
      </c>
    </row>
    <row r="23" spans="1:16" x14ac:dyDescent="0.25">
      <c r="A23" s="15">
        <v>44967</v>
      </c>
      <c r="B23" s="5" t="s">
        <v>370</v>
      </c>
      <c r="C23" s="5">
        <v>1.71</v>
      </c>
      <c r="D23" s="5">
        <v>3.55</v>
      </c>
      <c r="E23" s="5">
        <v>6.01</v>
      </c>
      <c r="F23" s="5">
        <v>3.01</v>
      </c>
      <c r="G23" s="5">
        <v>2.2599999999999998</v>
      </c>
      <c r="H23" s="5">
        <v>1.69</v>
      </c>
      <c r="I23" s="5">
        <v>1.98</v>
      </c>
      <c r="J23" s="22" t="s">
        <v>19</v>
      </c>
      <c r="K23" s="5">
        <v>1.68</v>
      </c>
      <c r="L23" s="5" t="s">
        <v>81</v>
      </c>
      <c r="M23" s="5">
        <v>41</v>
      </c>
      <c r="N23" s="5" t="s">
        <v>238</v>
      </c>
      <c r="O23" s="5">
        <v>2.09</v>
      </c>
      <c r="P23" s="5">
        <v>1.52</v>
      </c>
    </row>
    <row r="24" spans="1:16" x14ac:dyDescent="0.25">
      <c r="A24" s="15">
        <v>44968</v>
      </c>
      <c r="B24" s="5" t="s">
        <v>371</v>
      </c>
      <c r="C24" s="5">
        <v>3.2</v>
      </c>
      <c r="D24" s="5">
        <v>3.11</v>
      </c>
      <c r="E24" s="5">
        <v>2.5099999999999998</v>
      </c>
      <c r="F24" s="5">
        <v>2.4900000000000002</v>
      </c>
      <c r="G24" s="5">
        <v>2.68</v>
      </c>
      <c r="H24" s="5">
        <v>1.51</v>
      </c>
      <c r="I24" s="5">
        <v>2.34</v>
      </c>
      <c r="J24" s="22" t="s">
        <v>19</v>
      </c>
      <c r="K24" s="5">
        <v>2.0099999999999998</v>
      </c>
      <c r="L24" s="5" t="s">
        <v>88</v>
      </c>
      <c r="M24" s="5">
        <v>34</v>
      </c>
      <c r="N24" s="5" t="s">
        <v>162</v>
      </c>
      <c r="O24" s="5">
        <v>2.4</v>
      </c>
      <c r="P24" s="5">
        <v>1.72</v>
      </c>
    </row>
    <row r="25" spans="1:16" x14ac:dyDescent="0.25">
      <c r="A25" s="15">
        <v>44968</v>
      </c>
      <c r="B25" s="5" t="s">
        <v>372</v>
      </c>
      <c r="C25" s="5">
        <v>1.52</v>
      </c>
      <c r="D25" s="5">
        <v>4.17</v>
      </c>
      <c r="E25" s="5">
        <v>7.44</v>
      </c>
      <c r="F25" s="5">
        <v>3.19</v>
      </c>
      <c r="G25" s="5">
        <v>2.12</v>
      </c>
      <c r="H25" s="5">
        <v>1.78</v>
      </c>
      <c r="I25" s="5">
        <v>1.87</v>
      </c>
      <c r="J25" s="22" t="s">
        <v>19</v>
      </c>
      <c r="K25" s="5">
        <v>1.6</v>
      </c>
      <c r="L25" s="5" t="s">
        <v>83</v>
      </c>
      <c r="M25" s="5">
        <v>30</v>
      </c>
      <c r="N25" s="5" t="s">
        <v>151</v>
      </c>
      <c r="O25" s="5">
        <v>2.57</v>
      </c>
      <c r="P25" s="5">
        <v>1.47</v>
      </c>
    </row>
    <row r="26" spans="1:16" x14ac:dyDescent="0.25">
      <c r="A26" s="15">
        <v>44968</v>
      </c>
      <c r="B26" s="5" t="s">
        <v>373</v>
      </c>
      <c r="C26" s="5">
        <v>1.76</v>
      </c>
      <c r="D26" s="5">
        <v>3.87</v>
      </c>
      <c r="E26" s="5">
        <v>4.74</v>
      </c>
      <c r="F26" s="5">
        <v>4</v>
      </c>
      <c r="G26" s="5">
        <v>1.81</v>
      </c>
      <c r="H26" s="5">
        <v>2.0699999999999998</v>
      </c>
      <c r="I26" s="5">
        <v>1.6</v>
      </c>
      <c r="J26" s="22" t="s">
        <v>19</v>
      </c>
      <c r="K26" s="5">
        <v>1.4</v>
      </c>
      <c r="L26" s="5" t="s">
        <v>78</v>
      </c>
      <c r="M26" s="5">
        <v>6</v>
      </c>
      <c r="N26" s="5" t="s">
        <v>156</v>
      </c>
      <c r="O26" s="5">
        <v>2.75</v>
      </c>
      <c r="P26" s="5">
        <v>404</v>
      </c>
    </row>
    <row r="27" spans="1:16" x14ac:dyDescent="0.25">
      <c r="A27" s="15">
        <v>44968</v>
      </c>
      <c r="B27" s="5" t="s">
        <v>374</v>
      </c>
      <c r="C27" s="5">
        <v>2.25</v>
      </c>
      <c r="D27" s="5">
        <v>3.01</v>
      </c>
      <c r="E27" s="5">
        <v>3.9</v>
      </c>
      <c r="F27" s="5">
        <v>2.7</v>
      </c>
      <c r="G27" s="5">
        <v>2.57</v>
      </c>
      <c r="H27" s="5">
        <v>1.55</v>
      </c>
      <c r="I27" s="5">
        <v>2.23</v>
      </c>
      <c r="J27" s="22" t="s">
        <v>19</v>
      </c>
      <c r="K27" s="5">
        <v>1.88</v>
      </c>
      <c r="L27" s="5" t="s">
        <v>80</v>
      </c>
      <c r="M27" s="5">
        <v>17</v>
      </c>
      <c r="N27" s="3" t="s">
        <v>193</v>
      </c>
      <c r="O27" s="5">
        <v>1.87</v>
      </c>
      <c r="P27" s="5">
        <v>1.64</v>
      </c>
    </row>
    <row r="28" spans="1:16" x14ac:dyDescent="0.25">
      <c r="A28" s="15">
        <v>44968</v>
      </c>
      <c r="B28" s="5" t="s">
        <v>375</v>
      </c>
      <c r="C28" s="5">
        <v>2.25</v>
      </c>
      <c r="D28" s="5">
        <v>3.09</v>
      </c>
      <c r="E28" s="5">
        <v>3.76</v>
      </c>
      <c r="F28" s="5">
        <v>2.75</v>
      </c>
      <c r="G28" s="5">
        <v>2.48</v>
      </c>
      <c r="H28" s="5">
        <v>1.57</v>
      </c>
      <c r="I28" s="5">
        <v>2.16</v>
      </c>
      <c r="J28" s="22" t="s">
        <v>19</v>
      </c>
      <c r="K28" s="5">
        <v>1.83</v>
      </c>
      <c r="L28" s="5" t="s">
        <v>130</v>
      </c>
      <c r="M28" s="5">
        <v>29</v>
      </c>
      <c r="N28" s="5" t="s">
        <v>193</v>
      </c>
      <c r="O28" s="5">
        <v>2.0499999999999998</v>
      </c>
      <c r="P28" s="5">
        <v>1.61</v>
      </c>
    </row>
    <row r="29" spans="1:16" x14ac:dyDescent="0.25">
      <c r="A29" s="15">
        <v>44968</v>
      </c>
      <c r="B29" s="5" t="s">
        <v>376</v>
      </c>
      <c r="C29" s="5">
        <v>3.51</v>
      </c>
      <c r="D29" s="5">
        <v>3.26</v>
      </c>
      <c r="E29" s="5">
        <v>2.2599999999999998</v>
      </c>
      <c r="F29" s="5">
        <v>2.9</v>
      </c>
      <c r="G29" s="5">
        <v>2.2999999999999998</v>
      </c>
      <c r="H29" s="5">
        <v>1.66</v>
      </c>
      <c r="I29" s="5">
        <v>2.02</v>
      </c>
      <c r="J29" s="22" t="s">
        <v>19</v>
      </c>
      <c r="K29" s="5">
        <v>1.72</v>
      </c>
      <c r="L29" s="5" t="s">
        <v>140</v>
      </c>
      <c r="M29" s="5">
        <v>51</v>
      </c>
      <c r="N29" s="5" t="s">
        <v>162</v>
      </c>
      <c r="O29" s="5">
        <v>2.4900000000000002</v>
      </c>
      <c r="P29" s="5">
        <v>1.55</v>
      </c>
    </row>
    <row r="30" spans="1:16" x14ac:dyDescent="0.25">
      <c r="A30" s="15">
        <v>44968</v>
      </c>
      <c r="B30" s="5" t="s">
        <v>377</v>
      </c>
      <c r="C30" s="5">
        <v>2.2000000000000002</v>
      </c>
      <c r="D30" s="5">
        <v>3.21</v>
      </c>
      <c r="E30" s="5">
        <v>3.76</v>
      </c>
      <c r="F30" s="5">
        <v>2.7</v>
      </c>
      <c r="G30" s="5">
        <v>2.54</v>
      </c>
      <c r="H30" s="5">
        <v>1.55</v>
      </c>
      <c r="I30" s="5">
        <v>2.2000000000000002</v>
      </c>
      <c r="J30" s="22" t="s">
        <v>19</v>
      </c>
      <c r="K30" s="5">
        <v>1.88</v>
      </c>
      <c r="L30" s="5" t="s">
        <v>81</v>
      </c>
      <c r="M30" s="5">
        <v>35</v>
      </c>
      <c r="N30" s="5" t="s">
        <v>162</v>
      </c>
      <c r="O30" s="5">
        <v>2.57</v>
      </c>
      <c r="P30" s="5">
        <v>1.63</v>
      </c>
    </row>
    <row r="31" spans="1:16" x14ac:dyDescent="0.25">
      <c r="A31" s="15">
        <v>44968</v>
      </c>
      <c r="B31" s="5" t="s">
        <v>378</v>
      </c>
      <c r="C31" s="5">
        <v>3.33</v>
      </c>
      <c r="D31" s="5">
        <v>2.92</v>
      </c>
      <c r="E31" s="5">
        <v>2.6</v>
      </c>
      <c r="F31" s="5">
        <v>2.7</v>
      </c>
      <c r="G31" s="5">
        <v>2.5</v>
      </c>
      <c r="H31" s="5">
        <v>1.58</v>
      </c>
      <c r="I31" s="5">
        <v>2.1800000000000002</v>
      </c>
      <c r="J31" s="22" t="s">
        <v>19</v>
      </c>
      <c r="K31" s="5">
        <v>1.87</v>
      </c>
      <c r="L31" s="5" t="s">
        <v>80</v>
      </c>
      <c r="M31" s="5">
        <v>21</v>
      </c>
      <c r="N31" s="5" t="s">
        <v>206</v>
      </c>
      <c r="O31" s="5">
        <v>2.54</v>
      </c>
      <c r="P31" s="5">
        <v>1.64</v>
      </c>
    </row>
    <row r="32" spans="1:16" x14ac:dyDescent="0.25">
      <c r="A32" s="15">
        <v>44968</v>
      </c>
      <c r="B32" s="5" t="s">
        <v>379</v>
      </c>
      <c r="C32" s="5">
        <v>3.12</v>
      </c>
      <c r="D32" s="5">
        <v>3.31</v>
      </c>
      <c r="E32" s="5">
        <v>2.4700000000000002</v>
      </c>
      <c r="F32" s="5">
        <v>3.32</v>
      </c>
      <c r="G32" s="5">
        <v>2.13</v>
      </c>
      <c r="H32" s="5">
        <v>1.78</v>
      </c>
      <c r="I32" s="5">
        <v>1.87</v>
      </c>
      <c r="J32" s="22" t="s">
        <v>19</v>
      </c>
      <c r="K32" s="5">
        <v>1.6</v>
      </c>
      <c r="L32" s="5" t="s">
        <v>80</v>
      </c>
      <c r="M32" s="5">
        <v>69</v>
      </c>
      <c r="N32" s="5" t="s">
        <v>238</v>
      </c>
      <c r="O32" s="5">
        <v>1.96</v>
      </c>
      <c r="P32" s="5">
        <v>1.46</v>
      </c>
    </row>
    <row r="33" spans="1:16" x14ac:dyDescent="0.25">
      <c r="A33" s="15">
        <v>44968</v>
      </c>
      <c r="B33" s="5" t="s">
        <v>380</v>
      </c>
      <c r="C33" s="5">
        <v>2.27</v>
      </c>
      <c r="D33" s="5">
        <v>3.27</v>
      </c>
      <c r="E33" s="5">
        <v>3.49</v>
      </c>
      <c r="F33" s="5">
        <v>3.03</v>
      </c>
      <c r="G33" s="5">
        <v>2.23</v>
      </c>
      <c r="H33" s="5">
        <v>1.7</v>
      </c>
      <c r="I33" s="5">
        <v>1.95</v>
      </c>
      <c r="J33" s="22" t="s">
        <v>19</v>
      </c>
      <c r="K33" s="5">
        <v>1.66</v>
      </c>
      <c r="L33" s="5" t="s">
        <v>79</v>
      </c>
      <c r="M33" s="5">
        <v>25</v>
      </c>
      <c r="N33" s="5" t="s">
        <v>149</v>
      </c>
      <c r="O33" s="5">
        <v>2.4300000000000002</v>
      </c>
      <c r="P33" s="5">
        <v>1.51</v>
      </c>
    </row>
    <row r="34" spans="1:16" x14ac:dyDescent="0.25">
      <c r="A34" s="15">
        <v>44968</v>
      </c>
      <c r="B34" s="5" t="s">
        <v>381</v>
      </c>
      <c r="C34" s="5">
        <v>2.0699999999999998</v>
      </c>
      <c r="D34" s="5">
        <v>3.29</v>
      </c>
      <c r="E34" s="5">
        <v>4.12</v>
      </c>
      <c r="F34" s="5">
        <v>3.04</v>
      </c>
      <c r="G34" s="5">
        <v>2.2799999999999998</v>
      </c>
      <c r="H34" s="5">
        <v>1.68</v>
      </c>
      <c r="I34" s="5">
        <v>1.99</v>
      </c>
      <c r="J34" s="22" t="s">
        <v>19</v>
      </c>
      <c r="K34" s="5">
        <v>1.68</v>
      </c>
      <c r="L34" s="5" t="s">
        <v>84</v>
      </c>
      <c r="M34" s="5">
        <v>44</v>
      </c>
      <c r="N34" s="5" t="s">
        <v>238</v>
      </c>
      <c r="O34" s="5">
        <v>2.25</v>
      </c>
      <c r="P34" s="5">
        <v>1.52</v>
      </c>
    </row>
    <row r="35" spans="1:16" x14ac:dyDescent="0.25">
      <c r="A35" s="15">
        <v>44969</v>
      </c>
      <c r="B35" s="5" t="s">
        <v>382</v>
      </c>
      <c r="C35" s="5">
        <v>2.59</v>
      </c>
      <c r="D35" s="5">
        <v>3.3</v>
      </c>
      <c r="E35" s="5">
        <v>3</v>
      </c>
      <c r="F35" s="5">
        <v>3.08</v>
      </c>
      <c r="G35" s="5">
        <v>2.25</v>
      </c>
      <c r="H35" s="5">
        <v>1.71</v>
      </c>
      <c r="I35" s="5">
        <v>1.97</v>
      </c>
      <c r="J35" s="22" t="s">
        <v>19</v>
      </c>
      <c r="K35" s="5">
        <v>1.67</v>
      </c>
      <c r="L35" s="5" t="s">
        <v>84</v>
      </c>
      <c r="M35" s="5">
        <v>40</v>
      </c>
      <c r="N35" s="5" t="s">
        <v>303</v>
      </c>
      <c r="O35" s="5">
        <v>2.09</v>
      </c>
      <c r="P35" s="5">
        <v>1.51</v>
      </c>
    </row>
    <row r="36" spans="1:16" x14ac:dyDescent="0.25">
      <c r="A36" s="15">
        <v>44969</v>
      </c>
      <c r="B36" s="5" t="s">
        <v>383</v>
      </c>
      <c r="C36" s="5">
        <v>2.2799999999999998</v>
      </c>
      <c r="D36" s="5">
        <v>2.54</v>
      </c>
      <c r="E36" s="5">
        <v>3.67</v>
      </c>
      <c r="F36" s="5">
        <v>2.62</v>
      </c>
      <c r="G36" s="5">
        <v>404</v>
      </c>
      <c r="H36" s="5">
        <v>404</v>
      </c>
      <c r="I36" s="5">
        <v>2.52</v>
      </c>
      <c r="J36" s="22" t="s">
        <v>19</v>
      </c>
      <c r="K36" s="5">
        <v>2.1800000000000002</v>
      </c>
      <c r="L36" s="5" t="s">
        <v>79</v>
      </c>
      <c r="M36" s="5">
        <v>47</v>
      </c>
      <c r="N36" s="5" t="s">
        <v>365</v>
      </c>
      <c r="O36" s="5">
        <v>1.25</v>
      </c>
      <c r="P36" s="5">
        <v>1.83</v>
      </c>
    </row>
    <row r="37" spans="1:16" x14ac:dyDescent="0.25">
      <c r="A37" s="15">
        <v>44971</v>
      </c>
      <c r="B37" s="45" t="s">
        <v>384</v>
      </c>
      <c r="C37" s="67">
        <v>0</v>
      </c>
      <c r="D37" s="67">
        <v>0</v>
      </c>
      <c r="E37" s="67">
        <v>0</v>
      </c>
      <c r="F37" s="67">
        <v>0</v>
      </c>
      <c r="G37" s="67">
        <v>0</v>
      </c>
      <c r="H37" s="67">
        <v>0</v>
      </c>
      <c r="I37" s="67">
        <v>0</v>
      </c>
      <c r="J37" s="22" t="s">
        <v>19</v>
      </c>
      <c r="K37" s="5">
        <v>1.68</v>
      </c>
      <c r="L37" s="5" t="s">
        <v>81</v>
      </c>
      <c r="M37" s="5">
        <v>32</v>
      </c>
      <c r="N37" s="5" t="s">
        <v>151</v>
      </c>
      <c r="O37" s="5">
        <v>2.19</v>
      </c>
      <c r="P37" s="5">
        <v>1.52</v>
      </c>
    </row>
    <row r="38" spans="1:16" x14ac:dyDescent="0.25">
      <c r="A38" s="15">
        <v>44971</v>
      </c>
      <c r="B38" s="45" t="s">
        <v>385</v>
      </c>
      <c r="C38" s="5">
        <v>2.59</v>
      </c>
      <c r="D38" s="5">
        <v>3.02</v>
      </c>
      <c r="E38" s="5">
        <v>3.16</v>
      </c>
      <c r="F38" s="5">
        <v>2.83</v>
      </c>
      <c r="G38" s="5">
        <v>2.4</v>
      </c>
      <c r="H38" s="5">
        <v>1.61</v>
      </c>
      <c r="I38" s="5">
        <v>2.1</v>
      </c>
      <c r="J38" s="22" t="s">
        <v>19</v>
      </c>
      <c r="K38" s="5">
        <v>1.78</v>
      </c>
      <c r="L38" s="5" t="s">
        <v>81</v>
      </c>
      <c r="M38" s="5">
        <v>28</v>
      </c>
      <c r="N38" s="5" t="s">
        <v>149</v>
      </c>
      <c r="O38" s="5">
        <v>2.08</v>
      </c>
      <c r="P38" s="5">
        <v>1.57</v>
      </c>
    </row>
    <row r="39" spans="1:16" x14ac:dyDescent="0.25">
      <c r="A39" s="15">
        <v>44971</v>
      </c>
      <c r="B39" s="45" t="s">
        <v>386</v>
      </c>
      <c r="C39" s="5">
        <v>2.61</v>
      </c>
      <c r="D39" s="5">
        <v>3.05</v>
      </c>
      <c r="E39" s="5">
        <v>3.11</v>
      </c>
      <c r="F39" s="5">
        <v>2.4300000000000002</v>
      </c>
      <c r="G39" s="5">
        <v>2.78</v>
      </c>
      <c r="H39" s="5">
        <v>1.47</v>
      </c>
      <c r="I39" s="5">
        <v>2.4300000000000002</v>
      </c>
      <c r="J39" s="22" t="s">
        <v>19</v>
      </c>
      <c r="K39" s="5">
        <v>2.08</v>
      </c>
      <c r="L39" s="5" t="s">
        <v>88</v>
      </c>
      <c r="M39" s="5">
        <v>37</v>
      </c>
      <c r="N39" s="5" t="s">
        <v>162</v>
      </c>
      <c r="O39" s="5">
        <v>1.92</v>
      </c>
      <c r="P39" s="5">
        <v>1.77</v>
      </c>
    </row>
    <row r="40" spans="1:16" x14ac:dyDescent="0.25">
      <c r="A40" s="15">
        <v>44971</v>
      </c>
      <c r="B40" s="45" t="s">
        <v>387</v>
      </c>
      <c r="C40" s="5">
        <v>2.64</v>
      </c>
      <c r="D40" s="5">
        <v>3.22</v>
      </c>
      <c r="E40" s="5">
        <v>2.96</v>
      </c>
      <c r="F40" s="5">
        <v>2.88</v>
      </c>
      <c r="G40" s="5">
        <v>2.35</v>
      </c>
      <c r="H40" s="5">
        <v>1.65</v>
      </c>
      <c r="I40" s="5">
        <v>2.06</v>
      </c>
      <c r="J40" s="22" t="s">
        <v>19</v>
      </c>
      <c r="K40" s="5">
        <v>1.75</v>
      </c>
      <c r="L40" s="5" t="s">
        <v>79</v>
      </c>
      <c r="M40" s="5">
        <v>72</v>
      </c>
      <c r="N40" s="5" t="s">
        <v>159</v>
      </c>
      <c r="O40" s="5">
        <v>2.2599999999999998</v>
      </c>
      <c r="P40" s="5">
        <v>1.56</v>
      </c>
    </row>
    <row r="41" spans="1:16" x14ac:dyDescent="0.25">
      <c r="A41" s="15">
        <v>44971</v>
      </c>
      <c r="B41" s="45" t="s">
        <v>388</v>
      </c>
      <c r="C41" s="5">
        <v>2.44</v>
      </c>
      <c r="D41" s="5">
        <v>3.21</v>
      </c>
      <c r="E41" s="5">
        <v>3.21</v>
      </c>
      <c r="F41" s="5">
        <v>2.95</v>
      </c>
      <c r="G41" s="5">
        <v>2.2799999999999998</v>
      </c>
      <c r="H41" s="5">
        <v>1.67</v>
      </c>
      <c r="I41" s="5">
        <v>2</v>
      </c>
      <c r="J41" s="22" t="s">
        <v>19</v>
      </c>
      <c r="K41" s="5">
        <v>1.7</v>
      </c>
      <c r="L41" s="5" t="s">
        <v>81</v>
      </c>
      <c r="M41" s="5">
        <v>38</v>
      </c>
      <c r="N41" s="5" t="s">
        <v>149</v>
      </c>
      <c r="O41" s="5">
        <v>2.5299999999999998</v>
      </c>
      <c r="P41" s="5">
        <v>1.53</v>
      </c>
    </row>
    <row r="42" spans="1:16" x14ac:dyDescent="0.25">
      <c r="A42" s="15">
        <v>44971</v>
      </c>
      <c r="B42" s="45" t="s">
        <v>389</v>
      </c>
      <c r="C42" s="5">
        <v>2.84</v>
      </c>
      <c r="D42" s="5">
        <v>2.99</v>
      </c>
      <c r="E42" s="5">
        <v>2.89</v>
      </c>
      <c r="F42" s="5">
        <v>2.61</v>
      </c>
      <c r="G42" s="5">
        <v>2.58</v>
      </c>
      <c r="H42" s="5">
        <v>1.54</v>
      </c>
      <c r="I42" s="5">
        <v>2.25</v>
      </c>
      <c r="J42" s="22" t="s">
        <v>19</v>
      </c>
      <c r="K42" s="5">
        <v>1.93</v>
      </c>
      <c r="L42" s="5" t="s">
        <v>84</v>
      </c>
      <c r="M42" s="5">
        <v>33</v>
      </c>
      <c r="N42" s="5" t="s">
        <v>149</v>
      </c>
      <c r="O42" s="5">
        <v>2</v>
      </c>
      <c r="P42" s="5">
        <v>1.67</v>
      </c>
    </row>
    <row r="43" spans="1:16" x14ac:dyDescent="0.25">
      <c r="A43" s="15">
        <v>44971</v>
      </c>
      <c r="B43" s="45" t="s">
        <v>390</v>
      </c>
      <c r="C43" s="5">
        <v>2.64</v>
      </c>
      <c r="D43" s="5">
        <v>3.14</v>
      </c>
      <c r="E43" s="5">
        <v>2.98</v>
      </c>
      <c r="F43" s="5">
        <v>2.63</v>
      </c>
      <c r="G43" s="5">
        <v>2.5499999999999998</v>
      </c>
      <c r="H43" s="5">
        <v>1.55</v>
      </c>
      <c r="I43" s="5">
        <v>2.23</v>
      </c>
      <c r="J43" s="22" t="s">
        <v>19</v>
      </c>
      <c r="K43" s="5">
        <v>1.9</v>
      </c>
      <c r="L43" s="5" t="s">
        <v>140</v>
      </c>
      <c r="M43" s="5">
        <v>34</v>
      </c>
      <c r="N43" s="5" t="s">
        <v>162</v>
      </c>
      <c r="O43" s="5">
        <v>2</v>
      </c>
      <c r="P43" s="5">
        <v>1.66</v>
      </c>
    </row>
    <row r="44" spans="1:16" x14ac:dyDescent="0.25">
      <c r="A44" s="15">
        <v>44971</v>
      </c>
      <c r="B44" s="45" t="s">
        <v>391</v>
      </c>
      <c r="C44" s="5">
        <v>1.94</v>
      </c>
      <c r="D44" s="5">
        <v>3.27</v>
      </c>
      <c r="E44" s="5">
        <v>4.6500000000000004</v>
      </c>
      <c r="F44" s="5">
        <v>2.63</v>
      </c>
      <c r="G44" s="5">
        <v>2.58</v>
      </c>
      <c r="H44" s="5">
        <v>1.54</v>
      </c>
      <c r="I44" s="5">
        <v>2.2400000000000002</v>
      </c>
      <c r="J44" s="22" t="s">
        <v>19</v>
      </c>
      <c r="K44" s="5">
        <v>1.92</v>
      </c>
      <c r="L44" s="5" t="s">
        <v>88</v>
      </c>
      <c r="M44" s="5">
        <v>27</v>
      </c>
      <c r="N44" s="5" t="s">
        <v>149</v>
      </c>
      <c r="O44" s="5">
        <v>2.2799999999999998</v>
      </c>
      <c r="P44" s="5">
        <v>1.66</v>
      </c>
    </row>
    <row r="45" spans="1:16" x14ac:dyDescent="0.25">
      <c r="A45" s="15">
        <v>44971</v>
      </c>
      <c r="B45" s="45" t="s">
        <v>392</v>
      </c>
      <c r="C45" s="5">
        <v>2.2599999999999998</v>
      </c>
      <c r="D45" s="5">
        <v>3.55</v>
      </c>
      <c r="E45" s="5">
        <v>3.24</v>
      </c>
      <c r="F45" s="5">
        <v>4.1399999999999997</v>
      </c>
      <c r="G45" s="5">
        <v>1.79</v>
      </c>
      <c r="H45" s="5">
        <v>2.11</v>
      </c>
      <c r="I45" s="5">
        <v>1.57</v>
      </c>
      <c r="J45" s="22" t="s">
        <v>19</v>
      </c>
      <c r="K45" s="5">
        <v>1.4</v>
      </c>
      <c r="L45" s="5" t="s">
        <v>334</v>
      </c>
      <c r="M45" s="5">
        <v>44</v>
      </c>
      <c r="N45" s="5" t="s">
        <v>156</v>
      </c>
      <c r="O45" s="5">
        <v>2.57</v>
      </c>
      <c r="P45" s="5">
        <v>404</v>
      </c>
    </row>
    <row r="46" spans="1:16" x14ac:dyDescent="0.25">
      <c r="A46" s="15">
        <v>44971</v>
      </c>
      <c r="B46" s="50" t="s">
        <v>393</v>
      </c>
      <c r="C46" s="5">
        <v>2.27</v>
      </c>
      <c r="D46" s="5">
        <v>3.31</v>
      </c>
      <c r="E46" s="5">
        <v>3.45</v>
      </c>
      <c r="F46" s="5">
        <v>3.24</v>
      </c>
      <c r="G46" s="5">
        <v>2.1</v>
      </c>
      <c r="H46" s="5">
        <v>1.78</v>
      </c>
      <c r="I46" s="5">
        <v>1.85</v>
      </c>
      <c r="J46" s="22" t="s">
        <v>19</v>
      </c>
      <c r="K46" s="5">
        <v>1.58</v>
      </c>
      <c r="L46" s="5" t="s">
        <v>84</v>
      </c>
      <c r="M46" s="5">
        <v>54</v>
      </c>
      <c r="N46" s="5" t="s">
        <v>162</v>
      </c>
      <c r="O46" s="5">
        <v>2.15</v>
      </c>
      <c r="P46" s="5">
        <v>1.45</v>
      </c>
    </row>
    <row r="47" spans="1:16" x14ac:dyDescent="0.25">
      <c r="A47" s="15">
        <v>44972</v>
      </c>
      <c r="B47" s="45" t="s">
        <v>394</v>
      </c>
      <c r="C47" s="67">
        <v>2.2599999999999998</v>
      </c>
      <c r="D47" s="67">
        <v>3.18</v>
      </c>
      <c r="E47" s="67">
        <v>3.68</v>
      </c>
      <c r="F47" s="67">
        <v>2.78</v>
      </c>
      <c r="G47" s="67">
        <v>2.4500000000000002</v>
      </c>
      <c r="H47" s="67">
        <v>1.6</v>
      </c>
      <c r="I47" s="67">
        <v>2.13</v>
      </c>
      <c r="J47" s="22" t="s">
        <v>19</v>
      </c>
      <c r="K47" s="5">
        <v>1.83</v>
      </c>
      <c r="L47" s="5" t="s">
        <v>82</v>
      </c>
      <c r="M47" s="5">
        <v>32</v>
      </c>
      <c r="N47" s="5" t="s">
        <v>159</v>
      </c>
      <c r="O47" s="5">
        <v>2.19</v>
      </c>
      <c r="P47" s="5">
        <v>1.61</v>
      </c>
    </row>
    <row r="48" spans="1:16" x14ac:dyDescent="0.25">
      <c r="A48" s="15">
        <v>44972</v>
      </c>
      <c r="B48" s="45" t="s">
        <v>385</v>
      </c>
      <c r="C48" s="5">
        <v>2.59</v>
      </c>
      <c r="D48" s="5">
        <v>3.02</v>
      </c>
      <c r="E48" s="5">
        <v>3.16</v>
      </c>
      <c r="F48" s="5">
        <v>2.83</v>
      </c>
      <c r="G48" s="5">
        <v>2.4</v>
      </c>
      <c r="H48" s="5">
        <v>1.61</v>
      </c>
      <c r="I48" s="5">
        <v>2.1</v>
      </c>
      <c r="J48" s="22" t="s">
        <v>19</v>
      </c>
      <c r="K48" s="5">
        <v>1.78</v>
      </c>
      <c r="L48" s="5" t="s">
        <v>81</v>
      </c>
      <c r="M48" s="5">
        <v>28</v>
      </c>
      <c r="N48" s="5" t="s">
        <v>149</v>
      </c>
      <c r="O48" s="5">
        <v>2.08</v>
      </c>
      <c r="P48" s="5">
        <v>1.57</v>
      </c>
    </row>
    <row r="49" spans="1:16" x14ac:dyDescent="0.25">
      <c r="A49" s="15">
        <v>44972</v>
      </c>
      <c r="B49" s="51" t="s">
        <v>395</v>
      </c>
      <c r="C49" s="5">
        <v>2.08</v>
      </c>
      <c r="D49" s="5">
        <v>3.17</v>
      </c>
      <c r="E49" s="5">
        <v>4.33</v>
      </c>
      <c r="F49" s="5">
        <v>2.81</v>
      </c>
      <c r="G49" s="5">
        <v>2.4300000000000002</v>
      </c>
      <c r="H49" s="5">
        <v>1.61</v>
      </c>
      <c r="I49" s="5">
        <v>2.11</v>
      </c>
      <c r="J49" s="22" t="s">
        <v>19</v>
      </c>
      <c r="K49" s="5">
        <v>1.81</v>
      </c>
      <c r="L49" s="5" t="s">
        <v>80</v>
      </c>
      <c r="M49" s="5">
        <v>15</v>
      </c>
      <c r="N49" s="5" t="s">
        <v>151</v>
      </c>
      <c r="O49" s="5">
        <v>2.41</v>
      </c>
      <c r="P49" s="5" t="s">
        <v>80</v>
      </c>
    </row>
    <row r="50" spans="1:16" x14ac:dyDescent="0.25">
      <c r="A50" s="15">
        <v>44972</v>
      </c>
      <c r="B50" s="45" t="s">
        <v>396</v>
      </c>
      <c r="C50" s="5">
        <v>2.61</v>
      </c>
      <c r="D50" s="5">
        <v>3.05</v>
      </c>
      <c r="E50" s="5">
        <v>3.11</v>
      </c>
      <c r="F50" s="5">
        <v>2.4300000000000002</v>
      </c>
      <c r="G50" s="5">
        <v>2.78</v>
      </c>
      <c r="H50" s="5">
        <v>1.47</v>
      </c>
      <c r="I50" s="5">
        <v>2.4300000000000002</v>
      </c>
      <c r="J50" s="22" t="s">
        <v>19</v>
      </c>
      <c r="K50" s="5">
        <v>2.08</v>
      </c>
      <c r="L50" s="5" t="s">
        <v>88</v>
      </c>
      <c r="M50" s="5">
        <v>37</v>
      </c>
      <c r="N50" s="5" t="s">
        <v>149</v>
      </c>
      <c r="O50" s="5">
        <v>1.92</v>
      </c>
      <c r="P50" s="5">
        <v>1.77</v>
      </c>
    </row>
    <row r="51" spans="1:16" x14ac:dyDescent="0.25">
      <c r="A51" s="15">
        <v>44972</v>
      </c>
      <c r="B51" s="45" t="s">
        <v>387</v>
      </c>
      <c r="C51" s="5">
        <v>2.64</v>
      </c>
      <c r="D51" s="5">
        <v>3.22</v>
      </c>
      <c r="E51" s="5">
        <v>2.96</v>
      </c>
      <c r="F51" s="5">
        <v>2.88</v>
      </c>
      <c r="G51" s="5">
        <v>2.35</v>
      </c>
      <c r="H51" s="5">
        <v>1.65</v>
      </c>
      <c r="I51" s="5">
        <v>2.06</v>
      </c>
      <c r="J51" s="22" t="s">
        <v>19</v>
      </c>
      <c r="K51" s="5">
        <v>1.75</v>
      </c>
      <c r="L51" s="5" t="s">
        <v>79</v>
      </c>
      <c r="M51" s="5">
        <v>72</v>
      </c>
      <c r="N51" s="5" t="s">
        <v>151</v>
      </c>
      <c r="O51" s="5">
        <v>2.2599999999999998</v>
      </c>
      <c r="P51" s="5">
        <v>1.56</v>
      </c>
    </row>
    <row r="52" spans="1:16" x14ac:dyDescent="0.25">
      <c r="A52" s="15">
        <v>44972</v>
      </c>
      <c r="B52" s="45" t="s">
        <v>397</v>
      </c>
      <c r="C52" s="5">
        <v>2.44</v>
      </c>
      <c r="D52" s="5">
        <v>3.21</v>
      </c>
      <c r="E52" s="5">
        <v>3.21</v>
      </c>
      <c r="F52" s="5">
        <v>2.95</v>
      </c>
      <c r="G52" s="5">
        <v>2.2799999999999998</v>
      </c>
      <c r="H52" s="5">
        <v>1.67</v>
      </c>
      <c r="I52" s="5">
        <v>2</v>
      </c>
      <c r="J52" s="22" t="s">
        <v>19</v>
      </c>
      <c r="K52" s="5">
        <v>1.7</v>
      </c>
      <c r="L52" s="5" t="s">
        <v>81</v>
      </c>
      <c r="M52" s="5">
        <v>38</v>
      </c>
      <c r="N52" s="5" t="s">
        <v>149</v>
      </c>
      <c r="O52" s="5">
        <v>2.5299999999999998</v>
      </c>
      <c r="P52" s="5">
        <v>1.53</v>
      </c>
    </row>
    <row r="53" spans="1:16" x14ac:dyDescent="0.25">
      <c r="A53" s="15">
        <v>44972</v>
      </c>
      <c r="B53" s="45" t="s">
        <v>398</v>
      </c>
      <c r="C53" s="5">
        <v>2.84</v>
      </c>
      <c r="D53" s="5">
        <v>2.99</v>
      </c>
      <c r="E53" s="5">
        <v>2.89</v>
      </c>
      <c r="F53" s="5">
        <v>2.61</v>
      </c>
      <c r="G53" s="5">
        <v>2.58</v>
      </c>
      <c r="H53" s="5">
        <v>1.54</v>
      </c>
      <c r="I53" s="5">
        <v>2.25</v>
      </c>
      <c r="J53" s="22" t="s">
        <v>19</v>
      </c>
      <c r="K53" s="5">
        <v>1.93</v>
      </c>
      <c r="L53" s="5" t="s">
        <v>84</v>
      </c>
      <c r="M53" s="5">
        <v>33</v>
      </c>
      <c r="N53" s="5" t="s">
        <v>149</v>
      </c>
      <c r="O53" s="5">
        <v>2</v>
      </c>
      <c r="P53" s="5">
        <v>1.67</v>
      </c>
    </row>
    <row r="54" spans="1:16" x14ac:dyDescent="0.25">
      <c r="A54" s="15">
        <v>44972</v>
      </c>
      <c r="B54" s="45" t="s">
        <v>390</v>
      </c>
      <c r="C54" s="5">
        <v>2.64</v>
      </c>
      <c r="D54" s="5">
        <v>3.14</v>
      </c>
      <c r="E54" s="5">
        <v>2.98</v>
      </c>
      <c r="F54" s="5">
        <v>2.63</v>
      </c>
      <c r="G54" s="5">
        <v>2.5499999999999998</v>
      </c>
      <c r="H54" s="5">
        <v>1.55</v>
      </c>
      <c r="I54" s="5">
        <v>2.23</v>
      </c>
      <c r="J54" s="22" t="s">
        <v>19</v>
      </c>
      <c r="K54" s="5">
        <v>1.9</v>
      </c>
      <c r="L54" s="5" t="s">
        <v>140</v>
      </c>
      <c r="M54" s="5">
        <v>34</v>
      </c>
      <c r="N54" s="5" t="s">
        <v>149</v>
      </c>
      <c r="O54" s="5">
        <v>2</v>
      </c>
      <c r="P54" s="5">
        <v>1.66</v>
      </c>
    </row>
    <row r="55" spans="1:16" x14ac:dyDescent="0.25">
      <c r="A55" s="15">
        <v>44972</v>
      </c>
      <c r="B55" s="45" t="s">
        <v>399</v>
      </c>
      <c r="C55" s="5">
        <v>1.94</v>
      </c>
      <c r="D55" s="5">
        <v>3.27</v>
      </c>
      <c r="E55" s="5">
        <v>4.6500000000000004</v>
      </c>
      <c r="F55" s="5">
        <v>2.63</v>
      </c>
      <c r="G55" s="5">
        <v>2.58</v>
      </c>
      <c r="H55" s="5">
        <v>1.54</v>
      </c>
      <c r="I55" s="5">
        <v>2.2400000000000002</v>
      </c>
      <c r="J55" s="22" t="s">
        <v>19</v>
      </c>
      <c r="K55" s="5">
        <v>1.92</v>
      </c>
      <c r="L55" s="5" t="s">
        <v>88</v>
      </c>
      <c r="M55" s="5">
        <v>27</v>
      </c>
      <c r="N55" s="5" t="s">
        <v>162</v>
      </c>
      <c r="O55" s="5">
        <v>2.2799999999999998</v>
      </c>
      <c r="P55" s="5">
        <v>1.66</v>
      </c>
    </row>
    <row r="56" spans="1:16" x14ac:dyDescent="0.25">
      <c r="A56" s="15">
        <v>44972</v>
      </c>
      <c r="B56" s="45" t="s">
        <v>400</v>
      </c>
      <c r="C56" s="5">
        <v>0</v>
      </c>
      <c r="D56" s="5">
        <v>0</v>
      </c>
      <c r="E56" s="5">
        <v>0</v>
      </c>
      <c r="F56" s="5">
        <v>0</v>
      </c>
      <c r="G56" s="5">
        <v>0</v>
      </c>
      <c r="H56" s="5">
        <v>0</v>
      </c>
      <c r="I56" s="5">
        <v>0</v>
      </c>
      <c r="J56" s="22" t="s">
        <v>19</v>
      </c>
      <c r="K56" s="5">
        <v>0</v>
      </c>
      <c r="L56" s="5" t="s">
        <v>334</v>
      </c>
      <c r="M56" s="5">
        <v>44</v>
      </c>
      <c r="N56" s="5" t="s">
        <v>154</v>
      </c>
      <c r="O56" s="5">
        <v>2.57</v>
      </c>
      <c r="P56" s="5">
        <v>0</v>
      </c>
    </row>
    <row r="57" spans="1:16" x14ac:dyDescent="0.25">
      <c r="A57" s="15">
        <v>44972</v>
      </c>
      <c r="B57" s="50" t="s">
        <v>393</v>
      </c>
      <c r="C57" s="5">
        <v>2.27</v>
      </c>
      <c r="D57" s="5">
        <v>3.31</v>
      </c>
      <c r="E57" s="5">
        <v>3.45</v>
      </c>
      <c r="F57" s="5">
        <v>3.24</v>
      </c>
      <c r="G57" s="5">
        <v>2.1</v>
      </c>
      <c r="H57" s="5">
        <v>1.78</v>
      </c>
      <c r="I57" s="5">
        <v>1.85</v>
      </c>
      <c r="J57" s="22" t="s">
        <v>19</v>
      </c>
      <c r="K57" s="5">
        <v>1.58</v>
      </c>
      <c r="L57" s="5" t="s">
        <v>84</v>
      </c>
      <c r="M57" s="5">
        <v>54</v>
      </c>
      <c r="N57" s="5" t="s">
        <v>149</v>
      </c>
      <c r="O57" s="5">
        <v>2.15</v>
      </c>
      <c r="P57" s="5">
        <v>1.45</v>
      </c>
    </row>
    <row r="58" spans="1:16" x14ac:dyDescent="0.25">
      <c r="A58" s="15">
        <v>44973</v>
      </c>
      <c r="B58" s="5" t="s">
        <v>401</v>
      </c>
      <c r="C58" s="5">
        <v>2</v>
      </c>
      <c r="D58" s="5">
        <v>3.16</v>
      </c>
      <c r="E58" s="5">
        <v>4.13</v>
      </c>
      <c r="F58" s="5">
        <v>2.65</v>
      </c>
      <c r="G58" s="5">
        <v>2.33</v>
      </c>
      <c r="H58" s="5">
        <v>1.61</v>
      </c>
      <c r="I58" s="5">
        <v>2.0499999999999998</v>
      </c>
      <c r="J58" s="22" t="s">
        <v>19</v>
      </c>
      <c r="K58" s="5">
        <v>1.72</v>
      </c>
      <c r="L58" s="5" t="s">
        <v>79</v>
      </c>
      <c r="M58" s="5">
        <v>55</v>
      </c>
      <c r="N58" s="5" t="s">
        <v>363</v>
      </c>
      <c r="O58" s="5">
        <v>2.38</v>
      </c>
      <c r="P58" s="5">
        <v>1.53</v>
      </c>
    </row>
    <row r="59" spans="1:16" x14ac:dyDescent="0.25">
      <c r="A59" s="15">
        <v>44974</v>
      </c>
      <c r="B59" s="5" t="s">
        <v>402</v>
      </c>
      <c r="C59" s="5">
        <v>2.38</v>
      </c>
      <c r="D59" s="5">
        <v>3.02</v>
      </c>
      <c r="E59" s="5">
        <v>3.6</v>
      </c>
      <c r="F59" s="5">
        <v>2.92</v>
      </c>
      <c r="G59" s="5">
        <v>2.37</v>
      </c>
      <c r="H59" s="5">
        <v>1.63</v>
      </c>
      <c r="I59" s="5">
        <v>2.0699999999999998</v>
      </c>
      <c r="J59" s="22" t="s">
        <v>19</v>
      </c>
      <c r="K59" s="5">
        <v>1.75</v>
      </c>
      <c r="L59" s="5" t="s">
        <v>80</v>
      </c>
      <c r="M59" s="5">
        <v>12</v>
      </c>
      <c r="N59" s="5" t="s">
        <v>238</v>
      </c>
      <c r="O59" s="5">
        <v>2.5499999999999998</v>
      </c>
      <c r="P59" s="5">
        <v>1.56</v>
      </c>
    </row>
    <row r="60" spans="1:16" x14ac:dyDescent="0.25">
      <c r="A60" s="15">
        <v>44975</v>
      </c>
      <c r="B60" s="5" t="s">
        <v>403</v>
      </c>
      <c r="C60" s="5">
        <v>3.21</v>
      </c>
      <c r="D60" s="5">
        <v>3.35</v>
      </c>
      <c r="E60" s="5">
        <v>2.36</v>
      </c>
      <c r="F60" s="5">
        <v>3.6</v>
      </c>
      <c r="G60" s="5">
        <v>1.98</v>
      </c>
      <c r="H60" s="5">
        <v>1.89</v>
      </c>
      <c r="I60" s="5">
        <v>1.72</v>
      </c>
      <c r="J60" s="22" t="s">
        <v>19</v>
      </c>
      <c r="K60" s="5">
        <v>1.48</v>
      </c>
      <c r="L60" s="5" t="s">
        <v>81</v>
      </c>
      <c r="M60" s="5">
        <v>43</v>
      </c>
      <c r="N60" s="5" t="s">
        <v>202</v>
      </c>
      <c r="O60" s="5">
        <v>2.09</v>
      </c>
      <c r="P60" s="5">
        <v>1.44</v>
      </c>
    </row>
    <row r="61" spans="1:16" x14ac:dyDescent="0.25">
      <c r="A61" s="15">
        <v>44975</v>
      </c>
      <c r="B61" s="5" t="s">
        <v>404</v>
      </c>
      <c r="C61" s="5">
        <v>3.44</v>
      </c>
      <c r="D61" s="5">
        <v>3.41</v>
      </c>
      <c r="E61" s="5">
        <v>2.25</v>
      </c>
      <c r="F61" s="5">
        <v>3.2</v>
      </c>
      <c r="G61" s="5">
        <v>2.12</v>
      </c>
      <c r="H61" s="5">
        <v>1.78</v>
      </c>
      <c r="I61" s="5">
        <v>1.87</v>
      </c>
      <c r="J61" s="22" t="s">
        <v>19</v>
      </c>
      <c r="K61" s="5">
        <v>1.6</v>
      </c>
      <c r="L61" s="5" t="s">
        <v>79</v>
      </c>
      <c r="M61" s="5">
        <v>17</v>
      </c>
      <c r="N61" s="5" t="s">
        <v>159</v>
      </c>
      <c r="O61" s="5">
        <v>2.44</v>
      </c>
      <c r="P61" s="5">
        <v>1.47</v>
      </c>
    </row>
    <row r="62" spans="1:16" x14ac:dyDescent="0.25">
      <c r="A62" s="15">
        <v>44975</v>
      </c>
      <c r="B62" s="5" t="s">
        <v>405</v>
      </c>
      <c r="C62" s="5">
        <v>1.98</v>
      </c>
      <c r="D62" s="5">
        <v>3.32</v>
      </c>
      <c r="E62" s="5">
        <v>4.37</v>
      </c>
      <c r="F62" s="5">
        <v>2.95</v>
      </c>
      <c r="G62" s="5">
        <v>2.2599999999999998</v>
      </c>
      <c r="H62" s="5">
        <v>1.68</v>
      </c>
      <c r="I62" s="5">
        <v>1.99</v>
      </c>
      <c r="J62" s="22" t="s">
        <v>19</v>
      </c>
      <c r="K62" s="5">
        <v>1.69</v>
      </c>
      <c r="L62" s="5" t="s">
        <v>84</v>
      </c>
      <c r="M62" s="5">
        <v>25</v>
      </c>
      <c r="N62" s="5" t="s">
        <v>193</v>
      </c>
      <c r="O62" s="5">
        <v>1.79</v>
      </c>
      <c r="P62" s="5">
        <v>1.53</v>
      </c>
    </row>
    <row r="63" spans="1:16" x14ac:dyDescent="0.25">
      <c r="A63" s="15">
        <v>44975</v>
      </c>
      <c r="B63" s="5" t="s">
        <v>406</v>
      </c>
      <c r="C63" s="5">
        <v>2.02</v>
      </c>
      <c r="D63" s="5">
        <v>3.08</v>
      </c>
      <c r="E63" s="5">
        <v>4.6399999999999997</v>
      </c>
      <c r="F63" s="5">
        <v>2.52</v>
      </c>
      <c r="G63" s="5">
        <v>2.72</v>
      </c>
      <c r="H63" s="5">
        <v>1.49</v>
      </c>
      <c r="I63" s="5">
        <v>2.37</v>
      </c>
      <c r="J63" s="22" t="s">
        <v>19</v>
      </c>
      <c r="K63" s="5">
        <v>2.0099999999999998</v>
      </c>
      <c r="L63" s="5" t="s">
        <v>84</v>
      </c>
      <c r="M63" s="5">
        <v>62</v>
      </c>
      <c r="N63" s="5" t="s">
        <v>193</v>
      </c>
      <c r="O63" s="5">
        <v>2.09</v>
      </c>
      <c r="P63" s="5">
        <v>1.72</v>
      </c>
    </row>
    <row r="64" spans="1:16" x14ac:dyDescent="0.25">
      <c r="A64" s="15">
        <v>44975</v>
      </c>
      <c r="B64" s="5" t="s">
        <v>407</v>
      </c>
      <c r="C64" s="5">
        <v>3.14</v>
      </c>
      <c r="D64" s="5">
        <v>2.82</v>
      </c>
      <c r="E64" s="5">
        <v>2.82</v>
      </c>
      <c r="F64" s="5">
        <v>2.39</v>
      </c>
      <c r="G64" s="5">
        <v>2.89</v>
      </c>
      <c r="H64" s="5">
        <v>1.44</v>
      </c>
      <c r="I64" s="5">
        <v>2.5299999999999998</v>
      </c>
      <c r="J64" s="22" t="s">
        <v>19</v>
      </c>
      <c r="K64" s="5">
        <v>2.15</v>
      </c>
      <c r="L64" s="5" t="s">
        <v>88</v>
      </c>
      <c r="M64" s="5">
        <v>56</v>
      </c>
      <c r="N64" s="5" t="s">
        <v>238</v>
      </c>
      <c r="O64" s="5">
        <v>2.2599999999999998</v>
      </c>
      <c r="P64" s="5">
        <v>1.82</v>
      </c>
    </row>
    <row r="65" spans="1:16" x14ac:dyDescent="0.25">
      <c r="A65" s="15">
        <v>44975</v>
      </c>
      <c r="B65" s="5" t="s">
        <v>408</v>
      </c>
      <c r="C65" s="5">
        <v>3.63</v>
      </c>
      <c r="D65" s="5">
        <v>3.06</v>
      </c>
      <c r="E65" s="5">
        <v>2.3199999999999998</v>
      </c>
      <c r="F65" s="5">
        <v>2.69</v>
      </c>
      <c r="G65" s="5">
        <v>2.4900000000000002</v>
      </c>
      <c r="H65" s="5">
        <v>1.57</v>
      </c>
      <c r="I65" s="5">
        <v>2.1800000000000002</v>
      </c>
      <c r="J65" s="22" t="s">
        <v>19</v>
      </c>
      <c r="K65" s="5">
        <v>1.85</v>
      </c>
      <c r="L65" s="5" t="s">
        <v>88</v>
      </c>
      <c r="M65" s="5">
        <v>2.62</v>
      </c>
      <c r="N65" s="5" t="s">
        <v>193</v>
      </c>
      <c r="O65" s="5">
        <v>49</v>
      </c>
      <c r="P65" s="5">
        <v>1.63</v>
      </c>
    </row>
    <row r="66" spans="1:16" x14ac:dyDescent="0.25">
      <c r="A66" s="15">
        <v>44975</v>
      </c>
      <c r="B66" s="5" t="s">
        <v>409</v>
      </c>
      <c r="C66" s="5">
        <v>2.82</v>
      </c>
      <c r="D66" s="5">
        <v>3.28</v>
      </c>
      <c r="E66" s="5">
        <v>2.78</v>
      </c>
      <c r="F66" s="5">
        <v>3.03</v>
      </c>
      <c r="G66" s="5">
        <v>2.2200000000000002</v>
      </c>
      <c r="H66" s="5">
        <v>1.69</v>
      </c>
      <c r="I66" s="5">
        <v>1.95</v>
      </c>
      <c r="J66" s="22" t="s">
        <v>19</v>
      </c>
      <c r="K66" s="5">
        <v>1.66</v>
      </c>
      <c r="L66" s="5" t="s">
        <v>79</v>
      </c>
      <c r="M66" s="5">
        <v>56</v>
      </c>
      <c r="N66" s="5" t="s">
        <v>410</v>
      </c>
      <c r="O66" s="5">
        <v>2.68</v>
      </c>
      <c r="P66" s="5">
        <v>1.51</v>
      </c>
    </row>
    <row r="67" spans="1:16" x14ac:dyDescent="0.25">
      <c r="A67" s="15">
        <v>44975</v>
      </c>
      <c r="B67" s="5" t="s">
        <v>411</v>
      </c>
      <c r="C67" s="5">
        <v>2.1</v>
      </c>
      <c r="D67" s="5">
        <v>3.42</v>
      </c>
      <c r="E67" s="5">
        <v>3.76</v>
      </c>
      <c r="F67" s="5">
        <v>3.23</v>
      </c>
      <c r="G67" s="5">
        <v>2.09</v>
      </c>
      <c r="H67" s="5">
        <v>1.79</v>
      </c>
      <c r="I67" s="5">
        <v>1.84</v>
      </c>
      <c r="J67" s="22" t="s">
        <v>19</v>
      </c>
      <c r="K67" s="5">
        <v>1.58</v>
      </c>
      <c r="L67" s="5" t="s">
        <v>140</v>
      </c>
      <c r="M67" s="5">
        <v>51</v>
      </c>
      <c r="N67" s="5" t="s">
        <v>149</v>
      </c>
      <c r="O67" s="5">
        <v>2.48</v>
      </c>
      <c r="P67" s="5">
        <v>1.45</v>
      </c>
    </row>
    <row r="68" spans="1:16" x14ac:dyDescent="0.25">
      <c r="A68" s="15">
        <v>44975</v>
      </c>
      <c r="B68" s="5" t="s">
        <v>412</v>
      </c>
      <c r="C68" s="5">
        <v>1.61</v>
      </c>
      <c r="D68" s="5">
        <v>3.72</v>
      </c>
      <c r="E68" s="5">
        <v>6.82</v>
      </c>
      <c r="F68" s="5">
        <v>2.82</v>
      </c>
      <c r="G68" s="5">
        <v>2.42</v>
      </c>
      <c r="H68" s="5">
        <v>1.6</v>
      </c>
      <c r="I68" s="5">
        <v>2.1</v>
      </c>
      <c r="J68" s="22" t="s">
        <v>19</v>
      </c>
      <c r="K68" s="5">
        <v>1.79</v>
      </c>
      <c r="L68" s="5" t="s">
        <v>79</v>
      </c>
      <c r="M68" s="5">
        <v>26</v>
      </c>
      <c r="N68" s="5" t="s">
        <v>193</v>
      </c>
      <c r="O68" s="5">
        <v>2.19</v>
      </c>
      <c r="P68" s="5">
        <v>1.58</v>
      </c>
    </row>
    <row r="69" spans="1:16" x14ac:dyDescent="0.25">
      <c r="A69" s="15">
        <v>44975</v>
      </c>
      <c r="B69" s="5" t="s">
        <v>413</v>
      </c>
      <c r="C69" s="5">
        <v>2.89</v>
      </c>
      <c r="D69" s="5">
        <v>3.22</v>
      </c>
      <c r="E69" s="5">
        <v>2.7</v>
      </c>
      <c r="F69" s="5">
        <v>2.87</v>
      </c>
      <c r="G69" s="5">
        <v>2.35</v>
      </c>
      <c r="H69" s="5">
        <v>1.65</v>
      </c>
      <c r="I69" s="5">
        <v>2.06</v>
      </c>
      <c r="J69" s="22" t="s">
        <v>19</v>
      </c>
      <c r="K69" s="5">
        <v>1.75</v>
      </c>
      <c r="L69" s="5" t="s">
        <v>474</v>
      </c>
      <c r="M69" s="5">
        <v>49</v>
      </c>
      <c r="N69" s="5" t="s">
        <v>151</v>
      </c>
      <c r="O69" s="5">
        <v>2.04</v>
      </c>
      <c r="P69" s="5">
        <v>1.57</v>
      </c>
    </row>
    <row r="70" spans="1:16" x14ac:dyDescent="0.25">
      <c r="A70" s="15">
        <v>44975</v>
      </c>
      <c r="B70" s="5" t="s">
        <v>414</v>
      </c>
      <c r="C70" s="5">
        <v>2.06</v>
      </c>
      <c r="D70" s="5">
        <v>3.25</v>
      </c>
      <c r="E70" s="5">
        <v>4.13</v>
      </c>
      <c r="F70" s="5">
        <v>2.81</v>
      </c>
      <c r="G70" s="5">
        <v>2.4</v>
      </c>
      <c r="H70" s="5">
        <v>1.61</v>
      </c>
      <c r="I70" s="5">
        <v>2.1</v>
      </c>
      <c r="J70" s="22" t="s">
        <v>19</v>
      </c>
      <c r="K70" s="5">
        <v>1.78</v>
      </c>
      <c r="L70" s="5" t="s">
        <v>78</v>
      </c>
      <c r="M70" s="5">
        <v>27</v>
      </c>
      <c r="N70" s="5" t="s">
        <v>149</v>
      </c>
      <c r="O70" s="5">
        <v>2.39</v>
      </c>
      <c r="P70" s="5">
        <v>1.58</v>
      </c>
    </row>
    <row r="71" spans="1:16" x14ac:dyDescent="0.25">
      <c r="A71" s="15">
        <v>44975</v>
      </c>
      <c r="B71" s="5" t="s">
        <v>415</v>
      </c>
      <c r="C71" s="5">
        <v>1.96</v>
      </c>
      <c r="D71" s="5">
        <v>3.23</v>
      </c>
      <c r="E71" s="5">
        <v>4.76</v>
      </c>
      <c r="F71" s="5">
        <v>2.82</v>
      </c>
      <c r="G71" s="5">
        <v>2.4300000000000002</v>
      </c>
      <c r="H71" s="5">
        <v>1.61</v>
      </c>
      <c r="I71" s="5">
        <v>2.11</v>
      </c>
      <c r="J71" s="22" t="s">
        <v>19</v>
      </c>
      <c r="K71" s="5">
        <v>1.81</v>
      </c>
      <c r="L71" s="5" t="s">
        <v>87</v>
      </c>
      <c r="M71" s="5">
        <v>22</v>
      </c>
      <c r="N71" s="5" t="s">
        <v>238</v>
      </c>
      <c r="O71" s="5">
        <v>2.46</v>
      </c>
      <c r="P71" s="5">
        <v>1.6</v>
      </c>
    </row>
    <row r="72" spans="1:16" x14ac:dyDescent="0.25">
      <c r="A72" s="15">
        <v>44975</v>
      </c>
      <c r="B72" s="5" t="s">
        <v>416</v>
      </c>
      <c r="C72" s="5">
        <v>3.07</v>
      </c>
      <c r="D72" s="5">
        <v>3.15</v>
      </c>
      <c r="E72" s="5">
        <v>2.57</v>
      </c>
      <c r="F72" s="5">
        <v>2.76</v>
      </c>
      <c r="G72" s="5">
        <v>2.44</v>
      </c>
      <c r="H72" s="5">
        <v>1.59</v>
      </c>
      <c r="I72" s="5">
        <v>2.13</v>
      </c>
      <c r="J72" s="22" t="s">
        <v>19</v>
      </c>
      <c r="K72" s="5">
        <v>1.82</v>
      </c>
      <c r="L72" s="5" t="s">
        <v>82</v>
      </c>
      <c r="M72" s="5">
        <v>29</v>
      </c>
      <c r="N72" s="5" t="s">
        <v>149</v>
      </c>
      <c r="O72" s="5">
        <v>2.1</v>
      </c>
      <c r="P72" s="5">
        <v>1.61</v>
      </c>
    </row>
    <row r="73" spans="1:16" x14ac:dyDescent="0.25">
      <c r="A73" s="15">
        <v>44975</v>
      </c>
      <c r="B73" s="5" t="s">
        <v>417</v>
      </c>
      <c r="C73" s="5">
        <v>2.2799999999999998</v>
      </c>
      <c r="D73" s="5">
        <v>3.16</v>
      </c>
      <c r="E73" s="5">
        <v>3.58</v>
      </c>
      <c r="F73" s="5">
        <v>2.62</v>
      </c>
      <c r="G73" s="5">
        <v>2.57</v>
      </c>
      <c r="H73" s="5">
        <v>1.54</v>
      </c>
      <c r="I73" s="5">
        <v>2.2400000000000002</v>
      </c>
      <c r="J73" s="22" t="s">
        <v>19</v>
      </c>
      <c r="K73" s="5">
        <v>1.92</v>
      </c>
      <c r="L73" s="5" t="s">
        <v>81</v>
      </c>
      <c r="M73" s="5">
        <v>56</v>
      </c>
      <c r="N73" s="5" t="s">
        <v>162</v>
      </c>
      <c r="O73" s="5">
        <v>2.17</v>
      </c>
      <c r="P73" s="5">
        <v>1.67</v>
      </c>
    </row>
    <row r="74" spans="1:16" x14ac:dyDescent="0.25">
      <c r="A74" s="15">
        <v>44975</v>
      </c>
      <c r="B74" s="5" t="s">
        <v>418</v>
      </c>
      <c r="C74" s="5">
        <v>1.91</v>
      </c>
      <c r="D74" s="5">
        <v>3.65</v>
      </c>
      <c r="E74" s="5">
        <v>4.3099999999999996</v>
      </c>
      <c r="F74" s="5">
        <v>3.44</v>
      </c>
      <c r="G74" s="5">
        <v>2.06</v>
      </c>
      <c r="H74" s="5">
        <v>1.84</v>
      </c>
      <c r="I74" s="5">
        <v>1.79</v>
      </c>
      <c r="J74" s="22" t="s">
        <v>19</v>
      </c>
      <c r="K74" s="5">
        <v>1.54</v>
      </c>
      <c r="L74" s="5" t="s">
        <v>80</v>
      </c>
      <c r="M74" s="5">
        <v>17</v>
      </c>
      <c r="N74" s="5" t="s">
        <v>159</v>
      </c>
      <c r="O74" s="5">
        <v>2.7</v>
      </c>
      <c r="P74" s="5">
        <v>1.41</v>
      </c>
    </row>
    <row r="75" spans="1:16" x14ac:dyDescent="0.25">
      <c r="A75" s="15">
        <v>44975</v>
      </c>
      <c r="B75" s="5" t="s">
        <v>419</v>
      </c>
      <c r="C75" s="5">
        <v>2.48</v>
      </c>
      <c r="D75" s="5">
        <v>3.01</v>
      </c>
      <c r="E75" s="5">
        <v>3.36</v>
      </c>
      <c r="F75" s="5">
        <v>2.5</v>
      </c>
      <c r="G75" s="5">
        <v>2.7</v>
      </c>
      <c r="H75" s="5">
        <v>1.5</v>
      </c>
      <c r="I75" s="5">
        <v>2.25</v>
      </c>
      <c r="J75" s="22" t="s">
        <v>19</v>
      </c>
      <c r="K75" s="5">
        <v>2.0099999999999998</v>
      </c>
      <c r="L75" s="5" t="s">
        <v>79</v>
      </c>
      <c r="M75" s="5">
        <v>33</v>
      </c>
      <c r="N75" s="5" t="s">
        <v>149</v>
      </c>
      <c r="O75" s="5">
        <v>2.23</v>
      </c>
      <c r="P75" s="5">
        <v>1.72</v>
      </c>
    </row>
    <row r="76" spans="1:16" x14ac:dyDescent="0.25">
      <c r="A76" s="15">
        <v>44976</v>
      </c>
      <c r="B76" s="5" t="s">
        <v>420</v>
      </c>
      <c r="C76" s="5">
        <v>2.74</v>
      </c>
      <c r="D76" s="5">
        <v>3</v>
      </c>
      <c r="E76" s="5">
        <v>3.09</v>
      </c>
      <c r="F76" s="5">
        <v>2.63</v>
      </c>
      <c r="G76" s="5">
        <v>2.6</v>
      </c>
      <c r="H76" s="5">
        <v>1.55</v>
      </c>
      <c r="I76" s="5">
        <v>2.27</v>
      </c>
      <c r="J76" s="22" t="s">
        <v>19</v>
      </c>
      <c r="K76" s="5">
        <v>1.93</v>
      </c>
      <c r="L76" s="5" t="s">
        <v>87</v>
      </c>
      <c r="M76" s="5">
        <v>28</v>
      </c>
      <c r="N76" s="5" t="s">
        <v>247</v>
      </c>
      <c r="O76" s="5">
        <v>2.5</v>
      </c>
      <c r="P76" s="5">
        <v>1.68</v>
      </c>
    </row>
    <row r="77" spans="1:16" x14ac:dyDescent="0.25">
      <c r="A77" s="15">
        <v>44976</v>
      </c>
      <c r="B77" s="5" t="s">
        <v>421</v>
      </c>
      <c r="C77" s="5">
        <v>1.5</v>
      </c>
      <c r="D77" s="5">
        <v>4.33</v>
      </c>
      <c r="E77" s="5">
        <v>7.91</v>
      </c>
      <c r="F77" s="5">
        <v>3.53</v>
      </c>
      <c r="G77" s="5">
        <v>2.06</v>
      </c>
      <c r="H77" s="5">
        <v>1.85</v>
      </c>
      <c r="I77" s="5">
        <v>1.79</v>
      </c>
      <c r="J77" s="22" t="s">
        <v>19</v>
      </c>
      <c r="K77" s="5">
        <v>1.53</v>
      </c>
      <c r="L77" s="5" t="s">
        <v>130</v>
      </c>
      <c r="M77" s="5">
        <v>57</v>
      </c>
      <c r="N77" s="5" t="s">
        <v>422</v>
      </c>
      <c r="O77" s="5">
        <v>2.4500000000000002</v>
      </c>
      <c r="P77" s="5">
        <v>1.41</v>
      </c>
    </row>
    <row r="78" spans="1:16" x14ac:dyDescent="0.25">
      <c r="A78" s="15">
        <v>44976</v>
      </c>
      <c r="B78" s="5" t="s">
        <v>423</v>
      </c>
      <c r="C78" s="5">
        <v>2.4500000000000002</v>
      </c>
      <c r="D78" s="5">
        <v>3.13</v>
      </c>
      <c r="E78" s="5">
        <v>3.4</v>
      </c>
      <c r="F78" s="5">
        <v>2.68</v>
      </c>
      <c r="G78" s="5">
        <v>2.5499999999999998</v>
      </c>
      <c r="H78" s="5">
        <v>1.57</v>
      </c>
      <c r="I78" s="5">
        <v>1.91</v>
      </c>
      <c r="J78" s="22" t="s">
        <v>19</v>
      </c>
      <c r="K78" s="5">
        <v>1.66</v>
      </c>
      <c r="L78" s="5" t="s">
        <v>80</v>
      </c>
      <c r="M78" s="5">
        <v>31</v>
      </c>
      <c r="N78" s="5" t="s">
        <v>247</v>
      </c>
      <c r="O78" s="5">
        <v>2.7</v>
      </c>
      <c r="P78" s="5">
        <v>1.66</v>
      </c>
    </row>
    <row r="79" spans="1:16" x14ac:dyDescent="0.25">
      <c r="A79" s="15">
        <v>44977</v>
      </c>
      <c r="B79" s="5" t="s">
        <v>424</v>
      </c>
      <c r="C79" s="5">
        <v>2.74</v>
      </c>
      <c r="D79" s="5">
        <v>3.17</v>
      </c>
      <c r="E79" s="5">
        <v>2.89</v>
      </c>
      <c r="F79" s="5">
        <v>2.82</v>
      </c>
      <c r="G79" s="5">
        <v>2.41</v>
      </c>
      <c r="H79" s="5">
        <v>1.61</v>
      </c>
      <c r="I79" s="5">
        <v>2.11</v>
      </c>
      <c r="J79" s="22" t="s">
        <v>19</v>
      </c>
      <c r="K79" s="5">
        <v>1.79</v>
      </c>
      <c r="L79" s="5" t="s">
        <v>474</v>
      </c>
      <c r="M79" s="5">
        <v>36</v>
      </c>
      <c r="N79" s="5" t="s">
        <v>151</v>
      </c>
      <c r="O79" s="5">
        <v>2.37</v>
      </c>
      <c r="P79" s="5">
        <v>1.59</v>
      </c>
    </row>
    <row r="80" spans="1:16" x14ac:dyDescent="0.25">
      <c r="A80" s="15">
        <v>44978</v>
      </c>
      <c r="B80" s="5" t="s">
        <v>425</v>
      </c>
      <c r="C80" s="5">
        <v>1.78</v>
      </c>
      <c r="D80" s="5">
        <v>3.87</v>
      </c>
      <c r="E80" s="5">
        <v>4.6500000000000004</v>
      </c>
      <c r="F80" s="5">
        <v>3.69</v>
      </c>
      <c r="G80" s="5">
        <v>1.93</v>
      </c>
      <c r="H80" s="5">
        <v>1.94</v>
      </c>
      <c r="I80" s="5">
        <v>1.69</v>
      </c>
      <c r="J80" s="22" t="s">
        <v>19</v>
      </c>
      <c r="K80" s="5">
        <v>1.45</v>
      </c>
      <c r="L80" s="5" t="s">
        <v>88</v>
      </c>
      <c r="M80" s="5">
        <v>5</v>
      </c>
      <c r="N80" s="5" t="s">
        <v>149</v>
      </c>
      <c r="O80" s="5">
        <v>2.44</v>
      </c>
      <c r="P80" s="5">
        <v>404</v>
      </c>
    </row>
    <row r="81" spans="1:16" x14ac:dyDescent="0.25">
      <c r="A81" s="15">
        <v>44978</v>
      </c>
      <c r="B81" s="5" t="s">
        <v>426</v>
      </c>
      <c r="C81" s="5">
        <v>3.3</v>
      </c>
      <c r="D81" s="5">
        <v>3.09</v>
      </c>
      <c r="E81" s="5">
        <v>2.4900000000000002</v>
      </c>
      <c r="F81" s="5">
        <v>2.5499999999999998</v>
      </c>
      <c r="G81" s="5">
        <v>2.64</v>
      </c>
      <c r="H81" s="5">
        <v>1.53</v>
      </c>
      <c r="I81" s="5">
        <v>2.31</v>
      </c>
      <c r="J81" s="22" t="s">
        <v>19</v>
      </c>
      <c r="K81" s="5">
        <v>1.98</v>
      </c>
      <c r="L81" s="5" t="s">
        <v>80</v>
      </c>
      <c r="M81" s="5">
        <v>57</v>
      </c>
      <c r="N81" s="5" t="s">
        <v>151</v>
      </c>
      <c r="O81" s="5">
        <v>2.5299999999999998</v>
      </c>
      <c r="P81" s="5">
        <v>1.71</v>
      </c>
    </row>
    <row r="82" spans="1:16" x14ac:dyDescent="0.25">
      <c r="A82" s="15">
        <v>44978</v>
      </c>
      <c r="B82" s="5" t="s">
        <v>427</v>
      </c>
      <c r="C82" s="5">
        <v>3.57</v>
      </c>
      <c r="D82" s="5">
        <v>3.25</v>
      </c>
      <c r="E82" s="5">
        <v>2.2400000000000002</v>
      </c>
      <c r="F82" s="5">
        <v>2.75</v>
      </c>
      <c r="G82" s="5">
        <v>2.42</v>
      </c>
      <c r="H82" s="5">
        <v>1.6</v>
      </c>
      <c r="I82" s="5">
        <v>2.12</v>
      </c>
      <c r="J82" s="22" t="s">
        <v>19</v>
      </c>
      <c r="K82" s="5">
        <v>1.82</v>
      </c>
      <c r="L82" s="5" t="s">
        <v>79</v>
      </c>
      <c r="M82" s="5">
        <v>63</v>
      </c>
      <c r="N82" s="5" t="s">
        <v>154</v>
      </c>
      <c r="O82" s="5">
        <v>2.68</v>
      </c>
      <c r="P82" s="5">
        <v>1.61</v>
      </c>
    </row>
    <row r="83" spans="1:16" x14ac:dyDescent="0.25">
      <c r="A83" s="15">
        <v>44978</v>
      </c>
      <c r="B83" s="5" t="s">
        <v>428</v>
      </c>
      <c r="C83" s="5">
        <v>3.82</v>
      </c>
      <c r="D83" s="5">
        <v>3.33</v>
      </c>
      <c r="E83" s="5">
        <v>2.15</v>
      </c>
      <c r="F83" s="5">
        <v>3.23</v>
      </c>
      <c r="G83" s="5">
        <v>2.1800000000000002</v>
      </c>
      <c r="H83" s="5">
        <v>1.74</v>
      </c>
      <c r="I83" s="5">
        <v>1.92</v>
      </c>
      <c r="J83" s="22" t="s">
        <v>19</v>
      </c>
      <c r="K83" s="5">
        <v>1.63</v>
      </c>
      <c r="L83" s="5" t="s">
        <v>84</v>
      </c>
      <c r="M83" s="5">
        <v>31</v>
      </c>
      <c r="N83" s="5" t="s">
        <v>159</v>
      </c>
      <c r="O83" s="5">
        <v>2.78</v>
      </c>
      <c r="P83" s="5">
        <v>1.49</v>
      </c>
    </row>
    <row r="84" spans="1:16" x14ac:dyDescent="0.25">
      <c r="A84" s="15">
        <v>44978</v>
      </c>
      <c r="B84" s="5" t="s">
        <v>429</v>
      </c>
      <c r="C84" s="5">
        <v>1.73</v>
      </c>
      <c r="D84" s="5">
        <v>3.61</v>
      </c>
      <c r="E84" s="5">
        <v>5.51</v>
      </c>
      <c r="F84" s="5">
        <v>2.98</v>
      </c>
      <c r="G84" s="5">
        <v>2.2999999999999998</v>
      </c>
      <c r="H84" s="5">
        <v>1.66</v>
      </c>
      <c r="I84" s="5">
        <v>2.0099999999999998</v>
      </c>
      <c r="J84" s="22" t="s">
        <v>19</v>
      </c>
      <c r="K84" s="5">
        <v>1.69</v>
      </c>
      <c r="L84" s="5" t="s">
        <v>88</v>
      </c>
      <c r="M84" s="5">
        <v>2.56</v>
      </c>
      <c r="N84" s="5" t="s">
        <v>149</v>
      </c>
      <c r="O84" s="5">
        <v>2.33</v>
      </c>
      <c r="P84" s="5">
        <v>1.52</v>
      </c>
    </row>
    <row r="85" spans="1:16" x14ac:dyDescent="0.25">
      <c r="A85" s="15">
        <v>44981</v>
      </c>
      <c r="B85" s="5" t="s">
        <v>430</v>
      </c>
      <c r="C85" s="5">
        <v>2.68</v>
      </c>
      <c r="D85" s="5">
        <v>3.15</v>
      </c>
      <c r="E85" s="5">
        <v>3.02</v>
      </c>
      <c r="F85" s="5">
        <v>2.87</v>
      </c>
      <c r="G85" s="5">
        <v>2.34</v>
      </c>
      <c r="H85" s="5">
        <v>1.63</v>
      </c>
      <c r="I85" s="5">
        <v>2.0499999999999998</v>
      </c>
      <c r="J85" s="22" t="s">
        <v>19</v>
      </c>
      <c r="K85" s="5">
        <v>1.74</v>
      </c>
      <c r="L85" s="5" t="s">
        <v>80</v>
      </c>
      <c r="M85" s="5">
        <v>26</v>
      </c>
      <c r="N85" s="5" t="s">
        <v>410</v>
      </c>
      <c r="O85" s="5">
        <v>2.64</v>
      </c>
      <c r="P85" s="5">
        <v>1.56</v>
      </c>
    </row>
    <row r="86" spans="1:16" x14ac:dyDescent="0.25">
      <c r="A86" s="15">
        <v>44981</v>
      </c>
      <c r="B86" s="5" t="s">
        <v>431</v>
      </c>
      <c r="C86" s="5">
        <v>2.37</v>
      </c>
      <c r="D86" s="5">
        <v>3.06</v>
      </c>
      <c r="E86" s="5">
        <v>3.59</v>
      </c>
      <c r="F86" s="5">
        <v>2.8</v>
      </c>
      <c r="G86" s="5">
        <v>2.4700000000000002</v>
      </c>
      <c r="H86" s="5">
        <v>1.59</v>
      </c>
      <c r="I86" s="5">
        <v>2.15</v>
      </c>
      <c r="J86" s="22" t="s">
        <v>19</v>
      </c>
      <c r="K86" s="5">
        <v>1.83</v>
      </c>
      <c r="L86" s="5" t="s">
        <v>84</v>
      </c>
      <c r="M86" s="5">
        <v>34</v>
      </c>
      <c r="N86" s="5" t="s">
        <v>238</v>
      </c>
      <c r="O86" s="5">
        <v>2.33</v>
      </c>
      <c r="P86" s="5">
        <v>1.61</v>
      </c>
    </row>
    <row r="87" spans="1:16" x14ac:dyDescent="0.25">
      <c r="A87" s="15">
        <v>44982</v>
      </c>
      <c r="B87" s="5" t="s">
        <v>432</v>
      </c>
      <c r="C87" s="5">
        <v>1.47</v>
      </c>
      <c r="D87" s="5">
        <v>4.13</v>
      </c>
      <c r="E87" s="5">
        <v>7.51</v>
      </c>
      <c r="F87" s="5">
        <v>404</v>
      </c>
      <c r="G87" s="5">
        <v>2.0499999999999998</v>
      </c>
      <c r="H87" s="5">
        <v>1.8</v>
      </c>
      <c r="I87" s="5">
        <v>1.78</v>
      </c>
      <c r="J87" s="22" t="s">
        <v>19</v>
      </c>
      <c r="K87" s="5">
        <v>1.52</v>
      </c>
      <c r="L87" s="5" t="s">
        <v>476</v>
      </c>
      <c r="M87" s="5">
        <v>45</v>
      </c>
      <c r="N87" s="5" t="s">
        <v>433</v>
      </c>
      <c r="O87" s="5">
        <v>1.4</v>
      </c>
      <c r="P87" s="5">
        <v>404</v>
      </c>
    </row>
    <row r="88" spans="1:16" x14ac:dyDescent="0.25">
      <c r="A88" s="15">
        <v>44982</v>
      </c>
      <c r="B88" s="5" t="s">
        <v>434</v>
      </c>
      <c r="C88" s="5">
        <v>2.57</v>
      </c>
      <c r="D88" s="5">
        <v>3.12</v>
      </c>
      <c r="E88" s="5">
        <v>3.15</v>
      </c>
      <c r="F88" s="5">
        <v>2.87</v>
      </c>
      <c r="G88" s="5">
        <v>2.36</v>
      </c>
      <c r="H88" s="5">
        <v>1.64</v>
      </c>
      <c r="I88" s="5">
        <v>2.0699999999999998</v>
      </c>
      <c r="J88" s="22" t="s">
        <v>19</v>
      </c>
      <c r="K88" s="5">
        <v>1.76</v>
      </c>
      <c r="L88" s="5" t="s">
        <v>79</v>
      </c>
      <c r="M88" s="5">
        <v>18</v>
      </c>
      <c r="N88" s="5" t="s">
        <v>151</v>
      </c>
      <c r="O88" s="5">
        <v>2.52</v>
      </c>
      <c r="P88" s="5">
        <v>1.57</v>
      </c>
    </row>
    <row r="89" spans="1:16" x14ac:dyDescent="0.25">
      <c r="A89" s="15">
        <v>44982</v>
      </c>
      <c r="B89" s="5" t="s">
        <v>435</v>
      </c>
      <c r="C89" s="5">
        <v>3.04</v>
      </c>
      <c r="D89" s="5">
        <v>3.01</v>
      </c>
      <c r="E89" s="5">
        <v>2.77</v>
      </c>
      <c r="F89" s="5">
        <v>2.59</v>
      </c>
      <c r="G89" s="5">
        <v>2.66</v>
      </c>
      <c r="H89" s="5">
        <v>1.53</v>
      </c>
      <c r="I89" s="5">
        <v>2.3199999999999998</v>
      </c>
      <c r="J89" s="22" t="s">
        <v>19</v>
      </c>
      <c r="K89" s="5">
        <v>1.98</v>
      </c>
      <c r="L89" s="5" t="s">
        <v>79</v>
      </c>
      <c r="M89" s="5">
        <v>44</v>
      </c>
      <c r="N89" s="5" t="s">
        <v>168</v>
      </c>
      <c r="O89" s="5">
        <v>2.3199999999999998</v>
      </c>
      <c r="P89" s="5">
        <v>1.71</v>
      </c>
    </row>
    <row r="90" spans="1:16" x14ac:dyDescent="0.25">
      <c r="A90" s="15">
        <v>44982</v>
      </c>
      <c r="B90" s="5" t="s">
        <v>436</v>
      </c>
      <c r="C90" s="5">
        <v>4.0999999999999996</v>
      </c>
      <c r="D90" s="5">
        <v>3.46</v>
      </c>
      <c r="E90" s="5">
        <v>1.99</v>
      </c>
      <c r="F90" s="5">
        <v>3.27</v>
      </c>
      <c r="G90" s="5">
        <v>2.09</v>
      </c>
      <c r="H90" s="5">
        <v>1.78</v>
      </c>
      <c r="I90" s="5">
        <v>1.84</v>
      </c>
      <c r="J90" s="22" t="s">
        <v>19</v>
      </c>
      <c r="K90" s="5">
        <v>1.57</v>
      </c>
      <c r="L90" s="5" t="s">
        <v>87</v>
      </c>
      <c r="M90" s="5">
        <v>55</v>
      </c>
      <c r="N90" s="5" t="s">
        <v>154</v>
      </c>
      <c r="O90" s="5">
        <v>2.5</v>
      </c>
      <c r="P90" s="5">
        <v>1.44</v>
      </c>
    </row>
    <row r="91" spans="1:16" x14ac:dyDescent="0.25">
      <c r="A91" s="15">
        <v>44982</v>
      </c>
      <c r="B91" s="5" t="s">
        <v>437</v>
      </c>
      <c r="C91" s="5">
        <v>2.42</v>
      </c>
      <c r="D91" s="5">
        <v>3.3</v>
      </c>
      <c r="E91" s="5">
        <v>3.21</v>
      </c>
      <c r="F91" s="5">
        <v>3.06</v>
      </c>
      <c r="G91" s="5">
        <v>2.2400000000000002</v>
      </c>
      <c r="H91" s="5">
        <v>1.7</v>
      </c>
      <c r="I91" s="5">
        <v>1.96</v>
      </c>
      <c r="J91" s="22" t="s">
        <v>19</v>
      </c>
      <c r="K91" s="5">
        <v>1.67</v>
      </c>
      <c r="L91" s="5" t="s">
        <v>84</v>
      </c>
      <c r="M91" s="5">
        <v>13</v>
      </c>
      <c r="N91" s="5" t="s">
        <v>151</v>
      </c>
      <c r="O91" s="5">
        <v>2.42</v>
      </c>
      <c r="P91" s="5">
        <v>1.51</v>
      </c>
    </row>
    <row r="92" spans="1:16" x14ac:dyDescent="0.25">
      <c r="A92" s="15">
        <v>44982</v>
      </c>
      <c r="B92" s="5" t="s">
        <v>438</v>
      </c>
      <c r="C92" s="5">
        <v>5.08</v>
      </c>
      <c r="D92" s="5">
        <v>4.12</v>
      </c>
      <c r="E92" s="5">
        <v>1.71</v>
      </c>
      <c r="F92" s="5">
        <v>4.01</v>
      </c>
      <c r="G92" s="5">
        <v>1.81</v>
      </c>
      <c r="H92" s="5">
        <v>2.06</v>
      </c>
      <c r="I92" s="5">
        <v>1.6</v>
      </c>
      <c r="J92" s="22" t="s">
        <v>19</v>
      </c>
      <c r="K92" s="5">
        <v>1.38</v>
      </c>
      <c r="L92" s="5" t="s">
        <v>88</v>
      </c>
      <c r="M92" s="5">
        <v>67</v>
      </c>
      <c r="N92" s="5" t="s">
        <v>228</v>
      </c>
      <c r="O92" s="5">
        <v>2.67</v>
      </c>
      <c r="P92" s="5">
        <v>1.31</v>
      </c>
    </row>
    <row r="93" spans="1:16" x14ac:dyDescent="0.25">
      <c r="A93" s="15">
        <v>44982</v>
      </c>
      <c r="B93" s="5" t="s">
        <v>439</v>
      </c>
      <c r="C93" s="5">
        <v>2.4500000000000002</v>
      </c>
      <c r="D93" s="5">
        <v>3.34</v>
      </c>
      <c r="E93" s="5">
        <v>3.17</v>
      </c>
      <c r="F93" s="5">
        <v>3.36</v>
      </c>
      <c r="G93" s="5">
        <v>2.1</v>
      </c>
      <c r="H93" s="5">
        <v>1.81</v>
      </c>
      <c r="I93" s="5">
        <v>1.85</v>
      </c>
      <c r="J93" s="22" t="s">
        <v>19</v>
      </c>
      <c r="K93" s="5">
        <v>1.57</v>
      </c>
      <c r="L93" s="5" t="s">
        <v>82</v>
      </c>
      <c r="M93" s="5">
        <v>58</v>
      </c>
      <c r="N93" s="5" t="s">
        <v>273</v>
      </c>
      <c r="O93" s="5">
        <v>2.78</v>
      </c>
      <c r="P93" s="5">
        <v>1.44</v>
      </c>
    </row>
    <row r="94" spans="1:16" x14ac:dyDescent="0.25">
      <c r="A94" s="15">
        <v>44982</v>
      </c>
      <c r="B94" s="5" t="s">
        <v>440</v>
      </c>
      <c r="C94" s="5">
        <v>3.68</v>
      </c>
      <c r="D94" s="5">
        <v>2.83</v>
      </c>
      <c r="E94" s="5">
        <v>2.4500000000000002</v>
      </c>
      <c r="F94" s="5">
        <v>2.35</v>
      </c>
      <c r="G94" s="5">
        <v>2.89</v>
      </c>
      <c r="H94" s="5">
        <v>1.43</v>
      </c>
      <c r="I94" s="5">
        <v>2.5299999999999998</v>
      </c>
      <c r="J94" s="22" t="s">
        <v>19</v>
      </c>
      <c r="K94" s="5">
        <v>2.16</v>
      </c>
      <c r="L94" s="5" t="s">
        <v>88</v>
      </c>
      <c r="M94" s="5">
        <v>31</v>
      </c>
      <c r="N94" s="5" t="s">
        <v>193</v>
      </c>
      <c r="O94" s="5">
        <v>1.84</v>
      </c>
      <c r="P94" s="5">
        <v>1.83</v>
      </c>
    </row>
    <row r="95" spans="1:16" x14ac:dyDescent="0.25">
      <c r="A95" s="15">
        <v>44982</v>
      </c>
      <c r="B95" s="5" t="s">
        <v>441</v>
      </c>
      <c r="C95" s="5">
        <v>2.92</v>
      </c>
      <c r="D95" s="5">
        <v>3.21</v>
      </c>
      <c r="E95" s="5">
        <v>2.64</v>
      </c>
      <c r="F95" s="5">
        <v>2.73</v>
      </c>
      <c r="G95" s="5">
        <v>2.4700000000000002</v>
      </c>
      <c r="H95" s="5">
        <v>1.58</v>
      </c>
      <c r="I95" s="5">
        <v>2.15</v>
      </c>
      <c r="J95" s="22" t="s">
        <v>19</v>
      </c>
      <c r="K95" s="5">
        <v>1.84</v>
      </c>
      <c r="L95" s="5" t="s">
        <v>140</v>
      </c>
      <c r="M95" s="5">
        <v>34</v>
      </c>
      <c r="N95" s="5" t="s">
        <v>149</v>
      </c>
      <c r="O95" s="5">
        <v>2.0699999999999998</v>
      </c>
      <c r="P95" s="5">
        <v>1.62</v>
      </c>
    </row>
    <row r="96" spans="1:16" x14ac:dyDescent="0.25">
      <c r="A96" s="15">
        <v>44982</v>
      </c>
      <c r="B96" s="5" t="s">
        <v>442</v>
      </c>
      <c r="C96" s="5">
        <v>3.33</v>
      </c>
      <c r="D96" s="5">
        <v>2.96</v>
      </c>
      <c r="E96" s="5">
        <v>2.5299999999999998</v>
      </c>
      <c r="F96" s="5">
        <v>2.84</v>
      </c>
      <c r="G96" s="5">
        <v>2.42</v>
      </c>
      <c r="H96" s="5">
        <v>1.6</v>
      </c>
      <c r="I96" s="5">
        <v>2.1</v>
      </c>
      <c r="J96" s="22" t="s">
        <v>19</v>
      </c>
      <c r="K96" s="5">
        <v>1.79</v>
      </c>
      <c r="L96" s="5" t="s">
        <v>78</v>
      </c>
      <c r="M96" s="5">
        <v>35</v>
      </c>
      <c r="N96" s="5" t="s">
        <v>202</v>
      </c>
      <c r="O96" s="5">
        <v>2.38</v>
      </c>
      <c r="P96" s="5">
        <v>1.58</v>
      </c>
    </row>
    <row r="97" spans="1:16" x14ac:dyDescent="0.25">
      <c r="A97" s="15">
        <v>44982</v>
      </c>
      <c r="B97" s="5" t="s">
        <v>443</v>
      </c>
      <c r="C97" s="5">
        <v>4.28</v>
      </c>
      <c r="D97" s="5">
        <v>3.25</v>
      </c>
      <c r="E97" s="5">
        <v>2.0299999999999998</v>
      </c>
      <c r="F97" s="5">
        <v>2.67</v>
      </c>
      <c r="G97" s="5">
        <v>2.48</v>
      </c>
      <c r="H97" s="5">
        <v>1.58</v>
      </c>
      <c r="I97" s="5">
        <v>2.17</v>
      </c>
      <c r="J97" s="22" t="s">
        <v>19</v>
      </c>
      <c r="K97" s="5">
        <v>1.86</v>
      </c>
      <c r="L97" s="5" t="s">
        <v>341</v>
      </c>
      <c r="M97" s="5">
        <v>36</v>
      </c>
      <c r="N97" s="5" t="s">
        <v>149</v>
      </c>
      <c r="O97" s="5">
        <v>2.08</v>
      </c>
      <c r="P97" s="5">
        <v>1.51</v>
      </c>
    </row>
    <row r="98" spans="1:16" x14ac:dyDescent="0.25">
      <c r="A98" s="15">
        <v>44982</v>
      </c>
      <c r="B98" s="5" t="s">
        <v>444</v>
      </c>
      <c r="C98" s="5">
        <v>1.67</v>
      </c>
      <c r="D98" s="5">
        <v>3.75</v>
      </c>
      <c r="E98" s="5">
        <v>5.89</v>
      </c>
      <c r="F98" s="5">
        <v>3.14</v>
      </c>
      <c r="G98" s="5">
        <v>2.2000000000000002</v>
      </c>
      <c r="H98" s="5">
        <v>1.71</v>
      </c>
      <c r="I98" s="5">
        <v>1.93</v>
      </c>
      <c r="J98" s="22" t="s">
        <v>19</v>
      </c>
      <c r="K98" s="5">
        <v>1.63</v>
      </c>
      <c r="L98" s="5" t="s">
        <v>81</v>
      </c>
      <c r="M98" s="5">
        <v>46</v>
      </c>
      <c r="N98" s="5" t="s">
        <v>193</v>
      </c>
      <c r="O98" s="5">
        <v>2.59</v>
      </c>
      <c r="P98" s="5">
        <v>1.48</v>
      </c>
    </row>
    <row r="99" spans="1:16" x14ac:dyDescent="0.25">
      <c r="A99" s="15">
        <v>44982</v>
      </c>
      <c r="B99" s="5" t="s">
        <v>445</v>
      </c>
      <c r="C99" s="5">
        <v>2.52</v>
      </c>
      <c r="D99" s="5">
        <v>2.95</v>
      </c>
      <c r="E99" s="5">
        <v>3.33</v>
      </c>
      <c r="F99" s="5">
        <v>2.44</v>
      </c>
      <c r="G99" s="5">
        <v>2.75</v>
      </c>
      <c r="H99" s="5">
        <v>1.48</v>
      </c>
      <c r="I99" s="5">
        <v>2.4</v>
      </c>
      <c r="J99" s="22" t="s">
        <v>19</v>
      </c>
      <c r="K99" s="5">
        <v>2.06</v>
      </c>
      <c r="L99" s="5" t="s">
        <v>82</v>
      </c>
      <c r="M99" s="5">
        <v>30</v>
      </c>
      <c r="N99" s="5" t="s">
        <v>149</v>
      </c>
      <c r="O99" s="5">
        <v>2.36</v>
      </c>
      <c r="P99" s="5">
        <v>1.76</v>
      </c>
    </row>
    <row r="100" spans="1:16" x14ac:dyDescent="0.25">
      <c r="A100" s="15">
        <v>44982</v>
      </c>
      <c r="B100" s="5" t="s">
        <v>446</v>
      </c>
      <c r="C100" s="5">
        <v>1.71</v>
      </c>
      <c r="D100" s="5">
        <v>3.6</v>
      </c>
      <c r="E100" s="5">
        <v>5.75</v>
      </c>
      <c r="F100" s="5">
        <v>3.12</v>
      </c>
      <c r="G100" s="5">
        <v>2.19</v>
      </c>
      <c r="H100" s="5">
        <v>1.71</v>
      </c>
      <c r="I100" s="5">
        <v>1.93</v>
      </c>
      <c r="J100" s="22" t="s">
        <v>19</v>
      </c>
      <c r="K100" s="5">
        <v>1.63</v>
      </c>
      <c r="L100" s="5" t="s">
        <v>83</v>
      </c>
      <c r="M100" s="5">
        <v>15</v>
      </c>
      <c r="N100" s="5" t="s">
        <v>193</v>
      </c>
      <c r="O100" s="5">
        <v>2.31</v>
      </c>
      <c r="P100" s="5">
        <v>1.48</v>
      </c>
    </row>
    <row r="101" spans="1:16" x14ac:dyDescent="0.25">
      <c r="A101" s="15">
        <v>44982</v>
      </c>
      <c r="B101" s="5" t="s">
        <v>447</v>
      </c>
      <c r="C101" s="5">
        <v>1.78</v>
      </c>
      <c r="D101" s="5">
        <v>3.66</v>
      </c>
      <c r="E101" s="5">
        <v>4.97</v>
      </c>
      <c r="F101" s="5">
        <v>3.23</v>
      </c>
      <c r="G101" s="5">
        <v>2.09</v>
      </c>
      <c r="H101" s="5">
        <v>1.78</v>
      </c>
      <c r="I101" s="5">
        <v>1.85</v>
      </c>
      <c r="J101" s="22" t="s">
        <v>19</v>
      </c>
      <c r="K101" s="5">
        <v>1.58</v>
      </c>
      <c r="L101" s="5" t="s">
        <v>337</v>
      </c>
      <c r="M101" s="5">
        <v>25</v>
      </c>
      <c r="N101" s="5" t="s">
        <v>154</v>
      </c>
      <c r="O101" s="5">
        <v>2.2400000000000002</v>
      </c>
      <c r="P101" s="5">
        <v>1.45</v>
      </c>
    </row>
    <row r="102" spans="1:16" x14ac:dyDescent="0.25">
      <c r="A102" s="15">
        <v>44982</v>
      </c>
      <c r="B102" s="5" t="s">
        <v>448</v>
      </c>
      <c r="C102" s="5">
        <v>2.63</v>
      </c>
      <c r="D102" s="5">
        <v>3.1</v>
      </c>
      <c r="E102" s="5">
        <v>3.08</v>
      </c>
      <c r="F102" s="5">
        <v>2.68</v>
      </c>
      <c r="G102" s="5">
        <v>2.57</v>
      </c>
      <c r="H102" s="5">
        <v>1.55</v>
      </c>
      <c r="I102" s="5">
        <v>2.23</v>
      </c>
      <c r="J102" s="22" t="s">
        <v>19</v>
      </c>
      <c r="K102" s="5">
        <v>1.9</v>
      </c>
      <c r="L102" s="5" t="s">
        <v>84</v>
      </c>
      <c r="M102" s="5">
        <v>65</v>
      </c>
      <c r="N102" s="5" t="s">
        <v>159</v>
      </c>
      <c r="O102" s="5">
        <v>2.21</v>
      </c>
      <c r="P102" s="5">
        <v>1.66</v>
      </c>
    </row>
    <row r="103" spans="1:16" x14ac:dyDescent="0.25">
      <c r="A103" s="15">
        <v>44982</v>
      </c>
      <c r="B103" s="5" t="s">
        <v>449</v>
      </c>
      <c r="C103" s="5">
        <v>3.36</v>
      </c>
      <c r="D103" s="5">
        <v>3</v>
      </c>
      <c r="E103" s="5">
        <v>2.48</v>
      </c>
      <c r="F103" s="5">
        <v>2.56</v>
      </c>
      <c r="G103" s="5">
        <v>2.62</v>
      </c>
      <c r="H103" s="5">
        <v>1.52</v>
      </c>
      <c r="I103" s="5">
        <v>2.29</v>
      </c>
      <c r="J103" s="22" t="s">
        <v>19</v>
      </c>
      <c r="K103" s="5">
        <v>1.95</v>
      </c>
      <c r="L103" s="5" t="s">
        <v>82</v>
      </c>
      <c r="M103" s="5">
        <v>10</v>
      </c>
      <c r="N103" s="5" t="s">
        <v>202</v>
      </c>
      <c r="O103" s="5">
        <v>2.5299999999999998</v>
      </c>
      <c r="P103" s="5">
        <v>1.69</v>
      </c>
    </row>
    <row r="104" spans="1:16" x14ac:dyDescent="0.25">
      <c r="A104" s="15">
        <v>44982</v>
      </c>
      <c r="B104" s="5" t="s">
        <v>450</v>
      </c>
      <c r="C104" s="5">
        <v>1.52</v>
      </c>
      <c r="D104" s="5">
        <v>4.25</v>
      </c>
      <c r="E104" s="5">
        <v>6.85</v>
      </c>
      <c r="F104" s="5">
        <v>3.8</v>
      </c>
      <c r="G104" s="5">
        <v>1.88</v>
      </c>
      <c r="H104" s="5">
        <v>2</v>
      </c>
      <c r="I104" s="5">
        <v>1.65</v>
      </c>
      <c r="J104" s="22" t="s">
        <v>19</v>
      </c>
      <c r="K104" s="5">
        <v>1.43</v>
      </c>
      <c r="L104" s="5" t="s">
        <v>81</v>
      </c>
      <c r="M104" s="5">
        <v>17</v>
      </c>
      <c r="N104" s="5" t="s">
        <v>193</v>
      </c>
      <c r="O104" s="5">
        <v>2.59</v>
      </c>
      <c r="P104" s="5">
        <v>404</v>
      </c>
    </row>
    <row r="105" spans="1:16" x14ac:dyDescent="0.25">
      <c r="A105" s="15">
        <v>44982</v>
      </c>
      <c r="B105" s="5" t="s">
        <v>451</v>
      </c>
      <c r="C105" s="5">
        <v>1.74</v>
      </c>
      <c r="D105" s="5">
        <v>3.71</v>
      </c>
      <c r="E105" s="5">
        <v>5.26</v>
      </c>
      <c r="F105" s="5">
        <v>3.26</v>
      </c>
      <c r="G105" s="5">
        <v>2.09</v>
      </c>
      <c r="H105" s="5">
        <v>1.78</v>
      </c>
      <c r="I105" s="5">
        <v>1.84</v>
      </c>
      <c r="J105" s="22" t="s">
        <v>19</v>
      </c>
      <c r="K105" s="5">
        <v>1.57</v>
      </c>
      <c r="L105" s="5" t="s">
        <v>476</v>
      </c>
      <c r="M105" s="5">
        <v>42</v>
      </c>
      <c r="N105" s="5" t="s">
        <v>193</v>
      </c>
      <c r="O105" s="5">
        <v>2.5</v>
      </c>
      <c r="P105" s="5">
        <v>1.45</v>
      </c>
    </row>
    <row r="106" spans="1:16" x14ac:dyDescent="0.25">
      <c r="A106" s="15">
        <v>44982</v>
      </c>
      <c r="B106" s="5" t="s">
        <v>452</v>
      </c>
      <c r="C106" s="5">
        <v>2.69</v>
      </c>
      <c r="D106" s="5">
        <v>2.93</v>
      </c>
      <c r="E106" s="5">
        <v>3.18</v>
      </c>
      <c r="F106" s="5">
        <v>2.44</v>
      </c>
      <c r="G106" s="5">
        <v>2.79</v>
      </c>
      <c r="H106" s="5">
        <v>1.48</v>
      </c>
      <c r="I106" s="5">
        <v>2.4300000000000002</v>
      </c>
      <c r="J106" s="22" t="s">
        <v>19</v>
      </c>
      <c r="K106" s="5">
        <v>2.08</v>
      </c>
      <c r="L106" s="5" t="s">
        <v>80</v>
      </c>
      <c r="M106" s="5">
        <v>30</v>
      </c>
      <c r="N106" s="5" t="s">
        <v>206</v>
      </c>
      <c r="O106" s="5">
        <v>2.4500000000000002</v>
      </c>
      <c r="P106" s="5">
        <v>1.78</v>
      </c>
    </row>
    <row r="107" spans="1:16" x14ac:dyDescent="0.25">
      <c r="A107" s="15">
        <v>44982</v>
      </c>
      <c r="B107" s="5" t="s">
        <v>453</v>
      </c>
      <c r="C107" s="5">
        <v>1.77</v>
      </c>
      <c r="D107" s="5">
        <v>3.97</v>
      </c>
      <c r="E107" s="5">
        <v>4.58</v>
      </c>
      <c r="F107" s="5">
        <v>3.82</v>
      </c>
      <c r="G107" s="5">
        <v>1.86</v>
      </c>
      <c r="H107" s="5">
        <v>2.02</v>
      </c>
      <c r="I107" s="5">
        <v>1.64</v>
      </c>
      <c r="J107" s="22" t="s">
        <v>19</v>
      </c>
      <c r="K107" s="5">
        <v>1.42</v>
      </c>
      <c r="L107" s="5" t="s">
        <v>83</v>
      </c>
      <c r="M107" s="5">
        <v>22</v>
      </c>
      <c r="N107" s="5" t="s">
        <v>162</v>
      </c>
      <c r="O107" s="5">
        <v>2.4700000000000002</v>
      </c>
      <c r="P107" s="5">
        <v>404</v>
      </c>
    </row>
    <row r="108" spans="1:16" x14ac:dyDescent="0.25">
      <c r="A108" s="15">
        <v>44982</v>
      </c>
      <c r="B108" s="5" t="s">
        <v>454</v>
      </c>
      <c r="C108" s="5">
        <v>2.4900000000000002</v>
      </c>
      <c r="D108" s="5">
        <v>3.17</v>
      </c>
      <c r="E108" s="5">
        <v>3.22</v>
      </c>
      <c r="F108" s="5">
        <v>3.06</v>
      </c>
      <c r="G108" s="5">
        <v>2.25</v>
      </c>
      <c r="H108" s="5">
        <v>1.7</v>
      </c>
      <c r="I108" s="5">
        <v>1.97</v>
      </c>
      <c r="J108" s="22" t="s">
        <v>19</v>
      </c>
      <c r="K108" s="5">
        <v>1.67</v>
      </c>
      <c r="L108" s="5" t="s">
        <v>78</v>
      </c>
      <c r="M108" s="5">
        <v>58</v>
      </c>
      <c r="N108" s="5" t="s">
        <v>238</v>
      </c>
      <c r="O108" s="5">
        <v>1.84</v>
      </c>
      <c r="P108" s="5">
        <v>1.51</v>
      </c>
    </row>
    <row r="109" spans="1:16" x14ac:dyDescent="0.25">
      <c r="A109" s="15">
        <v>44982</v>
      </c>
      <c r="B109" s="5" t="s">
        <v>455</v>
      </c>
      <c r="C109" s="5">
        <v>2.31</v>
      </c>
      <c r="D109" s="5">
        <v>3.05</v>
      </c>
      <c r="E109" s="5">
        <v>3.76</v>
      </c>
      <c r="F109" s="5">
        <v>2.94</v>
      </c>
      <c r="G109" s="5">
        <v>2.2999999999999998</v>
      </c>
      <c r="H109" s="5">
        <v>1.67</v>
      </c>
      <c r="I109" s="5">
        <v>2.02</v>
      </c>
      <c r="J109" s="22" t="s">
        <v>19</v>
      </c>
      <c r="K109" s="5">
        <v>1.71</v>
      </c>
      <c r="L109" s="5" t="s">
        <v>88</v>
      </c>
      <c r="M109" s="5">
        <v>39</v>
      </c>
      <c r="N109" s="5" t="s">
        <v>238</v>
      </c>
      <c r="O109" s="5">
        <v>2.31</v>
      </c>
      <c r="P109" s="5">
        <v>1.54</v>
      </c>
    </row>
    <row r="110" spans="1:16" x14ac:dyDescent="0.25">
      <c r="A110" s="15">
        <v>44983</v>
      </c>
      <c r="B110" s="5" t="s">
        <v>456</v>
      </c>
      <c r="C110" s="5">
        <v>2.58</v>
      </c>
      <c r="D110" s="5">
        <v>2.94</v>
      </c>
      <c r="E110" s="5">
        <v>3.33</v>
      </c>
      <c r="F110" s="5">
        <v>2.52</v>
      </c>
      <c r="G110" s="5">
        <v>2.77</v>
      </c>
      <c r="H110" s="5">
        <v>1.49</v>
      </c>
      <c r="I110" s="5">
        <v>2.4</v>
      </c>
      <c r="J110" s="22" t="s">
        <v>19</v>
      </c>
      <c r="K110" s="5">
        <v>2.04</v>
      </c>
      <c r="L110" s="5" t="s">
        <v>88</v>
      </c>
      <c r="M110" s="5">
        <v>31</v>
      </c>
      <c r="N110" s="5" t="s">
        <v>238</v>
      </c>
      <c r="O110" s="5">
        <v>2.04</v>
      </c>
      <c r="P110" s="5">
        <v>1.74</v>
      </c>
    </row>
    <row r="111" spans="1:16" x14ac:dyDescent="0.25">
      <c r="A111" s="15">
        <v>44983</v>
      </c>
      <c r="B111" s="5" t="s">
        <v>457</v>
      </c>
      <c r="C111" s="5">
        <v>1.99</v>
      </c>
      <c r="D111" s="5">
        <v>2.94</v>
      </c>
      <c r="E111" s="5">
        <v>3.79</v>
      </c>
      <c r="F111" s="5">
        <v>2.54</v>
      </c>
      <c r="G111" s="5">
        <v>2.34</v>
      </c>
      <c r="H111" s="5">
        <v>1.52</v>
      </c>
      <c r="I111" s="5">
        <v>2.08</v>
      </c>
      <c r="J111" s="22" t="s">
        <v>19</v>
      </c>
      <c r="K111" s="5">
        <v>1.79</v>
      </c>
      <c r="L111" s="5" t="s">
        <v>88</v>
      </c>
      <c r="M111" s="5">
        <v>40</v>
      </c>
      <c r="N111" s="5" t="s">
        <v>365</v>
      </c>
      <c r="O111" s="5">
        <v>1.34</v>
      </c>
      <c r="P111" s="5">
        <v>1.57</v>
      </c>
    </row>
    <row r="112" spans="1:16" x14ac:dyDescent="0.25">
      <c r="A112" s="15">
        <v>44984</v>
      </c>
      <c r="B112" s="5" t="s">
        <v>458</v>
      </c>
      <c r="C112" s="5">
        <v>3.43</v>
      </c>
      <c r="D112" s="5">
        <v>3.17</v>
      </c>
      <c r="E112" s="5">
        <v>1.83</v>
      </c>
      <c r="F112" s="5">
        <v>2.5299999999999998</v>
      </c>
      <c r="G112" s="5">
        <v>2.17</v>
      </c>
      <c r="H112" s="5">
        <v>1.55</v>
      </c>
      <c r="I112" s="5">
        <v>1.93</v>
      </c>
      <c r="J112" s="22" t="s">
        <v>19</v>
      </c>
      <c r="K112" s="5">
        <v>1.64</v>
      </c>
      <c r="L112" s="5" t="s">
        <v>86</v>
      </c>
      <c r="M112" s="5">
        <v>47</v>
      </c>
      <c r="N112" s="5" t="s">
        <v>365</v>
      </c>
      <c r="O112" s="5">
        <v>1.59</v>
      </c>
      <c r="P112" s="5">
        <v>1.47</v>
      </c>
    </row>
    <row r="113" spans="1:16" x14ac:dyDescent="0.25">
      <c r="A113" s="15">
        <v>44984</v>
      </c>
      <c r="B113" s="5" t="s">
        <v>459</v>
      </c>
      <c r="C113" s="5">
        <v>3.08</v>
      </c>
      <c r="D113" s="5">
        <v>3.09</v>
      </c>
      <c r="E113" s="5">
        <v>2.4500000000000002</v>
      </c>
      <c r="F113" s="5">
        <v>2.71</v>
      </c>
      <c r="G113" s="5">
        <v>2.34</v>
      </c>
      <c r="H113" s="5">
        <v>1.58</v>
      </c>
      <c r="I113" s="5">
        <v>2.0699999999999998</v>
      </c>
      <c r="J113" s="22" t="s">
        <v>19</v>
      </c>
      <c r="K113" s="5">
        <v>1.78</v>
      </c>
      <c r="L113" s="5" t="s">
        <v>87</v>
      </c>
      <c r="M113" s="5">
        <v>32</v>
      </c>
      <c r="N113" s="5" t="s">
        <v>433</v>
      </c>
      <c r="O113" s="5">
        <v>1.8</v>
      </c>
      <c r="P113" s="5">
        <v>1.57</v>
      </c>
    </row>
    <row r="114" spans="1:16" x14ac:dyDescent="0.25">
      <c r="A114" s="15">
        <v>44984</v>
      </c>
      <c r="B114" s="5" t="s">
        <v>460</v>
      </c>
      <c r="C114" s="5">
        <v>1.56</v>
      </c>
      <c r="D114" s="5">
        <v>4.13</v>
      </c>
      <c r="E114" s="5">
        <v>6.47</v>
      </c>
      <c r="F114" s="5">
        <v>3.88</v>
      </c>
      <c r="G114" s="5">
        <v>1.88</v>
      </c>
      <c r="H114" s="5">
        <v>2.0099999999999998</v>
      </c>
      <c r="I114" s="5">
        <v>1.65</v>
      </c>
      <c r="J114" s="22" t="s">
        <v>19</v>
      </c>
      <c r="K114" s="5">
        <v>1.43</v>
      </c>
      <c r="L114" s="5" t="s">
        <v>80</v>
      </c>
      <c r="M114" s="5">
        <v>56</v>
      </c>
      <c r="N114" s="5" t="s">
        <v>151</v>
      </c>
      <c r="O114" s="5">
        <v>2.6</v>
      </c>
      <c r="P114" s="5">
        <v>404</v>
      </c>
    </row>
    <row r="115" spans="1:16" x14ac:dyDescent="0.25">
      <c r="A115" s="15">
        <v>44985</v>
      </c>
      <c r="B115" s="5" t="s">
        <v>461</v>
      </c>
      <c r="C115" s="5">
        <v>4.16</v>
      </c>
      <c r="D115" s="5">
        <v>3.3</v>
      </c>
      <c r="E115" s="5">
        <v>2.04</v>
      </c>
      <c r="F115" s="5">
        <v>2.78</v>
      </c>
      <c r="G115" s="5">
        <v>2.4</v>
      </c>
      <c r="H115" s="5">
        <v>1.61</v>
      </c>
      <c r="I115" s="5">
        <v>2.1</v>
      </c>
      <c r="J115" s="22" t="s">
        <v>19</v>
      </c>
      <c r="K115" s="5">
        <v>1.8</v>
      </c>
      <c r="L115" s="5" t="s">
        <v>85</v>
      </c>
      <c r="M115" s="5">
        <v>64</v>
      </c>
      <c r="N115" s="5" t="s">
        <v>149</v>
      </c>
      <c r="O115" s="5">
        <v>2</v>
      </c>
      <c r="P115" s="5">
        <v>1.6</v>
      </c>
    </row>
    <row r="116" spans="1:16" x14ac:dyDescent="0.25">
      <c r="A116" s="15">
        <v>44985</v>
      </c>
      <c r="B116" s="5" t="s">
        <v>462</v>
      </c>
      <c r="C116" s="5">
        <v>2.94</v>
      </c>
      <c r="D116" s="5">
        <v>3.13</v>
      </c>
      <c r="E116" s="5">
        <v>2.68</v>
      </c>
      <c r="F116" s="5">
        <v>2.98</v>
      </c>
      <c r="G116" s="5">
        <v>2.27</v>
      </c>
      <c r="H116" s="5">
        <v>1.67</v>
      </c>
      <c r="I116" s="5">
        <v>1.99</v>
      </c>
      <c r="J116" s="22" t="s">
        <v>19</v>
      </c>
      <c r="K116" s="5">
        <v>1.69</v>
      </c>
      <c r="L116" s="5" t="s">
        <v>80</v>
      </c>
      <c r="M116" s="5">
        <v>27</v>
      </c>
      <c r="N116" s="5" t="s">
        <v>149</v>
      </c>
      <c r="O116" s="5">
        <v>1.9</v>
      </c>
      <c r="P116" s="5">
        <v>1.52</v>
      </c>
    </row>
    <row r="117" spans="1:16" x14ac:dyDescent="0.25">
      <c r="A117" s="15">
        <v>44985</v>
      </c>
      <c r="B117" s="5" t="s">
        <v>463</v>
      </c>
      <c r="C117" s="5">
        <v>3.92</v>
      </c>
      <c r="D117" s="5">
        <v>3.29</v>
      </c>
      <c r="E117" s="5">
        <v>2.08</v>
      </c>
      <c r="F117" s="5">
        <v>2.81</v>
      </c>
      <c r="G117" s="5">
        <v>2.4300000000000002</v>
      </c>
      <c r="H117" s="5">
        <v>1.6</v>
      </c>
      <c r="I117" s="5">
        <v>2.0699999999999998</v>
      </c>
      <c r="J117" s="22" t="s">
        <v>19</v>
      </c>
      <c r="K117" s="5">
        <v>1.83</v>
      </c>
      <c r="L117" s="5" t="s">
        <v>80</v>
      </c>
      <c r="M117" s="5">
        <v>8</v>
      </c>
      <c r="N117" s="5" t="s">
        <v>149</v>
      </c>
      <c r="O117" s="5">
        <v>2.72</v>
      </c>
      <c r="P117" s="5">
        <v>1.61</v>
      </c>
    </row>
    <row r="118" spans="1:16" x14ac:dyDescent="0.25">
      <c r="A118" s="15">
        <v>44985</v>
      </c>
      <c r="B118" s="5" t="s">
        <v>464</v>
      </c>
      <c r="C118" s="5">
        <v>2.0499999999999998</v>
      </c>
      <c r="D118" s="5">
        <v>3.28</v>
      </c>
      <c r="E118" s="5">
        <v>4.25</v>
      </c>
      <c r="F118" s="5">
        <v>3.11</v>
      </c>
      <c r="G118" s="5">
        <v>2.2200000000000002</v>
      </c>
      <c r="H118" s="5">
        <v>1.71</v>
      </c>
      <c r="I118" s="5">
        <v>1.94</v>
      </c>
      <c r="J118" s="22" t="s">
        <v>19</v>
      </c>
      <c r="K118" s="5">
        <v>1.65</v>
      </c>
      <c r="L118" s="5" t="s">
        <v>87</v>
      </c>
      <c r="M118" s="5">
        <v>34</v>
      </c>
      <c r="N118" s="5" t="s">
        <v>206</v>
      </c>
      <c r="O118" s="5">
        <v>2.35</v>
      </c>
      <c r="P118" s="5">
        <v>1.5</v>
      </c>
    </row>
    <row r="119" spans="1:16" x14ac:dyDescent="0.25">
      <c r="A119" s="15">
        <v>44985</v>
      </c>
      <c r="B119" s="5" t="s">
        <v>465</v>
      </c>
      <c r="C119" s="5">
        <v>2.59</v>
      </c>
      <c r="D119" s="5">
        <v>3.32</v>
      </c>
      <c r="E119" s="5">
        <v>2.9</v>
      </c>
      <c r="F119" s="5">
        <v>3.13</v>
      </c>
      <c r="G119" s="5">
        <v>2.15</v>
      </c>
      <c r="H119" s="5">
        <v>1.75</v>
      </c>
      <c r="I119" s="5">
        <v>1.89</v>
      </c>
      <c r="J119" s="22" t="s">
        <v>19</v>
      </c>
      <c r="K119" s="5">
        <v>1.61</v>
      </c>
      <c r="L119" s="5" t="s">
        <v>130</v>
      </c>
      <c r="M119" s="5">
        <v>60</v>
      </c>
      <c r="N119" s="5" t="s">
        <v>156</v>
      </c>
      <c r="O119" s="5">
        <v>2.4700000000000002</v>
      </c>
      <c r="P119" s="5">
        <v>1.47</v>
      </c>
    </row>
  </sheetData>
  <conditionalFormatting sqref="K1:K3">
    <cfRule type="cellIs" dxfId="23" priority="1" operator="equal">
      <formula>"NOT INVEST"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0"/>
  <sheetViews>
    <sheetView topLeftCell="A36" workbookViewId="0">
      <selection activeCell="D68" sqref="D68"/>
    </sheetView>
  </sheetViews>
  <sheetFormatPr defaultRowHeight="15" x14ac:dyDescent="0.25"/>
  <cols>
    <col min="1" max="1" width="10.7109375" bestFit="1" customWidth="1"/>
    <col min="2" max="2" width="37.42578125" bestFit="1" customWidth="1"/>
    <col min="4" max="4" width="23.28515625" bestFit="1" customWidth="1"/>
    <col min="5" max="5" width="22.85546875" style="54" bestFit="1" customWidth="1"/>
    <col min="6" max="6" width="10.28515625" bestFit="1" customWidth="1"/>
    <col min="7" max="7" width="11" bestFit="1" customWidth="1"/>
    <col min="10" max="10" width="16.5703125" bestFit="1" customWidth="1"/>
    <col min="11" max="11" width="9.140625" style="5"/>
  </cols>
  <sheetData>
    <row r="1" spans="1:11" ht="117" x14ac:dyDescent="0.25">
      <c r="A1" s="17" t="s">
        <v>0</v>
      </c>
      <c r="B1" s="17" t="s">
        <v>1</v>
      </c>
      <c r="C1" s="17" t="s">
        <v>13</v>
      </c>
      <c r="D1" s="17" t="s">
        <v>90</v>
      </c>
      <c r="E1" s="17" t="s">
        <v>15</v>
      </c>
      <c r="F1" s="17" t="s">
        <v>91</v>
      </c>
      <c r="G1" s="17" t="s">
        <v>92</v>
      </c>
      <c r="H1" s="56" t="s">
        <v>477</v>
      </c>
      <c r="I1" s="52" t="s">
        <v>478</v>
      </c>
      <c r="J1" s="17" t="s">
        <v>12</v>
      </c>
    </row>
    <row r="2" spans="1:11" x14ac:dyDescent="0.25">
      <c r="A2" s="2">
        <v>44958</v>
      </c>
      <c r="B2" s="3" t="s">
        <v>347</v>
      </c>
      <c r="C2" s="61">
        <v>1.7</v>
      </c>
      <c r="D2" s="51" t="s">
        <v>19</v>
      </c>
      <c r="E2" s="60" t="s">
        <v>482</v>
      </c>
      <c r="F2" s="39">
        <v>0</v>
      </c>
      <c r="G2" s="39">
        <f>F2-D$68</f>
        <v>-540</v>
      </c>
      <c r="H2" s="55"/>
      <c r="I2" s="5" t="s">
        <v>88</v>
      </c>
      <c r="J2" s="3" t="s">
        <v>303</v>
      </c>
    </row>
    <row r="3" spans="1:11" x14ac:dyDescent="0.25">
      <c r="A3" s="2">
        <v>44958</v>
      </c>
      <c r="B3" s="3" t="s">
        <v>348</v>
      </c>
      <c r="C3" s="61">
        <v>2.02</v>
      </c>
      <c r="D3" s="51" t="s">
        <v>19</v>
      </c>
      <c r="E3" s="58" t="s">
        <v>482</v>
      </c>
      <c r="F3" s="39">
        <v>0</v>
      </c>
      <c r="G3" s="39">
        <f t="shared" ref="G3:G43" si="0">F3-D$68</f>
        <v>-540</v>
      </c>
      <c r="H3" s="39"/>
      <c r="I3" s="5" t="s">
        <v>82</v>
      </c>
      <c r="J3" s="3" t="s">
        <v>303</v>
      </c>
    </row>
    <row r="4" spans="1:11" x14ac:dyDescent="0.25">
      <c r="A4" s="15">
        <v>44961</v>
      </c>
      <c r="B4" s="5" t="s">
        <v>351</v>
      </c>
      <c r="C4" s="61"/>
      <c r="D4" s="51" t="s">
        <v>19</v>
      </c>
      <c r="E4" s="59" t="s">
        <v>479</v>
      </c>
      <c r="F4" s="39">
        <f t="shared" ref="F4:F48" si="1">C4*D$68</f>
        <v>0</v>
      </c>
      <c r="G4" s="39">
        <v>0</v>
      </c>
      <c r="H4" s="39"/>
      <c r="I4" s="51" t="s">
        <v>78</v>
      </c>
      <c r="J4" s="5" t="s">
        <v>238</v>
      </c>
      <c r="K4" s="5">
        <v>2.2000000000000002</v>
      </c>
    </row>
    <row r="5" spans="1:11" x14ac:dyDescent="0.25">
      <c r="A5" s="15">
        <v>44961</v>
      </c>
      <c r="B5" s="5" t="s">
        <v>353</v>
      </c>
      <c r="C5" s="51"/>
      <c r="D5" s="51" t="s">
        <v>19</v>
      </c>
      <c r="E5" s="59" t="s">
        <v>479</v>
      </c>
      <c r="F5" s="39">
        <f t="shared" si="1"/>
        <v>0</v>
      </c>
      <c r="G5" s="39">
        <v>0</v>
      </c>
      <c r="H5" s="39"/>
      <c r="I5" s="51" t="s">
        <v>83</v>
      </c>
      <c r="J5" s="5" t="s">
        <v>238</v>
      </c>
      <c r="K5" s="5">
        <v>2.1800000000000002</v>
      </c>
    </row>
    <row r="6" spans="1:11" x14ac:dyDescent="0.25">
      <c r="A6" s="15">
        <v>44961</v>
      </c>
      <c r="B6" s="5" t="s">
        <v>354</v>
      </c>
      <c r="C6" s="51">
        <v>1.5</v>
      </c>
      <c r="D6" s="51" t="s">
        <v>19</v>
      </c>
      <c r="E6" s="62" t="s">
        <v>481</v>
      </c>
      <c r="F6" s="39">
        <f t="shared" si="1"/>
        <v>810</v>
      </c>
      <c r="G6" s="39">
        <f t="shared" si="0"/>
        <v>270</v>
      </c>
      <c r="H6" s="55"/>
      <c r="I6" s="51" t="s">
        <v>130</v>
      </c>
      <c r="J6" s="5" t="s">
        <v>247</v>
      </c>
    </row>
    <row r="7" spans="1:11" x14ac:dyDescent="0.25">
      <c r="A7" s="15">
        <v>44961</v>
      </c>
      <c r="B7" s="5" t="s">
        <v>355</v>
      </c>
      <c r="C7" s="51">
        <v>1.44</v>
      </c>
      <c r="D7" s="51" t="s">
        <v>19</v>
      </c>
      <c r="E7" s="62" t="s">
        <v>480</v>
      </c>
      <c r="F7" s="39">
        <f t="shared" si="1"/>
        <v>777.6</v>
      </c>
      <c r="G7" s="39">
        <f t="shared" si="0"/>
        <v>237.60000000000002</v>
      </c>
      <c r="H7" s="39"/>
      <c r="I7" s="51" t="s">
        <v>78</v>
      </c>
      <c r="J7" s="5" t="s">
        <v>156</v>
      </c>
    </row>
    <row r="8" spans="1:11" x14ac:dyDescent="0.25">
      <c r="A8" s="15">
        <v>44961</v>
      </c>
      <c r="B8" s="5" t="s">
        <v>357</v>
      </c>
      <c r="C8" s="51"/>
      <c r="D8" s="51" t="s">
        <v>19</v>
      </c>
      <c r="E8" s="59" t="s">
        <v>479</v>
      </c>
      <c r="F8" s="39">
        <f t="shared" si="1"/>
        <v>0</v>
      </c>
      <c r="G8" s="39">
        <v>0</v>
      </c>
      <c r="H8" s="39"/>
      <c r="I8" s="22" t="s">
        <v>88</v>
      </c>
      <c r="J8" s="5" t="s">
        <v>162</v>
      </c>
      <c r="K8" s="5">
        <v>2.16</v>
      </c>
    </row>
    <row r="9" spans="1:11" x14ac:dyDescent="0.25">
      <c r="A9" s="15">
        <v>44961</v>
      </c>
      <c r="B9" s="5" t="s">
        <v>358</v>
      </c>
      <c r="C9" s="51">
        <v>1.9</v>
      </c>
      <c r="D9" s="51" t="s">
        <v>19</v>
      </c>
      <c r="E9" s="62" t="s">
        <v>482</v>
      </c>
      <c r="F9" s="39">
        <f t="shared" si="1"/>
        <v>1026</v>
      </c>
      <c r="G9" s="39">
        <f t="shared" si="0"/>
        <v>486</v>
      </c>
      <c r="H9" s="39"/>
      <c r="I9" s="5" t="s">
        <v>474</v>
      </c>
      <c r="J9" s="5" t="s">
        <v>202</v>
      </c>
    </row>
    <row r="10" spans="1:11" x14ac:dyDescent="0.25">
      <c r="A10" s="15">
        <v>44961</v>
      </c>
      <c r="B10" s="5" t="s">
        <v>359</v>
      </c>
      <c r="C10" s="51"/>
      <c r="D10" s="51" t="s">
        <v>19</v>
      </c>
      <c r="E10" s="59" t="s">
        <v>479</v>
      </c>
      <c r="F10" s="39">
        <f t="shared" si="1"/>
        <v>0</v>
      </c>
      <c r="G10" s="39">
        <v>0</v>
      </c>
      <c r="H10" s="39"/>
      <c r="I10" s="5" t="s">
        <v>473</v>
      </c>
      <c r="J10" s="5" t="s">
        <v>238</v>
      </c>
      <c r="K10" s="5">
        <v>2.3199999999999998</v>
      </c>
    </row>
    <row r="11" spans="1:11" x14ac:dyDescent="0.25">
      <c r="A11" s="15">
        <v>44961</v>
      </c>
      <c r="B11" s="5" t="s">
        <v>360</v>
      </c>
      <c r="C11" s="51"/>
      <c r="D11" s="51" t="s">
        <v>19</v>
      </c>
      <c r="E11" s="59" t="s">
        <v>479</v>
      </c>
      <c r="F11" s="39">
        <f t="shared" si="1"/>
        <v>0</v>
      </c>
      <c r="G11" s="39">
        <v>0</v>
      </c>
      <c r="H11" s="39"/>
      <c r="I11" s="5" t="s">
        <v>474</v>
      </c>
      <c r="J11" s="5" t="s">
        <v>149</v>
      </c>
      <c r="K11" s="5">
        <v>1.85</v>
      </c>
    </row>
    <row r="12" spans="1:11" x14ac:dyDescent="0.25">
      <c r="A12" s="15">
        <v>44962</v>
      </c>
      <c r="B12" s="5" t="s">
        <v>361</v>
      </c>
      <c r="C12" s="51">
        <v>2.0299999999999998</v>
      </c>
      <c r="D12" s="51" t="s">
        <v>19</v>
      </c>
      <c r="E12" s="58" t="s">
        <v>482</v>
      </c>
      <c r="F12" s="39">
        <v>0</v>
      </c>
      <c r="G12" s="39">
        <f t="shared" si="0"/>
        <v>-540</v>
      </c>
      <c r="H12" s="39"/>
      <c r="I12" s="5" t="s">
        <v>80</v>
      </c>
      <c r="J12" s="5" t="s">
        <v>303</v>
      </c>
    </row>
    <row r="13" spans="1:11" x14ac:dyDescent="0.25">
      <c r="A13" s="15">
        <v>44962</v>
      </c>
      <c r="B13" s="5" t="s">
        <v>362</v>
      </c>
      <c r="C13" s="51">
        <v>2</v>
      </c>
      <c r="D13" s="51" t="s">
        <v>19</v>
      </c>
      <c r="E13" s="63" t="s">
        <v>93</v>
      </c>
      <c r="F13" s="39">
        <f t="shared" si="1"/>
        <v>1080</v>
      </c>
      <c r="G13" s="39">
        <v>0</v>
      </c>
      <c r="H13" s="39"/>
      <c r="I13" s="5" t="s">
        <v>81</v>
      </c>
      <c r="J13" s="5" t="s">
        <v>363</v>
      </c>
    </row>
    <row r="14" spans="1:11" x14ac:dyDescent="0.25">
      <c r="A14" s="15">
        <v>44963</v>
      </c>
      <c r="B14" s="5" t="s">
        <v>364</v>
      </c>
      <c r="C14" s="51">
        <v>2</v>
      </c>
      <c r="D14" s="51" t="s">
        <v>19</v>
      </c>
      <c r="E14" s="63" t="s">
        <v>93</v>
      </c>
      <c r="F14" s="39">
        <f t="shared" si="1"/>
        <v>1080</v>
      </c>
      <c r="G14" s="39">
        <v>0</v>
      </c>
      <c r="H14" s="39"/>
      <c r="I14" s="5" t="s">
        <v>80</v>
      </c>
      <c r="J14" s="5" t="s">
        <v>365</v>
      </c>
    </row>
    <row r="15" spans="1:11" x14ac:dyDescent="0.25">
      <c r="A15" s="15">
        <v>44964</v>
      </c>
      <c r="B15" s="5" t="s">
        <v>367</v>
      </c>
      <c r="C15" s="51"/>
      <c r="D15" s="51" t="s">
        <v>19</v>
      </c>
      <c r="E15" s="59" t="s">
        <v>479</v>
      </c>
      <c r="F15" s="39">
        <f t="shared" si="1"/>
        <v>0</v>
      </c>
      <c r="G15" s="39">
        <v>0</v>
      </c>
      <c r="H15" s="39"/>
      <c r="I15" s="5" t="s">
        <v>82</v>
      </c>
      <c r="J15" s="5" t="s">
        <v>162</v>
      </c>
      <c r="K15" s="5">
        <v>2.1</v>
      </c>
    </row>
    <row r="16" spans="1:11" x14ac:dyDescent="0.25">
      <c r="A16" s="15">
        <v>44967</v>
      </c>
      <c r="B16" s="5" t="s">
        <v>369</v>
      </c>
      <c r="C16" s="51">
        <v>1.95</v>
      </c>
      <c r="D16" s="51" t="s">
        <v>19</v>
      </c>
      <c r="E16" s="63" t="s">
        <v>93</v>
      </c>
      <c r="F16" s="39">
        <f t="shared" si="1"/>
        <v>1053</v>
      </c>
      <c r="G16" s="39">
        <f t="shared" si="0"/>
        <v>513</v>
      </c>
      <c r="H16" s="39"/>
      <c r="I16" s="22" t="s">
        <v>81</v>
      </c>
      <c r="J16" s="5" t="s">
        <v>247</v>
      </c>
    </row>
    <row r="17" spans="1:11" x14ac:dyDescent="0.25">
      <c r="A17" s="15">
        <v>44968</v>
      </c>
      <c r="B17" s="5" t="s">
        <v>371</v>
      </c>
      <c r="C17" s="51"/>
      <c r="D17" s="51" t="s">
        <v>19</v>
      </c>
      <c r="E17" s="59" t="s">
        <v>479</v>
      </c>
      <c r="F17" s="39">
        <f t="shared" si="1"/>
        <v>0</v>
      </c>
      <c r="G17" s="39">
        <v>0</v>
      </c>
      <c r="H17" s="39"/>
      <c r="I17" s="22" t="s">
        <v>88</v>
      </c>
      <c r="J17" s="5" t="s">
        <v>162</v>
      </c>
      <c r="K17" s="5">
        <v>2.4</v>
      </c>
    </row>
    <row r="18" spans="1:11" x14ac:dyDescent="0.25">
      <c r="A18" s="15">
        <v>44968</v>
      </c>
      <c r="B18" s="5" t="s">
        <v>373</v>
      </c>
      <c r="C18" s="45">
        <v>1.81</v>
      </c>
      <c r="D18" s="51" t="s">
        <v>19</v>
      </c>
      <c r="E18" s="62" t="s">
        <v>482</v>
      </c>
      <c r="F18" s="39">
        <f t="shared" si="1"/>
        <v>977.4</v>
      </c>
      <c r="G18" s="39">
        <f t="shared" si="0"/>
        <v>437.4</v>
      </c>
      <c r="H18" s="39"/>
      <c r="I18" s="22" t="s">
        <v>78</v>
      </c>
      <c r="J18" s="5" t="s">
        <v>156</v>
      </c>
    </row>
    <row r="19" spans="1:11" x14ac:dyDescent="0.25">
      <c r="A19" s="15">
        <v>44968</v>
      </c>
      <c r="B19" s="5" t="s">
        <v>374</v>
      </c>
      <c r="C19" s="51"/>
      <c r="D19" s="51" t="s">
        <v>19</v>
      </c>
      <c r="E19" s="59" t="s">
        <v>479</v>
      </c>
      <c r="F19" s="39">
        <f t="shared" si="1"/>
        <v>0</v>
      </c>
      <c r="G19" s="39">
        <v>0</v>
      </c>
      <c r="H19" s="39"/>
      <c r="I19" s="5" t="s">
        <v>80</v>
      </c>
      <c r="J19" s="3" t="s">
        <v>193</v>
      </c>
      <c r="K19" s="5">
        <v>1.87</v>
      </c>
    </row>
    <row r="20" spans="1:11" x14ac:dyDescent="0.25">
      <c r="A20" s="15">
        <v>44968</v>
      </c>
      <c r="B20" s="5" t="s">
        <v>375</v>
      </c>
      <c r="C20" s="51"/>
      <c r="D20" s="51" t="s">
        <v>19</v>
      </c>
      <c r="E20" s="59" t="s">
        <v>479</v>
      </c>
      <c r="F20" s="39">
        <f t="shared" si="1"/>
        <v>0</v>
      </c>
      <c r="G20" s="39">
        <v>0</v>
      </c>
      <c r="H20" s="39"/>
      <c r="I20" s="5" t="s">
        <v>130</v>
      </c>
      <c r="J20" s="5" t="s">
        <v>193</v>
      </c>
      <c r="K20" s="5">
        <v>2.0499999999999998</v>
      </c>
    </row>
    <row r="21" spans="1:11" x14ac:dyDescent="0.25">
      <c r="A21" s="15">
        <v>44969</v>
      </c>
      <c r="B21" s="5" t="s">
        <v>383</v>
      </c>
      <c r="C21" s="51">
        <v>1.95</v>
      </c>
      <c r="D21" s="51" t="s">
        <v>19</v>
      </c>
      <c r="E21" s="62" t="s">
        <v>93</v>
      </c>
      <c r="F21" s="39">
        <f t="shared" si="1"/>
        <v>1053</v>
      </c>
      <c r="G21" s="39">
        <f t="shared" si="0"/>
        <v>513</v>
      </c>
      <c r="H21" s="39"/>
      <c r="I21" s="22" t="s">
        <v>79</v>
      </c>
      <c r="J21" s="5" t="s">
        <v>365</v>
      </c>
    </row>
    <row r="22" spans="1:11" x14ac:dyDescent="0.25">
      <c r="A22" s="15">
        <v>44971</v>
      </c>
      <c r="B22" s="45" t="s">
        <v>385</v>
      </c>
      <c r="C22" s="51"/>
      <c r="D22" s="51" t="s">
        <v>19</v>
      </c>
      <c r="E22" s="59" t="s">
        <v>479</v>
      </c>
      <c r="F22" s="39">
        <f t="shared" si="1"/>
        <v>0</v>
      </c>
      <c r="G22" s="39">
        <v>0</v>
      </c>
      <c r="H22" s="39"/>
      <c r="I22" s="5" t="s">
        <v>81</v>
      </c>
      <c r="J22" s="5" t="s">
        <v>149</v>
      </c>
      <c r="K22" s="5">
        <v>2.08</v>
      </c>
    </row>
    <row r="23" spans="1:11" x14ac:dyDescent="0.25">
      <c r="A23" s="15">
        <v>44971</v>
      </c>
      <c r="B23" s="45" t="s">
        <v>386</v>
      </c>
      <c r="C23" s="51"/>
      <c r="D23" s="51" t="s">
        <v>19</v>
      </c>
      <c r="E23" s="59" t="s">
        <v>479</v>
      </c>
      <c r="F23" s="39">
        <f t="shared" si="1"/>
        <v>0</v>
      </c>
      <c r="G23" s="39">
        <v>0</v>
      </c>
      <c r="H23" s="39"/>
      <c r="I23" s="5" t="s">
        <v>88</v>
      </c>
      <c r="J23" s="5" t="s">
        <v>162</v>
      </c>
      <c r="K23" s="5">
        <v>1.92</v>
      </c>
    </row>
    <row r="24" spans="1:11" x14ac:dyDescent="0.25">
      <c r="A24" s="15">
        <v>44971</v>
      </c>
      <c r="B24" s="45" t="s">
        <v>387</v>
      </c>
      <c r="C24" s="51"/>
      <c r="D24" s="51" t="s">
        <v>19</v>
      </c>
      <c r="E24" s="59" t="s">
        <v>479</v>
      </c>
      <c r="F24" s="39">
        <f t="shared" si="1"/>
        <v>0</v>
      </c>
      <c r="G24" s="39">
        <v>0</v>
      </c>
      <c r="H24" s="39"/>
      <c r="I24" s="22" t="s">
        <v>79</v>
      </c>
      <c r="J24" s="5" t="s">
        <v>159</v>
      </c>
      <c r="K24" s="5">
        <v>2.2599999999999998</v>
      </c>
    </row>
    <row r="25" spans="1:11" x14ac:dyDescent="0.25">
      <c r="A25" s="15">
        <v>44971</v>
      </c>
      <c r="B25" s="45" t="s">
        <v>389</v>
      </c>
      <c r="C25" s="51"/>
      <c r="D25" s="51" t="s">
        <v>19</v>
      </c>
      <c r="E25" s="59" t="s">
        <v>479</v>
      </c>
      <c r="F25" s="39">
        <f t="shared" si="1"/>
        <v>0</v>
      </c>
      <c r="G25" s="39">
        <v>0</v>
      </c>
      <c r="H25" s="39"/>
      <c r="I25" s="5" t="s">
        <v>84</v>
      </c>
      <c r="J25" s="5" t="s">
        <v>149</v>
      </c>
      <c r="K25" s="5">
        <v>2</v>
      </c>
    </row>
    <row r="26" spans="1:11" x14ac:dyDescent="0.25">
      <c r="A26" s="15">
        <v>44971</v>
      </c>
      <c r="B26" s="45" t="s">
        <v>390</v>
      </c>
      <c r="C26" s="51"/>
      <c r="D26" s="51" t="s">
        <v>19</v>
      </c>
      <c r="E26" s="59" t="s">
        <v>479</v>
      </c>
      <c r="F26" s="39">
        <f t="shared" si="1"/>
        <v>0</v>
      </c>
      <c r="G26" s="39">
        <v>0</v>
      </c>
      <c r="H26" s="39"/>
      <c r="I26" s="5" t="s">
        <v>140</v>
      </c>
      <c r="J26" s="5" t="s">
        <v>162</v>
      </c>
      <c r="K26" s="5">
        <v>2</v>
      </c>
    </row>
    <row r="27" spans="1:11" x14ac:dyDescent="0.25">
      <c r="A27" s="15">
        <v>44971</v>
      </c>
      <c r="B27" s="45" t="s">
        <v>391</v>
      </c>
      <c r="C27" s="51"/>
      <c r="D27" s="51" t="s">
        <v>19</v>
      </c>
      <c r="E27" s="59" t="s">
        <v>479</v>
      </c>
      <c r="F27" s="39">
        <f t="shared" si="1"/>
        <v>0</v>
      </c>
      <c r="G27" s="39">
        <v>0</v>
      </c>
      <c r="H27" s="39"/>
      <c r="I27" s="22" t="s">
        <v>88</v>
      </c>
      <c r="J27" s="5" t="s">
        <v>149</v>
      </c>
      <c r="K27" s="5">
        <v>2.2799999999999998</v>
      </c>
    </row>
    <row r="28" spans="1:11" x14ac:dyDescent="0.25">
      <c r="A28" s="15">
        <v>44971</v>
      </c>
      <c r="B28" s="45" t="s">
        <v>392</v>
      </c>
      <c r="C28" s="45">
        <v>1.79</v>
      </c>
      <c r="D28" s="51" t="s">
        <v>19</v>
      </c>
      <c r="E28" s="62" t="s">
        <v>482</v>
      </c>
      <c r="F28" s="39">
        <f t="shared" si="1"/>
        <v>966.6</v>
      </c>
      <c r="G28" s="39">
        <f t="shared" si="0"/>
        <v>426.6</v>
      </c>
      <c r="H28" s="39"/>
      <c r="I28" s="5" t="s">
        <v>334</v>
      </c>
      <c r="J28" s="5" t="s">
        <v>156</v>
      </c>
    </row>
    <row r="29" spans="1:11" x14ac:dyDescent="0.25">
      <c r="A29" s="15">
        <v>44972</v>
      </c>
      <c r="B29" s="51" t="s">
        <v>395</v>
      </c>
      <c r="C29" s="51"/>
      <c r="D29" s="51" t="s">
        <v>19</v>
      </c>
      <c r="E29" s="59" t="s">
        <v>479</v>
      </c>
      <c r="F29" s="39">
        <f t="shared" si="1"/>
        <v>0</v>
      </c>
      <c r="G29" s="39">
        <v>0</v>
      </c>
      <c r="H29" s="39"/>
      <c r="I29" s="5" t="s">
        <v>80</v>
      </c>
      <c r="J29" s="5" t="s">
        <v>151</v>
      </c>
      <c r="K29" s="5">
        <v>2.41</v>
      </c>
    </row>
    <row r="30" spans="1:11" x14ac:dyDescent="0.25">
      <c r="A30" s="15">
        <v>44973</v>
      </c>
      <c r="B30" s="5" t="s">
        <v>401</v>
      </c>
      <c r="C30" s="51">
        <v>1.95</v>
      </c>
      <c r="D30" s="51" t="s">
        <v>19</v>
      </c>
      <c r="E30" s="62" t="s">
        <v>93</v>
      </c>
      <c r="F30" s="39">
        <f t="shared" si="1"/>
        <v>1053</v>
      </c>
      <c r="G30" s="39">
        <f t="shared" si="0"/>
        <v>513</v>
      </c>
      <c r="H30" s="39"/>
      <c r="I30" s="22" t="s">
        <v>79</v>
      </c>
      <c r="J30" s="5" t="s">
        <v>363</v>
      </c>
    </row>
    <row r="31" spans="1:11" x14ac:dyDescent="0.25">
      <c r="A31" s="15">
        <v>44975</v>
      </c>
      <c r="B31" s="5" t="s">
        <v>403</v>
      </c>
      <c r="C31" s="51">
        <v>1.98</v>
      </c>
      <c r="D31" s="51" t="s">
        <v>19</v>
      </c>
      <c r="E31" s="58" t="s">
        <v>482</v>
      </c>
      <c r="F31" s="39">
        <f t="shared" si="1"/>
        <v>1069.2</v>
      </c>
      <c r="G31" s="39">
        <f t="shared" si="0"/>
        <v>529.20000000000005</v>
      </c>
      <c r="H31" s="39"/>
      <c r="I31" s="22" t="s">
        <v>81</v>
      </c>
      <c r="J31" s="5" t="s">
        <v>202</v>
      </c>
    </row>
    <row r="32" spans="1:11" x14ac:dyDescent="0.25">
      <c r="A32" s="15">
        <v>44975</v>
      </c>
      <c r="B32" s="5" t="s">
        <v>405</v>
      </c>
      <c r="C32" s="51"/>
      <c r="D32" s="51" t="s">
        <v>19</v>
      </c>
      <c r="E32" s="59" t="s">
        <v>479</v>
      </c>
      <c r="F32" s="39">
        <f t="shared" si="1"/>
        <v>0</v>
      </c>
      <c r="G32" s="39">
        <v>0</v>
      </c>
      <c r="H32" s="39"/>
      <c r="I32" s="5" t="s">
        <v>84</v>
      </c>
      <c r="J32" s="5" t="s">
        <v>193</v>
      </c>
      <c r="K32" s="5">
        <v>1.79</v>
      </c>
    </row>
    <row r="33" spans="1:11" x14ac:dyDescent="0.25">
      <c r="A33" s="15">
        <v>44975</v>
      </c>
      <c r="B33" s="5" t="s">
        <v>406</v>
      </c>
      <c r="C33" s="51"/>
      <c r="D33" s="51" t="s">
        <v>19</v>
      </c>
      <c r="E33" s="59" t="s">
        <v>479</v>
      </c>
      <c r="F33" s="39">
        <f t="shared" si="1"/>
        <v>0</v>
      </c>
      <c r="G33" s="39">
        <v>0</v>
      </c>
      <c r="H33" s="39"/>
      <c r="I33" s="5" t="s">
        <v>84</v>
      </c>
      <c r="J33" s="5" t="s">
        <v>193</v>
      </c>
      <c r="K33" s="5">
        <v>2.09</v>
      </c>
    </row>
    <row r="34" spans="1:11" x14ac:dyDescent="0.25">
      <c r="A34" s="15">
        <v>44975</v>
      </c>
      <c r="B34" s="5" t="s">
        <v>407</v>
      </c>
      <c r="C34" s="51"/>
      <c r="D34" s="51" t="s">
        <v>19</v>
      </c>
      <c r="E34" s="59" t="s">
        <v>479</v>
      </c>
      <c r="F34" s="39">
        <f t="shared" si="1"/>
        <v>0</v>
      </c>
      <c r="G34" s="39">
        <v>0</v>
      </c>
      <c r="H34" s="39"/>
      <c r="I34" s="22" t="s">
        <v>88</v>
      </c>
      <c r="J34" s="5" t="s">
        <v>238</v>
      </c>
      <c r="K34" s="5">
        <v>2.2599999999999998</v>
      </c>
    </row>
    <row r="35" spans="1:11" x14ac:dyDescent="0.25">
      <c r="A35" s="15">
        <v>44975</v>
      </c>
      <c r="B35" s="5" t="s">
        <v>412</v>
      </c>
      <c r="C35" s="51"/>
      <c r="D35" s="51" t="s">
        <v>19</v>
      </c>
      <c r="E35" s="59" t="s">
        <v>479</v>
      </c>
      <c r="F35" s="39">
        <f t="shared" si="1"/>
        <v>0</v>
      </c>
      <c r="G35" s="39">
        <v>0</v>
      </c>
      <c r="H35" s="39"/>
      <c r="I35" s="22" t="s">
        <v>79</v>
      </c>
      <c r="J35" s="5" t="s">
        <v>193</v>
      </c>
      <c r="K35" s="5">
        <v>2.19</v>
      </c>
    </row>
    <row r="36" spans="1:11" x14ac:dyDescent="0.25">
      <c r="A36" s="15">
        <v>44975</v>
      </c>
      <c r="B36" s="5" t="s">
        <v>413</v>
      </c>
      <c r="C36" s="51"/>
      <c r="D36" s="51" t="s">
        <v>19</v>
      </c>
      <c r="E36" s="59" t="s">
        <v>479</v>
      </c>
      <c r="F36" s="39">
        <f t="shared" si="1"/>
        <v>0</v>
      </c>
      <c r="G36" s="39">
        <v>0</v>
      </c>
      <c r="H36" s="39"/>
      <c r="I36" s="5" t="s">
        <v>79</v>
      </c>
      <c r="J36" s="5" t="s">
        <v>151</v>
      </c>
      <c r="K36" s="5">
        <v>2.04</v>
      </c>
    </row>
    <row r="37" spans="1:11" x14ac:dyDescent="0.25">
      <c r="A37" s="15">
        <v>44975</v>
      </c>
      <c r="B37" s="5" t="s">
        <v>414</v>
      </c>
      <c r="C37" s="51"/>
      <c r="D37" s="51" t="s">
        <v>19</v>
      </c>
      <c r="E37" s="59" t="s">
        <v>479</v>
      </c>
      <c r="F37" s="39">
        <f t="shared" si="1"/>
        <v>0</v>
      </c>
      <c r="G37" s="39">
        <v>0</v>
      </c>
      <c r="H37" s="39"/>
      <c r="I37" s="5" t="s">
        <v>474</v>
      </c>
      <c r="J37" s="5" t="s">
        <v>149</v>
      </c>
      <c r="K37" s="5">
        <v>2.39</v>
      </c>
    </row>
    <row r="38" spans="1:11" x14ac:dyDescent="0.25">
      <c r="A38" s="15">
        <v>44975</v>
      </c>
      <c r="B38" s="5" t="s">
        <v>416</v>
      </c>
      <c r="C38" s="51"/>
      <c r="D38" s="51" t="s">
        <v>19</v>
      </c>
      <c r="E38" s="59" t="s">
        <v>479</v>
      </c>
      <c r="F38" s="39">
        <f t="shared" si="1"/>
        <v>0</v>
      </c>
      <c r="G38" s="39">
        <v>0</v>
      </c>
      <c r="H38" s="39"/>
      <c r="I38" s="5" t="s">
        <v>82</v>
      </c>
      <c r="J38" s="5" t="s">
        <v>149</v>
      </c>
      <c r="K38" s="5">
        <v>2.1</v>
      </c>
    </row>
    <row r="39" spans="1:11" x14ac:dyDescent="0.25">
      <c r="A39" s="15">
        <v>44975</v>
      </c>
      <c r="B39" s="5" t="s">
        <v>417</v>
      </c>
      <c r="C39" s="51"/>
      <c r="D39" s="51" t="s">
        <v>19</v>
      </c>
      <c r="E39" s="59" t="s">
        <v>479</v>
      </c>
      <c r="F39" s="39">
        <f t="shared" si="1"/>
        <v>0</v>
      </c>
      <c r="G39" s="39">
        <v>0</v>
      </c>
      <c r="H39" s="39"/>
      <c r="I39" s="5" t="s">
        <v>81</v>
      </c>
      <c r="J39" s="5" t="s">
        <v>162</v>
      </c>
      <c r="K39" s="5">
        <v>2.17</v>
      </c>
    </row>
    <row r="40" spans="1:11" x14ac:dyDescent="0.25">
      <c r="A40" s="15">
        <v>44975</v>
      </c>
      <c r="B40" s="5" t="s">
        <v>418</v>
      </c>
      <c r="C40" s="51">
        <v>1.54</v>
      </c>
      <c r="D40" s="51" t="s">
        <v>19</v>
      </c>
      <c r="E40" s="63" t="s">
        <v>481</v>
      </c>
      <c r="F40" s="39">
        <f t="shared" si="1"/>
        <v>831.6</v>
      </c>
      <c r="G40" s="39">
        <v>0</v>
      </c>
      <c r="H40" s="39"/>
      <c r="I40" s="22" t="s">
        <v>80</v>
      </c>
      <c r="J40" s="5" t="s">
        <v>159</v>
      </c>
    </row>
    <row r="41" spans="1:11" x14ac:dyDescent="0.25">
      <c r="A41" s="15">
        <v>44975</v>
      </c>
      <c r="B41" s="5" t="s">
        <v>419</v>
      </c>
      <c r="C41" s="51"/>
      <c r="D41" s="51" t="s">
        <v>19</v>
      </c>
      <c r="E41" s="59" t="s">
        <v>479</v>
      </c>
      <c r="F41" s="39">
        <f t="shared" si="1"/>
        <v>0</v>
      </c>
      <c r="G41" s="39">
        <v>0</v>
      </c>
      <c r="H41" s="39"/>
      <c r="I41" s="51" t="s">
        <v>79</v>
      </c>
      <c r="J41" s="5" t="s">
        <v>149</v>
      </c>
      <c r="K41" s="5">
        <v>2.23</v>
      </c>
    </row>
    <row r="42" spans="1:11" x14ac:dyDescent="0.25">
      <c r="A42" s="15">
        <v>44976</v>
      </c>
      <c r="B42" s="5" t="s">
        <v>420</v>
      </c>
      <c r="C42" s="51">
        <v>1.95</v>
      </c>
      <c r="D42" s="51" t="s">
        <v>19</v>
      </c>
      <c r="E42" s="62" t="s">
        <v>93</v>
      </c>
      <c r="F42" s="39">
        <f t="shared" si="1"/>
        <v>1053</v>
      </c>
      <c r="G42" s="39">
        <f t="shared" si="0"/>
        <v>513</v>
      </c>
      <c r="H42" s="39"/>
      <c r="I42" s="5" t="s">
        <v>87</v>
      </c>
      <c r="J42" s="5" t="s">
        <v>247</v>
      </c>
    </row>
    <row r="43" spans="1:11" x14ac:dyDescent="0.25">
      <c r="A43" s="15">
        <v>44976</v>
      </c>
      <c r="B43" s="5" t="s">
        <v>421</v>
      </c>
      <c r="C43" s="51">
        <v>2.06</v>
      </c>
      <c r="D43" s="51" t="s">
        <v>19</v>
      </c>
      <c r="E43" s="62" t="s">
        <v>482</v>
      </c>
      <c r="F43" s="39">
        <f t="shared" si="1"/>
        <v>1112.4000000000001</v>
      </c>
      <c r="G43" s="39">
        <f t="shared" si="0"/>
        <v>572.40000000000009</v>
      </c>
      <c r="H43" s="39"/>
      <c r="I43" s="5" t="s">
        <v>130</v>
      </c>
      <c r="J43" s="5" t="s">
        <v>422</v>
      </c>
    </row>
    <row r="44" spans="1:11" x14ac:dyDescent="0.25">
      <c r="A44" s="15">
        <v>44976</v>
      </c>
      <c r="B44" s="5" t="s">
        <v>423</v>
      </c>
      <c r="C44" s="51">
        <v>2</v>
      </c>
      <c r="D44" s="51" t="s">
        <v>19</v>
      </c>
      <c r="E44" s="63" t="s">
        <v>93</v>
      </c>
      <c r="F44" s="39">
        <f t="shared" si="1"/>
        <v>1080</v>
      </c>
      <c r="G44" s="39">
        <v>0</v>
      </c>
      <c r="H44" s="39"/>
      <c r="I44" s="5" t="s">
        <v>80</v>
      </c>
      <c r="J44" s="5" t="s">
        <v>247</v>
      </c>
    </row>
    <row r="45" spans="1:11" x14ac:dyDescent="0.25">
      <c r="A45" s="15">
        <v>44977</v>
      </c>
      <c r="B45" s="5" t="s">
        <v>424</v>
      </c>
      <c r="C45" s="51"/>
      <c r="D45" s="51" t="s">
        <v>19</v>
      </c>
      <c r="E45" s="59" t="s">
        <v>479</v>
      </c>
      <c r="F45" s="39">
        <f t="shared" si="1"/>
        <v>0</v>
      </c>
      <c r="G45" s="39">
        <v>0</v>
      </c>
      <c r="H45" s="39"/>
      <c r="I45" s="5" t="s">
        <v>474</v>
      </c>
      <c r="J45" s="5" t="s">
        <v>151</v>
      </c>
      <c r="K45" s="5">
        <v>2.37</v>
      </c>
    </row>
    <row r="46" spans="1:11" x14ac:dyDescent="0.25">
      <c r="A46" s="15">
        <v>44978</v>
      </c>
      <c r="B46" s="5" t="s">
        <v>425</v>
      </c>
      <c r="C46" s="51">
        <v>1.93</v>
      </c>
      <c r="D46" s="51" t="s">
        <v>19</v>
      </c>
      <c r="E46" s="58" t="s">
        <v>482</v>
      </c>
      <c r="F46" s="39">
        <v>0</v>
      </c>
      <c r="G46" s="39">
        <f>F46-D$68</f>
        <v>-540</v>
      </c>
      <c r="H46" s="39"/>
      <c r="I46" s="51" t="s">
        <v>88</v>
      </c>
      <c r="J46" s="5" t="s">
        <v>149</v>
      </c>
    </row>
    <row r="47" spans="1:11" x14ac:dyDescent="0.25">
      <c r="A47" s="15">
        <v>44981</v>
      </c>
      <c r="B47" s="5" t="s">
        <v>430</v>
      </c>
      <c r="C47" s="51">
        <v>2</v>
      </c>
      <c r="D47" s="51" t="s">
        <v>19</v>
      </c>
      <c r="E47" s="63" t="s">
        <v>93</v>
      </c>
      <c r="F47" s="39">
        <f t="shared" si="1"/>
        <v>1080</v>
      </c>
      <c r="G47" s="39">
        <v>0</v>
      </c>
      <c r="H47" s="39"/>
      <c r="I47" s="22" t="s">
        <v>80</v>
      </c>
      <c r="J47" s="5" t="s">
        <v>410</v>
      </c>
    </row>
    <row r="48" spans="1:11" x14ac:dyDescent="0.25">
      <c r="A48" s="15">
        <v>44981</v>
      </c>
      <c r="B48" s="5" t="s">
        <v>431</v>
      </c>
      <c r="C48" s="10"/>
      <c r="D48" s="5" t="s">
        <v>19</v>
      </c>
      <c r="E48" s="41" t="s">
        <v>479</v>
      </c>
      <c r="F48" s="39">
        <f t="shared" si="1"/>
        <v>0</v>
      </c>
      <c r="G48" s="39">
        <v>0</v>
      </c>
      <c r="H48" s="39"/>
      <c r="I48" s="5" t="s">
        <v>84</v>
      </c>
      <c r="J48" s="5" t="s">
        <v>238</v>
      </c>
      <c r="K48" s="5">
        <v>2.33</v>
      </c>
    </row>
    <row r="49" spans="1:10" x14ac:dyDescent="0.25">
      <c r="A49" s="15"/>
      <c r="B49" s="5"/>
      <c r="C49" s="10"/>
      <c r="D49" s="5"/>
      <c r="E49" s="41"/>
      <c r="F49" s="20"/>
      <c r="G49" s="20"/>
      <c r="H49" s="39"/>
      <c r="I49" s="5"/>
      <c r="J49" s="5"/>
    </row>
    <row r="50" spans="1:10" x14ac:dyDescent="0.25">
      <c r="A50" s="15"/>
      <c r="B50" s="5"/>
      <c r="C50" s="10"/>
      <c r="D50" s="5"/>
      <c r="E50" s="41"/>
      <c r="F50" s="20"/>
      <c r="G50" s="20"/>
      <c r="H50" s="39"/>
      <c r="I50" s="5"/>
      <c r="J50" s="5"/>
    </row>
    <row r="51" spans="1:10" x14ac:dyDescent="0.25">
      <c r="A51" s="15"/>
      <c r="B51" s="5"/>
      <c r="C51" s="10"/>
      <c r="D51" s="5"/>
      <c r="E51" s="41"/>
      <c r="F51" s="20"/>
      <c r="G51" s="20"/>
      <c r="H51" s="39"/>
      <c r="I51" s="5"/>
      <c r="J51" s="5"/>
    </row>
    <row r="52" spans="1:10" x14ac:dyDescent="0.25">
      <c r="A52" s="15"/>
      <c r="B52" s="5"/>
      <c r="C52" s="10"/>
      <c r="D52" s="5"/>
      <c r="E52" s="41"/>
      <c r="F52" s="20"/>
      <c r="G52" s="20"/>
      <c r="H52" s="39"/>
      <c r="I52" s="5"/>
      <c r="J52" s="5"/>
    </row>
    <row r="53" spans="1:10" x14ac:dyDescent="0.25">
      <c r="A53" s="15"/>
      <c r="B53" s="5"/>
      <c r="C53" s="10"/>
      <c r="D53" s="5"/>
      <c r="E53" s="41"/>
      <c r="F53" s="20"/>
      <c r="G53" s="20"/>
      <c r="H53" s="39"/>
      <c r="I53" s="5"/>
      <c r="J53" s="5"/>
    </row>
    <row r="54" spans="1:10" x14ac:dyDescent="0.25">
      <c r="A54" s="15"/>
      <c r="B54" s="5"/>
      <c r="C54" s="10"/>
      <c r="D54" s="5"/>
      <c r="E54" s="41"/>
      <c r="F54" s="20"/>
      <c r="G54" s="20"/>
      <c r="H54" s="39"/>
      <c r="I54" s="5"/>
      <c r="J54" s="5"/>
    </row>
    <row r="55" spans="1:10" x14ac:dyDescent="0.25">
      <c r="A55" s="15"/>
      <c r="B55" s="5"/>
      <c r="C55" s="10"/>
      <c r="D55" s="5"/>
      <c r="E55" s="41"/>
      <c r="F55" s="20"/>
      <c r="G55" s="20"/>
      <c r="H55" s="39"/>
      <c r="I55" s="5"/>
      <c r="J55" s="5"/>
    </row>
    <row r="56" spans="1:10" x14ac:dyDescent="0.25">
      <c r="A56" s="15"/>
      <c r="B56" s="5"/>
      <c r="C56" s="10"/>
      <c r="D56" s="5"/>
      <c r="E56" s="41"/>
      <c r="F56" s="20"/>
      <c r="G56" s="20"/>
      <c r="H56" s="39"/>
      <c r="I56" s="5"/>
      <c r="J56" s="5"/>
    </row>
    <row r="57" spans="1:10" ht="15.75" x14ac:dyDescent="0.25">
      <c r="A57" s="5"/>
      <c r="B57" s="5" t="s">
        <v>94</v>
      </c>
      <c r="C57" s="5"/>
      <c r="D57" s="40">
        <f>COUNT(C2:C47)</f>
        <v>20</v>
      </c>
      <c r="E57" s="22"/>
      <c r="F57" s="25"/>
      <c r="G57" s="51"/>
      <c r="H57" s="51"/>
      <c r="I57" s="51"/>
    </row>
    <row r="58" spans="1:10" x14ac:dyDescent="0.25">
      <c r="A58" s="5"/>
      <c r="B58" s="5" t="s">
        <v>95</v>
      </c>
      <c r="C58" s="5"/>
      <c r="D58" s="21">
        <v>5</v>
      </c>
      <c r="E58" s="53"/>
      <c r="F58" s="27"/>
      <c r="G58" s="28"/>
      <c r="H58" s="28"/>
      <c r="I58" s="26"/>
    </row>
    <row r="59" spans="1:10" x14ac:dyDescent="0.25">
      <c r="A59" s="5"/>
      <c r="B59" s="5" t="s">
        <v>96</v>
      </c>
      <c r="C59" s="5"/>
      <c r="D59" s="24">
        <f>D57-D58</f>
        <v>15</v>
      </c>
      <c r="E59" s="53"/>
      <c r="F59" s="27"/>
      <c r="G59" s="28"/>
      <c r="H59" s="28"/>
      <c r="I59" s="26"/>
    </row>
    <row r="60" spans="1:10" x14ac:dyDescent="0.25">
      <c r="A60" s="5"/>
      <c r="B60" s="5" t="s">
        <v>97</v>
      </c>
      <c r="C60" s="5"/>
      <c r="D60" s="5">
        <f>D59/D57*100</f>
        <v>75</v>
      </c>
      <c r="E60" s="53"/>
      <c r="F60" s="27"/>
      <c r="G60" s="28"/>
      <c r="H60" s="28"/>
      <c r="I60" s="26"/>
    </row>
    <row r="61" spans="1:10" x14ac:dyDescent="0.25">
      <c r="A61" s="5"/>
      <c r="B61" s="5" t="s">
        <v>98</v>
      </c>
      <c r="C61" s="5"/>
      <c r="D61" s="5">
        <f>1/D62*100</f>
        <v>53.333333333333343</v>
      </c>
      <c r="E61" s="53"/>
      <c r="F61" s="27"/>
      <c r="G61" s="28"/>
      <c r="H61" s="28"/>
      <c r="I61" s="26"/>
    </row>
    <row r="62" spans="1:10" x14ac:dyDescent="0.25">
      <c r="A62" s="5"/>
      <c r="B62" s="5" t="s">
        <v>99</v>
      </c>
      <c r="C62" s="5"/>
      <c r="D62" s="5">
        <f>SUM(C2:C47)/D57</f>
        <v>1.8749999999999996</v>
      </c>
      <c r="E62" s="53"/>
      <c r="F62" s="27"/>
      <c r="G62" s="28"/>
      <c r="H62" s="28"/>
      <c r="I62" s="26"/>
    </row>
    <row r="63" spans="1:10" x14ac:dyDescent="0.25">
      <c r="A63" s="5"/>
      <c r="B63" s="5" t="s">
        <v>100</v>
      </c>
      <c r="C63" s="5"/>
      <c r="D63" s="24">
        <f>D60-D61</f>
        <v>21.666666666666657</v>
      </c>
      <c r="E63" s="53"/>
      <c r="F63" s="27"/>
      <c r="G63" s="28"/>
      <c r="H63" s="28"/>
      <c r="I63" s="26"/>
    </row>
    <row r="64" spans="1:10" x14ac:dyDescent="0.25">
      <c r="A64" s="5"/>
      <c r="B64" s="5" t="s">
        <v>101</v>
      </c>
      <c r="C64" s="5"/>
      <c r="D64" s="24">
        <f>D63/1</f>
        <v>21.666666666666657</v>
      </c>
      <c r="E64" s="53"/>
      <c r="F64" s="27"/>
      <c r="G64" s="28"/>
      <c r="H64" s="28"/>
      <c r="I64" s="26"/>
    </row>
    <row r="65" spans="1:9" ht="18.75" x14ac:dyDescent="0.3">
      <c r="A65" s="5"/>
      <c r="B65" s="29" t="s">
        <v>102</v>
      </c>
      <c r="C65" s="5"/>
      <c r="D65" s="30">
        <v>30000</v>
      </c>
      <c r="E65" s="53"/>
      <c r="F65" s="27"/>
      <c r="G65" s="28"/>
      <c r="H65" s="28"/>
      <c r="I65" s="26"/>
    </row>
    <row r="66" spans="1:9" ht="18.75" x14ac:dyDescent="0.3">
      <c r="A66" s="5"/>
      <c r="B66" s="5" t="s">
        <v>103</v>
      </c>
      <c r="C66" s="5"/>
      <c r="D66" s="31">
        <v>30000</v>
      </c>
      <c r="E66" s="53"/>
      <c r="F66" s="27"/>
      <c r="G66" s="28"/>
      <c r="H66" s="28"/>
      <c r="I66" s="26"/>
    </row>
    <row r="67" spans="1:9" x14ac:dyDescent="0.25">
      <c r="A67" s="5"/>
      <c r="B67" s="5" t="s">
        <v>104</v>
      </c>
      <c r="C67" s="5"/>
      <c r="D67" s="20">
        <f>D66/100</f>
        <v>300</v>
      </c>
      <c r="E67" s="53"/>
      <c r="F67" s="27"/>
      <c r="G67" s="28"/>
      <c r="H67" s="28"/>
      <c r="I67" s="26"/>
    </row>
    <row r="68" spans="1:9" x14ac:dyDescent="0.25">
      <c r="A68" s="5"/>
      <c r="B68" s="32" t="s">
        <v>123</v>
      </c>
      <c r="C68" s="5"/>
      <c r="D68" s="33">
        <f>D67*1.8</f>
        <v>540</v>
      </c>
      <c r="E68" s="53"/>
      <c r="F68" s="27"/>
      <c r="G68" s="28"/>
      <c r="H68" s="28"/>
      <c r="I68" s="26"/>
    </row>
    <row r="69" spans="1:9" x14ac:dyDescent="0.25">
      <c r="A69" s="5"/>
      <c r="B69" s="5" t="s">
        <v>105</v>
      </c>
      <c r="C69" s="5"/>
      <c r="D69" s="39">
        <f>SUM(G2:G48)</f>
        <v>2851.2000000000003</v>
      </c>
      <c r="E69" s="53"/>
      <c r="F69" s="27"/>
      <c r="G69" s="28"/>
      <c r="H69" s="28"/>
      <c r="I69" s="26"/>
    </row>
    <row r="70" spans="1:9" x14ac:dyDescent="0.25">
      <c r="A70" s="5"/>
      <c r="B70" s="34" t="s">
        <v>106</v>
      </c>
      <c r="C70" s="5"/>
      <c r="D70" s="51">
        <f>D69/D65*100</f>
        <v>9.5040000000000013</v>
      </c>
      <c r="E70" s="53"/>
      <c r="F70" s="27"/>
      <c r="G70" s="28"/>
      <c r="H70" s="28"/>
      <c r="I70" s="26"/>
    </row>
  </sheetData>
  <conditionalFormatting sqref="E58:E70 I58:I70">
    <cfRule type="cellIs" dxfId="22" priority="3" operator="greaterThan">
      <formula>0</formula>
    </cfRule>
    <cfRule type="cellIs" dxfId="21" priority="4" operator="lessThan">
      <formula>-240.63</formula>
    </cfRule>
    <cfRule type="cellIs" dxfId="20" priority="5" operator="greaterThan">
      <formula>0</formula>
    </cfRule>
  </conditionalFormatting>
  <conditionalFormatting sqref="G2:H56">
    <cfRule type="cellIs" dxfId="19" priority="6" operator="lessThan">
      <formula>0</formula>
    </cfRule>
    <cfRule type="cellIs" dxfId="18" priority="7" operator="greaterThan">
      <formula>0</formula>
    </cfRule>
  </conditionalFormatting>
  <conditionalFormatting sqref="H1:H70">
    <cfRule type="cellIs" dxfId="17" priority="1" operator="greaterThan">
      <formula>0</formula>
    </cfRule>
    <cfRule type="cellIs" dxfId="16" priority="2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"/>
  <sheetViews>
    <sheetView topLeftCell="A2" workbookViewId="0">
      <selection activeCell="H6" sqref="H6"/>
    </sheetView>
  </sheetViews>
  <sheetFormatPr defaultRowHeight="15" x14ac:dyDescent="0.25"/>
  <cols>
    <col min="1" max="1" width="10.7109375" bestFit="1" customWidth="1"/>
    <col min="2" max="2" width="35.5703125" bestFit="1" customWidth="1"/>
    <col min="4" max="4" width="23.28515625" bestFit="1" customWidth="1"/>
    <col min="5" max="5" width="19" customWidth="1"/>
    <col min="6" max="7" width="10.28515625" bestFit="1" customWidth="1"/>
    <col min="8" max="8" width="9.28515625" customWidth="1"/>
    <col min="10" max="10" width="20" bestFit="1" customWidth="1"/>
  </cols>
  <sheetData>
    <row r="1" spans="1:11" ht="117" x14ac:dyDescent="0.25">
      <c r="A1" s="17" t="s">
        <v>0</v>
      </c>
      <c r="B1" s="17" t="s">
        <v>1</v>
      </c>
      <c r="C1" s="17" t="s">
        <v>13</v>
      </c>
      <c r="D1" s="17" t="s">
        <v>90</v>
      </c>
      <c r="E1" s="17" t="s">
        <v>15</v>
      </c>
      <c r="F1" s="17" t="s">
        <v>91</v>
      </c>
      <c r="G1" s="17" t="s">
        <v>92</v>
      </c>
      <c r="H1" s="56" t="s">
        <v>477</v>
      </c>
      <c r="I1" s="52" t="s">
        <v>478</v>
      </c>
      <c r="J1" s="17" t="s">
        <v>12</v>
      </c>
      <c r="K1" s="5"/>
    </row>
    <row r="2" spans="1:11" x14ac:dyDescent="0.25">
      <c r="A2" s="15">
        <v>44961</v>
      </c>
      <c r="B2" s="5" t="s">
        <v>351</v>
      </c>
      <c r="C2" s="66">
        <v>1.75</v>
      </c>
      <c r="D2" s="51" t="s">
        <v>19</v>
      </c>
      <c r="E2" s="59" t="s">
        <v>480</v>
      </c>
      <c r="F2" s="39">
        <f>C2*D$43</f>
        <v>1400</v>
      </c>
      <c r="G2" s="39">
        <f>(F2-D$43)</f>
        <v>600</v>
      </c>
      <c r="H2" s="39" t="s">
        <v>80</v>
      </c>
      <c r="I2" s="51" t="s">
        <v>78</v>
      </c>
      <c r="J2" s="5" t="s">
        <v>238</v>
      </c>
      <c r="K2" s="5">
        <v>2.2000000000000002</v>
      </c>
    </row>
    <row r="3" spans="1:11" x14ac:dyDescent="0.25">
      <c r="A3" s="15">
        <v>44961</v>
      </c>
      <c r="B3" s="5" t="s">
        <v>353</v>
      </c>
      <c r="C3" s="66">
        <v>1.75</v>
      </c>
      <c r="D3" s="51" t="s">
        <v>19</v>
      </c>
      <c r="E3" s="59" t="s">
        <v>483</v>
      </c>
      <c r="F3" s="39">
        <f t="shared" ref="F3:F28" si="0">C3*D$43</f>
        <v>1400</v>
      </c>
      <c r="G3" s="39">
        <f t="shared" ref="G3:G28" si="1">(F3-D$43)</f>
        <v>600</v>
      </c>
      <c r="H3" s="39" t="s">
        <v>79</v>
      </c>
      <c r="I3" s="51" t="s">
        <v>83</v>
      </c>
      <c r="J3" s="5" t="s">
        <v>238</v>
      </c>
      <c r="K3" s="5">
        <v>2.1800000000000002</v>
      </c>
    </row>
    <row r="4" spans="1:11" x14ac:dyDescent="0.25">
      <c r="A4" s="15">
        <v>44961</v>
      </c>
      <c r="B4" s="5" t="s">
        <v>357</v>
      </c>
      <c r="C4" s="66">
        <v>1.75</v>
      </c>
      <c r="D4" s="51" t="s">
        <v>19</v>
      </c>
      <c r="E4" s="59" t="s">
        <v>483</v>
      </c>
      <c r="F4" s="39">
        <v>0</v>
      </c>
      <c r="G4" s="39">
        <f t="shared" si="1"/>
        <v>-800</v>
      </c>
      <c r="H4" s="39" t="s">
        <v>88</v>
      </c>
      <c r="I4" s="22" t="s">
        <v>88</v>
      </c>
      <c r="J4" s="5" t="s">
        <v>162</v>
      </c>
      <c r="K4" s="5">
        <v>2.16</v>
      </c>
    </row>
    <row r="5" spans="1:11" x14ac:dyDescent="0.25">
      <c r="A5" s="15">
        <v>44961</v>
      </c>
      <c r="B5" s="5" t="s">
        <v>359</v>
      </c>
      <c r="C5" s="66">
        <v>1.75</v>
      </c>
      <c r="D5" s="51" t="s">
        <v>19</v>
      </c>
      <c r="E5" s="59" t="s">
        <v>483</v>
      </c>
      <c r="F5" s="39">
        <f t="shared" si="0"/>
        <v>1400</v>
      </c>
      <c r="G5" s="39">
        <f t="shared" si="1"/>
        <v>600</v>
      </c>
      <c r="H5" s="39" t="s">
        <v>82</v>
      </c>
      <c r="I5" s="5" t="s">
        <v>473</v>
      </c>
      <c r="J5" s="5" t="s">
        <v>238</v>
      </c>
      <c r="K5" s="5">
        <v>2.3199999999999998</v>
      </c>
    </row>
    <row r="6" spans="1:11" x14ac:dyDescent="0.25">
      <c r="A6" s="15">
        <v>44961</v>
      </c>
      <c r="B6" s="5" t="s">
        <v>360</v>
      </c>
      <c r="C6" s="66">
        <v>1.75</v>
      </c>
      <c r="D6" s="51" t="s">
        <v>19</v>
      </c>
      <c r="E6" s="59" t="s">
        <v>483</v>
      </c>
      <c r="F6" s="39">
        <f t="shared" si="0"/>
        <v>1400</v>
      </c>
      <c r="G6" s="39">
        <f t="shared" si="1"/>
        <v>600</v>
      </c>
      <c r="H6" s="39" t="s">
        <v>84</v>
      </c>
      <c r="I6" s="5" t="s">
        <v>474</v>
      </c>
      <c r="J6" s="5" t="s">
        <v>149</v>
      </c>
      <c r="K6" s="45">
        <v>1.85</v>
      </c>
    </row>
    <row r="7" spans="1:11" x14ac:dyDescent="0.25">
      <c r="A7" s="15">
        <v>44964</v>
      </c>
      <c r="B7" s="5" t="s">
        <v>367</v>
      </c>
      <c r="C7" s="66">
        <v>1.75</v>
      </c>
      <c r="D7" s="51" t="s">
        <v>19</v>
      </c>
      <c r="E7" s="59" t="s">
        <v>483</v>
      </c>
      <c r="F7" s="39">
        <f t="shared" si="0"/>
        <v>1400</v>
      </c>
      <c r="G7" s="39">
        <f>(F7-D$43)/2</f>
        <v>300</v>
      </c>
      <c r="H7" s="39" t="s">
        <v>87</v>
      </c>
      <c r="I7" s="5" t="s">
        <v>82</v>
      </c>
      <c r="J7" s="5" t="s">
        <v>162</v>
      </c>
      <c r="K7" s="5">
        <v>2.1</v>
      </c>
    </row>
    <row r="8" spans="1:11" x14ac:dyDescent="0.25">
      <c r="A8" s="15">
        <v>44968</v>
      </c>
      <c r="B8" s="5" t="s">
        <v>371</v>
      </c>
      <c r="C8" s="66">
        <v>1.75</v>
      </c>
      <c r="D8" s="51" t="s">
        <v>19</v>
      </c>
      <c r="E8" s="59" t="s">
        <v>483</v>
      </c>
      <c r="F8" s="39">
        <v>0</v>
      </c>
      <c r="G8" s="39">
        <f t="shared" si="1"/>
        <v>-800</v>
      </c>
      <c r="H8" s="39" t="s">
        <v>88</v>
      </c>
      <c r="I8" s="22" t="s">
        <v>88</v>
      </c>
      <c r="J8" s="5" t="s">
        <v>162</v>
      </c>
      <c r="K8" s="5">
        <v>2.4</v>
      </c>
    </row>
    <row r="9" spans="1:11" x14ac:dyDescent="0.25">
      <c r="A9" s="15">
        <v>44968</v>
      </c>
      <c r="B9" s="5" t="s">
        <v>374</v>
      </c>
      <c r="C9" s="66">
        <v>1.75</v>
      </c>
      <c r="D9" s="51" t="s">
        <v>19</v>
      </c>
      <c r="E9" s="59" t="s">
        <v>483</v>
      </c>
      <c r="F9" s="39">
        <f t="shared" si="0"/>
        <v>1400</v>
      </c>
      <c r="G9" s="39">
        <f>(F9-D$43)/2</f>
        <v>300</v>
      </c>
      <c r="H9" s="39" t="s">
        <v>87</v>
      </c>
      <c r="I9" s="5" t="s">
        <v>80</v>
      </c>
      <c r="J9" s="3" t="s">
        <v>193</v>
      </c>
      <c r="K9" s="45">
        <v>1.87</v>
      </c>
    </row>
    <row r="10" spans="1:11" x14ac:dyDescent="0.25">
      <c r="A10" s="15">
        <v>44968</v>
      </c>
      <c r="B10" s="5" t="s">
        <v>375</v>
      </c>
      <c r="C10" s="66">
        <v>1.75</v>
      </c>
      <c r="D10" s="51" t="s">
        <v>19</v>
      </c>
      <c r="E10" s="59" t="s">
        <v>483</v>
      </c>
      <c r="F10" s="39">
        <f t="shared" si="0"/>
        <v>1400</v>
      </c>
      <c r="G10" s="39">
        <f t="shared" si="1"/>
        <v>600</v>
      </c>
      <c r="H10" s="39" t="s">
        <v>79</v>
      </c>
      <c r="I10" s="5" t="s">
        <v>130</v>
      </c>
      <c r="J10" s="5" t="s">
        <v>193</v>
      </c>
      <c r="K10" s="5">
        <v>2.0499999999999998</v>
      </c>
    </row>
    <row r="11" spans="1:11" x14ac:dyDescent="0.25">
      <c r="A11" s="15">
        <v>44971</v>
      </c>
      <c r="B11" s="45" t="s">
        <v>385</v>
      </c>
      <c r="C11" s="66">
        <v>1.75</v>
      </c>
      <c r="D11" s="51" t="s">
        <v>19</v>
      </c>
      <c r="E11" s="59" t="s">
        <v>483</v>
      </c>
      <c r="F11" s="39">
        <f t="shared" si="0"/>
        <v>1400</v>
      </c>
      <c r="G11" s="39">
        <f>(F11-D$43)/2</f>
        <v>300</v>
      </c>
      <c r="H11" s="39" t="s">
        <v>79</v>
      </c>
      <c r="I11" s="5" t="s">
        <v>81</v>
      </c>
      <c r="J11" s="5" t="s">
        <v>149</v>
      </c>
      <c r="K11" s="5">
        <v>2.08</v>
      </c>
    </row>
    <row r="12" spans="1:11" x14ac:dyDescent="0.25">
      <c r="A12" s="15">
        <v>44971</v>
      </c>
      <c r="B12" s="45" t="s">
        <v>386</v>
      </c>
      <c r="C12" s="66">
        <v>1.75</v>
      </c>
      <c r="D12" s="51" t="s">
        <v>19</v>
      </c>
      <c r="E12" s="59" t="s">
        <v>483</v>
      </c>
      <c r="F12" s="39">
        <v>0</v>
      </c>
      <c r="G12" s="39">
        <f t="shared" si="1"/>
        <v>-800</v>
      </c>
      <c r="H12" s="39" t="s">
        <v>88</v>
      </c>
      <c r="I12" s="5" t="s">
        <v>88</v>
      </c>
      <c r="J12" s="5" t="s">
        <v>162</v>
      </c>
      <c r="K12" s="45">
        <v>1.92</v>
      </c>
    </row>
    <row r="13" spans="1:11" x14ac:dyDescent="0.25">
      <c r="A13" s="15">
        <v>44971</v>
      </c>
      <c r="B13" s="45" t="s">
        <v>387</v>
      </c>
      <c r="C13" s="66">
        <v>1.75</v>
      </c>
      <c r="D13" s="51" t="s">
        <v>19</v>
      </c>
      <c r="E13" s="59" t="s">
        <v>483</v>
      </c>
      <c r="F13" s="39">
        <v>0</v>
      </c>
      <c r="G13" s="39">
        <v>0</v>
      </c>
      <c r="H13" s="39" t="s">
        <v>88</v>
      </c>
      <c r="I13" s="22" t="s">
        <v>79</v>
      </c>
      <c r="J13" s="64" t="s">
        <v>159</v>
      </c>
      <c r="K13" s="5">
        <v>2.2599999999999998</v>
      </c>
    </row>
    <row r="14" spans="1:11" x14ac:dyDescent="0.25">
      <c r="A14" s="15">
        <v>44971</v>
      </c>
      <c r="B14" s="45" t="s">
        <v>389</v>
      </c>
      <c r="C14" s="66">
        <v>1.75</v>
      </c>
      <c r="D14" s="51" t="s">
        <v>19</v>
      </c>
      <c r="E14" s="59" t="s">
        <v>483</v>
      </c>
      <c r="F14" s="39">
        <f t="shared" si="0"/>
        <v>1400</v>
      </c>
      <c r="G14" s="39">
        <f t="shared" si="1"/>
        <v>600</v>
      </c>
      <c r="H14" s="39" t="s">
        <v>88</v>
      </c>
      <c r="I14" s="5" t="s">
        <v>84</v>
      </c>
      <c r="J14" s="5" t="s">
        <v>149</v>
      </c>
      <c r="K14" s="5">
        <v>2</v>
      </c>
    </row>
    <row r="15" spans="1:11" x14ac:dyDescent="0.25">
      <c r="A15" s="15">
        <v>44971</v>
      </c>
      <c r="B15" s="45" t="s">
        <v>390</v>
      </c>
      <c r="C15" s="66">
        <v>1.75</v>
      </c>
      <c r="D15" s="51" t="s">
        <v>19</v>
      </c>
      <c r="E15" s="59" t="s">
        <v>483</v>
      </c>
      <c r="F15" s="39">
        <f t="shared" si="0"/>
        <v>1400</v>
      </c>
      <c r="G15" s="39">
        <f t="shared" si="1"/>
        <v>600</v>
      </c>
      <c r="H15" s="39" t="s">
        <v>80</v>
      </c>
      <c r="I15" s="5" t="s">
        <v>140</v>
      </c>
      <c r="J15" s="5" t="s">
        <v>162</v>
      </c>
      <c r="K15" s="5">
        <v>2</v>
      </c>
    </row>
    <row r="16" spans="1:11" x14ac:dyDescent="0.25">
      <c r="A16" s="15">
        <v>44971</v>
      </c>
      <c r="B16" s="45" t="s">
        <v>391</v>
      </c>
      <c r="C16" s="66">
        <v>1.75</v>
      </c>
      <c r="D16" s="51" t="s">
        <v>19</v>
      </c>
      <c r="E16" s="59" t="s">
        <v>483</v>
      </c>
      <c r="F16" s="39">
        <v>0</v>
      </c>
      <c r="G16" s="39">
        <f t="shared" si="1"/>
        <v>-800</v>
      </c>
      <c r="H16" s="39" t="s">
        <v>88</v>
      </c>
      <c r="I16" s="22" t="s">
        <v>88</v>
      </c>
      <c r="J16" s="5" t="s">
        <v>149</v>
      </c>
      <c r="K16" s="5">
        <v>2.2799999999999998</v>
      </c>
    </row>
    <row r="17" spans="1:11" x14ac:dyDescent="0.25">
      <c r="A17" s="15">
        <v>44972</v>
      </c>
      <c r="B17" s="51" t="s">
        <v>395</v>
      </c>
      <c r="C17" s="66">
        <v>1.75</v>
      </c>
      <c r="D17" s="51" t="s">
        <v>19</v>
      </c>
      <c r="E17" s="59" t="s">
        <v>483</v>
      </c>
      <c r="F17" s="39">
        <f t="shared" si="0"/>
        <v>1400</v>
      </c>
      <c r="G17" s="39">
        <v>0</v>
      </c>
      <c r="H17" s="39" t="s">
        <v>79</v>
      </c>
      <c r="I17" s="5" t="s">
        <v>80</v>
      </c>
      <c r="J17" s="64" t="s">
        <v>151</v>
      </c>
      <c r="K17" s="5">
        <v>2.41</v>
      </c>
    </row>
    <row r="18" spans="1:11" x14ac:dyDescent="0.25">
      <c r="A18" s="15">
        <v>44975</v>
      </c>
      <c r="B18" s="5" t="s">
        <v>405</v>
      </c>
      <c r="C18" s="66">
        <v>1.75</v>
      </c>
      <c r="D18" s="51" t="s">
        <v>19</v>
      </c>
      <c r="E18" s="59" t="s">
        <v>483</v>
      </c>
      <c r="F18" s="39">
        <f t="shared" si="0"/>
        <v>1400</v>
      </c>
      <c r="G18" s="39">
        <f t="shared" si="1"/>
        <v>600</v>
      </c>
      <c r="H18" s="39" t="s">
        <v>81</v>
      </c>
      <c r="I18" s="5" t="s">
        <v>84</v>
      </c>
      <c r="J18" s="5" t="s">
        <v>193</v>
      </c>
      <c r="K18" s="45">
        <v>1.79</v>
      </c>
    </row>
    <row r="19" spans="1:11" x14ac:dyDescent="0.25">
      <c r="A19" s="15">
        <v>44975</v>
      </c>
      <c r="B19" s="5" t="s">
        <v>406</v>
      </c>
      <c r="C19" s="66">
        <v>1.75</v>
      </c>
      <c r="D19" s="51" t="s">
        <v>19</v>
      </c>
      <c r="E19" s="59" t="s">
        <v>483</v>
      </c>
      <c r="F19" s="39">
        <f>C19*D$43</f>
        <v>1400</v>
      </c>
      <c r="G19" s="39">
        <f t="shared" si="1"/>
        <v>600</v>
      </c>
      <c r="H19" s="39" t="s">
        <v>87</v>
      </c>
      <c r="I19" s="5" t="s">
        <v>84</v>
      </c>
      <c r="J19" s="5" t="s">
        <v>193</v>
      </c>
      <c r="K19" s="5">
        <v>2.09</v>
      </c>
    </row>
    <row r="20" spans="1:11" x14ac:dyDescent="0.25">
      <c r="A20" s="15">
        <v>44975</v>
      </c>
      <c r="B20" s="5" t="s">
        <v>407</v>
      </c>
      <c r="C20" s="66">
        <v>1.75</v>
      </c>
      <c r="D20" s="51" t="s">
        <v>19</v>
      </c>
      <c r="E20" s="59" t="s">
        <v>483</v>
      </c>
      <c r="F20" s="39">
        <v>0</v>
      </c>
      <c r="G20" s="39">
        <f t="shared" si="1"/>
        <v>-800</v>
      </c>
      <c r="H20" s="39" t="s">
        <v>88</v>
      </c>
      <c r="I20" s="22" t="s">
        <v>88</v>
      </c>
      <c r="J20" s="5" t="s">
        <v>238</v>
      </c>
      <c r="K20" s="5">
        <v>2.2599999999999998</v>
      </c>
    </row>
    <row r="21" spans="1:11" x14ac:dyDescent="0.25">
      <c r="A21" s="15">
        <v>44975</v>
      </c>
      <c r="B21" s="5" t="s">
        <v>412</v>
      </c>
      <c r="C21" s="66">
        <v>1.75</v>
      </c>
      <c r="D21" s="51" t="s">
        <v>19</v>
      </c>
      <c r="E21" s="59" t="s">
        <v>483</v>
      </c>
      <c r="F21" s="39">
        <v>0</v>
      </c>
      <c r="G21" s="39">
        <f t="shared" si="1"/>
        <v>-800</v>
      </c>
      <c r="H21" s="39" t="s">
        <v>88</v>
      </c>
      <c r="I21" s="22" t="s">
        <v>79</v>
      </c>
      <c r="J21" s="5" t="s">
        <v>193</v>
      </c>
      <c r="K21" s="5">
        <v>2.19</v>
      </c>
    </row>
    <row r="22" spans="1:11" x14ac:dyDescent="0.25">
      <c r="A22" s="15">
        <v>44975</v>
      </c>
      <c r="B22" s="5" t="s">
        <v>413</v>
      </c>
      <c r="C22" s="66">
        <v>1.75</v>
      </c>
      <c r="D22" s="51" t="s">
        <v>19</v>
      </c>
      <c r="E22" s="59" t="s">
        <v>483</v>
      </c>
      <c r="F22" s="39">
        <f t="shared" si="0"/>
        <v>1400</v>
      </c>
      <c r="G22" s="39">
        <v>0</v>
      </c>
      <c r="H22" s="39" t="s">
        <v>80</v>
      </c>
      <c r="I22" s="5" t="s">
        <v>85</v>
      </c>
      <c r="J22" s="64" t="s">
        <v>151</v>
      </c>
      <c r="K22" s="5">
        <v>2.04</v>
      </c>
    </row>
    <row r="23" spans="1:11" x14ac:dyDescent="0.25">
      <c r="A23" s="15">
        <v>44975</v>
      </c>
      <c r="B23" s="5" t="s">
        <v>414</v>
      </c>
      <c r="C23" s="66">
        <v>1.75</v>
      </c>
      <c r="D23" s="51" t="s">
        <v>19</v>
      </c>
      <c r="E23" s="59" t="s">
        <v>483</v>
      </c>
      <c r="F23" s="39">
        <f t="shared" si="0"/>
        <v>1400</v>
      </c>
      <c r="G23" s="39">
        <f t="shared" si="1"/>
        <v>600</v>
      </c>
      <c r="H23" s="39" t="s">
        <v>79</v>
      </c>
      <c r="I23" s="5" t="s">
        <v>78</v>
      </c>
      <c r="J23" s="5" t="s">
        <v>149</v>
      </c>
      <c r="K23" s="5">
        <v>2.39</v>
      </c>
    </row>
    <row r="24" spans="1:11" x14ac:dyDescent="0.25">
      <c r="A24" s="15">
        <v>44975</v>
      </c>
      <c r="B24" s="5" t="s">
        <v>416</v>
      </c>
      <c r="C24" s="66">
        <v>1.75</v>
      </c>
      <c r="D24" s="51" t="s">
        <v>19</v>
      </c>
      <c r="E24" s="59" t="s">
        <v>483</v>
      </c>
      <c r="F24" s="39">
        <f t="shared" si="0"/>
        <v>1400</v>
      </c>
      <c r="G24" s="39">
        <f>(F24-D$43)/2</f>
        <v>300</v>
      </c>
      <c r="H24" s="39" t="s">
        <v>87</v>
      </c>
      <c r="I24" s="5" t="s">
        <v>82</v>
      </c>
      <c r="J24" s="5" t="s">
        <v>149</v>
      </c>
      <c r="K24" s="5">
        <v>2.1</v>
      </c>
    </row>
    <row r="25" spans="1:11" x14ac:dyDescent="0.25">
      <c r="A25" s="15">
        <v>44975</v>
      </c>
      <c r="B25" s="5" t="s">
        <v>417</v>
      </c>
      <c r="C25" s="66">
        <v>1.75</v>
      </c>
      <c r="D25" s="51" t="s">
        <v>19</v>
      </c>
      <c r="E25" s="59" t="s">
        <v>483</v>
      </c>
      <c r="F25" s="39">
        <f t="shared" si="0"/>
        <v>1400</v>
      </c>
      <c r="G25" s="39">
        <f>(F25-D$43)/2</f>
        <v>300</v>
      </c>
      <c r="H25" s="39" t="s">
        <v>79</v>
      </c>
      <c r="I25" s="5" t="s">
        <v>81</v>
      </c>
      <c r="J25" s="5" t="s">
        <v>162</v>
      </c>
      <c r="K25" s="5">
        <v>2.17</v>
      </c>
    </row>
    <row r="26" spans="1:11" x14ac:dyDescent="0.25">
      <c r="A26" s="15">
        <v>44975</v>
      </c>
      <c r="B26" s="5" t="s">
        <v>419</v>
      </c>
      <c r="C26" s="66">
        <v>1.75</v>
      </c>
      <c r="D26" s="51" t="s">
        <v>19</v>
      </c>
      <c r="E26" s="59" t="s">
        <v>483</v>
      </c>
      <c r="F26" s="39">
        <v>0</v>
      </c>
      <c r="G26" s="39">
        <f t="shared" si="1"/>
        <v>-800</v>
      </c>
      <c r="H26" s="39" t="s">
        <v>79</v>
      </c>
      <c r="I26" s="51" t="s">
        <v>79</v>
      </c>
      <c r="J26" s="5" t="s">
        <v>149</v>
      </c>
      <c r="K26" s="5">
        <v>2.23</v>
      </c>
    </row>
    <row r="27" spans="1:11" x14ac:dyDescent="0.25">
      <c r="A27" s="15">
        <v>44977</v>
      </c>
      <c r="B27" s="5" t="s">
        <v>424</v>
      </c>
      <c r="C27" s="66">
        <v>1.75</v>
      </c>
      <c r="D27" s="51" t="s">
        <v>19</v>
      </c>
      <c r="E27" s="59" t="s">
        <v>483</v>
      </c>
      <c r="F27" s="39">
        <f t="shared" si="0"/>
        <v>1400</v>
      </c>
      <c r="G27" s="39">
        <v>0</v>
      </c>
      <c r="H27" s="39" t="s">
        <v>79</v>
      </c>
      <c r="I27" s="5" t="s">
        <v>474</v>
      </c>
      <c r="J27" s="64" t="s">
        <v>151</v>
      </c>
      <c r="K27" s="5">
        <v>2.37</v>
      </c>
    </row>
    <row r="28" spans="1:11" x14ac:dyDescent="0.25">
      <c r="A28" s="15">
        <v>44981</v>
      </c>
      <c r="B28" s="5" t="s">
        <v>431</v>
      </c>
      <c r="C28" s="66">
        <v>1.75</v>
      </c>
      <c r="D28" s="5" t="s">
        <v>19</v>
      </c>
      <c r="E28" s="59" t="s">
        <v>483</v>
      </c>
      <c r="F28" s="39">
        <f t="shared" si="0"/>
        <v>1400</v>
      </c>
      <c r="G28" s="39">
        <f t="shared" si="1"/>
        <v>600</v>
      </c>
      <c r="H28" s="39" t="s">
        <v>87</v>
      </c>
      <c r="I28" s="5" t="s">
        <v>84</v>
      </c>
      <c r="J28" s="5" t="s">
        <v>238</v>
      </c>
      <c r="K28" s="5">
        <v>2.33</v>
      </c>
    </row>
    <row r="29" spans="1:11" x14ac:dyDescent="0.25">
      <c r="A29" s="15"/>
      <c r="B29" s="5"/>
      <c r="C29" s="10"/>
      <c r="D29" s="5"/>
      <c r="E29" s="41"/>
      <c r="F29" s="20"/>
      <c r="G29" s="20"/>
      <c r="H29" s="39"/>
      <c r="I29" s="5"/>
      <c r="J29" s="5"/>
      <c r="K29" s="5"/>
    </row>
    <row r="30" spans="1:11" x14ac:dyDescent="0.25">
      <c r="A30" s="15"/>
      <c r="B30" s="5"/>
      <c r="C30" s="10"/>
      <c r="D30" s="5"/>
      <c r="E30" s="41"/>
      <c r="F30" s="20"/>
      <c r="G30" s="20"/>
      <c r="H30" s="39"/>
      <c r="I30" s="5"/>
      <c r="J30" s="5"/>
      <c r="K30" s="5"/>
    </row>
    <row r="31" spans="1:11" x14ac:dyDescent="0.25">
      <c r="A31" s="15"/>
      <c r="B31" s="5"/>
      <c r="C31" s="10"/>
      <c r="D31" s="5"/>
      <c r="E31" s="41"/>
      <c r="F31" s="20"/>
      <c r="G31" s="20"/>
      <c r="H31" s="39"/>
      <c r="I31" s="5"/>
      <c r="J31" s="5"/>
      <c r="K31" s="5"/>
    </row>
    <row r="32" spans="1:11" ht="15.75" x14ac:dyDescent="0.25">
      <c r="A32" s="5"/>
      <c r="B32" s="5" t="s">
        <v>94</v>
      </c>
      <c r="C32" s="5"/>
      <c r="D32" s="40">
        <f>COUNT(C2:C28)</f>
        <v>27</v>
      </c>
      <c r="E32" s="22"/>
      <c r="F32" s="25"/>
      <c r="G32" s="51"/>
      <c r="H32" s="51"/>
      <c r="I32" s="51"/>
      <c r="K32" s="5"/>
    </row>
    <row r="33" spans="1:11" x14ac:dyDescent="0.25">
      <c r="A33" s="5"/>
      <c r="B33" s="5" t="s">
        <v>95</v>
      </c>
      <c r="C33" s="5"/>
      <c r="D33" s="21">
        <v>8</v>
      </c>
      <c r="E33" s="53"/>
      <c r="F33" s="27"/>
      <c r="G33" s="28"/>
      <c r="H33" s="28"/>
      <c r="I33" s="26"/>
      <c r="K33" s="5"/>
    </row>
    <row r="34" spans="1:11" x14ac:dyDescent="0.25">
      <c r="A34" s="5"/>
      <c r="B34" s="5" t="s">
        <v>96</v>
      </c>
      <c r="C34" s="5"/>
      <c r="D34" s="24">
        <f>D32-D33</f>
        <v>19</v>
      </c>
      <c r="E34" s="53"/>
      <c r="F34" s="27"/>
      <c r="G34" s="28"/>
      <c r="H34" s="28"/>
      <c r="I34" s="26"/>
      <c r="K34" s="5"/>
    </row>
    <row r="35" spans="1:11" x14ac:dyDescent="0.25">
      <c r="A35" s="5"/>
      <c r="B35" s="5" t="s">
        <v>97</v>
      </c>
      <c r="C35" s="5"/>
      <c r="D35" s="5">
        <f>D34/D32*100</f>
        <v>70.370370370370367</v>
      </c>
      <c r="E35" s="53"/>
      <c r="F35" s="27"/>
      <c r="G35" s="28"/>
      <c r="H35" s="28"/>
      <c r="I35" s="26"/>
      <c r="K35" s="5"/>
    </row>
    <row r="36" spans="1:11" x14ac:dyDescent="0.25">
      <c r="A36" s="5"/>
      <c r="B36" s="5" t="s">
        <v>98</v>
      </c>
      <c r="C36" s="5"/>
      <c r="D36" s="5">
        <f>1/D37*100</f>
        <v>57.142857142857139</v>
      </c>
      <c r="E36" s="53"/>
      <c r="F36" s="27"/>
      <c r="G36" s="28"/>
      <c r="H36" s="28"/>
      <c r="I36" s="26"/>
      <c r="K36" s="5"/>
    </row>
    <row r="37" spans="1:11" x14ac:dyDescent="0.25">
      <c r="A37" s="5"/>
      <c r="B37" s="5" t="s">
        <v>99</v>
      </c>
      <c r="C37" s="5"/>
      <c r="D37" s="5">
        <f>SUM(C2:C28)/D32</f>
        <v>1.75</v>
      </c>
      <c r="E37" s="53"/>
      <c r="F37" s="27"/>
      <c r="G37" s="28"/>
      <c r="H37" s="28"/>
      <c r="I37" s="26"/>
      <c r="K37" s="5"/>
    </row>
    <row r="38" spans="1:11" x14ac:dyDescent="0.25">
      <c r="A38" s="5"/>
      <c r="B38" s="5" t="s">
        <v>100</v>
      </c>
      <c r="C38" s="5"/>
      <c r="D38" s="24">
        <f>D35-D36</f>
        <v>13.227513227513228</v>
      </c>
      <c r="E38" s="53"/>
      <c r="F38" s="27"/>
      <c r="G38" s="28"/>
      <c r="H38" s="28"/>
      <c r="I38" s="26"/>
      <c r="K38" s="5"/>
    </row>
    <row r="39" spans="1:11" x14ac:dyDescent="0.25">
      <c r="A39" s="5"/>
      <c r="B39" s="5" t="s">
        <v>101</v>
      </c>
      <c r="C39" s="5"/>
      <c r="D39" s="24">
        <f>D38/1</f>
        <v>13.227513227513228</v>
      </c>
      <c r="E39" s="53"/>
      <c r="F39" s="27"/>
      <c r="G39" s="28"/>
      <c r="H39" s="28"/>
      <c r="I39" s="26"/>
      <c r="K39" s="5"/>
    </row>
    <row r="40" spans="1:11" ht="18.75" x14ac:dyDescent="0.3">
      <c r="A40" s="5"/>
      <c r="B40" s="29" t="s">
        <v>102</v>
      </c>
      <c r="C40" s="5"/>
      <c r="D40" s="30">
        <v>50000</v>
      </c>
      <c r="E40" s="53"/>
      <c r="F40" s="27"/>
      <c r="G40" s="28"/>
      <c r="H40" s="28"/>
      <c r="I40" s="26"/>
      <c r="K40" s="5"/>
    </row>
    <row r="41" spans="1:11" ht="18.75" x14ac:dyDescent="0.3">
      <c r="A41" s="5"/>
      <c r="B41" s="5" t="s">
        <v>103</v>
      </c>
      <c r="C41" s="5"/>
      <c r="D41" s="31">
        <v>50000</v>
      </c>
      <c r="E41" s="53"/>
      <c r="F41" s="27"/>
      <c r="G41" s="28"/>
      <c r="H41" s="28"/>
      <c r="I41" s="26"/>
      <c r="K41" s="5"/>
    </row>
    <row r="42" spans="1:11" x14ac:dyDescent="0.25">
      <c r="A42" s="5"/>
      <c r="B42" s="5" t="s">
        <v>104</v>
      </c>
      <c r="C42" s="5"/>
      <c r="D42" s="20">
        <f>D41/100</f>
        <v>500</v>
      </c>
      <c r="E42" s="53"/>
      <c r="F42" s="27"/>
      <c r="G42" s="28"/>
      <c r="H42" s="28"/>
      <c r="I42" s="26"/>
      <c r="K42" s="5"/>
    </row>
    <row r="43" spans="1:11" x14ac:dyDescent="0.25">
      <c r="A43" s="5"/>
      <c r="B43" s="32" t="s">
        <v>123</v>
      </c>
      <c r="C43" s="5"/>
      <c r="D43" s="33">
        <f>D42*1.6</f>
        <v>800</v>
      </c>
      <c r="E43" s="53"/>
      <c r="F43" s="27"/>
      <c r="G43" s="28"/>
      <c r="H43" s="28"/>
      <c r="I43" s="26"/>
      <c r="K43" s="5"/>
    </row>
    <row r="44" spans="1:11" x14ac:dyDescent="0.25">
      <c r="A44" s="5"/>
      <c r="B44" s="5" t="s">
        <v>105</v>
      </c>
      <c r="C44" s="5"/>
      <c r="D44" s="39">
        <f>SUM(G2:G28)</f>
        <v>2500</v>
      </c>
      <c r="E44" s="53"/>
      <c r="F44" s="27"/>
      <c r="G44" s="28"/>
      <c r="H44" s="28"/>
      <c r="I44" s="26"/>
      <c r="K44" s="5"/>
    </row>
    <row r="45" spans="1:11" x14ac:dyDescent="0.25">
      <c r="A45" s="5"/>
      <c r="B45" s="34" t="s">
        <v>106</v>
      </c>
      <c r="C45" s="5"/>
      <c r="D45" s="51">
        <f>D44/D40*100</f>
        <v>5</v>
      </c>
      <c r="E45" s="53"/>
      <c r="F45" s="27"/>
      <c r="G45" s="28"/>
      <c r="H45" s="28"/>
      <c r="I45" s="26"/>
      <c r="K45" s="5"/>
    </row>
    <row r="46" spans="1:11" x14ac:dyDescent="0.25">
      <c r="E46" s="54"/>
      <c r="K46" s="5"/>
    </row>
    <row r="47" spans="1:11" x14ac:dyDescent="0.25">
      <c r="E47" s="54"/>
      <c r="K47" s="5"/>
    </row>
    <row r="48" spans="1:11" x14ac:dyDescent="0.25">
      <c r="E48" s="54"/>
      <c r="K48" s="5"/>
    </row>
    <row r="49" spans="5:11" x14ac:dyDescent="0.25">
      <c r="E49" s="54"/>
      <c r="K49" s="5"/>
    </row>
    <row r="50" spans="5:11" x14ac:dyDescent="0.25">
      <c r="E50" s="54"/>
      <c r="K50" s="5"/>
    </row>
  </sheetData>
  <conditionalFormatting sqref="E33:E45 I33:I45">
    <cfRule type="cellIs" dxfId="15" priority="3" operator="greaterThan">
      <formula>0</formula>
    </cfRule>
    <cfRule type="cellIs" dxfId="14" priority="4" operator="lessThan">
      <formula>-240.63</formula>
    </cfRule>
    <cfRule type="cellIs" dxfId="13" priority="5" operator="greaterThan">
      <formula>0</formula>
    </cfRule>
  </conditionalFormatting>
  <conditionalFormatting sqref="G2:H31">
    <cfRule type="cellIs" dxfId="12" priority="6" operator="lessThan">
      <formula>0</formula>
    </cfRule>
    <cfRule type="cellIs" dxfId="11" priority="7" operator="greaterThan">
      <formula>0</formula>
    </cfRule>
  </conditionalFormatting>
  <conditionalFormatting sqref="H1:H45">
    <cfRule type="cellIs" dxfId="10" priority="1" operator="greaterThan">
      <formula>0</formula>
    </cfRule>
    <cfRule type="cellIs" dxfId="9" priority="2" operator="greater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5"/>
  <sheetViews>
    <sheetView topLeftCell="A89" workbookViewId="0">
      <selection activeCell="A96" sqref="A96"/>
    </sheetView>
  </sheetViews>
  <sheetFormatPr defaultRowHeight="15" x14ac:dyDescent="0.25"/>
  <cols>
    <col min="1" max="1" width="10.7109375" bestFit="1" customWidth="1"/>
    <col min="2" max="2" width="31.85546875" style="5" customWidth="1"/>
    <col min="3" max="13" width="9.140625" style="5"/>
    <col min="14" max="14" width="16.140625" style="5" bestFit="1" customWidth="1"/>
    <col min="15" max="16" width="9.140625" style="5"/>
  </cols>
  <sheetData>
    <row r="1" spans="1:17" ht="151.5" x14ac:dyDescent="0.25">
      <c r="A1" s="1" t="s">
        <v>0</v>
      </c>
      <c r="B1" s="1" t="s">
        <v>1</v>
      </c>
      <c r="C1" s="36" t="s">
        <v>2</v>
      </c>
      <c r="D1" s="36" t="s">
        <v>3</v>
      </c>
      <c r="E1" s="36" t="s">
        <v>4</v>
      </c>
      <c r="F1" s="36" t="s">
        <v>5</v>
      </c>
      <c r="G1" s="36" t="s">
        <v>6</v>
      </c>
      <c r="H1" s="36" t="s">
        <v>7</v>
      </c>
      <c r="I1" s="36" t="s">
        <v>107</v>
      </c>
      <c r="J1" s="16" t="s">
        <v>8</v>
      </c>
      <c r="K1" s="37" t="s">
        <v>343</v>
      </c>
      <c r="L1" s="36" t="s">
        <v>10</v>
      </c>
      <c r="M1" s="36" t="s">
        <v>11</v>
      </c>
      <c r="N1" s="36" t="s">
        <v>12</v>
      </c>
      <c r="O1" s="36" t="s">
        <v>344</v>
      </c>
      <c r="P1" s="36" t="s">
        <v>345</v>
      </c>
      <c r="Q1" s="46" t="s">
        <v>346</v>
      </c>
    </row>
    <row r="2" spans="1:17" x14ac:dyDescent="0.25">
      <c r="A2" s="2">
        <v>44986</v>
      </c>
      <c r="B2" s="3" t="s">
        <v>484</v>
      </c>
      <c r="C2" s="22">
        <v>2.39</v>
      </c>
      <c r="D2" s="22">
        <v>3.17</v>
      </c>
      <c r="E2" s="22">
        <v>3.4</v>
      </c>
      <c r="F2" s="22">
        <v>2.94</v>
      </c>
      <c r="G2" s="22">
        <v>2.33</v>
      </c>
      <c r="H2" s="22">
        <v>1.65</v>
      </c>
      <c r="I2" s="22">
        <v>2.04</v>
      </c>
      <c r="J2" s="22"/>
      <c r="K2" s="22">
        <v>1.72</v>
      </c>
      <c r="L2" s="5" t="s">
        <v>79</v>
      </c>
      <c r="M2" s="5">
        <v>32</v>
      </c>
      <c r="N2" s="3" t="s">
        <v>238</v>
      </c>
      <c r="O2" s="5">
        <v>2.71</v>
      </c>
      <c r="P2" s="5">
        <v>1.55</v>
      </c>
    </row>
    <row r="3" spans="1:17" x14ac:dyDescent="0.25">
      <c r="A3" s="2">
        <v>44989</v>
      </c>
      <c r="B3" s="3" t="s">
        <v>485</v>
      </c>
      <c r="C3" s="22">
        <v>2.4700000000000002</v>
      </c>
      <c r="D3" s="22">
        <v>3.13</v>
      </c>
      <c r="E3" s="22">
        <v>3.23</v>
      </c>
      <c r="F3" s="22">
        <v>2.74</v>
      </c>
      <c r="G3" s="22">
        <v>2.4700000000000002</v>
      </c>
      <c r="H3" s="22">
        <v>1.58</v>
      </c>
      <c r="I3" s="22">
        <v>2.15</v>
      </c>
      <c r="J3" s="22"/>
      <c r="K3" s="22">
        <v>1.84</v>
      </c>
      <c r="L3" s="5" t="s">
        <v>84</v>
      </c>
      <c r="M3" s="5">
        <v>29</v>
      </c>
      <c r="N3" s="3" t="s">
        <v>156</v>
      </c>
      <c r="O3" s="5">
        <v>2.78</v>
      </c>
      <c r="P3" s="5">
        <v>1.61</v>
      </c>
    </row>
    <row r="4" spans="1:17" x14ac:dyDescent="0.25">
      <c r="A4" s="15">
        <v>44989</v>
      </c>
      <c r="B4" s="5" t="s">
        <v>486</v>
      </c>
      <c r="C4" s="5">
        <v>1.75</v>
      </c>
      <c r="D4" s="5">
        <v>3.73</v>
      </c>
      <c r="E4" s="5">
        <v>5.12</v>
      </c>
      <c r="F4" s="5">
        <v>3.48</v>
      </c>
      <c r="G4" s="5">
        <v>2.02</v>
      </c>
      <c r="H4" s="5">
        <v>1.85</v>
      </c>
      <c r="I4" s="5">
        <v>1.76</v>
      </c>
      <c r="K4" s="5">
        <v>1.51</v>
      </c>
      <c r="L4" s="5" t="s">
        <v>79</v>
      </c>
      <c r="M4" s="5">
        <v>19</v>
      </c>
      <c r="N4" s="5" t="s">
        <v>193</v>
      </c>
      <c r="O4" s="5">
        <v>2.09</v>
      </c>
      <c r="P4" s="5">
        <v>1.42</v>
      </c>
    </row>
    <row r="5" spans="1:17" x14ac:dyDescent="0.25">
      <c r="A5" s="15">
        <v>44989</v>
      </c>
      <c r="B5" s="5" t="s">
        <v>487</v>
      </c>
      <c r="C5" s="5">
        <v>3.83</v>
      </c>
      <c r="D5" s="5">
        <v>3.25</v>
      </c>
      <c r="E5" s="5">
        <v>2.15</v>
      </c>
      <c r="F5" s="5">
        <v>2.97</v>
      </c>
      <c r="G5" s="5">
        <v>2.2999999999999998</v>
      </c>
      <c r="H5" s="5">
        <v>1.66</v>
      </c>
      <c r="I5" s="5">
        <v>2.0099999999999998</v>
      </c>
      <c r="K5" s="5">
        <v>1.7</v>
      </c>
      <c r="L5" s="5" t="s">
        <v>86</v>
      </c>
      <c r="M5" s="5">
        <v>48</v>
      </c>
      <c r="N5" s="5" t="s">
        <v>193</v>
      </c>
      <c r="O5" s="5">
        <v>2.21</v>
      </c>
      <c r="P5" s="5">
        <v>1.53</v>
      </c>
    </row>
    <row r="6" spans="1:17" x14ac:dyDescent="0.25">
      <c r="A6" s="15">
        <v>44989</v>
      </c>
      <c r="B6" s="5" t="s">
        <v>488</v>
      </c>
      <c r="C6" s="5">
        <v>6.87</v>
      </c>
      <c r="D6" s="5">
        <v>4.17</v>
      </c>
      <c r="E6" s="5">
        <v>1.55</v>
      </c>
      <c r="F6" s="5">
        <v>3.46</v>
      </c>
      <c r="G6" s="5">
        <v>2.04</v>
      </c>
      <c r="H6" s="5">
        <v>1.85</v>
      </c>
      <c r="I6" s="5">
        <v>1.78</v>
      </c>
      <c r="K6" s="5">
        <v>1.53</v>
      </c>
      <c r="L6" s="5" t="s">
        <v>88</v>
      </c>
      <c r="M6" s="5">
        <v>37</v>
      </c>
      <c r="N6" s="5" t="s">
        <v>151</v>
      </c>
      <c r="O6" s="5">
        <v>2.54</v>
      </c>
      <c r="P6" s="5">
        <v>1.41</v>
      </c>
    </row>
    <row r="7" spans="1:17" x14ac:dyDescent="0.25">
      <c r="A7" s="15">
        <v>44989</v>
      </c>
      <c r="B7" s="5" t="s">
        <v>489</v>
      </c>
      <c r="C7" s="5">
        <v>2.25</v>
      </c>
      <c r="D7" s="5">
        <v>3.55</v>
      </c>
      <c r="E7" s="5">
        <v>3.26</v>
      </c>
      <c r="F7" s="5">
        <v>3.88</v>
      </c>
      <c r="G7" s="5">
        <v>1.88</v>
      </c>
      <c r="H7" s="5">
        <v>1.99</v>
      </c>
      <c r="I7" s="5">
        <v>1.65</v>
      </c>
      <c r="K7" s="5">
        <v>1.42</v>
      </c>
      <c r="L7" s="5" t="s">
        <v>80</v>
      </c>
      <c r="M7" s="5">
        <v>34</v>
      </c>
      <c r="N7" s="5" t="s">
        <v>202</v>
      </c>
      <c r="O7" s="5">
        <v>2.54</v>
      </c>
      <c r="P7" s="5">
        <v>1.43</v>
      </c>
    </row>
    <row r="8" spans="1:17" x14ac:dyDescent="0.25">
      <c r="A8" s="15">
        <v>44989</v>
      </c>
      <c r="B8" s="5" t="s">
        <v>490</v>
      </c>
      <c r="C8" s="5">
        <v>2.2999999999999998</v>
      </c>
      <c r="D8" s="5">
        <v>3.18</v>
      </c>
      <c r="E8" s="5">
        <v>3.58</v>
      </c>
      <c r="F8" s="5">
        <v>2.66</v>
      </c>
      <c r="G8" s="5">
        <v>2.54</v>
      </c>
      <c r="H8" s="5">
        <v>1.56</v>
      </c>
      <c r="I8" s="5">
        <v>2.2200000000000002</v>
      </c>
      <c r="K8" s="5">
        <v>1.9</v>
      </c>
      <c r="L8" s="5" t="s">
        <v>81</v>
      </c>
      <c r="M8" s="5">
        <v>33</v>
      </c>
      <c r="N8" s="5" t="s">
        <v>151</v>
      </c>
      <c r="O8" s="5">
        <v>2.3199999999999998</v>
      </c>
      <c r="P8" s="5">
        <v>1.75</v>
      </c>
    </row>
    <row r="9" spans="1:17" x14ac:dyDescent="0.25">
      <c r="A9" s="15">
        <v>44989</v>
      </c>
      <c r="B9" s="5" t="s">
        <v>491</v>
      </c>
      <c r="C9" s="5">
        <v>1.6</v>
      </c>
      <c r="D9" s="5">
        <v>4.2</v>
      </c>
      <c r="E9" s="5">
        <v>6.11</v>
      </c>
      <c r="F9" s="5">
        <v>3.81</v>
      </c>
      <c r="G9" s="5">
        <v>1.93</v>
      </c>
      <c r="H9" s="5">
        <v>1.97</v>
      </c>
      <c r="I9" s="5">
        <v>1.69</v>
      </c>
      <c r="K9" s="5">
        <v>1.45</v>
      </c>
      <c r="L9" s="5" t="s">
        <v>79</v>
      </c>
      <c r="M9" s="5">
        <v>70</v>
      </c>
      <c r="N9" s="5" t="s">
        <v>228</v>
      </c>
      <c r="O9" s="5">
        <v>2.46</v>
      </c>
      <c r="P9" s="5">
        <v>1.36</v>
      </c>
    </row>
    <row r="10" spans="1:17" x14ac:dyDescent="0.25">
      <c r="A10" s="15">
        <v>44989</v>
      </c>
      <c r="B10" s="5" t="s">
        <v>492</v>
      </c>
      <c r="C10" s="5">
        <v>2.76</v>
      </c>
      <c r="D10" s="5">
        <v>3.01</v>
      </c>
      <c r="E10" s="5">
        <v>3.06</v>
      </c>
      <c r="F10" s="5">
        <v>2.5499999999999998</v>
      </c>
      <c r="G10" s="5">
        <v>2.69</v>
      </c>
      <c r="H10" s="5">
        <v>1.52</v>
      </c>
      <c r="I10" s="5">
        <v>2.35</v>
      </c>
      <c r="K10" s="5">
        <v>2.0099999999999998</v>
      </c>
      <c r="L10" s="5" t="s">
        <v>474</v>
      </c>
      <c r="M10" s="5">
        <v>52</v>
      </c>
      <c r="N10" s="5" t="s">
        <v>168</v>
      </c>
      <c r="O10" s="5">
        <v>2.4500000000000002</v>
      </c>
      <c r="P10" s="5">
        <v>1.72</v>
      </c>
    </row>
    <row r="11" spans="1:17" x14ac:dyDescent="0.25">
      <c r="A11" s="15">
        <v>44989</v>
      </c>
      <c r="B11" s="5" t="s">
        <v>493</v>
      </c>
      <c r="C11" s="5">
        <v>3.33</v>
      </c>
      <c r="D11" s="5">
        <v>3.17</v>
      </c>
      <c r="E11" s="5">
        <v>2.4300000000000002</v>
      </c>
      <c r="F11" s="5">
        <v>2.77</v>
      </c>
      <c r="G11" s="5">
        <v>2.4300000000000002</v>
      </c>
      <c r="H11" s="5">
        <v>1.61</v>
      </c>
      <c r="I11" s="5">
        <v>2.12</v>
      </c>
      <c r="K11" s="5">
        <v>1.82</v>
      </c>
      <c r="L11" s="5" t="s">
        <v>340</v>
      </c>
      <c r="M11" s="5">
        <v>67</v>
      </c>
      <c r="N11" s="5" t="s">
        <v>151</v>
      </c>
      <c r="O11" s="5">
        <v>2</v>
      </c>
      <c r="P11" s="5">
        <v>1.61</v>
      </c>
    </row>
    <row r="12" spans="1:17" x14ac:dyDescent="0.25">
      <c r="A12" s="15">
        <v>44989</v>
      </c>
      <c r="B12" s="5" t="s">
        <v>494</v>
      </c>
      <c r="C12" s="5">
        <v>1.88</v>
      </c>
      <c r="D12" s="5">
        <v>3.59</v>
      </c>
      <c r="E12" s="5">
        <v>4.55</v>
      </c>
      <c r="F12" s="5">
        <v>3.14</v>
      </c>
      <c r="G12" s="5">
        <v>2.17</v>
      </c>
      <c r="H12" s="5">
        <v>1.75</v>
      </c>
      <c r="I12" s="5">
        <v>1.91</v>
      </c>
      <c r="K12" s="5">
        <v>1.63</v>
      </c>
      <c r="L12" s="5" t="s">
        <v>79</v>
      </c>
      <c r="M12" s="5">
        <v>15</v>
      </c>
      <c r="N12" s="5" t="s">
        <v>151</v>
      </c>
      <c r="O12" s="5">
        <v>2.56</v>
      </c>
      <c r="P12" s="5">
        <v>1.48</v>
      </c>
    </row>
    <row r="13" spans="1:17" x14ac:dyDescent="0.25">
      <c r="A13" s="15">
        <v>44989</v>
      </c>
      <c r="B13" s="5" t="s">
        <v>495</v>
      </c>
      <c r="C13" s="5">
        <v>2.25</v>
      </c>
      <c r="D13" s="5">
        <v>3.15</v>
      </c>
      <c r="E13" s="5">
        <v>3.68</v>
      </c>
      <c r="F13" s="5">
        <v>2.85</v>
      </c>
      <c r="G13" s="5">
        <v>2.39</v>
      </c>
      <c r="H13" s="5">
        <v>1.61</v>
      </c>
      <c r="I13" s="5">
        <v>2.09</v>
      </c>
      <c r="K13" s="5">
        <v>1.76</v>
      </c>
      <c r="L13" s="5" t="s">
        <v>85</v>
      </c>
      <c r="M13" s="5">
        <v>19</v>
      </c>
      <c r="N13" s="5" t="s">
        <v>193</v>
      </c>
      <c r="O13" s="5">
        <v>2.13</v>
      </c>
      <c r="P13" s="5">
        <v>1.56</v>
      </c>
    </row>
    <row r="14" spans="1:17" x14ac:dyDescent="0.25">
      <c r="A14" s="15">
        <v>44989</v>
      </c>
      <c r="B14" s="5" t="s">
        <v>496</v>
      </c>
      <c r="C14" s="5">
        <v>1.56</v>
      </c>
      <c r="D14" s="5">
        <v>4.26</v>
      </c>
      <c r="E14" s="5">
        <v>6.12</v>
      </c>
      <c r="F14" s="5">
        <v>3.81</v>
      </c>
      <c r="G14" s="5">
        <v>1.88</v>
      </c>
      <c r="H14" s="5">
        <v>1.99</v>
      </c>
      <c r="I14" s="5">
        <v>1.65</v>
      </c>
      <c r="K14" s="5">
        <v>1.43</v>
      </c>
      <c r="L14" s="5" t="s">
        <v>79</v>
      </c>
      <c r="M14" s="5">
        <v>38</v>
      </c>
      <c r="N14" s="5" t="s">
        <v>149</v>
      </c>
      <c r="O14" s="5">
        <v>2.35</v>
      </c>
      <c r="P14" s="5">
        <v>404</v>
      </c>
    </row>
    <row r="15" spans="1:17" x14ac:dyDescent="0.25">
      <c r="A15" s="15">
        <v>44989</v>
      </c>
      <c r="B15" s="5" t="s">
        <v>497</v>
      </c>
      <c r="C15" s="5">
        <v>2.0299999999999998</v>
      </c>
      <c r="D15" s="5">
        <v>3.31</v>
      </c>
      <c r="E15" s="5">
        <v>4.18</v>
      </c>
      <c r="F15" s="5">
        <v>2.77</v>
      </c>
      <c r="G15" s="5">
        <v>2.4500000000000002</v>
      </c>
      <c r="H15" s="5">
        <v>1.59</v>
      </c>
      <c r="I15" s="5">
        <v>2.13</v>
      </c>
      <c r="K15" s="5">
        <v>1.82</v>
      </c>
      <c r="L15" s="5" t="s">
        <v>78</v>
      </c>
      <c r="M15" s="5">
        <v>37</v>
      </c>
      <c r="N15" s="5" t="s">
        <v>193</v>
      </c>
      <c r="O15" s="5">
        <v>2.4300000000000002</v>
      </c>
      <c r="P15" s="5">
        <v>1.6</v>
      </c>
    </row>
    <row r="16" spans="1:17" x14ac:dyDescent="0.25">
      <c r="A16" s="15">
        <v>44989</v>
      </c>
      <c r="B16" s="5" t="s">
        <v>498</v>
      </c>
      <c r="C16" s="5">
        <v>1.96</v>
      </c>
      <c r="D16" s="5">
        <v>3.33</v>
      </c>
      <c r="E16" s="5">
        <v>4.5599999999999996</v>
      </c>
      <c r="F16" s="5">
        <v>3.17</v>
      </c>
      <c r="G16" s="5">
        <v>2.1800000000000002</v>
      </c>
      <c r="H16" s="5">
        <v>1.74</v>
      </c>
      <c r="I16" s="5">
        <v>1.92</v>
      </c>
      <c r="K16" s="5">
        <v>1.63</v>
      </c>
      <c r="L16" s="5" t="s">
        <v>80</v>
      </c>
      <c r="M16" s="5">
        <v>36</v>
      </c>
      <c r="N16" s="5" t="s">
        <v>238</v>
      </c>
      <c r="O16" s="5">
        <v>2.62</v>
      </c>
      <c r="P16" s="5">
        <v>1.48</v>
      </c>
    </row>
    <row r="17" spans="1:16" x14ac:dyDescent="0.25">
      <c r="A17" s="15">
        <v>44989</v>
      </c>
      <c r="B17" s="5" t="s">
        <v>499</v>
      </c>
      <c r="C17" s="5">
        <v>4.29</v>
      </c>
      <c r="D17" s="5">
        <v>3.32</v>
      </c>
      <c r="E17" s="5">
        <v>2</v>
      </c>
      <c r="F17" s="5">
        <v>2.81</v>
      </c>
      <c r="G17" s="5">
        <v>2.4</v>
      </c>
      <c r="H17" s="5">
        <v>1.61</v>
      </c>
      <c r="I17" s="5">
        <v>2.1</v>
      </c>
      <c r="K17" s="5">
        <v>1.78</v>
      </c>
      <c r="L17" s="5" t="s">
        <v>81</v>
      </c>
      <c r="M17" s="5">
        <v>28</v>
      </c>
      <c r="N17" s="5" t="s">
        <v>162</v>
      </c>
      <c r="O17" s="5">
        <v>2.2400000000000002</v>
      </c>
      <c r="P17" s="5">
        <v>1.58</v>
      </c>
    </row>
    <row r="18" spans="1:16" x14ac:dyDescent="0.25">
      <c r="A18" s="15">
        <v>44989</v>
      </c>
      <c r="B18" s="5" t="s">
        <v>500</v>
      </c>
      <c r="C18" s="5">
        <v>2.4</v>
      </c>
      <c r="D18" s="5">
        <v>3.28</v>
      </c>
      <c r="E18" s="5">
        <v>3.27</v>
      </c>
      <c r="F18" s="5">
        <v>3.17</v>
      </c>
      <c r="G18" s="5">
        <v>2.16</v>
      </c>
      <c r="H18" s="5">
        <v>1.75</v>
      </c>
      <c r="I18" s="5">
        <v>1.9</v>
      </c>
      <c r="K18" s="5">
        <v>1.62</v>
      </c>
      <c r="L18" s="5" t="s">
        <v>583</v>
      </c>
      <c r="M18" s="5">
        <v>20</v>
      </c>
      <c r="N18" s="5" t="s">
        <v>151</v>
      </c>
      <c r="O18" s="5">
        <v>2.4</v>
      </c>
      <c r="P18" s="5">
        <v>1.48</v>
      </c>
    </row>
    <row r="19" spans="1:16" x14ac:dyDescent="0.25">
      <c r="A19" s="15">
        <v>44989</v>
      </c>
      <c r="B19" s="5" t="s">
        <v>501</v>
      </c>
      <c r="C19" s="5">
        <v>1.53</v>
      </c>
      <c r="D19" s="5">
        <v>4.22</v>
      </c>
      <c r="E19" s="5">
        <v>6.75</v>
      </c>
      <c r="F19" s="5">
        <v>3.37</v>
      </c>
      <c r="G19" s="5">
        <v>1.97</v>
      </c>
      <c r="H19" s="5">
        <v>1.9</v>
      </c>
      <c r="I19" s="5">
        <v>1.75</v>
      </c>
      <c r="K19" s="5">
        <v>1.52</v>
      </c>
      <c r="L19" s="5" t="s">
        <v>80</v>
      </c>
      <c r="M19" s="5">
        <v>64</v>
      </c>
      <c r="N19" s="5" t="s">
        <v>149</v>
      </c>
      <c r="O19" s="5">
        <v>2.0699999999999998</v>
      </c>
      <c r="P19" s="5">
        <v>1.47</v>
      </c>
    </row>
    <row r="20" spans="1:16" x14ac:dyDescent="0.25">
      <c r="A20" s="15">
        <v>44989</v>
      </c>
      <c r="B20" s="5" t="s">
        <v>502</v>
      </c>
      <c r="C20" s="5">
        <v>1.75</v>
      </c>
      <c r="D20" s="5">
        <v>3.67</v>
      </c>
      <c r="E20" s="5">
        <v>5.18</v>
      </c>
      <c r="F20" s="5">
        <v>2.93</v>
      </c>
      <c r="G20" s="5">
        <v>2.2599999999999998</v>
      </c>
      <c r="H20" s="5">
        <v>1.68</v>
      </c>
      <c r="I20" s="5">
        <v>1.99</v>
      </c>
      <c r="K20" s="5">
        <v>1.7</v>
      </c>
      <c r="L20" s="5" t="s">
        <v>80</v>
      </c>
      <c r="M20" s="5">
        <v>41</v>
      </c>
      <c r="N20" s="5" t="s">
        <v>162</v>
      </c>
      <c r="O20" s="5">
        <v>2.5</v>
      </c>
      <c r="P20" s="5">
        <v>1.53</v>
      </c>
    </row>
    <row r="21" spans="1:16" x14ac:dyDescent="0.25">
      <c r="A21" s="15">
        <v>44989</v>
      </c>
      <c r="B21" s="5" t="s">
        <v>503</v>
      </c>
      <c r="C21" s="5">
        <v>2.4300000000000002</v>
      </c>
      <c r="D21" s="5">
        <v>3.07</v>
      </c>
      <c r="E21" s="5">
        <v>3.45</v>
      </c>
      <c r="F21" s="5">
        <v>2.5099999999999998</v>
      </c>
      <c r="G21" s="5">
        <v>2.7</v>
      </c>
      <c r="H21" s="5">
        <v>1.51</v>
      </c>
      <c r="I21" s="5">
        <v>2.36</v>
      </c>
      <c r="K21" s="5">
        <v>2.02</v>
      </c>
      <c r="L21" s="5" t="s">
        <v>80</v>
      </c>
      <c r="M21" s="5">
        <v>16</v>
      </c>
      <c r="N21" s="5" t="s">
        <v>159</v>
      </c>
      <c r="O21" s="5">
        <v>2.58</v>
      </c>
      <c r="P21" s="5">
        <v>1.74</v>
      </c>
    </row>
    <row r="22" spans="1:16" x14ac:dyDescent="0.25">
      <c r="A22" s="15">
        <v>44990</v>
      </c>
      <c r="B22" s="5" t="s">
        <v>504</v>
      </c>
      <c r="C22" s="5">
        <v>2.67</v>
      </c>
      <c r="D22" s="5">
        <v>2.98</v>
      </c>
      <c r="E22" s="5">
        <v>3.15</v>
      </c>
      <c r="F22" s="5">
        <v>2.62</v>
      </c>
      <c r="G22" s="5">
        <v>2.64</v>
      </c>
      <c r="H22" s="5">
        <v>1.53</v>
      </c>
      <c r="I22" s="5">
        <v>2.2999999999999998</v>
      </c>
      <c r="K22" s="5">
        <v>1.95</v>
      </c>
      <c r="L22" s="5" t="s">
        <v>87</v>
      </c>
      <c r="M22" s="5">
        <v>28</v>
      </c>
      <c r="N22" s="5" t="s">
        <v>238</v>
      </c>
      <c r="O22" s="5">
        <v>2.23</v>
      </c>
      <c r="P22" s="5">
        <v>1.68</v>
      </c>
    </row>
    <row r="23" spans="1:16" x14ac:dyDescent="0.25">
      <c r="A23" s="15">
        <v>44990</v>
      </c>
      <c r="B23" s="5" t="s">
        <v>505</v>
      </c>
      <c r="C23" s="5">
        <v>3.49</v>
      </c>
      <c r="D23" s="5">
        <v>3.23</v>
      </c>
      <c r="E23" s="5">
        <v>2.17</v>
      </c>
      <c r="F23" s="5">
        <v>404</v>
      </c>
      <c r="G23" s="5">
        <v>2.23</v>
      </c>
      <c r="H23" s="5">
        <v>1.66</v>
      </c>
      <c r="I23" s="5">
        <v>1.96</v>
      </c>
      <c r="K23" s="5">
        <v>1.65</v>
      </c>
      <c r="L23" s="5" t="s">
        <v>83</v>
      </c>
      <c r="M23" s="5">
        <v>72</v>
      </c>
      <c r="N23" s="5" t="s">
        <v>363</v>
      </c>
      <c r="O23" s="5">
        <v>2.7</v>
      </c>
      <c r="P23" s="5">
        <v>1.48</v>
      </c>
    </row>
    <row r="24" spans="1:16" x14ac:dyDescent="0.25">
      <c r="A24" s="15">
        <v>44990</v>
      </c>
      <c r="B24" s="5" t="s">
        <v>506</v>
      </c>
      <c r="C24" s="5">
        <v>2.97</v>
      </c>
      <c r="D24" s="5">
        <v>3.04</v>
      </c>
      <c r="E24" s="5">
        <v>2.81</v>
      </c>
      <c r="F24" s="5">
        <v>2.61</v>
      </c>
      <c r="G24" s="5">
        <v>2.61</v>
      </c>
      <c r="H24" s="5">
        <v>1.55</v>
      </c>
      <c r="I24" s="5">
        <v>2.2799999999999998</v>
      </c>
      <c r="K24" s="5">
        <v>1.95</v>
      </c>
      <c r="L24" s="5" t="s">
        <v>88</v>
      </c>
      <c r="M24" s="5">
        <v>39</v>
      </c>
      <c r="N24" s="5" t="s">
        <v>247</v>
      </c>
      <c r="O24" s="5">
        <v>2.69</v>
      </c>
      <c r="P24" s="5">
        <v>1.69</v>
      </c>
    </row>
    <row r="25" spans="1:16" x14ac:dyDescent="0.25">
      <c r="A25" s="15">
        <v>44990</v>
      </c>
      <c r="B25" s="5" t="s">
        <v>507</v>
      </c>
      <c r="C25" s="5">
        <v>3.04</v>
      </c>
      <c r="D25" s="5">
        <v>3.04</v>
      </c>
      <c r="E25" s="5">
        <v>2.71</v>
      </c>
      <c r="F25" s="5">
        <v>2.86</v>
      </c>
      <c r="G25" s="5">
        <v>2.4</v>
      </c>
      <c r="H25" s="5">
        <v>1.62</v>
      </c>
      <c r="I25" s="5">
        <v>2.1</v>
      </c>
      <c r="K25" s="5">
        <v>1.78</v>
      </c>
      <c r="L25" s="5" t="s">
        <v>84</v>
      </c>
      <c r="M25" s="5">
        <v>26</v>
      </c>
      <c r="N25" s="5" t="s">
        <v>238</v>
      </c>
      <c r="O25" s="5">
        <v>2.4700000000000002</v>
      </c>
      <c r="P25" s="5">
        <v>1.57</v>
      </c>
    </row>
    <row r="26" spans="1:16" x14ac:dyDescent="0.25">
      <c r="A26" s="15">
        <v>44991</v>
      </c>
      <c r="B26" s="5" t="s">
        <v>508</v>
      </c>
      <c r="C26" s="5">
        <v>2.38</v>
      </c>
      <c r="D26" s="5">
        <v>2.96</v>
      </c>
      <c r="E26" s="5">
        <v>3.63</v>
      </c>
      <c r="F26" s="5">
        <v>2.75</v>
      </c>
      <c r="G26" s="5">
        <v>2.5</v>
      </c>
      <c r="H26" s="5">
        <v>1.57</v>
      </c>
      <c r="I26" s="5">
        <v>2.17</v>
      </c>
      <c r="K26" s="5">
        <v>1.84</v>
      </c>
      <c r="L26" s="5" t="s">
        <v>88</v>
      </c>
      <c r="M26" s="5">
        <v>75</v>
      </c>
      <c r="N26" s="5" t="s">
        <v>193</v>
      </c>
      <c r="O26" s="5">
        <v>2.25</v>
      </c>
      <c r="P26" s="5">
        <v>1.61</v>
      </c>
    </row>
    <row r="27" spans="1:16" x14ac:dyDescent="0.25">
      <c r="A27" s="15">
        <v>44992</v>
      </c>
      <c r="B27" s="5" t="s">
        <v>509</v>
      </c>
      <c r="C27" s="5">
        <v>3</v>
      </c>
      <c r="D27" s="5">
        <v>3.06</v>
      </c>
      <c r="E27" s="5">
        <v>2.72</v>
      </c>
      <c r="F27" s="5">
        <v>2.67</v>
      </c>
      <c r="G27" s="5">
        <v>2.56</v>
      </c>
      <c r="H27" s="5">
        <v>1.56</v>
      </c>
      <c r="I27" s="5">
        <v>2.23</v>
      </c>
      <c r="K27" s="5">
        <v>1.9</v>
      </c>
      <c r="L27" s="5" t="s">
        <v>88</v>
      </c>
      <c r="M27" s="5">
        <v>50</v>
      </c>
      <c r="N27" s="5" t="s">
        <v>151</v>
      </c>
      <c r="O27" s="5">
        <v>2.5</v>
      </c>
      <c r="P27" s="5">
        <v>1.66</v>
      </c>
    </row>
    <row r="28" spans="1:16" x14ac:dyDescent="0.25">
      <c r="A28" s="15">
        <v>44992</v>
      </c>
      <c r="B28" s="5" t="s">
        <v>510</v>
      </c>
      <c r="C28" s="5">
        <v>1.62</v>
      </c>
      <c r="D28" s="5">
        <v>3.73</v>
      </c>
      <c r="E28" s="5">
        <v>6.57</v>
      </c>
      <c r="F28" s="5">
        <v>2.73</v>
      </c>
      <c r="G28" s="5">
        <v>2.4900000000000002</v>
      </c>
      <c r="H28" s="5">
        <v>1.57</v>
      </c>
      <c r="I28" s="5">
        <v>2.16</v>
      </c>
      <c r="K28" s="5">
        <v>1.85</v>
      </c>
      <c r="L28" s="5" t="s">
        <v>88</v>
      </c>
      <c r="M28" s="5">
        <v>40</v>
      </c>
      <c r="N28" s="5" t="s">
        <v>149</v>
      </c>
      <c r="O28" s="5">
        <v>2</v>
      </c>
      <c r="P28" s="5">
        <v>1.62</v>
      </c>
    </row>
    <row r="29" spans="1:16" x14ac:dyDescent="0.25">
      <c r="A29" s="15">
        <v>44995</v>
      </c>
      <c r="B29" s="5" t="s">
        <v>511</v>
      </c>
      <c r="C29" s="5">
        <v>4.2300000000000004</v>
      </c>
      <c r="D29" s="5">
        <v>3.76</v>
      </c>
      <c r="E29" s="5">
        <v>1.88</v>
      </c>
      <c r="F29" s="5">
        <v>3.81</v>
      </c>
      <c r="G29" s="5">
        <v>1.88</v>
      </c>
      <c r="H29" s="5">
        <v>1.99</v>
      </c>
      <c r="I29" s="5">
        <v>1.65</v>
      </c>
      <c r="K29" s="5">
        <v>1.43</v>
      </c>
      <c r="L29" s="5" t="s">
        <v>584</v>
      </c>
      <c r="M29" s="5">
        <v>22</v>
      </c>
      <c r="N29" s="5" t="s">
        <v>162</v>
      </c>
      <c r="O29" s="5">
        <v>2.44</v>
      </c>
      <c r="P29" s="5">
        <v>1.43</v>
      </c>
    </row>
    <row r="30" spans="1:16" x14ac:dyDescent="0.25">
      <c r="A30" s="15">
        <v>44996</v>
      </c>
      <c r="B30" s="5" t="s">
        <v>512</v>
      </c>
      <c r="C30" s="5">
        <v>2.15</v>
      </c>
      <c r="D30" s="5">
        <v>3.28</v>
      </c>
      <c r="E30" s="5">
        <v>3.88</v>
      </c>
      <c r="F30" s="5">
        <v>2.73</v>
      </c>
      <c r="G30" s="5">
        <v>2.5299999999999998</v>
      </c>
      <c r="H30" s="5">
        <v>1.57</v>
      </c>
      <c r="I30" s="5">
        <v>2.2000000000000002</v>
      </c>
      <c r="K30" s="5">
        <v>1.87</v>
      </c>
      <c r="L30" s="5" t="s">
        <v>81</v>
      </c>
      <c r="M30" s="5">
        <v>49</v>
      </c>
      <c r="N30" s="5" t="s">
        <v>151</v>
      </c>
      <c r="O30" s="5">
        <v>2.19</v>
      </c>
      <c r="P30" s="5">
        <v>1.63</v>
      </c>
    </row>
    <row r="31" spans="1:16" x14ac:dyDescent="0.25">
      <c r="A31" s="15">
        <v>44996</v>
      </c>
      <c r="B31" s="5" t="s">
        <v>513</v>
      </c>
      <c r="C31" s="5">
        <v>2.0699999999999998</v>
      </c>
      <c r="D31" s="5">
        <v>3.36</v>
      </c>
      <c r="E31" s="5">
        <v>4.1500000000000004</v>
      </c>
      <c r="F31" s="5">
        <v>2.99</v>
      </c>
      <c r="G31" s="5">
        <v>2.34</v>
      </c>
      <c r="H31" s="5">
        <v>1.66</v>
      </c>
      <c r="I31" s="5">
        <v>2.0499999999999998</v>
      </c>
      <c r="K31" s="5">
        <v>1.72</v>
      </c>
      <c r="L31" s="5" t="s">
        <v>83</v>
      </c>
      <c r="M31" s="5">
        <v>39</v>
      </c>
      <c r="N31" s="5" t="s">
        <v>247</v>
      </c>
      <c r="O31" s="5">
        <v>2.34</v>
      </c>
      <c r="P31" s="5">
        <v>1.54</v>
      </c>
    </row>
    <row r="32" spans="1:16" x14ac:dyDescent="0.25">
      <c r="A32" s="15">
        <v>44996</v>
      </c>
      <c r="B32" s="5" t="s">
        <v>514</v>
      </c>
      <c r="C32" s="5">
        <v>1.74</v>
      </c>
      <c r="D32" s="5">
        <v>3.76</v>
      </c>
      <c r="E32" s="5">
        <v>5.17</v>
      </c>
      <c r="F32" s="5">
        <v>3.25</v>
      </c>
      <c r="G32" s="5">
        <v>2.0699999999999998</v>
      </c>
      <c r="H32" s="5">
        <v>1.8</v>
      </c>
      <c r="I32" s="5">
        <v>1.83</v>
      </c>
      <c r="K32" s="5">
        <v>1.57</v>
      </c>
      <c r="L32" s="5" t="s">
        <v>80</v>
      </c>
      <c r="M32" s="5">
        <v>50</v>
      </c>
      <c r="N32" s="5" t="s">
        <v>156</v>
      </c>
      <c r="O32" s="5">
        <v>2.5299999999999998</v>
      </c>
      <c r="P32" s="5">
        <v>1.44</v>
      </c>
    </row>
    <row r="33" spans="1:16" x14ac:dyDescent="0.25">
      <c r="A33" s="15">
        <v>44996</v>
      </c>
      <c r="B33" s="5" t="s">
        <v>515</v>
      </c>
      <c r="C33" s="5">
        <v>4.0199999999999996</v>
      </c>
      <c r="D33" s="5">
        <v>3.18</v>
      </c>
      <c r="E33" s="5">
        <v>2.13</v>
      </c>
      <c r="F33" s="5">
        <v>2.57</v>
      </c>
      <c r="G33" s="5">
        <v>2.68</v>
      </c>
      <c r="H33" s="5">
        <v>1.51</v>
      </c>
      <c r="I33" s="5">
        <v>2.3199999999999998</v>
      </c>
      <c r="K33" s="5">
        <v>1.97</v>
      </c>
      <c r="L33" s="5" t="s">
        <v>87</v>
      </c>
      <c r="M33" s="5">
        <v>30</v>
      </c>
      <c r="N33" s="5" t="s">
        <v>149</v>
      </c>
      <c r="O33" s="5">
        <v>2.2400000000000002</v>
      </c>
      <c r="P33" s="5">
        <v>1.69</v>
      </c>
    </row>
    <row r="34" spans="1:16" x14ac:dyDescent="0.25">
      <c r="A34" s="15">
        <v>44996</v>
      </c>
      <c r="B34" s="5" t="s">
        <v>516</v>
      </c>
      <c r="C34" s="5">
        <v>2.7</v>
      </c>
      <c r="D34" s="5">
        <v>3.15</v>
      </c>
      <c r="E34" s="5">
        <v>2.99</v>
      </c>
      <c r="F34" s="5">
        <v>2.79</v>
      </c>
      <c r="G34" s="5">
        <v>2.54</v>
      </c>
      <c r="H34" s="5">
        <v>1.57</v>
      </c>
      <c r="I34" s="5">
        <v>2.2000000000000002</v>
      </c>
      <c r="K34" s="5">
        <v>1.87</v>
      </c>
      <c r="L34" s="5" t="s">
        <v>79</v>
      </c>
      <c r="M34" s="5">
        <v>75</v>
      </c>
      <c r="N34" s="5" t="s">
        <v>228</v>
      </c>
      <c r="O34" s="5">
        <v>2.5</v>
      </c>
      <c r="P34" s="5">
        <v>1.63</v>
      </c>
    </row>
    <row r="35" spans="1:16" x14ac:dyDescent="0.25">
      <c r="A35" s="15">
        <v>44996</v>
      </c>
      <c r="B35" s="5" t="s">
        <v>517</v>
      </c>
      <c r="C35" s="5">
        <v>2.09</v>
      </c>
      <c r="D35" s="5">
        <v>3.35</v>
      </c>
      <c r="E35" s="5">
        <v>3.87</v>
      </c>
      <c r="F35" s="5">
        <v>2.84</v>
      </c>
      <c r="G35" s="5">
        <v>2.39</v>
      </c>
      <c r="H35" s="5">
        <v>1.61</v>
      </c>
      <c r="I35" s="5">
        <v>2.09</v>
      </c>
      <c r="K35" s="5">
        <v>1.77</v>
      </c>
      <c r="L35" s="5" t="s">
        <v>84</v>
      </c>
      <c r="M35" s="5">
        <v>34</v>
      </c>
      <c r="N35" s="5" t="s">
        <v>156</v>
      </c>
      <c r="O35" s="5">
        <v>2.4</v>
      </c>
      <c r="P35" s="5">
        <v>1.57</v>
      </c>
    </row>
    <row r="36" spans="1:16" x14ac:dyDescent="0.25">
      <c r="A36" s="15">
        <v>44996</v>
      </c>
      <c r="B36" s="5" t="s">
        <v>518</v>
      </c>
      <c r="C36" s="5">
        <v>2.31</v>
      </c>
      <c r="D36" s="5">
        <v>2.96</v>
      </c>
      <c r="E36" s="5">
        <v>3.79</v>
      </c>
      <c r="F36" s="5">
        <v>2.67</v>
      </c>
      <c r="G36" s="5">
        <v>2.59</v>
      </c>
      <c r="H36" s="5">
        <v>1.53</v>
      </c>
      <c r="I36" s="5">
        <v>2.25</v>
      </c>
      <c r="K36" s="5">
        <v>1.91</v>
      </c>
      <c r="L36" s="5" t="s">
        <v>81</v>
      </c>
      <c r="M36" s="5">
        <v>20</v>
      </c>
      <c r="N36" s="5" t="s">
        <v>193</v>
      </c>
      <c r="O36" s="5">
        <v>2.4300000000000002</v>
      </c>
      <c r="P36" s="5">
        <v>1.65</v>
      </c>
    </row>
    <row r="37" spans="1:16" x14ac:dyDescent="0.25">
      <c r="A37" s="15">
        <v>44996</v>
      </c>
      <c r="B37" s="5" t="s">
        <v>519</v>
      </c>
      <c r="C37" s="5">
        <v>404</v>
      </c>
      <c r="D37" s="5">
        <v>404</v>
      </c>
      <c r="E37" s="5">
        <v>404</v>
      </c>
      <c r="F37" s="5">
        <v>404</v>
      </c>
      <c r="G37" s="5">
        <v>404</v>
      </c>
      <c r="H37" s="5">
        <v>404</v>
      </c>
      <c r="I37" s="5">
        <v>404</v>
      </c>
      <c r="K37" s="5">
        <v>404</v>
      </c>
      <c r="L37" s="5">
        <v>404</v>
      </c>
      <c r="M37" s="5">
        <v>30</v>
      </c>
      <c r="N37" s="5" t="s">
        <v>149</v>
      </c>
      <c r="O37" s="5">
        <v>2.78</v>
      </c>
      <c r="P37" s="5">
        <v>404</v>
      </c>
    </row>
    <row r="38" spans="1:16" x14ac:dyDescent="0.25">
      <c r="A38" s="15">
        <v>44996</v>
      </c>
      <c r="B38" s="5" t="s">
        <v>520</v>
      </c>
      <c r="C38" s="5">
        <v>3.03</v>
      </c>
      <c r="D38" s="5">
        <v>3.4</v>
      </c>
      <c r="E38" s="5">
        <v>2.44</v>
      </c>
      <c r="F38" s="5">
        <v>3</v>
      </c>
      <c r="G38" s="5">
        <v>2.21</v>
      </c>
      <c r="H38" s="5">
        <v>1.71</v>
      </c>
      <c r="I38" s="5">
        <v>1.94</v>
      </c>
      <c r="K38" s="5">
        <v>1.66</v>
      </c>
      <c r="L38" s="5" t="s">
        <v>85</v>
      </c>
      <c r="M38" s="5">
        <v>45</v>
      </c>
      <c r="N38" s="5" t="s">
        <v>154</v>
      </c>
      <c r="O38" s="5">
        <v>2.39</v>
      </c>
      <c r="P38" s="5">
        <v>1.51</v>
      </c>
    </row>
    <row r="39" spans="1:16" x14ac:dyDescent="0.25">
      <c r="A39" s="15">
        <v>44996</v>
      </c>
      <c r="B39" s="5" t="s">
        <v>521</v>
      </c>
      <c r="C39" s="5">
        <v>2.31</v>
      </c>
      <c r="D39" s="5">
        <v>3.03</v>
      </c>
      <c r="E39" s="5">
        <v>3.69</v>
      </c>
      <c r="F39" s="5">
        <v>2.91</v>
      </c>
      <c r="G39" s="5">
        <v>2.42</v>
      </c>
      <c r="H39" s="5">
        <v>1.6</v>
      </c>
      <c r="I39" s="5">
        <v>2.1</v>
      </c>
      <c r="K39" s="5">
        <v>1.76</v>
      </c>
      <c r="L39" s="5" t="s">
        <v>79</v>
      </c>
      <c r="M39" s="5">
        <v>27</v>
      </c>
      <c r="N39" s="5" t="s">
        <v>193</v>
      </c>
      <c r="O39" s="5">
        <v>2.23</v>
      </c>
      <c r="P39" s="5">
        <v>1.55</v>
      </c>
    </row>
    <row r="40" spans="1:16" x14ac:dyDescent="0.25">
      <c r="A40" s="15">
        <v>44996</v>
      </c>
      <c r="B40" s="5" t="s">
        <v>522</v>
      </c>
      <c r="C40" s="5">
        <v>4.17</v>
      </c>
      <c r="D40" s="5">
        <v>3.21</v>
      </c>
      <c r="E40" s="5">
        <v>2.0699999999999998</v>
      </c>
      <c r="F40" s="5">
        <v>2.86</v>
      </c>
      <c r="G40" s="5">
        <v>2.38</v>
      </c>
      <c r="H40" s="5">
        <v>1.62</v>
      </c>
      <c r="I40" s="5">
        <v>2.08</v>
      </c>
      <c r="K40" s="5">
        <v>1.76</v>
      </c>
      <c r="L40" s="5" t="s">
        <v>87</v>
      </c>
      <c r="M40" s="5">
        <v>45</v>
      </c>
      <c r="N40" s="5" t="s">
        <v>154</v>
      </c>
      <c r="O40" s="5">
        <v>2.2599999999999998</v>
      </c>
      <c r="P40" s="5">
        <v>1.56</v>
      </c>
    </row>
    <row r="41" spans="1:16" x14ac:dyDescent="0.25">
      <c r="A41" s="15">
        <v>44996</v>
      </c>
      <c r="B41" s="5" t="s">
        <v>523</v>
      </c>
      <c r="C41" s="5">
        <v>4.41</v>
      </c>
      <c r="D41" s="5">
        <v>3.46</v>
      </c>
      <c r="E41" s="5">
        <v>1.94</v>
      </c>
      <c r="F41" s="5">
        <v>3.08</v>
      </c>
      <c r="G41" s="5">
        <v>2.23</v>
      </c>
      <c r="H41" s="5">
        <v>1.71</v>
      </c>
      <c r="I41" s="5">
        <v>1.96</v>
      </c>
      <c r="K41" s="5">
        <v>1.66</v>
      </c>
      <c r="L41" s="5" t="s">
        <v>79</v>
      </c>
      <c r="M41" s="5">
        <v>26</v>
      </c>
      <c r="N41" s="5" t="s">
        <v>159</v>
      </c>
      <c r="O41" s="5">
        <v>2.41</v>
      </c>
      <c r="P41" s="5">
        <v>1.51</v>
      </c>
    </row>
    <row r="42" spans="1:16" x14ac:dyDescent="0.25">
      <c r="A42" s="15">
        <v>44996</v>
      </c>
      <c r="B42" s="5" t="s">
        <v>524</v>
      </c>
      <c r="C42" s="5">
        <v>1.67</v>
      </c>
      <c r="D42" s="5">
        <v>3.96</v>
      </c>
      <c r="E42" s="5">
        <v>5.44</v>
      </c>
      <c r="F42" s="5">
        <v>3.97</v>
      </c>
      <c r="G42" s="5">
        <v>1.87</v>
      </c>
      <c r="H42" s="5">
        <v>2.0099999999999998</v>
      </c>
      <c r="I42" s="5">
        <v>1.63</v>
      </c>
      <c r="K42" s="5">
        <v>1.4</v>
      </c>
      <c r="L42" s="5" t="s">
        <v>80</v>
      </c>
      <c r="M42" s="5">
        <v>38</v>
      </c>
      <c r="N42" s="5" t="s">
        <v>193</v>
      </c>
      <c r="O42" s="5">
        <v>2.75</v>
      </c>
      <c r="P42" s="5">
        <v>1.41</v>
      </c>
    </row>
    <row r="43" spans="1:16" x14ac:dyDescent="0.25">
      <c r="A43" s="15">
        <v>44996</v>
      </c>
      <c r="B43" s="5" t="s">
        <v>525</v>
      </c>
      <c r="C43" s="5">
        <v>1.94</v>
      </c>
      <c r="D43" s="5">
        <v>3.48</v>
      </c>
      <c r="E43" s="5">
        <v>4.4000000000000004</v>
      </c>
      <c r="F43" s="5">
        <v>3.1</v>
      </c>
      <c r="G43" s="5">
        <v>2.2000000000000002</v>
      </c>
      <c r="H43" s="5">
        <v>1.73</v>
      </c>
      <c r="I43" s="5">
        <v>1.93</v>
      </c>
      <c r="K43" s="5">
        <v>1.65</v>
      </c>
      <c r="L43" s="5" t="s">
        <v>87</v>
      </c>
      <c r="M43" s="5">
        <v>23</v>
      </c>
      <c r="N43" s="5" t="s">
        <v>151</v>
      </c>
      <c r="O43" s="5">
        <v>2.5299999999999998</v>
      </c>
      <c r="P43" s="5">
        <v>1.5</v>
      </c>
    </row>
    <row r="44" spans="1:16" x14ac:dyDescent="0.25">
      <c r="A44" s="15">
        <v>44996</v>
      </c>
      <c r="B44" s="5" t="s">
        <v>526</v>
      </c>
      <c r="C44" s="5">
        <v>2.41</v>
      </c>
      <c r="D44" s="5">
        <v>3.15</v>
      </c>
      <c r="E44" s="5">
        <v>3.32</v>
      </c>
      <c r="F44" s="5">
        <v>3.3</v>
      </c>
      <c r="G44" s="5">
        <v>2.12</v>
      </c>
      <c r="H44" s="5">
        <v>1.6759999999999999</v>
      </c>
      <c r="I44" s="5">
        <v>1.85</v>
      </c>
      <c r="K44" s="5">
        <v>1.57</v>
      </c>
      <c r="L44" s="5" t="s">
        <v>80</v>
      </c>
      <c r="M44" s="5">
        <v>41</v>
      </c>
      <c r="N44" s="5" t="s">
        <v>193</v>
      </c>
      <c r="O44" s="5">
        <v>2.66</v>
      </c>
      <c r="P44" s="5">
        <v>1.44</v>
      </c>
    </row>
    <row r="45" spans="1:16" x14ac:dyDescent="0.25">
      <c r="A45" s="15">
        <v>44996</v>
      </c>
      <c r="B45" s="5" t="s">
        <v>527</v>
      </c>
      <c r="C45" s="5">
        <v>1.87</v>
      </c>
      <c r="D45" s="5">
        <v>3.37</v>
      </c>
      <c r="E45" s="5">
        <v>4.92</v>
      </c>
      <c r="F45" s="5">
        <v>2.65</v>
      </c>
      <c r="G45" s="5">
        <v>2.59</v>
      </c>
      <c r="H45" s="5">
        <v>1.53</v>
      </c>
      <c r="I45" s="5">
        <v>2.25</v>
      </c>
      <c r="K45" s="5">
        <v>1.92</v>
      </c>
      <c r="L45" s="5" t="s">
        <v>130</v>
      </c>
      <c r="M45" s="5">
        <v>65</v>
      </c>
      <c r="N45" s="5" t="s">
        <v>162</v>
      </c>
      <c r="O45" s="5">
        <v>2.13</v>
      </c>
      <c r="P45" s="5">
        <v>1.66</v>
      </c>
    </row>
    <row r="46" spans="1:16" x14ac:dyDescent="0.25">
      <c r="A46" s="15">
        <v>44996</v>
      </c>
      <c r="B46" s="5" t="s">
        <v>528</v>
      </c>
      <c r="C46" s="5">
        <v>2.94</v>
      </c>
      <c r="D46" s="5">
        <v>3.34</v>
      </c>
      <c r="E46" s="5">
        <v>2.5499999999999998</v>
      </c>
      <c r="F46" s="5">
        <v>3.25</v>
      </c>
      <c r="G46" s="5">
        <v>2.13</v>
      </c>
      <c r="H46" s="5">
        <v>1.76</v>
      </c>
      <c r="I46" s="5">
        <v>1.86</v>
      </c>
      <c r="K46" s="5">
        <v>1.58</v>
      </c>
      <c r="L46" s="5" t="s">
        <v>78</v>
      </c>
      <c r="M46" s="5">
        <v>28</v>
      </c>
      <c r="N46" s="5" t="s">
        <v>149</v>
      </c>
      <c r="O46" s="5">
        <v>2.69</v>
      </c>
      <c r="P46" s="5">
        <v>1.45</v>
      </c>
    </row>
    <row r="47" spans="1:16" x14ac:dyDescent="0.25">
      <c r="A47" s="15">
        <v>44996</v>
      </c>
      <c r="B47" s="5" t="s">
        <v>529</v>
      </c>
      <c r="C47" s="5">
        <v>2.06</v>
      </c>
      <c r="D47" s="5">
        <v>3.2669999999999999</v>
      </c>
      <c r="E47" s="5">
        <v>4.3099999999999996</v>
      </c>
      <c r="F47" s="5">
        <v>2.7</v>
      </c>
      <c r="G47" s="5">
        <v>2.5499999999999998</v>
      </c>
      <c r="H47" s="5">
        <v>1.57</v>
      </c>
      <c r="I47" s="5">
        <v>2.2200000000000002</v>
      </c>
      <c r="K47" s="5">
        <v>1.9</v>
      </c>
      <c r="L47" s="5" t="s">
        <v>79</v>
      </c>
      <c r="M47" s="5">
        <v>64</v>
      </c>
      <c r="N47" s="5" t="s">
        <v>168</v>
      </c>
      <c r="O47" s="5">
        <v>2.21</v>
      </c>
      <c r="P47" s="5">
        <v>1.66</v>
      </c>
    </row>
    <row r="48" spans="1:16" x14ac:dyDescent="0.25">
      <c r="A48" s="15">
        <v>44997</v>
      </c>
      <c r="B48" s="5" t="s">
        <v>530</v>
      </c>
      <c r="C48" s="5">
        <v>5.8</v>
      </c>
      <c r="D48" s="5">
        <v>3.95</v>
      </c>
      <c r="E48" s="5">
        <v>1.67</v>
      </c>
      <c r="F48" s="5">
        <v>3.62</v>
      </c>
      <c r="G48" s="5">
        <v>1.99</v>
      </c>
      <c r="H48" s="5">
        <v>1.91</v>
      </c>
      <c r="I48" s="5">
        <v>1.74</v>
      </c>
      <c r="K48" s="5">
        <v>1.5</v>
      </c>
      <c r="L48" s="5" t="s">
        <v>340</v>
      </c>
      <c r="M48" s="5">
        <v>28</v>
      </c>
      <c r="N48" s="5" t="s">
        <v>303</v>
      </c>
      <c r="O48" s="5">
        <v>2.19</v>
      </c>
      <c r="P48" s="5">
        <v>1.39</v>
      </c>
    </row>
    <row r="49" spans="1:16" x14ac:dyDescent="0.25">
      <c r="A49" s="15">
        <v>44997</v>
      </c>
      <c r="B49" s="5" t="s">
        <v>531</v>
      </c>
      <c r="C49" s="5">
        <v>1.66</v>
      </c>
      <c r="D49" s="5">
        <v>3.96</v>
      </c>
      <c r="E49" s="5">
        <v>5.91</v>
      </c>
      <c r="F49" s="5">
        <v>3.24</v>
      </c>
      <c r="G49" s="5">
        <v>2.15</v>
      </c>
      <c r="H49" s="5">
        <v>1.77</v>
      </c>
      <c r="I49" s="5">
        <v>1.88</v>
      </c>
      <c r="K49" s="5">
        <v>1.6</v>
      </c>
      <c r="L49" s="5" t="s">
        <v>84</v>
      </c>
      <c r="M49" s="5">
        <v>36</v>
      </c>
      <c r="N49" s="5" t="s">
        <v>228</v>
      </c>
      <c r="O49" s="5">
        <v>2.2400000000000002</v>
      </c>
      <c r="P49" s="5">
        <v>1.46</v>
      </c>
    </row>
    <row r="50" spans="1:16" x14ac:dyDescent="0.25">
      <c r="A50" s="15">
        <v>44997</v>
      </c>
      <c r="B50" s="5" t="s">
        <v>532</v>
      </c>
      <c r="C50" s="5">
        <v>1.79</v>
      </c>
      <c r="D50" s="5">
        <v>3.99</v>
      </c>
      <c r="E50" s="5">
        <v>5.17</v>
      </c>
      <c r="F50" s="5">
        <v>3.68</v>
      </c>
      <c r="G50" s="5">
        <v>1.96</v>
      </c>
      <c r="H50" s="5">
        <v>1.93</v>
      </c>
      <c r="I50" s="5">
        <v>1.69</v>
      </c>
      <c r="K50" s="5">
        <v>1.48</v>
      </c>
      <c r="L50" s="5" t="s">
        <v>87</v>
      </c>
      <c r="M50" s="5">
        <v>10</v>
      </c>
      <c r="N50" s="5" t="s">
        <v>151</v>
      </c>
      <c r="O50" s="5">
        <v>2.7</v>
      </c>
      <c r="P50" s="5">
        <v>1.36</v>
      </c>
    </row>
    <row r="51" spans="1:16" x14ac:dyDescent="0.25">
      <c r="A51" s="15">
        <v>44998</v>
      </c>
      <c r="B51" s="5" t="s">
        <v>533</v>
      </c>
      <c r="C51" s="5">
        <v>3.74</v>
      </c>
      <c r="D51" s="5">
        <v>3.47</v>
      </c>
      <c r="E51" s="5">
        <v>2.14</v>
      </c>
      <c r="F51" s="5">
        <v>3.46</v>
      </c>
      <c r="G51" s="5">
        <v>2.08</v>
      </c>
      <c r="H51" s="5">
        <v>1.84</v>
      </c>
      <c r="I51" s="5">
        <v>1.81</v>
      </c>
      <c r="K51" s="5">
        <v>1.58</v>
      </c>
      <c r="L51" s="5" t="s">
        <v>87</v>
      </c>
      <c r="M51" s="5">
        <v>39</v>
      </c>
      <c r="N51" s="5" t="s">
        <v>168</v>
      </c>
      <c r="O51" s="5">
        <v>2.67</v>
      </c>
      <c r="P51" s="5">
        <v>1.45</v>
      </c>
    </row>
    <row r="52" spans="1:16" x14ac:dyDescent="0.25">
      <c r="A52" s="15">
        <v>44999</v>
      </c>
      <c r="B52" s="5" t="s">
        <v>534</v>
      </c>
      <c r="C52" s="5">
        <v>3.36</v>
      </c>
      <c r="D52" s="5">
        <v>3.2</v>
      </c>
      <c r="E52" s="5">
        <v>2.36</v>
      </c>
      <c r="F52" s="5">
        <v>2.73</v>
      </c>
      <c r="G52" s="5">
        <v>2.5099999999999998</v>
      </c>
      <c r="H52" s="5">
        <v>1.56</v>
      </c>
      <c r="I52" s="5">
        <v>2.1800000000000002</v>
      </c>
      <c r="K52" s="5">
        <v>1.85</v>
      </c>
      <c r="L52" s="5" t="s">
        <v>334</v>
      </c>
      <c r="M52" s="5">
        <v>51</v>
      </c>
      <c r="N52" s="5" t="s">
        <v>154</v>
      </c>
      <c r="O52" s="5">
        <v>2.5499999999999998</v>
      </c>
      <c r="P52" s="5">
        <v>1.62</v>
      </c>
    </row>
    <row r="53" spans="1:16" x14ac:dyDescent="0.25">
      <c r="A53" s="15">
        <v>44999</v>
      </c>
      <c r="B53" s="5" t="s">
        <v>535</v>
      </c>
      <c r="C53" s="5">
        <v>3.2</v>
      </c>
      <c r="D53" s="5">
        <v>3.31</v>
      </c>
      <c r="E53" s="5">
        <v>2.39</v>
      </c>
      <c r="F53" s="5">
        <v>3.15</v>
      </c>
      <c r="G53" s="5">
        <v>2.16</v>
      </c>
      <c r="H53" s="5">
        <v>1.74</v>
      </c>
      <c r="I53" s="5">
        <v>1.89</v>
      </c>
      <c r="K53" s="5">
        <v>1.61</v>
      </c>
      <c r="L53" s="5" t="s">
        <v>336</v>
      </c>
      <c r="M53" s="5">
        <v>76</v>
      </c>
      <c r="N53" s="5" t="s">
        <v>156</v>
      </c>
      <c r="O53" s="5">
        <v>2.4300000000000002</v>
      </c>
      <c r="P53" s="5">
        <v>1.47</v>
      </c>
    </row>
    <row r="54" spans="1:16" x14ac:dyDescent="0.25">
      <c r="A54" s="15">
        <v>44999</v>
      </c>
      <c r="B54" s="5" t="s">
        <v>536</v>
      </c>
      <c r="C54" s="5">
        <v>2.0499999999999998</v>
      </c>
      <c r="D54" s="5">
        <v>3.33</v>
      </c>
      <c r="E54" s="5">
        <v>3.93</v>
      </c>
      <c r="F54" s="5">
        <v>3.22</v>
      </c>
      <c r="G54" s="5">
        <v>2.13</v>
      </c>
      <c r="H54" s="5">
        <v>1.76</v>
      </c>
      <c r="I54" s="5">
        <v>1.88</v>
      </c>
      <c r="K54" s="5">
        <v>1.59</v>
      </c>
      <c r="L54" s="5" t="s">
        <v>83</v>
      </c>
      <c r="M54" s="5">
        <v>10</v>
      </c>
      <c r="N54" s="5" t="s">
        <v>193</v>
      </c>
      <c r="O54" s="5">
        <v>2.36</v>
      </c>
      <c r="P54" s="5">
        <v>1.46</v>
      </c>
    </row>
    <row r="55" spans="1:16" x14ac:dyDescent="0.25">
      <c r="A55" s="15">
        <v>44999</v>
      </c>
      <c r="B55" s="5" t="s">
        <v>537</v>
      </c>
      <c r="C55" s="5">
        <v>2.89</v>
      </c>
      <c r="D55" s="5">
        <v>3.05</v>
      </c>
      <c r="E55" s="5">
        <v>2.83</v>
      </c>
      <c r="F55" s="5">
        <v>2.7</v>
      </c>
      <c r="G55" s="5">
        <v>2.6</v>
      </c>
      <c r="H55" s="5">
        <v>1.54</v>
      </c>
      <c r="I55" s="5">
        <v>2.25</v>
      </c>
      <c r="K55" s="5">
        <v>1.91</v>
      </c>
      <c r="L55" s="5" t="s">
        <v>78</v>
      </c>
      <c r="M55" s="5">
        <v>24</v>
      </c>
      <c r="N55" s="5" t="s">
        <v>151</v>
      </c>
      <c r="O55" s="5">
        <v>2.4700000000000002</v>
      </c>
      <c r="P55" s="5">
        <v>1.65</v>
      </c>
    </row>
    <row r="56" spans="1:16" x14ac:dyDescent="0.25">
      <c r="A56" s="15">
        <v>44999</v>
      </c>
      <c r="B56" s="5" t="s">
        <v>538</v>
      </c>
      <c r="C56" s="5">
        <v>1.37</v>
      </c>
      <c r="D56" s="5">
        <v>4.9400000000000004</v>
      </c>
      <c r="E56" s="5">
        <v>9.36</v>
      </c>
      <c r="F56" s="5">
        <v>3.6</v>
      </c>
      <c r="G56" s="5">
        <v>1.93</v>
      </c>
      <c r="H56" s="5">
        <v>1.93</v>
      </c>
      <c r="I56" s="5">
        <v>1.7</v>
      </c>
      <c r="K56" s="5">
        <v>1.47</v>
      </c>
      <c r="L56" s="5" t="s">
        <v>79</v>
      </c>
      <c r="M56" s="5">
        <v>71</v>
      </c>
      <c r="N56" s="5" t="s">
        <v>162</v>
      </c>
      <c r="O56" s="5">
        <v>2.2999999999999998</v>
      </c>
      <c r="P56" s="5">
        <v>1.44</v>
      </c>
    </row>
    <row r="57" spans="1:16" x14ac:dyDescent="0.25">
      <c r="A57" s="15">
        <v>44999</v>
      </c>
      <c r="B57" s="5" t="s">
        <v>254</v>
      </c>
      <c r="C57" s="5">
        <v>2.12</v>
      </c>
      <c r="D57" s="5">
        <v>3.3</v>
      </c>
      <c r="E57" s="5">
        <v>3.84</v>
      </c>
      <c r="F57" s="5">
        <v>2.99</v>
      </c>
      <c r="G57" s="5">
        <v>2.2799999999999998</v>
      </c>
      <c r="H57" s="5">
        <v>1.67</v>
      </c>
      <c r="I57" s="5">
        <v>2</v>
      </c>
      <c r="K57" s="5">
        <v>1.69</v>
      </c>
      <c r="M57" s="5">
        <v>41</v>
      </c>
      <c r="N57" s="5" t="s">
        <v>162</v>
      </c>
      <c r="O57" s="5">
        <v>2.21</v>
      </c>
      <c r="P57" s="5">
        <v>1.52</v>
      </c>
    </row>
    <row r="58" spans="1:16" x14ac:dyDescent="0.25">
      <c r="A58" s="15">
        <v>44999</v>
      </c>
      <c r="B58" s="5" t="s">
        <v>539</v>
      </c>
      <c r="C58" s="5">
        <v>1.99</v>
      </c>
      <c r="D58" s="5">
        <v>3.34</v>
      </c>
      <c r="E58" s="5">
        <v>4.4000000000000004</v>
      </c>
      <c r="F58" s="5">
        <v>2.57</v>
      </c>
      <c r="G58" s="5">
        <v>2.67</v>
      </c>
      <c r="H58" s="5">
        <v>1.52</v>
      </c>
      <c r="I58" s="5">
        <v>2.3199999999999998</v>
      </c>
      <c r="K58" s="5">
        <v>1.98</v>
      </c>
      <c r="L58" s="5" t="s">
        <v>83</v>
      </c>
      <c r="M58" s="5">
        <v>39</v>
      </c>
      <c r="N58" s="5" t="s">
        <v>151</v>
      </c>
      <c r="O58" s="5">
        <v>2.5</v>
      </c>
      <c r="P58" s="5">
        <v>1.7</v>
      </c>
    </row>
    <row r="59" spans="1:16" x14ac:dyDescent="0.25">
      <c r="A59" s="15">
        <v>45000</v>
      </c>
      <c r="B59" s="5" t="s">
        <v>540</v>
      </c>
      <c r="C59" s="5">
        <v>6.79</v>
      </c>
      <c r="D59" s="5">
        <v>3.79</v>
      </c>
      <c r="E59" s="5">
        <v>1.61</v>
      </c>
      <c r="F59" s="5">
        <v>3.04</v>
      </c>
      <c r="G59" s="5">
        <v>2.2400000000000002</v>
      </c>
      <c r="H59" s="5">
        <v>1.7</v>
      </c>
      <c r="I59" s="5">
        <v>1.97</v>
      </c>
      <c r="K59" s="5">
        <v>1.68</v>
      </c>
      <c r="L59" s="5" t="s">
        <v>334</v>
      </c>
      <c r="M59" s="5">
        <v>30</v>
      </c>
      <c r="N59" s="5" t="s">
        <v>159</v>
      </c>
      <c r="O59" s="5">
        <v>2.46</v>
      </c>
      <c r="P59" s="5">
        <v>1.52</v>
      </c>
    </row>
    <row r="60" spans="1:16" x14ac:dyDescent="0.25">
      <c r="A60" s="15">
        <v>45002</v>
      </c>
      <c r="B60" s="5" t="s">
        <v>541</v>
      </c>
      <c r="C60" s="5">
        <v>1.65</v>
      </c>
      <c r="D60" s="5">
        <v>4.1399999999999997</v>
      </c>
      <c r="E60" s="5">
        <v>5.5</v>
      </c>
      <c r="F60" s="5">
        <v>3.89</v>
      </c>
      <c r="G60" s="5">
        <v>1.76</v>
      </c>
      <c r="H60" s="5">
        <v>2.17</v>
      </c>
      <c r="I60" s="5">
        <v>1.56</v>
      </c>
      <c r="K60" s="5">
        <v>1.35</v>
      </c>
      <c r="L60" s="5" t="s">
        <v>80</v>
      </c>
      <c r="M60" s="5">
        <v>49</v>
      </c>
      <c r="N60" s="5" t="s">
        <v>422</v>
      </c>
      <c r="O60" s="5">
        <v>2.4</v>
      </c>
      <c r="P60" s="5">
        <v>1.29</v>
      </c>
    </row>
    <row r="61" spans="1:16" x14ac:dyDescent="0.25">
      <c r="A61" s="15">
        <v>45003</v>
      </c>
      <c r="B61" s="5" t="s">
        <v>542</v>
      </c>
      <c r="C61" s="5">
        <v>1.83</v>
      </c>
      <c r="D61" s="5">
        <v>3.72</v>
      </c>
      <c r="E61" s="5">
        <v>4.58</v>
      </c>
      <c r="F61" s="5">
        <v>3.68</v>
      </c>
      <c r="G61" s="5">
        <v>1.9</v>
      </c>
      <c r="H61" s="5">
        <v>1.97</v>
      </c>
      <c r="I61" s="5">
        <v>1.67</v>
      </c>
      <c r="K61" s="5">
        <v>1.45</v>
      </c>
      <c r="L61" s="5" t="s">
        <v>334</v>
      </c>
      <c r="M61" s="5">
        <v>8</v>
      </c>
      <c r="N61" s="5" t="s">
        <v>193</v>
      </c>
      <c r="O61" s="5">
        <v>2.04</v>
      </c>
      <c r="P61" s="5">
        <v>1.43</v>
      </c>
    </row>
    <row r="62" spans="1:16" x14ac:dyDescent="0.25">
      <c r="A62" s="15">
        <v>45003</v>
      </c>
      <c r="B62" s="5" t="s">
        <v>543</v>
      </c>
      <c r="C62" s="5">
        <v>2.91</v>
      </c>
      <c r="D62" s="5">
        <v>3</v>
      </c>
      <c r="E62" s="5">
        <v>2.81</v>
      </c>
      <c r="F62" s="5">
        <v>2.87</v>
      </c>
      <c r="G62" s="5">
        <v>2.36</v>
      </c>
      <c r="H62" s="5">
        <v>1.63</v>
      </c>
      <c r="I62" s="5">
        <v>2.06</v>
      </c>
      <c r="K62" s="5">
        <v>1.75</v>
      </c>
      <c r="M62" s="5">
        <v>21</v>
      </c>
      <c r="N62" s="5" t="s">
        <v>193</v>
      </c>
      <c r="O62" s="5">
        <v>2.2400000000000002</v>
      </c>
      <c r="P62" s="5">
        <v>1.56</v>
      </c>
    </row>
    <row r="63" spans="1:16" x14ac:dyDescent="0.25">
      <c r="A63" s="15">
        <v>45003</v>
      </c>
      <c r="B63" s="5" t="s">
        <v>544</v>
      </c>
      <c r="C63" s="5">
        <v>3.32</v>
      </c>
      <c r="D63" s="5">
        <v>3.32</v>
      </c>
      <c r="E63" s="5">
        <v>2.35</v>
      </c>
      <c r="F63" s="5">
        <v>3.22</v>
      </c>
      <c r="G63" s="5">
        <v>2.2200000000000002</v>
      </c>
      <c r="H63" s="5">
        <v>1.71</v>
      </c>
      <c r="I63" s="5">
        <v>1.93</v>
      </c>
      <c r="K63" s="5">
        <v>1.63</v>
      </c>
      <c r="L63" s="5" t="s">
        <v>336</v>
      </c>
      <c r="M63" s="5">
        <v>48</v>
      </c>
      <c r="N63" s="5" t="s">
        <v>151</v>
      </c>
      <c r="O63" s="5">
        <v>2.31</v>
      </c>
      <c r="P63" s="5">
        <v>1.47</v>
      </c>
    </row>
    <row r="64" spans="1:16" x14ac:dyDescent="0.25">
      <c r="A64" s="15">
        <v>45003</v>
      </c>
      <c r="B64" s="5" t="s">
        <v>545</v>
      </c>
      <c r="C64" s="5">
        <v>1.56</v>
      </c>
      <c r="D64" s="5">
        <v>4.07</v>
      </c>
      <c r="E64" s="5">
        <v>6.71</v>
      </c>
      <c r="F64" s="5">
        <v>3.45</v>
      </c>
      <c r="G64" s="5">
        <v>2.0099999999999998</v>
      </c>
      <c r="H64" s="5">
        <v>1.86</v>
      </c>
      <c r="I64" s="5">
        <v>1.76</v>
      </c>
      <c r="K64" s="5">
        <v>1.52</v>
      </c>
      <c r="L64" s="5" t="s">
        <v>140</v>
      </c>
      <c r="M64" s="5">
        <v>10</v>
      </c>
      <c r="N64" s="5" t="s">
        <v>149</v>
      </c>
      <c r="O64" s="5">
        <v>2.54</v>
      </c>
      <c r="P64" s="5">
        <v>1.45</v>
      </c>
    </row>
    <row r="65" spans="1:16" x14ac:dyDescent="0.25">
      <c r="A65" s="15">
        <v>45003</v>
      </c>
      <c r="B65" s="5" t="s">
        <v>546</v>
      </c>
      <c r="C65" s="5">
        <v>5.0199999999999996</v>
      </c>
      <c r="D65" s="5">
        <v>3.27</v>
      </c>
      <c r="E65" s="5">
        <v>1.91</v>
      </c>
      <c r="F65" s="5">
        <v>2.58</v>
      </c>
      <c r="G65" s="5">
        <v>2.68</v>
      </c>
      <c r="H65" s="5">
        <v>1.51</v>
      </c>
      <c r="I65" s="5">
        <v>2.33</v>
      </c>
      <c r="K65" s="5">
        <v>1.98</v>
      </c>
      <c r="L65" s="5" t="s">
        <v>86</v>
      </c>
      <c r="M65" s="5">
        <v>57</v>
      </c>
      <c r="N65" s="5" t="s">
        <v>238</v>
      </c>
      <c r="O65" s="5">
        <v>2.04</v>
      </c>
      <c r="P65" s="5">
        <v>1.7</v>
      </c>
    </row>
    <row r="66" spans="1:16" x14ac:dyDescent="0.25">
      <c r="A66" s="15">
        <v>45003</v>
      </c>
      <c r="B66" s="5" t="s">
        <v>547</v>
      </c>
      <c r="C66" s="5">
        <v>3.05</v>
      </c>
      <c r="D66" s="5">
        <v>3.43</v>
      </c>
      <c r="E66" s="5">
        <v>2.42</v>
      </c>
      <c r="F66" s="5">
        <v>3.64</v>
      </c>
      <c r="G66" s="5">
        <v>1.97</v>
      </c>
      <c r="H66" s="5">
        <v>1.9</v>
      </c>
      <c r="I66" s="5">
        <v>1.72</v>
      </c>
      <c r="K66" s="5">
        <v>1.47</v>
      </c>
      <c r="L66" s="5" t="s">
        <v>82</v>
      </c>
      <c r="M66" s="5">
        <v>11</v>
      </c>
      <c r="N66" s="5" t="s">
        <v>156</v>
      </c>
      <c r="O66" s="5">
        <v>2.64</v>
      </c>
      <c r="P66" s="5">
        <v>404</v>
      </c>
    </row>
    <row r="67" spans="1:16" x14ac:dyDescent="0.25">
      <c r="A67" s="15">
        <v>45003</v>
      </c>
      <c r="B67" s="5" t="s">
        <v>548</v>
      </c>
      <c r="C67" s="5">
        <v>2.52</v>
      </c>
      <c r="D67" s="5">
        <v>3.06</v>
      </c>
      <c r="E67" s="5">
        <v>3.23</v>
      </c>
      <c r="F67" s="5">
        <v>2.71</v>
      </c>
      <c r="G67" s="5">
        <v>2.5499999999999998</v>
      </c>
      <c r="H67" s="5">
        <v>1.55</v>
      </c>
      <c r="I67" s="5">
        <v>2.21</v>
      </c>
      <c r="K67" s="5">
        <v>1.88</v>
      </c>
      <c r="L67" s="5" t="s">
        <v>88</v>
      </c>
      <c r="M67" s="5">
        <v>53</v>
      </c>
      <c r="N67" s="5" t="s">
        <v>149</v>
      </c>
      <c r="O67" s="5">
        <v>2.31</v>
      </c>
      <c r="P67" s="5">
        <v>1.63</v>
      </c>
    </row>
    <row r="68" spans="1:16" x14ac:dyDescent="0.25">
      <c r="A68" s="15">
        <v>45003</v>
      </c>
      <c r="B68" s="5" t="s">
        <v>549</v>
      </c>
      <c r="C68" s="5">
        <v>2.69</v>
      </c>
      <c r="D68" s="5">
        <v>3.25</v>
      </c>
      <c r="E68" s="5">
        <v>2.83</v>
      </c>
      <c r="F68" s="5">
        <v>3.02</v>
      </c>
      <c r="G68" s="5">
        <v>2.27</v>
      </c>
      <c r="H68" s="5">
        <v>1.67</v>
      </c>
      <c r="I68" s="5">
        <v>1.99</v>
      </c>
      <c r="K68" s="5">
        <v>1.68</v>
      </c>
      <c r="L68" s="5" t="s">
        <v>130</v>
      </c>
      <c r="M68" s="5">
        <v>26</v>
      </c>
      <c r="N68" s="5" t="s">
        <v>154</v>
      </c>
      <c r="O68" s="5">
        <v>2.34</v>
      </c>
      <c r="P68" s="5">
        <v>1.51</v>
      </c>
    </row>
    <row r="69" spans="1:16" x14ac:dyDescent="0.25">
      <c r="A69" s="15">
        <v>45003</v>
      </c>
      <c r="B69" s="5" t="s">
        <v>550</v>
      </c>
      <c r="C69" s="5">
        <v>2.69</v>
      </c>
      <c r="D69" s="5">
        <v>3.16</v>
      </c>
      <c r="E69" s="5">
        <v>2.95</v>
      </c>
      <c r="F69" s="5">
        <v>3.05</v>
      </c>
      <c r="G69" s="5">
        <v>2.31</v>
      </c>
      <c r="H69" s="5">
        <v>1.66</v>
      </c>
      <c r="I69" s="5">
        <v>2.0099999999999998</v>
      </c>
      <c r="K69" s="5">
        <v>1.69</v>
      </c>
      <c r="L69" s="5" t="s">
        <v>81</v>
      </c>
      <c r="M69" s="5">
        <v>42</v>
      </c>
      <c r="N69" s="5" t="s">
        <v>238</v>
      </c>
      <c r="O69" s="5">
        <v>2.4700000000000002</v>
      </c>
      <c r="P69" s="5">
        <v>1.52</v>
      </c>
    </row>
    <row r="70" spans="1:16" x14ac:dyDescent="0.25">
      <c r="A70" s="15">
        <v>45003</v>
      </c>
      <c r="B70" s="5" t="s">
        <v>551</v>
      </c>
      <c r="C70" s="5">
        <v>3.02</v>
      </c>
      <c r="D70" s="5">
        <v>3.12</v>
      </c>
      <c r="E70" s="5">
        <v>2.7</v>
      </c>
      <c r="F70" s="5">
        <v>2.75</v>
      </c>
      <c r="G70" s="5">
        <v>2.52</v>
      </c>
      <c r="H70" s="5">
        <v>1.58</v>
      </c>
      <c r="I70" s="5">
        <v>2.19</v>
      </c>
      <c r="K70" s="5">
        <v>1.87</v>
      </c>
      <c r="L70" s="5" t="s">
        <v>334</v>
      </c>
      <c r="M70" s="5">
        <v>35</v>
      </c>
      <c r="N70" s="5" t="s">
        <v>168</v>
      </c>
      <c r="O70" s="5">
        <v>2.75</v>
      </c>
      <c r="P70" s="5">
        <v>1.63</v>
      </c>
    </row>
    <row r="71" spans="1:16" x14ac:dyDescent="0.25">
      <c r="A71" s="15">
        <v>45003</v>
      </c>
      <c r="B71" s="5" t="s">
        <v>552</v>
      </c>
      <c r="C71" s="5">
        <v>2.93</v>
      </c>
      <c r="D71" s="5">
        <v>3.09</v>
      </c>
      <c r="E71" s="5">
        <v>2.72</v>
      </c>
      <c r="F71" s="5">
        <v>2.73</v>
      </c>
      <c r="G71" s="5">
        <v>2.52</v>
      </c>
      <c r="H71" s="5">
        <v>1.56</v>
      </c>
      <c r="I71" s="5">
        <v>2.19</v>
      </c>
      <c r="K71" s="5">
        <v>1.86</v>
      </c>
      <c r="L71" s="5" t="s">
        <v>79</v>
      </c>
      <c r="M71" s="5">
        <v>34</v>
      </c>
      <c r="N71" s="5" t="s">
        <v>162</v>
      </c>
      <c r="O71" s="5">
        <v>2.56</v>
      </c>
      <c r="P71" s="5">
        <v>1.62</v>
      </c>
    </row>
    <row r="72" spans="1:16" x14ac:dyDescent="0.25">
      <c r="A72" s="15">
        <v>45003</v>
      </c>
      <c r="B72" s="5" t="s">
        <v>553</v>
      </c>
      <c r="C72" s="5">
        <v>3.39</v>
      </c>
      <c r="D72" s="5">
        <v>3.45</v>
      </c>
      <c r="E72" s="5">
        <v>2.23</v>
      </c>
      <c r="F72" s="5">
        <v>3.42</v>
      </c>
      <c r="G72" s="5">
        <v>2.04</v>
      </c>
      <c r="H72" s="5">
        <v>1.84</v>
      </c>
      <c r="I72" s="5">
        <v>1.78</v>
      </c>
      <c r="K72" s="5">
        <v>1.52</v>
      </c>
      <c r="M72" s="5">
        <v>78</v>
      </c>
      <c r="N72" s="5" t="s">
        <v>25</v>
      </c>
      <c r="O72" s="5">
        <v>2.5</v>
      </c>
      <c r="P72" s="5">
        <v>1.45</v>
      </c>
    </row>
    <row r="73" spans="1:16" x14ac:dyDescent="0.25">
      <c r="A73" s="15">
        <v>45003</v>
      </c>
      <c r="B73" s="5" t="s">
        <v>554</v>
      </c>
      <c r="C73" s="5">
        <v>2.2400000000000002</v>
      </c>
      <c r="D73" s="5">
        <v>3.1</v>
      </c>
      <c r="E73" s="5">
        <v>3.78</v>
      </c>
      <c r="F73" s="5">
        <v>2.8</v>
      </c>
      <c r="G73" s="5">
        <v>2.4300000000000002</v>
      </c>
      <c r="H73" s="5">
        <v>1.6</v>
      </c>
      <c r="I73" s="5">
        <v>2.11</v>
      </c>
      <c r="K73" s="5">
        <v>1.8</v>
      </c>
      <c r="L73" s="5" t="s">
        <v>140</v>
      </c>
      <c r="M73" s="5">
        <v>34</v>
      </c>
      <c r="N73" s="5" t="s">
        <v>193</v>
      </c>
      <c r="O73" s="5">
        <v>2.39</v>
      </c>
      <c r="P73" s="5">
        <v>1.59</v>
      </c>
    </row>
    <row r="74" spans="1:16" x14ac:dyDescent="0.25">
      <c r="A74" s="15">
        <v>45003</v>
      </c>
      <c r="B74" s="5" t="s">
        <v>555</v>
      </c>
      <c r="C74" s="5">
        <v>3.85</v>
      </c>
      <c r="D74" s="5">
        <v>3.61</v>
      </c>
      <c r="E74" s="5">
        <v>2.0099999999999998</v>
      </c>
      <c r="F74" s="5">
        <v>3.53</v>
      </c>
      <c r="G74" s="5">
        <v>2.0299999999999998</v>
      </c>
      <c r="H74" s="5">
        <v>1.85</v>
      </c>
      <c r="I74" s="5">
        <v>1.76</v>
      </c>
      <c r="K74" s="5">
        <v>1.51</v>
      </c>
      <c r="L74" s="5" t="s">
        <v>80</v>
      </c>
      <c r="M74" s="5">
        <v>56</v>
      </c>
      <c r="N74" s="5" t="s">
        <v>156</v>
      </c>
      <c r="O74" s="5">
        <v>2.35</v>
      </c>
      <c r="P74" s="5">
        <v>1.42</v>
      </c>
    </row>
    <row r="75" spans="1:16" x14ac:dyDescent="0.25">
      <c r="A75" s="15">
        <v>45003</v>
      </c>
      <c r="B75" s="5" t="s">
        <v>556</v>
      </c>
      <c r="C75" s="5">
        <v>1.53</v>
      </c>
      <c r="D75" s="5">
        <v>4.07</v>
      </c>
      <c r="E75" s="5">
        <v>7.11</v>
      </c>
      <c r="F75" s="5">
        <v>3.13</v>
      </c>
      <c r="G75" s="5">
        <v>2.16</v>
      </c>
      <c r="H75" s="5">
        <v>1.74</v>
      </c>
      <c r="I75" s="5">
        <v>1.9</v>
      </c>
      <c r="K75" s="5">
        <v>1.62</v>
      </c>
      <c r="L75" s="5" t="s">
        <v>79</v>
      </c>
      <c r="M75" s="5">
        <v>32</v>
      </c>
      <c r="N75" s="5" t="s">
        <v>149</v>
      </c>
      <c r="O75" s="5">
        <v>2.06</v>
      </c>
      <c r="P75" s="5">
        <v>1.48</v>
      </c>
    </row>
    <row r="76" spans="1:16" x14ac:dyDescent="0.25">
      <c r="A76" s="15">
        <v>45003</v>
      </c>
      <c r="B76" s="5" t="s">
        <v>557</v>
      </c>
      <c r="C76" s="5">
        <v>2.4700000000000002</v>
      </c>
      <c r="D76" s="5">
        <v>2.96</v>
      </c>
      <c r="E76" s="5">
        <v>3.43</v>
      </c>
      <c r="F76" s="5">
        <v>2.73</v>
      </c>
      <c r="G76" s="5">
        <v>2.5</v>
      </c>
      <c r="H76" s="5">
        <v>1.56</v>
      </c>
      <c r="I76" s="5">
        <v>2.1800000000000002</v>
      </c>
      <c r="K76" s="5">
        <v>1.85</v>
      </c>
      <c r="L76" s="5" t="s">
        <v>87</v>
      </c>
      <c r="M76" s="5">
        <v>19</v>
      </c>
      <c r="N76" s="5" t="s">
        <v>202</v>
      </c>
      <c r="O76" s="5">
        <v>2.54</v>
      </c>
      <c r="P76" s="5">
        <v>1.62</v>
      </c>
    </row>
    <row r="77" spans="1:16" x14ac:dyDescent="0.25">
      <c r="A77" s="15">
        <v>45003</v>
      </c>
      <c r="B77" s="5" t="s">
        <v>558</v>
      </c>
      <c r="C77" s="5">
        <v>2.82</v>
      </c>
      <c r="D77" s="5">
        <v>3.1</v>
      </c>
      <c r="E77" s="5">
        <v>2.85</v>
      </c>
      <c r="F77" s="5">
        <v>2.68</v>
      </c>
      <c r="G77" s="5">
        <v>2.57</v>
      </c>
      <c r="H77" s="5">
        <v>1.55</v>
      </c>
      <c r="I77" s="5">
        <v>2.23</v>
      </c>
      <c r="K77" s="5">
        <v>1.9</v>
      </c>
      <c r="L77" s="5" t="s">
        <v>87</v>
      </c>
      <c r="M77" s="5">
        <v>27</v>
      </c>
      <c r="N77" s="5" t="s">
        <v>151</v>
      </c>
      <c r="O77" s="5">
        <v>2.62</v>
      </c>
      <c r="P77" s="5">
        <v>1.65</v>
      </c>
    </row>
    <row r="78" spans="1:16" x14ac:dyDescent="0.25">
      <c r="A78" s="15">
        <v>45003</v>
      </c>
      <c r="B78" s="5" t="s">
        <v>559</v>
      </c>
      <c r="C78" s="5">
        <v>2.09</v>
      </c>
      <c r="D78" s="5">
        <v>3.4</v>
      </c>
      <c r="E78" s="5">
        <v>4</v>
      </c>
      <c r="F78" s="5">
        <v>3.04</v>
      </c>
      <c r="G78" s="5">
        <v>2.2799999999999998</v>
      </c>
      <c r="H78" s="5">
        <v>1.59</v>
      </c>
      <c r="I78" s="5">
        <v>1.99</v>
      </c>
      <c r="K78" s="5">
        <v>1.69</v>
      </c>
      <c r="L78" s="5" t="s">
        <v>140</v>
      </c>
      <c r="M78" s="5">
        <v>51</v>
      </c>
      <c r="N78" s="5" t="s">
        <v>247</v>
      </c>
      <c r="O78" s="5">
        <v>2.67</v>
      </c>
      <c r="P78" s="5">
        <v>1.53</v>
      </c>
    </row>
    <row r="79" spans="1:16" x14ac:dyDescent="0.25">
      <c r="A79" s="15">
        <v>45003</v>
      </c>
      <c r="B79" s="5" t="s">
        <v>560</v>
      </c>
      <c r="C79" s="5">
        <v>404</v>
      </c>
      <c r="D79" s="5">
        <v>404</v>
      </c>
      <c r="E79" s="5">
        <v>404</v>
      </c>
      <c r="F79" s="5">
        <v>404</v>
      </c>
      <c r="G79" s="5">
        <v>404</v>
      </c>
      <c r="H79" s="5">
        <v>404</v>
      </c>
      <c r="I79" s="5">
        <v>404</v>
      </c>
      <c r="K79" s="5">
        <v>404</v>
      </c>
      <c r="L79" s="5">
        <v>404</v>
      </c>
      <c r="M79" s="5">
        <v>70</v>
      </c>
      <c r="N79" s="5" t="s">
        <v>159</v>
      </c>
      <c r="O79" s="5">
        <v>2.4700000000000002</v>
      </c>
      <c r="P79" s="5">
        <v>404</v>
      </c>
    </row>
    <row r="80" spans="1:16" x14ac:dyDescent="0.25">
      <c r="A80" s="15">
        <v>45003</v>
      </c>
      <c r="B80" s="5" t="s">
        <v>561</v>
      </c>
      <c r="C80" s="5">
        <v>2.46</v>
      </c>
      <c r="D80" s="5">
        <v>2.97</v>
      </c>
      <c r="E80" s="5">
        <v>3.46</v>
      </c>
      <c r="F80" s="5">
        <v>2.39</v>
      </c>
      <c r="G80" s="5">
        <v>2.83</v>
      </c>
      <c r="H80" s="5">
        <v>1.45</v>
      </c>
      <c r="I80" s="5">
        <v>2.48</v>
      </c>
      <c r="K80" s="5">
        <v>2.11</v>
      </c>
      <c r="L80" s="5" t="s">
        <v>81</v>
      </c>
      <c r="M80" s="5">
        <v>56</v>
      </c>
      <c r="N80" s="5" t="s">
        <v>149</v>
      </c>
      <c r="O80" s="5">
        <v>1.83</v>
      </c>
      <c r="P80" s="5">
        <v>1.8</v>
      </c>
    </row>
    <row r="81" spans="1:16" x14ac:dyDescent="0.25">
      <c r="A81" s="15">
        <v>45004</v>
      </c>
      <c r="B81" s="5" t="s">
        <v>562</v>
      </c>
      <c r="C81" s="5">
        <v>3.15</v>
      </c>
      <c r="D81" s="5">
        <v>3.3</v>
      </c>
      <c r="E81" s="5">
        <v>2.4900000000000002</v>
      </c>
      <c r="F81" s="5">
        <v>3.26</v>
      </c>
      <c r="G81" s="5">
        <v>2.13</v>
      </c>
      <c r="H81" s="5">
        <v>1.79</v>
      </c>
      <c r="I81" s="5">
        <v>1.88</v>
      </c>
      <c r="K81" s="5">
        <v>1.6</v>
      </c>
      <c r="L81" s="5" t="s">
        <v>140</v>
      </c>
      <c r="M81" s="5">
        <v>30</v>
      </c>
      <c r="N81" s="5" t="s">
        <v>303</v>
      </c>
      <c r="O81" s="5">
        <v>2.6</v>
      </c>
      <c r="P81" s="5">
        <v>1.47</v>
      </c>
    </row>
    <row r="82" spans="1:16" x14ac:dyDescent="0.25">
      <c r="A82" s="15">
        <v>45006</v>
      </c>
      <c r="B82" s="5" t="s">
        <v>563</v>
      </c>
      <c r="C82" s="5">
        <v>2.46</v>
      </c>
      <c r="D82" s="5">
        <v>3.11</v>
      </c>
      <c r="E82" s="5">
        <v>3.27</v>
      </c>
      <c r="F82" s="5">
        <v>2.72</v>
      </c>
      <c r="G82" s="5">
        <v>2.4900000000000002</v>
      </c>
      <c r="H82" s="5">
        <v>1.57</v>
      </c>
      <c r="I82" s="5">
        <v>2.17</v>
      </c>
      <c r="K82" s="5">
        <v>1.85</v>
      </c>
      <c r="L82" s="5" t="s">
        <v>88</v>
      </c>
      <c r="M82" s="5">
        <v>4</v>
      </c>
      <c r="N82" s="5" t="s">
        <v>149</v>
      </c>
      <c r="O82" s="5">
        <v>2.58</v>
      </c>
      <c r="P82" s="5">
        <v>1.62</v>
      </c>
    </row>
    <row r="83" spans="1:16" x14ac:dyDescent="0.25">
      <c r="A83" s="15">
        <v>45006</v>
      </c>
      <c r="B83" s="5" t="s">
        <v>564</v>
      </c>
      <c r="C83" s="5">
        <v>1.68</v>
      </c>
      <c r="D83" s="5">
        <v>3.57</v>
      </c>
      <c r="E83" s="5">
        <v>6.22</v>
      </c>
      <c r="F83" s="5">
        <v>2.79</v>
      </c>
      <c r="G83" s="5">
        <v>2.4500000000000002</v>
      </c>
      <c r="H83" s="5">
        <v>2.59</v>
      </c>
      <c r="I83" s="5">
        <v>2.13</v>
      </c>
      <c r="K83" s="5">
        <v>1.81</v>
      </c>
      <c r="L83" s="5" t="s">
        <v>84</v>
      </c>
      <c r="M83" s="5">
        <v>62</v>
      </c>
      <c r="N83" s="5" t="s">
        <v>149</v>
      </c>
      <c r="O83" s="5">
        <v>1.83</v>
      </c>
      <c r="P83" s="5">
        <v>1.6</v>
      </c>
    </row>
    <row r="84" spans="1:16" x14ac:dyDescent="0.25">
      <c r="A84" s="15">
        <v>45010</v>
      </c>
      <c r="B84" s="5" t="s">
        <v>565</v>
      </c>
      <c r="C84" s="5">
        <v>2.2400000000000002</v>
      </c>
      <c r="D84" s="5">
        <v>3.36</v>
      </c>
      <c r="E84" s="5">
        <v>3.46</v>
      </c>
      <c r="F84" s="5">
        <v>2.86</v>
      </c>
      <c r="G84" s="5">
        <v>2.37</v>
      </c>
      <c r="H84" s="5">
        <v>1.62</v>
      </c>
      <c r="I84" s="5">
        <v>2.08</v>
      </c>
      <c r="K84" s="5">
        <v>1.76</v>
      </c>
      <c r="L84" s="5" t="s">
        <v>80</v>
      </c>
      <c r="M84" s="5">
        <v>36</v>
      </c>
      <c r="N84" s="5" t="s">
        <v>162</v>
      </c>
      <c r="O84" s="5">
        <v>1.89</v>
      </c>
      <c r="P84" s="5">
        <v>1.56</v>
      </c>
    </row>
    <row r="85" spans="1:16" x14ac:dyDescent="0.25">
      <c r="A85" s="15">
        <v>45010</v>
      </c>
      <c r="B85" s="5" t="s">
        <v>566</v>
      </c>
      <c r="C85" s="5">
        <v>404</v>
      </c>
      <c r="D85" s="5">
        <v>404</v>
      </c>
      <c r="E85" s="5">
        <v>404</v>
      </c>
      <c r="F85" s="5">
        <v>404</v>
      </c>
      <c r="G85" s="5">
        <v>404</v>
      </c>
      <c r="H85" s="5">
        <v>404</v>
      </c>
      <c r="I85" s="5">
        <v>404</v>
      </c>
      <c r="K85" s="5">
        <v>404</v>
      </c>
      <c r="L85" s="5">
        <v>404</v>
      </c>
      <c r="M85" s="5">
        <v>32</v>
      </c>
      <c r="N85" s="5" t="s">
        <v>149</v>
      </c>
      <c r="O85" s="5">
        <v>2.19</v>
      </c>
      <c r="P85" s="5">
        <v>404</v>
      </c>
    </row>
    <row r="86" spans="1:16" x14ac:dyDescent="0.25">
      <c r="A86" s="15">
        <v>45010</v>
      </c>
      <c r="B86" s="5" t="s">
        <v>567</v>
      </c>
      <c r="M86" s="5">
        <v>26</v>
      </c>
      <c r="N86" s="5" t="s">
        <v>156</v>
      </c>
      <c r="O86" s="5">
        <v>2.11</v>
      </c>
    </row>
    <row r="87" spans="1:16" x14ac:dyDescent="0.25">
      <c r="A87" s="15">
        <v>45010</v>
      </c>
      <c r="B87" s="5" t="s">
        <v>568</v>
      </c>
      <c r="C87" s="5">
        <v>2.84</v>
      </c>
      <c r="D87" s="5">
        <v>3.03</v>
      </c>
      <c r="E87" s="5">
        <v>2.85</v>
      </c>
      <c r="F87" s="5">
        <v>2.4900000000000002</v>
      </c>
      <c r="G87" s="5">
        <v>2.71</v>
      </c>
      <c r="H87" s="5">
        <v>1.5</v>
      </c>
      <c r="I87" s="5">
        <v>2.36</v>
      </c>
      <c r="K87" s="5">
        <v>2.02</v>
      </c>
      <c r="L87" s="5" t="s">
        <v>79</v>
      </c>
      <c r="M87" s="5">
        <v>43</v>
      </c>
      <c r="N87" s="5" t="s">
        <v>149</v>
      </c>
      <c r="O87" s="5">
        <v>2.25</v>
      </c>
      <c r="P87" s="5">
        <v>1.73</v>
      </c>
    </row>
    <row r="88" spans="1:16" x14ac:dyDescent="0.25">
      <c r="A88" s="15">
        <v>45010</v>
      </c>
      <c r="B88" s="5" t="s">
        <v>569</v>
      </c>
      <c r="C88" s="5">
        <v>3.82</v>
      </c>
      <c r="D88" s="5">
        <v>3.41</v>
      </c>
      <c r="E88" s="5">
        <v>2.09</v>
      </c>
      <c r="F88" s="5">
        <v>3.01</v>
      </c>
      <c r="G88" s="5">
        <v>2.2400000000000002</v>
      </c>
      <c r="H88" s="5">
        <v>1.69</v>
      </c>
      <c r="I88" s="5">
        <v>1.96</v>
      </c>
      <c r="K88" s="5">
        <v>1.67</v>
      </c>
      <c r="L88" s="5" t="s">
        <v>80</v>
      </c>
      <c r="M88" s="5">
        <v>43</v>
      </c>
      <c r="N88" s="5" t="s">
        <v>162</v>
      </c>
      <c r="O88" s="5">
        <v>2.48</v>
      </c>
      <c r="P88" s="5">
        <v>1.51</v>
      </c>
    </row>
    <row r="89" spans="1:16" x14ac:dyDescent="0.25">
      <c r="A89" s="15">
        <v>45010</v>
      </c>
      <c r="B89" s="5" t="s">
        <v>570</v>
      </c>
      <c r="C89" s="5">
        <v>2.39</v>
      </c>
      <c r="D89" s="5">
        <v>3.35</v>
      </c>
      <c r="E89" s="5">
        <v>3.15</v>
      </c>
      <c r="F89" s="5">
        <v>3.06</v>
      </c>
      <c r="G89" s="5">
        <v>2.23</v>
      </c>
      <c r="H89" s="5">
        <v>1.69</v>
      </c>
      <c r="I89" s="5">
        <v>1.95</v>
      </c>
      <c r="K89" s="5">
        <v>1.66</v>
      </c>
      <c r="L89" s="5" t="s">
        <v>88</v>
      </c>
      <c r="M89" s="5">
        <v>33</v>
      </c>
      <c r="N89" s="5" t="s">
        <v>149</v>
      </c>
      <c r="O89" s="5">
        <v>2.73</v>
      </c>
      <c r="P89" s="5">
        <v>1.5</v>
      </c>
    </row>
    <row r="90" spans="1:16" x14ac:dyDescent="0.25">
      <c r="A90" s="15">
        <v>45010</v>
      </c>
      <c r="B90" s="5" t="s">
        <v>571</v>
      </c>
      <c r="C90" s="5">
        <v>3.6</v>
      </c>
      <c r="D90" s="5">
        <v>3.43</v>
      </c>
      <c r="E90" s="5">
        <v>2.15</v>
      </c>
      <c r="F90" s="5">
        <v>3.14</v>
      </c>
      <c r="G90" s="5">
        <v>2.13</v>
      </c>
      <c r="H90" s="5">
        <v>1.76</v>
      </c>
      <c r="I90" s="5">
        <v>1.88</v>
      </c>
      <c r="K90" s="5">
        <v>1.61</v>
      </c>
      <c r="L90" s="5" t="s">
        <v>79</v>
      </c>
      <c r="M90" s="5">
        <v>27</v>
      </c>
      <c r="N90" s="5" t="s">
        <v>162</v>
      </c>
      <c r="O90" s="5">
        <v>2.46</v>
      </c>
      <c r="P90" s="5">
        <v>1.47</v>
      </c>
    </row>
    <row r="91" spans="1:16" x14ac:dyDescent="0.25">
      <c r="A91" s="15">
        <v>45011</v>
      </c>
      <c r="B91" s="5" t="s">
        <v>572</v>
      </c>
      <c r="C91" s="5">
        <v>2.75</v>
      </c>
      <c r="D91" s="5">
        <v>3.21</v>
      </c>
      <c r="E91" s="5">
        <v>2.8</v>
      </c>
      <c r="F91" s="5">
        <v>3.2</v>
      </c>
      <c r="G91" s="5">
        <v>2.1800000000000002</v>
      </c>
      <c r="H91" s="5">
        <v>1.72</v>
      </c>
      <c r="I91" s="5">
        <v>1.91</v>
      </c>
      <c r="K91" s="5">
        <v>1.61</v>
      </c>
      <c r="L91" s="5" t="s">
        <v>89</v>
      </c>
      <c r="M91" s="5">
        <v>42</v>
      </c>
      <c r="N91" s="5" t="s">
        <v>25</v>
      </c>
      <c r="O91" s="5">
        <v>2.75</v>
      </c>
      <c r="P91" s="5">
        <v>1.47</v>
      </c>
    </row>
    <row r="92" spans="1:16" x14ac:dyDescent="0.25">
      <c r="A92" s="15">
        <v>45013</v>
      </c>
      <c r="B92" s="5" t="s">
        <v>573</v>
      </c>
      <c r="C92" s="5">
        <v>3.06</v>
      </c>
      <c r="D92" s="5">
        <v>3.12</v>
      </c>
      <c r="E92" s="5">
        <v>2.59</v>
      </c>
      <c r="F92" s="5">
        <v>2.67</v>
      </c>
      <c r="G92" s="5">
        <v>2.59</v>
      </c>
      <c r="H92" s="5">
        <v>1.53</v>
      </c>
      <c r="I92" s="5">
        <v>2.2400000000000002</v>
      </c>
      <c r="K92" s="5">
        <v>1.9</v>
      </c>
      <c r="L92" s="5" t="s">
        <v>81</v>
      </c>
      <c r="M92" s="5">
        <v>43</v>
      </c>
      <c r="N92" s="5" t="s">
        <v>162</v>
      </c>
      <c r="O92" s="5">
        <v>2.08</v>
      </c>
      <c r="P92" s="5">
        <v>1.65</v>
      </c>
    </row>
    <row r="93" spans="1:16" x14ac:dyDescent="0.25">
      <c r="A93" s="15">
        <v>45016</v>
      </c>
      <c r="B93" s="5" t="s">
        <v>574</v>
      </c>
      <c r="C93" s="5">
        <v>2.23</v>
      </c>
      <c r="D93" s="5">
        <v>2.85</v>
      </c>
      <c r="E93" s="5">
        <v>4.5</v>
      </c>
      <c r="F93" s="5">
        <v>2.08</v>
      </c>
      <c r="G93" s="5">
        <v>3.56</v>
      </c>
      <c r="H93" s="5">
        <v>1.33</v>
      </c>
      <c r="I93" s="5">
        <v>3.11</v>
      </c>
      <c r="K93" s="5">
        <v>2.67</v>
      </c>
      <c r="L93" s="5" t="s">
        <v>88</v>
      </c>
      <c r="M93" s="5">
        <v>47</v>
      </c>
      <c r="N93" s="5" t="s">
        <v>247</v>
      </c>
      <c r="O93" s="5">
        <v>1.77</v>
      </c>
      <c r="P93" s="5">
        <v>2.12</v>
      </c>
    </row>
    <row r="94" spans="1:16" x14ac:dyDescent="0.25">
      <c r="A94" s="15">
        <v>45016</v>
      </c>
      <c r="B94" s="5" t="s">
        <v>575</v>
      </c>
      <c r="C94" s="5">
        <v>1.96</v>
      </c>
      <c r="D94" s="5">
        <v>3.45</v>
      </c>
      <c r="E94" s="5">
        <v>4.26</v>
      </c>
      <c r="F94" s="5">
        <v>3.08</v>
      </c>
      <c r="G94" s="5">
        <v>2.15</v>
      </c>
      <c r="H94" s="5">
        <v>1.75</v>
      </c>
      <c r="I94" s="5">
        <v>1.9</v>
      </c>
      <c r="K94" s="5">
        <v>1.63</v>
      </c>
      <c r="L94" s="5" t="s">
        <v>80</v>
      </c>
      <c r="M94" s="5">
        <v>26</v>
      </c>
      <c r="N94" s="5" t="s">
        <v>149</v>
      </c>
      <c r="O94" s="5">
        <v>2.5499999999999998</v>
      </c>
      <c r="P94" s="5">
        <v>1.49</v>
      </c>
    </row>
    <row r="95" spans="1:16" x14ac:dyDescent="0.25">
      <c r="A95" s="15">
        <v>45016</v>
      </c>
      <c r="B95" s="5" t="s">
        <v>576</v>
      </c>
      <c r="C95" s="5">
        <v>2.15</v>
      </c>
      <c r="D95" s="5">
        <v>3.36</v>
      </c>
      <c r="E95" s="5">
        <v>3.7</v>
      </c>
      <c r="F95" s="5">
        <v>3.04</v>
      </c>
      <c r="G95" s="5">
        <v>2.25</v>
      </c>
      <c r="H95" s="5">
        <v>1.68</v>
      </c>
      <c r="I95" s="5">
        <v>1.96</v>
      </c>
      <c r="K95" s="5">
        <v>1.67</v>
      </c>
      <c r="L95" s="5" t="s">
        <v>80</v>
      </c>
      <c r="M95" s="5">
        <v>38</v>
      </c>
      <c r="N95" s="5" t="s">
        <v>149</v>
      </c>
      <c r="O95" s="5">
        <v>2.36</v>
      </c>
      <c r="P95" s="5">
        <v>1.5</v>
      </c>
    </row>
  </sheetData>
  <conditionalFormatting sqref="K1:K3">
    <cfRule type="cellIs" dxfId="8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0"/>
  <sheetViews>
    <sheetView topLeftCell="A58" workbookViewId="0">
      <selection activeCell="L60" sqref="L60"/>
    </sheetView>
  </sheetViews>
  <sheetFormatPr defaultRowHeight="15" x14ac:dyDescent="0.25"/>
  <cols>
    <col min="1" max="1" width="10.7109375" bestFit="1" customWidth="1"/>
    <col min="2" max="2" width="29" bestFit="1" customWidth="1"/>
    <col min="3" max="8" width="9.140625" style="5"/>
    <col min="9" max="9" width="7" style="5" customWidth="1"/>
    <col min="10" max="10" width="7.28515625" style="5" customWidth="1"/>
    <col min="11" max="13" width="9.140625" style="5"/>
    <col min="14" max="14" width="17.5703125" style="5" customWidth="1"/>
    <col min="15" max="15" width="9.140625" style="5"/>
  </cols>
  <sheetData>
    <row r="1" spans="1:17" ht="151.5" x14ac:dyDescent="0.25">
      <c r="A1" s="1" t="s">
        <v>0</v>
      </c>
      <c r="B1" s="1" t="s">
        <v>1</v>
      </c>
      <c r="C1" s="36" t="s">
        <v>2</v>
      </c>
      <c r="D1" s="36" t="s">
        <v>3</v>
      </c>
      <c r="E1" s="36" t="s">
        <v>4</v>
      </c>
      <c r="F1" s="36" t="s">
        <v>5</v>
      </c>
      <c r="G1" s="36" t="s">
        <v>6</v>
      </c>
      <c r="H1" s="36" t="s">
        <v>7</v>
      </c>
      <c r="I1" s="36" t="s">
        <v>107</v>
      </c>
      <c r="J1" s="16" t="s">
        <v>8</v>
      </c>
      <c r="K1" s="37" t="s">
        <v>343</v>
      </c>
      <c r="L1" s="36" t="s">
        <v>10</v>
      </c>
      <c r="M1" s="36" t="s">
        <v>11</v>
      </c>
      <c r="N1" s="36" t="s">
        <v>12</v>
      </c>
      <c r="O1" s="36" t="s">
        <v>344</v>
      </c>
      <c r="P1" s="36" t="s">
        <v>345</v>
      </c>
      <c r="Q1" s="46" t="s">
        <v>346</v>
      </c>
    </row>
    <row r="2" spans="1:17" x14ac:dyDescent="0.25">
      <c r="A2" s="2">
        <v>45017</v>
      </c>
      <c r="B2" s="3" t="s">
        <v>585</v>
      </c>
      <c r="C2" s="22">
        <v>1.72</v>
      </c>
      <c r="D2" s="22">
        <v>3.56</v>
      </c>
      <c r="E2" s="22">
        <v>6.25</v>
      </c>
      <c r="F2" s="22">
        <v>2.67</v>
      </c>
      <c r="G2" s="22">
        <v>2.62</v>
      </c>
      <c r="H2" s="22">
        <v>1.54</v>
      </c>
      <c r="I2" s="22">
        <v>2.2799999999999998</v>
      </c>
      <c r="J2" s="22"/>
      <c r="K2" s="22">
        <v>1.93</v>
      </c>
      <c r="L2" s="5" t="s">
        <v>88</v>
      </c>
      <c r="M2" s="5">
        <v>45</v>
      </c>
      <c r="N2" s="3" t="s">
        <v>247</v>
      </c>
      <c r="O2" s="5">
        <v>2.33</v>
      </c>
      <c r="P2" s="5">
        <v>1.67</v>
      </c>
    </row>
    <row r="3" spans="1:17" x14ac:dyDescent="0.25">
      <c r="A3" s="2">
        <v>45017</v>
      </c>
      <c r="B3" s="3" t="s">
        <v>586</v>
      </c>
      <c r="C3" s="22">
        <v>2.61</v>
      </c>
      <c r="D3" s="22">
        <v>3.32</v>
      </c>
      <c r="E3" s="22">
        <v>2.97</v>
      </c>
      <c r="F3" s="22">
        <v>3.15</v>
      </c>
      <c r="G3" s="22">
        <v>2.2400000000000002</v>
      </c>
      <c r="H3" s="22">
        <v>1.72</v>
      </c>
      <c r="I3" s="22">
        <v>1.95</v>
      </c>
      <c r="J3" s="22"/>
      <c r="K3" s="22">
        <v>1.65</v>
      </c>
      <c r="L3" s="5" t="s">
        <v>84</v>
      </c>
      <c r="M3" s="5">
        <v>46</v>
      </c>
      <c r="N3" s="3" t="s">
        <v>228</v>
      </c>
      <c r="O3" s="5">
        <v>2.4300000000000002</v>
      </c>
      <c r="P3" s="5">
        <v>1.49</v>
      </c>
    </row>
    <row r="4" spans="1:17" x14ac:dyDescent="0.25">
      <c r="A4" s="15">
        <v>45017</v>
      </c>
      <c r="B4" t="s">
        <v>587</v>
      </c>
      <c r="C4" s="5">
        <v>1.64</v>
      </c>
      <c r="D4" s="5">
        <v>4.34</v>
      </c>
      <c r="E4" s="5">
        <v>5.57</v>
      </c>
      <c r="F4" s="5">
        <v>4.01</v>
      </c>
      <c r="G4" s="5">
        <v>1.81</v>
      </c>
      <c r="H4" s="5">
        <v>2.09</v>
      </c>
      <c r="I4" s="5">
        <v>1.6</v>
      </c>
      <c r="K4" s="5">
        <v>1.4</v>
      </c>
      <c r="L4" s="5" t="s">
        <v>341</v>
      </c>
      <c r="M4" s="5">
        <v>56</v>
      </c>
      <c r="N4" s="5" t="s">
        <v>410</v>
      </c>
      <c r="O4" s="5">
        <v>2.62</v>
      </c>
      <c r="P4">
        <v>1.32</v>
      </c>
    </row>
    <row r="5" spans="1:17" x14ac:dyDescent="0.25">
      <c r="A5" s="15">
        <v>45017</v>
      </c>
      <c r="B5" t="s">
        <v>588</v>
      </c>
      <c r="C5" s="5">
        <v>1.71</v>
      </c>
      <c r="D5" s="5">
        <v>3.57</v>
      </c>
      <c r="E5" s="5">
        <v>6.05</v>
      </c>
      <c r="F5" s="5">
        <v>2.84</v>
      </c>
      <c r="G5" s="5">
        <v>2.4300000000000002</v>
      </c>
      <c r="H5" s="5">
        <v>1.61</v>
      </c>
      <c r="I5" s="5">
        <v>2.12</v>
      </c>
      <c r="K5" s="5">
        <v>1.8</v>
      </c>
      <c r="L5" s="5" t="s">
        <v>80</v>
      </c>
      <c r="M5" s="5">
        <v>45</v>
      </c>
      <c r="N5" s="5" t="s">
        <v>238</v>
      </c>
      <c r="O5" s="5">
        <v>2.17</v>
      </c>
      <c r="P5">
        <v>1.59</v>
      </c>
    </row>
    <row r="6" spans="1:17" x14ac:dyDescent="0.25">
      <c r="A6" s="15">
        <v>45017</v>
      </c>
      <c r="B6" t="s">
        <v>589</v>
      </c>
      <c r="C6" s="5">
        <v>3.26</v>
      </c>
      <c r="D6" s="5">
        <v>3.01</v>
      </c>
      <c r="E6" s="5">
        <v>2.57</v>
      </c>
      <c r="F6" s="5">
        <v>2.76</v>
      </c>
      <c r="G6" s="5">
        <v>2.56</v>
      </c>
      <c r="H6" s="5">
        <v>1.56</v>
      </c>
      <c r="I6" s="5">
        <v>2.21</v>
      </c>
      <c r="K6" s="5">
        <v>1.87</v>
      </c>
      <c r="L6" s="5" t="s">
        <v>79</v>
      </c>
      <c r="M6" s="5">
        <v>73</v>
      </c>
      <c r="N6" s="5" t="s">
        <v>238</v>
      </c>
      <c r="O6" s="5">
        <v>2.17</v>
      </c>
      <c r="P6" s="5">
        <v>1.63</v>
      </c>
    </row>
    <row r="7" spans="1:17" x14ac:dyDescent="0.25">
      <c r="A7" s="15">
        <v>45017</v>
      </c>
      <c r="B7" t="s">
        <v>590</v>
      </c>
      <c r="C7" s="5">
        <v>3.57</v>
      </c>
      <c r="D7" s="5">
        <v>3.22</v>
      </c>
      <c r="E7" s="5">
        <v>2.2599999999999998</v>
      </c>
      <c r="F7" s="5">
        <v>2.9</v>
      </c>
      <c r="G7" s="5">
        <v>2.2999999999999998</v>
      </c>
      <c r="H7" s="5">
        <v>1.65</v>
      </c>
      <c r="I7" s="5">
        <v>2.02</v>
      </c>
      <c r="K7" s="5">
        <v>1.72</v>
      </c>
      <c r="L7" s="5" t="s">
        <v>82</v>
      </c>
      <c r="M7" s="5">
        <v>59</v>
      </c>
      <c r="N7" s="5" t="s">
        <v>156</v>
      </c>
      <c r="O7" s="5">
        <v>2.76</v>
      </c>
      <c r="P7" s="5">
        <v>1.55</v>
      </c>
    </row>
    <row r="8" spans="1:17" x14ac:dyDescent="0.25">
      <c r="A8" s="15">
        <v>45017</v>
      </c>
      <c r="B8" t="s">
        <v>591</v>
      </c>
      <c r="C8" s="5">
        <v>2.66</v>
      </c>
      <c r="D8" s="5">
        <v>3.49</v>
      </c>
      <c r="E8" s="5">
        <v>2.71</v>
      </c>
      <c r="F8" s="5">
        <v>3.79</v>
      </c>
      <c r="G8" s="5">
        <v>1.93</v>
      </c>
      <c r="H8" s="5">
        <v>1.93</v>
      </c>
      <c r="I8" s="5">
        <v>1.68</v>
      </c>
      <c r="K8" s="5">
        <v>1.44</v>
      </c>
      <c r="L8" s="5" t="s">
        <v>84</v>
      </c>
      <c r="M8" s="5">
        <v>23</v>
      </c>
      <c r="N8" s="5" t="s">
        <v>149</v>
      </c>
      <c r="O8" s="5">
        <v>2.64</v>
      </c>
      <c r="P8">
        <v>1.43</v>
      </c>
    </row>
    <row r="9" spans="1:17" x14ac:dyDescent="0.25">
      <c r="A9" s="15">
        <v>45017</v>
      </c>
      <c r="B9" t="s">
        <v>592</v>
      </c>
      <c r="C9" s="5">
        <v>1.96</v>
      </c>
      <c r="D9" s="5">
        <v>3.46</v>
      </c>
      <c r="E9" s="5">
        <v>4.33</v>
      </c>
      <c r="F9" s="5">
        <v>2.86</v>
      </c>
      <c r="G9" s="5">
        <v>2.34</v>
      </c>
      <c r="H9" s="5">
        <v>1.65</v>
      </c>
      <c r="I9" s="5">
        <v>2.06</v>
      </c>
      <c r="K9" s="5">
        <v>1.75</v>
      </c>
      <c r="L9" s="5" t="s">
        <v>88</v>
      </c>
      <c r="M9" s="5">
        <v>46</v>
      </c>
      <c r="N9" s="5" t="s">
        <v>151</v>
      </c>
      <c r="O9" s="5">
        <v>2.2599999999999998</v>
      </c>
      <c r="P9" s="5">
        <v>1.57</v>
      </c>
    </row>
    <row r="10" spans="1:17" x14ac:dyDescent="0.25">
      <c r="A10" s="15">
        <v>45017</v>
      </c>
      <c r="B10" t="s">
        <v>593</v>
      </c>
      <c r="C10" s="5">
        <v>2.35</v>
      </c>
      <c r="D10" s="5">
        <v>3.02</v>
      </c>
      <c r="E10" s="5">
        <v>3.61</v>
      </c>
      <c r="F10" s="5">
        <v>2.41</v>
      </c>
      <c r="G10" s="5">
        <v>2.86</v>
      </c>
      <c r="H10" s="5">
        <v>1.44</v>
      </c>
      <c r="I10" s="5">
        <v>2.5</v>
      </c>
      <c r="K10" s="5">
        <v>2.12</v>
      </c>
      <c r="L10" s="5" t="s">
        <v>79</v>
      </c>
      <c r="M10" s="5">
        <v>41</v>
      </c>
      <c r="N10" s="5" t="s">
        <v>162</v>
      </c>
      <c r="O10" s="5">
        <v>2.2400000000000002</v>
      </c>
      <c r="P10">
        <v>1.79</v>
      </c>
    </row>
    <row r="11" spans="1:17" x14ac:dyDescent="0.25">
      <c r="A11" s="15">
        <v>45017</v>
      </c>
      <c r="B11" t="s">
        <v>594</v>
      </c>
      <c r="C11" s="5">
        <v>1.67</v>
      </c>
      <c r="D11" s="5">
        <v>3.99</v>
      </c>
      <c r="E11" s="5">
        <v>5.34</v>
      </c>
      <c r="F11" s="5">
        <v>3.85</v>
      </c>
      <c r="G11" s="5">
        <v>1.87</v>
      </c>
      <c r="H11" s="5">
        <v>2</v>
      </c>
      <c r="I11" s="5">
        <v>1.65</v>
      </c>
      <c r="K11" s="5">
        <v>1.42</v>
      </c>
      <c r="L11" s="5" t="s">
        <v>475</v>
      </c>
      <c r="M11" s="5">
        <v>50</v>
      </c>
      <c r="N11" s="5" t="s">
        <v>162</v>
      </c>
      <c r="O11" s="5">
        <v>2.66</v>
      </c>
      <c r="P11">
        <v>1.42</v>
      </c>
    </row>
    <row r="12" spans="1:17" x14ac:dyDescent="0.25">
      <c r="A12" s="15">
        <v>45017</v>
      </c>
      <c r="B12" t="s">
        <v>595</v>
      </c>
      <c r="C12" s="5">
        <v>1.68</v>
      </c>
      <c r="D12" s="5">
        <v>3.85</v>
      </c>
      <c r="E12" s="5">
        <v>5.63</v>
      </c>
      <c r="F12" s="5">
        <v>3.32</v>
      </c>
      <c r="G12" s="5">
        <v>2.1</v>
      </c>
      <c r="H12" s="5">
        <v>1.79</v>
      </c>
      <c r="I12" s="5">
        <v>1.85</v>
      </c>
      <c r="K12" s="5">
        <v>1.57</v>
      </c>
      <c r="L12" s="5" t="s">
        <v>84</v>
      </c>
      <c r="M12" s="5">
        <v>48</v>
      </c>
      <c r="N12" s="5" t="s">
        <v>206</v>
      </c>
      <c r="O12" s="5">
        <v>2.44</v>
      </c>
      <c r="P12" s="5">
        <v>1.44</v>
      </c>
    </row>
    <row r="13" spans="1:17" x14ac:dyDescent="0.25">
      <c r="A13" s="15">
        <v>45017</v>
      </c>
      <c r="B13" t="s">
        <v>596</v>
      </c>
      <c r="C13" s="5">
        <v>2.83</v>
      </c>
      <c r="D13" s="5">
        <v>2.94</v>
      </c>
      <c r="E13" s="5">
        <v>2.95</v>
      </c>
      <c r="F13" s="5">
        <v>2.77</v>
      </c>
      <c r="G13" s="5">
        <v>2.54</v>
      </c>
      <c r="H13" s="5">
        <v>1.55</v>
      </c>
      <c r="I13" s="5">
        <v>2.2000000000000002</v>
      </c>
      <c r="K13" s="5">
        <v>1.85</v>
      </c>
      <c r="L13" s="5" t="s">
        <v>79</v>
      </c>
      <c r="M13" s="5">
        <v>39</v>
      </c>
      <c r="N13" s="5" t="s">
        <v>202</v>
      </c>
      <c r="O13" s="5">
        <v>2.14</v>
      </c>
      <c r="P13" s="5">
        <v>1.61</v>
      </c>
    </row>
    <row r="14" spans="1:17" x14ac:dyDescent="0.25">
      <c r="A14" s="15">
        <v>45017</v>
      </c>
      <c r="B14" t="s">
        <v>597</v>
      </c>
      <c r="C14" s="5">
        <v>2.95</v>
      </c>
      <c r="D14" s="5">
        <v>3.25</v>
      </c>
      <c r="E14" s="5">
        <v>2.63</v>
      </c>
      <c r="F14" s="5">
        <v>3.24</v>
      </c>
      <c r="G14" s="5">
        <v>2.1</v>
      </c>
      <c r="H14" s="5">
        <v>1.78</v>
      </c>
      <c r="I14" s="5">
        <v>1.87</v>
      </c>
      <c r="K14" s="5">
        <v>1.58</v>
      </c>
      <c r="L14" s="5" t="s">
        <v>80</v>
      </c>
      <c r="M14" s="5">
        <v>62</v>
      </c>
      <c r="N14" s="5" t="s">
        <v>238</v>
      </c>
      <c r="O14" s="5">
        <v>2.67</v>
      </c>
      <c r="P14" s="5">
        <v>1.46</v>
      </c>
    </row>
    <row r="15" spans="1:17" x14ac:dyDescent="0.25">
      <c r="A15" s="15">
        <v>45017</v>
      </c>
      <c r="B15" t="s">
        <v>598</v>
      </c>
      <c r="C15" s="5">
        <v>3.67</v>
      </c>
      <c r="D15" s="5">
        <v>3.13</v>
      </c>
      <c r="E15" s="5">
        <v>2.2599999999999998</v>
      </c>
      <c r="F15" s="5">
        <v>2.89</v>
      </c>
      <c r="G15" s="5">
        <v>2.39</v>
      </c>
      <c r="H15" s="5">
        <v>1.61</v>
      </c>
      <c r="I15" s="5">
        <v>2.08</v>
      </c>
      <c r="K15" s="5">
        <v>1.75</v>
      </c>
      <c r="L15" s="5" t="s">
        <v>644</v>
      </c>
      <c r="M15" s="5">
        <v>46</v>
      </c>
      <c r="N15" s="5" t="s">
        <v>202</v>
      </c>
      <c r="O15" s="5">
        <v>2.1800000000000002</v>
      </c>
      <c r="P15" s="5">
        <v>1.56</v>
      </c>
    </row>
    <row r="16" spans="1:17" x14ac:dyDescent="0.25">
      <c r="A16" s="15">
        <v>45017</v>
      </c>
      <c r="B16" t="s">
        <v>599</v>
      </c>
      <c r="C16" s="5">
        <v>2.94</v>
      </c>
      <c r="D16" s="5">
        <v>3.01</v>
      </c>
      <c r="E16" s="5">
        <v>2.78</v>
      </c>
      <c r="F16" s="5">
        <v>2.5299999999999998</v>
      </c>
      <c r="G16" s="5">
        <v>2.66</v>
      </c>
      <c r="H16" s="5">
        <v>1.51</v>
      </c>
      <c r="I16" s="5">
        <v>2.3199999999999998</v>
      </c>
      <c r="K16" s="5">
        <v>1.99</v>
      </c>
      <c r="L16" s="5" t="s">
        <v>80</v>
      </c>
      <c r="M16" s="5">
        <v>70</v>
      </c>
      <c r="N16" s="5" t="s">
        <v>162</v>
      </c>
      <c r="O16" s="5">
        <v>2.06</v>
      </c>
      <c r="P16" s="5">
        <v>1.71</v>
      </c>
    </row>
    <row r="17" spans="1:16" x14ac:dyDescent="0.25">
      <c r="A17" s="15">
        <v>45017</v>
      </c>
      <c r="B17" t="s">
        <v>600</v>
      </c>
      <c r="C17" s="5">
        <v>2.11</v>
      </c>
      <c r="D17" s="5">
        <v>3.21</v>
      </c>
      <c r="E17" s="5">
        <v>4.1100000000000003</v>
      </c>
      <c r="F17" s="5">
        <v>2.72</v>
      </c>
      <c r="G17" s="5">
        <v>2.54</v>
      </c>
      <c r="H17" s="5">
        <v>1.56</v>
      </c>
      <c r="I17" s="5">
        <v>2.21</v>
      </c>
      <c r="K17" s="5">
        <v>1.88</v>
      </c>
      <c r="L17" s="5" t="s">
        <v>88</v>
      </c>
      <c r="M17" s="5">
        <v>56</v>
      </c>
      <c r="N17" s="5" t="s">
        <v>159</v>
      </c>
      <c r="O17" s="5">
        <v>2.19</v>
      </c>
      <c r="P17" s="5">
        <v>1.64</v>
      </c>
    </row>
    <row r="18" spans="1:16" x14ac:dyDescent="0.25">
      <c r="A18" s="15">
        <v>45018</v>
      </c>
      <c r="B18" t="s">
        <v>601</v>
      </c>
      <c r="C18" s="5">
        <v>3.72</v>
      </c>
      <c r="D18" s="5">
        <v>3.46</v>
      </c>
      <c r="E18" s="5">
        <v>2.15</v>
      </c>
      <c r="F18" s="5">
        <v>3.46</v>
      </c>
      <c r="G18" s="5">
        <v>2.06</v>
      </c>
      <c r="H18" s="5">
        <v>1.85</v>
      </c>
      <c r="I18" s="5">
        <v>1.8</v>
      </c>
      <c r="K18" s="5">
        <v>1.54</v>
      </c>
      <c r="L18" s="5" t="s">
        <v>86</v>
      </c>
      <c r="M18" s="5">
        <v>40</v>
      </c>
      <c r="N18" s="5" t="s">
        <v>422</v>
      </c>
      <c r="O18" s="5">
        <v>2.0499999999999998</v>
      </c>
      <c r="P18" s="5">
        <v>1.42</v>
      </c>
    </row>
    <row r="19" spans="1:16" x14ac:dyDescent="0.25">
      <c r="A19" s="15">
        <v>45018</v>
      </c>
      <c r="B19" t="s">
        <v>602</v>
      </c>
      <c r="C19" s="5">
        <v>3.36</v>
      </c>
      <c r="D19" s="5">
        <v>3.41</v>
      </c>
      <c r="E19" s="5">
        <v>2.2599999999999998</v>
      </c>
      <c r="F19" s="5">
        <v>3.16</v>
      </c>
      <c r="G19" s="5">
        <v>2.13</v>
      </c>
      <c r="H19" s="5">
        <v>1.76</v>
      </c>
      <c r="I19" s="5">
        <v>1.88</v>
      </c>
      <c r="K19" s="5">
        <v>1.6</v>
      </c>
      <c r="L19" s="5" t="s">
        <v>87</v>
      </c>
      <c r="M19" s="5">
        <v>16</v>
      </c>
      <c r="N19" s="5" t="s">
        <v>193</v>
      </c>
      <c r="O19" s="5">
        <v>2.54</v>
      </c>
      <c r="P19" s="5">
        <v>1.47</v>
      </c>
    </row>
    <row r="20" spans="1:16" x14ac:dyDescent="0.25">
      <c r="A20" s="15">
        <v>45018</v>
      </c>
      <c r="B20" t="s">
        <v>603</v>
      </c>
      <c r="C20" s="5">
        <v>2.1</v>
      </c>
      <c r="D20" s="5">
        <v>3.33</v>
      </c>
      <c r="E20" s="5">
        <v>4.1100000000000003</v>
      </c>
      <c r="F20" s="5">
        <v>2.99</v>
      </c>
      <c r="G20" s="5">
        <v>2.36</v>
      </c>
      <c r="H20" s="5">
        <v>1.65</v>
      </c>
      <c r="I20" s="5">
        <v>2.06</v>
      </c>
      <c r="K20" s="5">
        <v>1.73</v>
      </c>
      <c r="L20" s="5" t="s">
        <v>80</v>
      </c>
      <c r="M20" s="5">
        <v>76</v>
      </c>
      <c r="N20" s="5" t="s">
        <v>168</v>
      </c>
      <c r="O20" s="5">
        <v>2.35</v>
      </c>
      <c r="P20" s="5">
        <v>1.55</v>
      </c>
    </row>
    <row r="21" spans="1:16" x14ac:dyDescent="0.25">
      <c r="A21" s="15">
        <v>45020</v>
      </c>
      <c r="B21" t="s">
        <v>604</v>
      </c>
      <c r="C21" s="5">
        <v>2.23</v>
      </c>
      <c r="D21" s="5">
        <v>3.47</v>
      </c>
      <c r="E21" s="5">
        <v>3.5</v>
      </c>
      <c r="F21" s="5">
        <v>3.77</v>
      </c>
      <c r="G21" s="5">
        <v>1.97</v>
      </c>
      <c r="H21" s="5">
        <v>1.93</v>
      </c>
      <c r="I21" s="5">
        <v>1.71</v>
      </c>
      <c r="K21" s="5">
        <v>1.46</v>
      </c>
      <c r="L21" s="5" t="s">
        <v>88</v>
      </c>
      <c r="M21" s="5">
        <v>88</v>
      </c>
      <c r="N21" s="5" t="s">
        <v>228</v>
      </c>
      <c r="O21" s="5">
        <v>2.36</v>
      </c>
      <c r="P21" s="5">
        <v>1.35</v>
      </c>
    </row>
    <row r="22" spans="1:16" x14ac:dyDescent="0.25">
      <c r="A22" s="15">
        <v>45023</v>
      </c>
      <c r="B22" t="s">
        <v>605</v>
      </c>
      <c r="C22" s="5">
        <v>3.28</v>
      </c>
      <c r="D22" s="5">
        <v>3.18</v>
      </c>
      <c r="E22" s="5">
        <v>2.42</v>
      </c>
      <c r="F22" s="5">
        <v>2.79</v>
      </c>
      <c r="G22" s="5">
        <v>2.48</v>
      </c>
      <c r="H22" s="5">
        <v>1.57</v>
      </c>
      <c r="I22" s="5">
        <v>2.15</v>
      </c>
      <c r="K22" s="5">
        <v>1.83</v>
      </c>
      <c r="L22" s="5" t="s">
        <v>83</v>
      </c>
      <c r="M22" s="5">
        <v>35</v>
      </c>
      <c r="N22" s="5" t="s">
        <v>156</v>
      </c>
      <c r="O22" s="5">
        <v>2.63</v>
      </c>
      <c r="P22" s="5">
        <v>1.6</v>
      </c>
    </row>
    <row r="23" spans="1:16" x14ac:dyDescent="0.25">
      <c r="A23" s="15">
        <v>45023</v>
      </c>
      <c r="B23" t="s">
        <v>606</v>
      </c>
      <c r="C23" s="5">
        <v>1.78</v>
      </c>
      <c r="D23" s="5">
        <v>3.44</v>
      </c>
      <c r="E23" s="5">
        <v>5.41</v>
      </c>
      <c r="F23" s="5">
        <v>2.75</v>
      </c>
      <c r="G23" s="5">
        <v>2.46</v>
      </c>
      <c r="H23" s="5">
        <v>1.58</v>
      </c>
      <c r="I23" s="5">
        <v>2.14</v>
      </c>
      <c r="K23" s="5">
        <v>1.83</v>
      </c>
      <c r="L23" s="5" t="s">
        <v>81</v>
      </c>
      <c r="M23" s="5">
        <v>35</v>
      </c>
      <c r="N23" s="5" t="s">
        <v>149</v>
      </c>
      <c r="O23" s="5">
        <v>2.08</v>
      </c>
      <c r="P23" s="5">
        <v>1.61</v>
      </c>
    </row>
    <row r="24" spans="1:16" x14ac:dyDescent="0.25">
      <c r="A24" s="15">
        <v>45023</v>
      </c>
      <c r="B24" t="s">
        <v>607</v>
      </c>
      <c r="C24" s="5">
        <v>3.96</v>
      </c>
      <c r="D24" s="5">
        <v>3.57</v>
      </c>
      <c r="E24" s="5">
        <v>1.99</v>
      </c>
      <c r="F24" s="5">
        <v>3.35</v>
      </c>
      <c r="G24" s="5">
        <v>2.0699999999999998</v>
      </c>
      <c r="H24" s="5">
        <v>1.8</v>
      </c>
      <c r="I24" s="5">
        <v>1.82</v>
      </c>
      <c r="K24" s="5">
        <v>1.55</v>
      </c>
      <c r="L24" s="5" t="s">
        <v>88</v>
      </c>
      <c r="M24" s="5">
        <v>50</v>
      </c>
      <c r="N24" s="5" t="s">
        <v>149</v>
      </c>
      <c r="O24" s="5">
        <v>2.5299999999999998</v>
      </c>
      <c r="P24" s="5">
        <v>1.43</v>
      </c>
    </row>
    <row r="25" spans="1:16" x14ac:dyDescent="0.25">
      <c r="A25" s="15">
        <v>45023</v>
      </c>
      <c r="B25" t="s">
        <v>608</v>
      </c>
      <c r="C25" s="5">
        <v>1.9</v>
      </c>
      <c r="D25" s="5">
        <v>3.53</v>
      </c>
      <c r="E25" s="5">
        <v>4.42</v>
      </c>
      <c r="F25" s="5">
        <v>3.29</v>
      </c>
      <c r="G25" s="5">
        <v>2.13</v>
      </c>
      <c r="H25" s="5">
        <v>1.76</v>
      </c>
      <c r="I25" s="5">
        <v>1.86</v>
      </c>
      <c r="K25" s="5">
        <v>1.57</v>
      </c>
      <c r="L25" s="5" t="s">
        <v>336</v>
      </c>
      <c r="M25" s="5">
        <v>17</v>
      </c>
      <c r="N25" s="5" t="s">
        <v>149</v>
      </c>
      <c r="O25" s="5">
        <v>2.5299999999999998</v>
      </c>
      <c r="P25" s="5">
        <v>1.44</v>
      </c>
    </row>
    <row r="26" spans="1:16" x14ac:dyDescent="0.25">
      <c r="A26" s="15">
        <v>45023</v>
      </c>
      <c r="B26" t="s">
        <v>609</v>
      </c>
      <c r="C26" s="5">
        <v>2.17</v>
      </c>
      <c r="D26" s="5">
        <v>3.3</v>
      </c>
      <c r="E26" s="5">
        <v>3.69</v>
      </c>
      <c r="F26" s="5">
        <v>2.96</v>
      </c>
      <c r="G26" s="5">
        <v>2.2400000000000002</v>
      </c>
      <c r="H26" s="5">
        <v>1.69</v>
      </c>
      <c r="I26" s="5">
        <v>1.97</v>
      </c>
      <c r="K26" s="5">
        <v>1.68</v>
      </c>
      <c r="L26" s="5" t="s">
        <v>140</v>
      </c>
      <c r="M26" s="5">
        <v>27</v>
      </c>
      <c r="N26" s="5" t="s">
        <v>162</v>
      </c>
      <c r="O26" s="5">
        <v>2.42</v>
      </c>
      <c r="P26" s="5">
        <v>1.53</v>
      </c>
    </row>
    <row r="27" spans="1:16" x14ac:dyDescent="0.25">
      <c r="A27" s="15">
        <v>45023</v>
      </c>
      <c r="B27" t="s">
        <v>610</v>
      </c>
      <c r="C27" s="5">
        <v>2.41</v>
      </c>
      <c r="D27" s="5">
        <v>3.1</v>
      </c>
      <c r="E27" s="5">
        <v>3.39</v>
      </c>
      <c r="F27" s="5">
        <v>2.61</v>
      </c>
      <c r="G27" s="5">
        <v>2.57</v>
      </c>
      <c r="H27" s="5">
        <v>1.54</v>
      </c>
      <c r="I27" s="5">
        <v>2.2400000000000002</v>
      </c>
      <c r="K27" s="5">
        <v>1.92</v>
      </c>
      <c r="L27" s="5" t="s">
        <v>81</v>
      </c>
      <c r="M27" s="5">
        <v>35</v>
      </c>
      <c r="N27" s="5" t="s">
        <v>156</v>
      </c>
      <c r="O27" s="5">
        <v>1.92</v>
      </c>
      <c r="P27" s="5">
        <v>1.67</v>
      </c>
    </row>
    <row r="28" spans="1:16" x14ac:dyDescent="0.25">
      <c r="A28" s="15">
        <v>45023</v>
      </c>
      <c r="B28" t="s">
        <v>611</v>
      </c>
      <c r="C28" s="5">
        <v>2.66</v>
      </c>
      <c r="D28" s="5">
        <v>3.19</v>
      </c>
      <c r="E28" s="5">
        <v>2.91</v>
      </c>
      <c r="F28" s="5">
        <v>2.78</v>
      </c>
      <c r="G28" s="5">
        <v>2.4</v>
      </c>
      <c r="H28" s="5">
        <v>1.61</v>
      </c>
      <c r="I28" s="5">
        <v>2.1</v>
      </c>
      <c r="K28" s="5">
        <v>1.8</v>
      </c>
      <c r="L28" s="5" t="s">
        <v>645</v>
      </c>
      <c r="M28" s="5">
        <v>32</v>
      </c>
      <c r="N28" s="5" t="s">
        <v>162</v>
      </c>
      <c r="O28" s="5">
        <v>2.27</v>
      </c>
      <c r="P28" s="5">
        <v>1.6</v>
      </c>
    </row>
    <row r="29" spans="1:16" x14ac:dyDescent="0.25">
      <c r="A29" s="15">
        <v>45023</v>
      </c>
      <c r="B29" t="s">
        <v>612</v>
      </c>
      <c r="C29" s="5">
        <v>2.13</v>
      </c>
      <c r="D29" s="5">
        <v>3.25</v>
      </c>
      <c r="E29" s="5">
        <v>3.88</v>
      </c>
      <c r="F29" s="5">
        <v>3.03</v>
      </c>
      <c r="G29" s="5">
        <v>2.2200000000000002</v>
      </c>
      <c r="H29" s="5">
        <v>1.7</v>
      </c>
      <c r="I29" s="5">
        <v>1.94</v>
      </c>
      <c r="K29" s="5">
        <v>1.66</v>
      </c>
      <c r="L29" s="5" t="s">
        <v>82</v>
      </c>
      <c r="M29" s="5">
        <v>38</v>
      </c>
      <c r="N29" s="5" t="s">
        <v>149</v>
      </c>
      <c r="O29" s="5">
        <v>2.27</v>
      </c>
      <c r="P29" s="5">
        <v>1.5</v>
      </c>
    </row>
    <row r="30" spans="1:16" x14ac:dyDescent="0.25">
      <c r="A30" s="15">
        <v>45023</v>
      </c>
      <c r="B30" t="s">
        <v>613</v>
      </c>
      <c r="C30" s="5">
        <v>2.44</v>
      </c>
      <c r="D30" s="5">
        <v>3.19</v>
      </c>
      <c r="E30" s="5">
        <v>3.35</v>
      </c>
      <c r="F30" s="5">
        <v>3</v>
      </c>
      <c r="G30" s="5">
        <v>2.31</v>
      </c>
      <c r="H30" s="5">
        <v>1.68</v>
      </c>
      <c r="I30" s="5">
        <v>2.02</v>
      </c>
      <c r="K30" s="5">
        <v>1.71</v>
      </c>
      <c r="L30" s="5" t="s">
        <v>140</v>
      </c>
      <c r="M30" s="5">
        <v>48</v>
      </c>
      <c r="N30" s="5" t="s">
        <v>247</v>
      </c>
      <c r="O30" s="5">
        <v>2.54</v>
      </c>
      <c r="P30" s="5">
        <v>1.51</v>
      </c>
    </row>
    <row r="31" spans="1:16" x14ac:dyDescent="0.25">
      <c r="A31" s="15">
        <v>45023</v>
      </c>
      <c r="B31" t="s">
        <v>614</v>
      </c>
      <c r="C31" s="5">
        <v>1.98</v>
      </c>
      <c r="D31" s="5">
        <v>3.55</v>
      </c>
      <c r="E31" s="5">
        <v>4.1500000000000004</v>
      </c>
      <c r="F31" s="5">
        <v>4.4400000000000004</v>
      </c>
      <c r="G31" s="5">
        <v>1.97</v>
      </c>
      <c r="H31" s="5">
        <v>1.93</v>
      </c>
      <c r="I31" s="5">
        <v>1.73</v>
      </c>
      <c r="K31" s="5">
        <v>1.5</v>
      </c>
      <c r="L31" s="5" t="s">
        <v>646</v>
      </c>
      <c r="M31" s="5">
        <v>11</v>
      </c>
      <c r="N31" s="5" t="s">
        <v>159</v>
      </c>
      <c r="O31" s="5">
        <v>2.58</v>
      </c>
      <c r="P31" s="5">
        <v>1.38</v>
      </c>
    </row>
    <row r="32" spans="1:16" x14ac:dyDescent="0.25">
      <c r="A32" s="15">
        <v>45023</v>
      </c>
      <c r="B32" t="s">
        <v>615</v>
      </c>
      <c r="C32" s="5">
        <v>3.05</v>
      </c>
      <c r="D32" s="5">
        <v>3.44</v>
      </c>
      <c r="E32" s="5">
        <v>2.41</v>
      </c>
      <c r="F32" s="5">
        <v>3.48</v>
      </c>
      <c r="G32" s="5">
        <v>2</v>
      </c>
      <c r="H32" s="5">
        <v>1.87</v>
      </c>
      <c r="I32" s="5">
        <v>1.75</v>
      </c>
      <c r="K32" s="5">
        <v>1.51</v>
      </c>
      <c r="L32" s="5" t="s">
        <v>89</v>
      </c>
      <c r="M32" s="5">
        <v>13</v>
      </c>
      <c r="N32" s="5" t="s">
        <v>149</v>
      </c>
      <c r="O32" s="5">
        <v>2.4300000000000002</v>
      </c>
      <c r="P32" s="5">
        <v>404</v>
      </c>
    </row>
    <row r="33" spans="1:16" x14ac:dyDescent="0.25">
      <c r="A33" s="15">
        <v>45024</v>
      </c>
      <c r="B33" t="s">
        <v>616</v>
      </c>
      <c r="C33" s="5">
        <v>2.0299999999999998</v>
      </c>
      <c r="D33" s="5">
        <v>3.31</v>
      </c>
      <c r="E33" s="5">
        <v>4.18</v>
      </c>
      <c r="F33" s="5">
        <v>3.13</v>
      </c>
      <c r="G33" s="5">
        <v>2.21</v>
      </c>
      <c r="H33" s="5">
        <v>1.71</v>
      </c>
      <c r="I33" s="5">
        <v>1.93</v>
      </c>
      <c r="K33" s="5">
        <v>1.63</v>
      </c>
      <c r="L33" s="5" t="s">
        <v>81</v>
      </c>
      <c r="M33" s="5">
        <v>38</v>
      </c>
      <c r="N33" s="5" t="s">
        <v>202</v>
      </c>
      <c r="O33" s="5">
        <v>2.29</v>
      </c>
      <c r="P33" s="5">
        <v>1.48</v>
      </c>
    </row>
    <row r="34" spans="1:16" x14ac:dyDescent="0.25">
      <c r="A34" s="15">
        <v>45024</v>
      </c>
      <c r="B34" t="s">
        <v>617</v>
      </c>
      <c r="C34" s="5">
        <v>4.28</v>
      </c>
      <c r="D34" s="5">
        <v>3.58</v>
      </c>
      <c r="E34" s="5">
        <v>1.96</v>
      </c>
      <c r="F34" s="5">
        <v>3.28</v>
      </c>
      <c r="G34" s="5">
        <v>2.16</v>
      </c>
      <c r="H34" s="5">
        <v>1.77</v>
      </c>
      <c r="I34" s="5">
        <v>1.89</v>
      </c>
      <c r="K34" s="5">
        <v>1.6</v>
      </c>
      <c r="L34" s="5" t="s">
        <v>78</v>
      </c>
      <c r="M34" s="5">
        <v>47</v>
      </c>
      <c r="N34" s="5" t="s">
        <v>228</v>
      </c>
      <c r="O34" s="5">
        <v>2.72</v>
      </c>
      <c r="P34" s="5">
        <v>1.46</v>
      </c>
    </row>
    <row r="35" spans="1:16" x14ac:dyDescent="0.25">
      <c r="A35" s="15">
        <v>45024</v>
      </c>
      <c r="B35" t="s">
        <v>618</v>
      </c>
      <c r="C35" s="5">
        <v>1.99</v>
      </c>
      <c r="D35" s="5">
        <v>3.31</v>
      </c>
      <c r="E35" s="5">
        <v>4.3600000000000003</v>
      </c>
      <c r="F35" s="5">
        <v>2.9</v>
      </c>
      <c r="G35" s="5">
        <v>2.3199999999999998</v>
      </c>
      <c r="H35" s="5">
        <v>1.65</v>
      </c>
      <c r="I35" s="5">
        <v>2.04</v>
      </c>
      <c r="K35" s="5">
        <v>1.72</v>
      </c>
      <c r="L35" s="5" t="s">
        <v>79</v>
      </c>
      <c r="M35" s="5">
        <v>29</v>
      </c>
      <c r="N35" s="5" t="s">
        <v>202</v>
      </c>
      <c r="O35" s="5">
        <v>2.0699999999999998</v>
      </c>
      <c r="P35" s="5">
        <v>1.55</v>
      </c>
    </row>
    <row r="36" spans="1:16" x14ac:dyDescent="0.25">
      <c r="A36" s="15">
        <v>45024</v>
      </c>
      <c r="B36" t="s">
        <v>619</v>
      </c>
      <c r="C36" s="5">
        <v>1.75</v>
      </c>
      <c r="D36" s="5">
        <v>3.51</v>
      </c>
      <c r="E36" s="5">
        <v>5.61</v>
      </c>
      <c r="F36" s="5">
        <v>2.63</v>
      </c>
      <c r="G36" s="5">
        <v>2.58</v>
      </c>
      <c r="H36" s="5">
        <v>1.53</v>
      </c>
      <c r="I36" s="5">
        <v>2.25</v>
      </c>
      <c r="K36" s="5">
        <v>1.92</v>
      </c>
      <c r="L36" s="5" t="s">
        <v>140</v>
      </c>
      <c r="M36" s="5">
        <v>44</v>
      </c>
      <c r="N36" s="5" t="s">
        <v>25</v>
      </c>
      <c r="O36" s="5">
        <v>2.5</v>
      </c>
      <c r="P36" s="5">
        <v>1.66</v>
      </c>
    </row>
    <row r="37" spans="1:16" x14ac:dyDescent="0.25">
      <c r="A37" s="15">
        <v>45024</v>
      </c>
      <c r="B37" t="s">
        <v>620</v>
      </c>
      <c r="C37" s="5">
        <v>1.94</v>
      </c>
      <c r="D37" s="5">
        <v>3.19</v>
      </c>
      <c r="E37" s="5">
        <v>4.8499999999999996</v>
      </c>
      <c r="F37" s="5">
        <v>2.75</v>
      </c>
      <c r="G37" s="5">
        <v>2.48</v>
      </c>
      <c r="H37" s="5">
        <v>1.57</v>
      </c>
      <c r="I37" s="5">
        <v>2.16</v>
      </c>
      <c r="K37" s="5">
        <v>1.84</v>
      </c>
      <c r="L37" s="5" t="s">
        <v>88</v>
      </c>
      <c r="M37" s="5">
        <v>14</v>
      </c>
      <c r="N37" s="5" t="s">
        <v>193</v>
      </c>
      <c r="O37" s="5">
        <v>2.29</v>
      </c>
      <c r="P37" s="5">
        <v>1.61</v>
      </c>
    </row>
    <row r="38" spans="1:16" x14ac:dyDescent="0.25">
      <c r="A38" s="15">
        <v>45024</v>
      </c>
      <c r="B38" t="s">
        <v>621</v>
      </c>
      <c r="C38" s="5">
        <v>2.89</v>
      </c>
      <c r="D38" s="5">
        <v>2.86</v>
      </c>
      <c r="E38" s="5">
        <v>2.98</v>
      </c>
      <c r="F38" s="5">
        <v>2.4900000000000002</v>
      </c>
      <c r="G38" s="5">
        <v>2.74</v>
      </c>
      <c r="H38" s="5">
        <v>1.49</v>
      </c>
      <c r="I38" s="5">
        <v>2.38</v>
      </c>
      <c r="K38" s="5">
        <v>2.0299999999999998</v>
      </c>
      <c r="L38" s="5" t="s">
        <v>84</v>
      </c>
      <c r="M38" s="5">
        <v>71</v>
      </c>
      <c r="N38" s="5" t="s">
        <v>202</v>
      </c>
      <c r="O38" s="5">
        <v>71</v>
      </c>
      <c r="P38" s="5">
        <v>1.74</v>
      </c>
    </row>
    <row r="39" spans="1:16" x14ac:dyDescent="0.25">
      <c r="A39" s="15">
        <v>45024</v>
      </c>
      <c r="B39" t="s">
        <v>622</v>
      </c>
      <c r="C39" s="5">
        <v>3.26</v>
      </c>
      <c r="D39" s="5">
        <v>3.11</v>
      </c>
      <c r="E39" s="5">
        <v>2.4700000000000002</v>
      </c>
      <c r="F39" s="5">
        <v>2.78</v>
      </c>
      <c r="G39" s="5">
        <v>2.48</v>
      </c>
      <c r="H39" s="5">
        <v>1.57</v>
      </c>
      <c r="I39" s="5">
        <v>2.15</v>
      </c>
      <c r="K39" s="5">
        <v>1.83</v>
      </c>
      <c r="L39" s="5" t="s">
        <v>79</v>
      </c>
      <c r="M39" s="5">
        <v>57</v>
      </c>
      <c r="N39" s="5" t="s">
        <v>54</v>
      </c>
      <c r="O39" s="5">
        <v>1.29</v>
      </c>
      <c r="P39" s="5">
        <v>1.6</v>
      </c>
    </row>
    <row r="40" spans="1:16" x14ac:dyDescent="0.25">
      <c r="A40" s="15">
        <v>45024</v>
      </c>
      <c r="B40" t="s">
        <v>623</v>
      </c>
      <c r="C40" s="5">
        <v>2.25</v>
      </c>
      <c r="D40" s="5">
        <v>3.28</v>
      </c>
      <c r="E40" s="5">
        <v>3.51</v>
      </c>
      <c r="F40" s="5">
        <v>3.3</v>
      </c>
      <c r="G40" s="5">
        <v>2.1</v>
      </c>
      <c r="H40" s="5">
        <v>1.78</v>
      </c>
      <c r="I40" s="5">
        <v>1.84</v>
      </c>
      <c r="K40" s="5">
        <v>1.57</v>
      </c>
      <c r="L40" s="5" t="s">
        <v>86</v>
      </c>
      <c r="M40" s="5">
        <v>41</v>
      </c>
      <c r="N40" s="5" t="s">
        <v>25</v>
      </c>
      <c r="O40" s="5">
        <v>1.96</v>
      </c>
      <c r="P40" s="5">
        <v>1.44</v>
      </c>
    </row>
    <row r="41" spans="1:16" x14ac:dyDescent="0.25">
      <c r="A41" s="15">
        <v>45024</v>
      </c>
      <c r="B41" t="s">
        <v>624</v>
      </c>
      <c r="C41" s="5">
        <v>5.08</v>
      </c>
      <c r="D41" s="5">
        <v>3.7</v>
      </c>
      <c r="E41" s="5">
        <v>1.79</v>
      </c>
      <c r="F41" s="5">
        <v>3.17</v>
      </c>
      <c r="G41" s="5">
        <v>2.21</v>
      </c>
      <c r="H41" s="5">
        <v>1.74</v>
      </c>
      <c r="I41" s="5">
        <v>1.93</v>
      </c>
      <c r="K41" s="5">
        <v>1.65</v>
      </c>
      <c r="L41" s="5" t="s">
        <v>79</v>
      </c>
      <c r="M41" s="5">
        <v>42</v>
      </c>
      <c r="N41" s="5" t="s">
        <v>410</v>
      </c>
      <c r="O41" s="5">
        <v>2.21</v>
      </c>
      <c r="P41" s="5">
        <v>1.49</v>
      </c>
    </row>
    <row r="42" spans="1:16" x14ac:dyDescent="0.25">
      <c r="A42" s="15">
        <v>45025</v>
      </c>
      <c r="B42" t="s">
        <v>625</v>
      </c>
      <c r="C42" s="5">
        <v>3</v>
      </c>
      <c r="D42" s="5">
        <v>3.3</v>
      </c>
      <c r="E42" s="5">
        <v>2.59</v>
      </c>
      <c r="F42" s="5">
        <v>3.34</v>
      </c>
      <c r="G42" s="5">
        <v>2.16</v>
      </c>
      <c r="H42" s="5">
        <v>1.76</v>
      </c>
      <c r="I42" s="5">
        <v>1.88</v>
      </c>
      <c r="K42" s="5">
        <v>1.59</v>
      </c>
      <c r="L42" s="5" t="s">
        <v>82</v>
      </c>
      <c r="M42" s="5">
        <v>21</v>
      </c>
      <c r="N42" s="5" t="s">
        <v>303</v>
      </c>
      <c r="O42" s="5">
        <v>2.46</v>
      </c>
      <c r="P42" s="5">
        <v>1.45</v>
      </c>
    </row>
    <row r="43" spans="1:16" x14ac:dyDescent="0.25">
      <c r="A43" s="15">
        <v>45026</v>
      </c>
      <c r="B43" t="s">
        <v>626</v>
      </c>
      <c r="C43" s="5">
        <v>2.17</v>
      </c>
      <c r="D43" s="5">
        <v>3.3</v>
      </c>
      <c r="E43" s="5">
        <v>3.69</v>
      </c>
      <c r="F43" s="5">
        <v>2.96</v>
      </c>
      <c r="G43" s="5">
        <v>2.2400000000000002</v>
      </c>
      <c r="H43" s="5">
        <v>1.69</v>
      </c>
      <c r="I43" s="5">
        <v>1.97</v>
      </c>
      <c r="K43" s="5">
        <v>1.68</v>
      </c>
      <c r="L43" s="5" t="s">
        <v>140</v>
      </c>
      <c r="M43" s="5">
        <v>24</v>
      </c>
      <c r="N43" s="5" t="s">
        <v>162</v>
      </c>
      <c r="O43" s="5">
        <v>2.58</v>
      </c>
      <c r="P43" s="5">
        <v>1.53</v>
      </c>
    </row>
    <row r="44" spans="1:16" x14ac:dyDescent="0.25">
      <c r="A44" s="15">
        <v>45026</v>
      </c>
      <c r="B44" t="s">
        <v>627</v>
      </c>
      <c r="C44" s="5">
        <v>2.1800000000000002</v>
      </c>
      <c r="D44" s="5">
        <v>3.26</v>
      </c>
      <c r="E44" s="5">
        <v>3.73</v>
      </c>
      <c r="F44" s="5">
        <v>2.89</v>
      </c>
      <c r="G44" s="5">
        <v>2.31</v>
      </c>
      <c r="H44" s="5">
        <v>1.65</v>
      </c>
      <c r="I44" s="5">
        <v>2.0299999999999998</v>
      </c>
      <c r="K44" s="5">
        <v>1.72</v>
      </c>
      <c r="L44" s="5" t="s">
        <v>130</v>
      </c>
      <c r="M44" s="5">
        <v>35</v>
      </c>
      <c r="N44" s="5" t="s">
        <v>149</v>
      </c>
      <c r="O44" s="5">
        <v>2.23</v>
      </c>
      <c r="P44" s="5">
        <v>1.55</v>
      </c>
    </row>
    <row r="45" spans="1:16" x14ac:dyDescent="0.25">
      <c r="A45" s="15">
        <v>45026</v>
      </c>
      <c r="B45" t="s">
        <v>628</v>
      </c>
      <c r="C45" s="5">
        <v>2.62</v>
      </c>
      <c r="D45" s="5">
        <v>3.26</v>
      </c>
      <c r="E45" s="5">
        <v>2.95</v>
      </c>
      <c r="F45" s="5">
        <v>3.22</v>
      </c>
      <c r="G45" s="5">
        <v>2.1800000000000002</v>
      </c>
      <c r="H45" s="5">
        <v>1.74</v>
      </c>
      <c r="I45" s="5">
        <v>1.9</v>
      </c>
      <c r="K45" s="5">
        <v>1.61</v>
      </c>
      <c r="L45" s="5" t="s">
        <v>79</v>
      </c>
      <c r="M45" s="5">
        <v>55</v>
      </c>
      <c r="N45" s="5" t="s">
        <v>238</v>
      </c>
      <c r="O45" s="5">
        <v>2.25</v>
      </c>
      <c r="P45" s="5">
        <v>1.47</v>
      </c>
    </row>
    <row r="46" spans="1:16" x14ac:dyDescent="0.25">
      <c r="A46" s="15">
        <v>45026</v>
      </c>
      <c r="B46" t="s">
        <v>629</v>
      </c>
      <c r="C46" s="5">
        <v>9.19</v>
      </c>
      <c r="D46" s="5">
        <v>4.7300000000000004</v>
      </c>
      <c r="E46" s="5">
        <v>1.39</v>
      </c>
      <c r="F46" s="5">
        <v>3.72</v>
      </c>
      <c r="G46" s="5">
        <v>1.9</v>
      </c>
      <c r="H46" s="5">
        <v>1.97</v>
      </c>
      <c r="I46" s="5">
        <v>1.67</v>
      </c>
      <c r="K46" s="5">
        <v>1.44</v>
      </c>
      <c r="L46" s="5" t="s">
        <v>80</v>
      </c>
      <c r="M46" s="5">
        <v>47</v>
      </c>
      <c r="N46" s="5" t="s">
        <v>154</v>
      </c>
      <c r="O46" s="5">
        <v>2.39</v>
      </c>
      <c r="P46" s="5">
        <v>404</v>
      </c>
    </row>
    <row r="47" spans="1:16" x14ac:dyDescent="0.25">
      <c r="A47" s="15">
        <v>45026</v>
      </c>
      <c r="B47" t="s">
        <v>630</v>
      </c>
      <c r="C47" s="5">
        <v>3.35</v>
      </c>
      <c r="D47" s="5">
        <v>3.03</v>
      </c>
      <c r="E47" s="5">
        <v>2.5099999999999998</v>
      </c>
      <c r="F47" s="5">
        <v>2.82</v>
      </c>
      <c r="G47" s="5">
        <v>2.44</v>
      </c>
      <c r="H47" s="5">
        <v>1.6</v>
      </c>
      <c r="I47" s="5">
        <v>2.12</v>
      </c>
      <c r="K47" s="5">
        <v>1.81</v>
      </c>
      <c r="L47" s="5" t="s">
        <v>87</v>
      </c>
      <c r="M47" s="5">
        <v>33</v>
      </c>
      <c r="N47" s="5" t="s">
        <v>206</v>
      </c>
      <c r="O47" s="5">
        <v>2.4</v>
      </c>
      <c r="P47" s="5">
        <v>1.6</v>
      </c>
    </row>
    <row r="48" spans="1:16" x14ac:dyDescent="0.25">
      <c r="A48" s="15">
        <v>45026</v>
      </c>
      <c r="B48" t="s">
        <v>631</v>
      </c>
      <c r="C48" s="5">
        <v>1.79</v>
      </c>
      <c r="D48" s="5">
        <v>3.53</v>
      </c>
      <c r="E48" s="5">
        <v>5.19</v>
      </c>
      <c r="F48" s="5">
        <v>2.91</v>
      </c>
      <c r="G48" s="5">
        <v>2.2999999999999998</v>
      </c>
      <c r="H48" s="5">
        <v>1.65</v>
      </c>
      <c r="I48" s="5">
        <v>2.02</v>
      </c>
      <c r="K48" s="5">
        <v>1.72</v>
      </c>
      <c r="L48" s="5" t="s">
        <v>337</v>
      </c>
      <c r="M48" s="5">
        <v>37</v>
      </c>
      <c r="N48" s="5" t="s">
        <v>149</v>
      </c>
      <c r="O48" s="5">
        <v>1.93</v>
      </c>
      <c r="P48" s="5">
        <v>1.54</v>
      </c>
    </row>
    <row r="49" spans="1:16" x14ac:dyDescent="0.25">
      <c r="A49" s="15">
        <v>45026</v>
      </c>
      <c r="B49" t="s">
        <v>633</v>
      </c>
      <c r="C49" s="5">
        <v>4.09</v>
      </c>
      <c r="D49" s="5">
        <v>3.32</v>
      </c>
      <c r="E49" s="5">
        <v>2.0699999999999998</v>
      </c>
      <c r="F49" s="5">
        <v>2.91</v>
      </c>
      <c r="G49" s="5">
        <v>2.34</v>
      </c>
      <c r="H49" s="5">
        <v>1.65</v>
      </c>
      <c r="I49" s="5">
        <v>2.0499999999999998</v>
      </c>
      <c r="K49" s="5">
        <v>1.74</v>
      </c>
      <c r="L49" s="5" t="s">
        <v>140</v>
      </c>
      <c r="M49" s="5">
        <v>58</v>
      </c>
      <c r="N49" s="5" t="s">
        <v>206</v>
      </c>
      <c r="O49" s="5">
        <v>2.27</v>
      </c>
      <c r="P49" s="5">
        <v>1.56</v>
      </c>
    </row>
    <row r="50" spans="1:16" x14ac:dyDescent="0.25">
      <c r="A50" s="15">
        <v>45026</v>
      </c>
      <c r="B50" t="s">
        <v>632</v>
      </c>
      <c r="C50" s="5">
        <v>2.04</v>
      </c>
      <c r="D50" s="5">
        <v>3.57</v>
      </c>
      <c r="E50" s="5">
        <v>3.86</v>
      </c>
      <c r="F50" s="5">
        <v>3.48</v>
      </c>
      <c r="G50" s="5">
        <v>2.0099999999999998</v>
      </c>
      <c r="H50" s="5">
        <v>1.88</v>
      </c>
      <c r="I50" s="5">
        <v>1.78</v>
      </c>
      <c r="K50" s="5">
        <v>1.53</v>
      </c>
      <c r="L50" s="5" t="s">
        <v>140</v>
      </c>
      <c r="M50" s="5">
        <v>37</v>
      </c>
      <c r="N50" s="5" t="s">
        <v>151</v>
      </c>
      <c r="O50" s="5">
        <v>2.1800000000000002</v>
      </c>
      <c r="P50" s="5">
        <v>1.41</v>
      </c>
    </row>
    <row r="51" spans="1:16" x14ac:dyDescent="0.25">
      <c r="A51" s="15">
        <v>45026</v>
      </c>
      <c r="B51" t="s">
        <v>634</v>
      </c>
      <c r="C51" s="5">
        <v>2.4</v>
      </c>
      <c r="D51" s="5">
        <v>3.32</v>
      </c>
      <c r="E51" s="5">
        <v>3.13</v>
      </c>
      <c r="F51" s="5">
        <v>3.59</v>
      </c>
      <c r="G51" s="5">
        <v>2</v>
      </c>
      <c r="H51" s="5">
        <v>1.88</v>
      </c>
      <c r="I51" s="5">
        <v>1.74</v>
      </c>
      <c r="K51" s="5">
        <v>1.49</v>
      </c>
      <c r="L51" s="5" t="s">
        <v>78</v>
      </c>
      <c r="M51" s="5">
        <v>8</v>
      </c>
      <c r="N51" s="5" t="s">
        <v>156</v>
      </c>
      <c r="O51" s="5">
        <v>2.66</v>
      </c>
      <c r="P51" s="5">
        <v>404</v>
      </c>
    </row>
    <row r="52" spans="1:16" x14ac:dyDescent="0.25">
      <c r="A52" s="15">
        <v>45026</v>
      </c>
      <c r="B52" t="s">
        <v>635</v>
      </c>
      <c r="C52" s="5">
        <v>4.4400000000000004</v>
      </c>
      <c r="D52" s="5">
        <v>3.52</v>
      </c>
      <c r="E52" s="5">
        <v>1.9</v>
      </c>
      <c r="F52" s="5">
        <v>3.2</v>
      </c>
      <c r="G52" s="5">
        <v>2.15</v>
      </c>
      <c r="H52" s="5">
        <v>1.75</v>
      </c>
      <c r="I52" s="5">
        <v>1.88</v>
      </c>
      <c r="K52" s="5">
        <v>1.6</v>
      </c>
      <c r="L52" s="5" t="s">
        <v>80</v>
      </c>
      <c r="M52" s="5">
        <v>46</v>
      </c>
      <c r="N52" s="5" t="s">
        <v>149</v>
      </c>
      <c r="O52" s="5">
        <v>2.4</v>
      </c>
      <c r="P52" s="5">
        <v>1.46</v>
      </c>
    </row>
    <row r="53" spans="1:16" x14ac:dyDescent="0.25">
      <c r="A53" s="15">
        <v>45026</v>
      </c>
      <c r="B53" t="s">
        <v>636</v>
      </c>
      <c r="C53" s="5">
        <v>3.39</v>
      </c>
      <c r="D53" s="5">
        <v>3.16</v>
      </c>
      <c r="E53" s="5">
        <v>2.4</v>
      </c>
      <c r="F53" s="5">
        <v>2.75</v>
      </c>
      <c r="G53" s="5">
        <v>2.54</v>
      </c>
      <c r="H53" s="5">
        <v>1.56</v>
      </c>
      <c r="I53" s="5">
        <v>2.21</v>
      </c>
      <c r="K53" s="5">
        <v>1.87</v>
      </c>
      <c r="L53" s="5" t="s">
        <v>79</v>
      </c>
      <c r="M53" s="5">
        <v>27</v>
      </c>
      <c r="N53" s="5" t="s">
        <v>151</v>
      </c>
      <c r="O53" s="5">
        <v>2.23</v>
      </c>
      <c r="P53" s="5">
        <v>1.63</v>
      </c>
    </row>
    <row r="54" spans="1:16" x14ac:dyDescent="0.25">
      <c r="A54" s="15">
        <v>45026</v>
      </c>
      <c r="B54" t="s">
        <v>637</v>
      </c>
      <c r="C54" s="5">
        <v>1.88</v>
      </c>
      <c r="D54" s="5">
        <v>3.68</v>
      </c>
      <c r="E54" s="5">
        <v>4.34</v>
      </c>
      <c r="F54" s="5">
        <v>3.62</v>
      </c>
      <c r="G54" s="5">
        <v>1.98</v>
      </c>
      <c r="H54" s="5">
        <v>1.88</v>
      </c>
      <c r="I54" s="5">
        <v>1.73</v>
      </c>
      <c r="K54" s="5">
        <v>1.48</v>
      </c>
      <c r="L54" s="5" t="s">
        <v>80</v>
      </c>
      <c r="M54" s="5">
        <v>21</v>
      </c>
      <c r="N54" s="5" t="s">
        <v>149</v>
      </c>
      <c r="O54" s="5">
        <v>2.66</v>
      </c>
      <c r="P54" s="5">
        <v>1.42</v>
      </c>
    </row>
    <row r="55" spans="1:16" x14ac:dyDescent="0.25">
      <c r="A55" s="15">
        <v>45026</v>
      </c>
      <c r="B55" t="s">
        <v>638</v>
      </c>
      <c r="C55" s="5">
        <v>2.7</v>
      </c>
      <c r="D55" s="5">
        <v>2.93</v>
      </c>
      <c r="E55" s="5">
        <v>3.16</v>
      </c>
      <c r="F55" s="5">
        <v>2.89</v>
      </c>
      <c r="G55" s="5">
        <v>2.38</v>
      </c>
      <c r="H55" s="5">
        <v>1.63</v>
      </c>
      <c r="I55" s="5">
        <v>2.08</v>
      </c>
      <c r="K55" s="5">
        <v>1.76</v>
      </c>
      <c r="L55" s="5" t="s">
        <v>88</v>
      </c>
      <c r="M55" s="5">
        <v>48</v>
      </c>
      <c r="N55" s="5" t="s">
        <v>238</v>
      </c>
      <c r="O55" s="5">
        <v>2.27</v>
      </c>
      <c r="P55" s="5">
        <v>1.56</v>
      </c>
    </row>
    <row r="56" spans="1:16" x14ac:dyDescent="0.25">
      <c r="A56" s="15">
        <v>45026</v>
      </c>
      <c r="B56" t="s">
        <v>639</v>
      </c>
      <c r="C56" s="5">
        <v>2.84</v>
      </c>
      <c r="D56" s="5">
        <v>3.26</v>
      </c>
      <c r="E56" s="5">
        <v>2.67</v>
      </c>
      <c r="F56" s="5">
        <v>2.92</v>
      </c>
      <c r="G56" s="5">
        <v>2.3199999999999998</v>
      </c>
      <c r="H56" s="5">
        <v>1.65</v>
      </c>
      <c r="I56" s="5">
        <v>2.0299999999999998</v>
      </c>
      <c r="K56" s="5">
        <v>1.72</v>
      </c>
      <c r="L56" s="5" t="s">
        <v>88</v>
      </c>
      <c r="M56" s="5">
        <v>14</v>
      </c>
      <c r="N56" s="5" t="s">
        <v>156</v>
      </c>
      <c r="O56" s="5">
        <v>2.1800000000000002</v>
      </c>
      <c r="P56" s="5">
        <v>1.54</v>
      </c>
    </row>
    <row r="57" spans="1:16" x14ac:dyDescent="0.25">
      <c r="A57" s="15">
        <v>45026</v>
      </c>
      <c r="B57" t="s">
        <v>640</v>
      </c>
      <c r="C57" s="5">
        <v>3.15</v>
      </c>
      <c r="D57" s="5">
        <v>2.83</v>
      </c>
      <c r="E57" s="5">
        <v>2.8</v>
      </c>
      <c r="F57" s="5">
        <v>2.46</v>
      </c>
      <c r="G57" s="5">
        <v>2.87</v>
      </c>
      <c r="H57" s="5">
        <v>1.46</v>
      </c>
      <c r="I57" s="5">
        <v>2.4900000000000002</v>
      </c>
      <c r="K57" s="5">
        <v>2.11</v>
      </c>
      <c r="L57" s="5" t="s">
        <v>87</v>
      </c>
      <c r="M57" s="5">
        <v>27</v>
      </c>
      <c r="N57" s="5" t="s">
        <v>238</v>
      </c>
      <c r="O57" s="5">
        <v>2.23</v>
      </c>
      <c r="P57" s="5">
        <v>1.78</v>
      </c>
    </row>
    <row r="58" spans="1:16" x14ac:dyDescent="0.25">
      <c r="A58" s="15">
        <v>45026</v>
      </c>
      <c r="B58" t="s">
        <v>641</v>
      </c>
      <c r="C58" s="5">
        <v>2.54</v>
      </c>
      <c r="D58" s="5">
        <v>3.33</v>
      </c>
      <c r="E58" s="5">
        <v>2.96</v>
      </c>
      <c r="F58" s="5">
        <v>3.26</v>
      </c>
      <c r="G58" s="5">
        <v>2.1800000000000002</v>
      </c>
      <c r="H58" s="5">
        <v>1.72</v>
      </c>
      <c r="I58" s="5">
        <v>1.9</v>
      </c>
      <c r="K58" s="5">
        <v>1.6</v>
      </c>
      <c r="L58" s="5" t="s">
        <v>79</v>
      </c>
      <c r="M58" s="5">
        <v>38</v>
      </c>
      <c r="N58" s="5" t="s">
        <v>162</v>
      </c>
      <c r="O58" s="5">
        <v>2.35</v>
      </c>
      <c r="P58" s="5">
        <v>1.45</v>
      </c>
    </row>
    <row r="59" spans="1:16" x14ac:dyDescent="0.25">
      <c r="A59" s="15">
        <v>45026</v>
      </c>
      <c r="B59" t="s">
        <v>642</v>
      </c>
      <c r="C59" s="5">
        <v>3.34</v>
      </c>
      <c r="D59" s="5">
        <v>2.99</v>
      </c>
      <c r="E59" s="5">
        <v>2.5</v>
      </c>
      <c r="F59" s="5">
        <v>2.58</v>
      </c>
      <c r="G59" s="5">
        <v>2.71</v>
      </c>
      <c r="H59" s="5">
        <v>1.49</v>
      </c>
      <c r="I59" s="5">
        <v>2.35</v>
      </c>
      <c r="K59" s="5">
        <v>1.99</v>
      </c>
      <c r="L59" s="5" t="s">
        <v>88</v>
      </c>
      <c r="M59" s="5">
        <v>47</v>
      </c>
      <c r="N59" s="5" t="s">
        <v>162</v>
      </c>
      <c r="O59" s="5">
        <v>2.25</v>
      </c>
      <c r="P59" s="5">
        <v>1.69</v>
      </c>
    </row>
    <row r="60" spans="1:16" x14ac:dyDescent="0.25">
      <c r="A60" s="15">
        <v>45026</v>
      </c>
      <c r="B60" t="s">
        <v>643</v>
      </c>
      <c r="C60" s="5">
        <v>3.47</v>
      </c>
      <c r="D60" s="5">
        <v>3.38</v>
      </c>
      <c r="E60" s="5">
        <v>2.25</v>
      </c>
      <c r="F60" s="5">
        <v>3.26</v>
      </c>
      <c r="G60" s="5">
        <v>2.11</v>
      </c>
      <c r="H60" s="5">
        <v>1.79</v>
      </c>
      <c r="I60" s="5">
        <v>1.85</v>
      </c>
      <c r="K60" s="5">
        <v>1.58</v>
      </c>
      <c r="L60" s="5" t="s">
        <v>82</v>
      </c>
      <c r="M60" s="5">
        <v>5</v>
      </c>
      <c r="N60" s="5" t="s">
        <v>159</v>
      </c>
      <c r="O60" s="5">
        <v>2.5499999999999998</v>
      </c>
      <c r="P60" s="5">
        <v>1.46</v>
      </c>
    </row>
  </sheetData>
  <conditionalFormatting sqref="K1:K3">
    <cfRule type="cellIs" dxfId="7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"/>
  <sheetViews>
    <sheetView topLeftCell="A2" workbookViewId="0">
      <selection activeCell="B10" sqref="B10"/>
    </sheetView>
  </sheetViews>
  <sheetFormatPr defaultRowHeight="15" x14ac:dyDescent="0.25"/>
  <cols>
    <col min="1" max="1" width="10.7109375" bestFit="1" customWidth="1"/>
    <col min="2" max="2" width="38.85546875" bestFit="1" customWidth="1"/>
    <col min="14" max="14" width="18.140625" customWidth="1"/>
  </cols>
  <sheetData>
    <row r="1" spans="1:14" ht="144" x14ac:dyDescent="0.25">
      <c r="A1" s="1" t="s">
        <v>0</v>
      </c>
      <c r="B1" s="1" t="s">
        <v>1</v>
      </c>
      <c r="C1" s="36" t="s">
        <v>2</v>
      </c>
      <c r="D1" s="36" t="s">
        <v>3</v>
      </c>
      <c r="E1" s="36" t="s">
        <v>4</v>
      </c>
      <c r="F1" s="36" t="s">
        <v>5</v>
      </c>
      <c r="G1" s="36" t="s">
        <v>6</v>
      </c>
      <c r="H1" s="36" t="s">
        <v>7</v>
      </c>
      <c r="I1" s="36" t="s">
        <v>107</v>
      </c>
      <c r="J1" s="16" t="s">
        <v>8</v>
      </c>
      <c r="K1" s="37" t="s">
        <v>9</v>
      </c>
      <c r="L1" s="36" t="s">
        <v>10</v>
      </c>
      <c r="M1" s="36" t="s">
        <v>11</v>
      </c>
      <c r="N1" s="36" t="s">
        <v>12</v>
      </c>
    </row>
    <row r="2" spans="1:14" x14ac:dyDescent="0.25">
      <c r="A2" s="2">
        <v>45123</v>
      </c>
      <c r="B2" s="3" t="s">
        <v>131</v>
      </c>
      <c r="C2" s="22">
        <v>2.79</v>
      </c>
      <c r="D2" s="22">
        <v>3.52</v>
      </c>
      <c r="E2" s="22">
        <v>2.41</v>
      </c>
      <c r="F2" s="22">
        <v>404</v>
      </c>
      <c r="G2" s="22">
        <v>1.77</v>
      </c>
      <c r="H2" s="22">
        <v>2.0499999999999998</v>
      </c>
      <c r="I2" s="22">
        <v>1.56</v>
      </c>
      <c r="J2" s="22"/>
      <c r="K2" s="22"/>
      <c r="L2" s="5" t="s">
        <v>80</v>
      </c>
      <c r="M2" s="5">
        <v>47</v>
      </c>
      <c r="N2" s="3" t="s">
        <v>132</v>
      </c>
    </row>
    <row r="3" spans="1:14" x14ac:dyDescent="0.25">
      <c r="A3" s="15">
        <v>45123</v>
      </c>
      <c r="B3" t="s">
        <v>133</v>
      </c>
      <c r="C3">
        <v>1.76</v>
      </c>
      <c r="D3">
        <v>3.71</v>
      </c>
      <c r="E3">
        <v>4.26</v>
      </c>
      <c r="F3">
        <v>404</v>
      </c>
      <c r="G3">
        <v>2</v>
      </c>
      <c r="H3">
        <v>1.83</v>
      </c>
      <c r="I3" s="5">
        <v>1.75</v>
      </c>
      <c r="L3" s="5" t="s">
        <v>140</v>
      </c>
      <c r="M3">
        <v>30</v>
      </c>
      <c r="N3" t="s">
        <v>134</v>
      </c>
    </row>
    <row r="4" spans="1:14" x14ac:dyDescent="0.25">
      <c r="A4" s="15">
        <v>45123</v>
      </c>
      <c r="B4" s="15" t="s">
        <v>143</v>
      </c>
      <c r="I4" s="5"/>
      <c r="L4" s="5" t="s">
        <v>130</v>
      </c>
      <c r="M4">
        <v>39</v>
      </c>
      <c r="N4" t="s">
        <v>144</v>
      </c>
    </row>
    <row r="5" spans="1:14" x14ac:dyDescent="0.25">
      <c r="A5" s="15">
        <v>45125</v>
      </c>
      <c r="B5" t="s">
        <v>136</v>
      </c>
      <c r="M5">
        <v>34</v>
      </c>
      <c r="N5" s="44" t="s">
        <v>137</v>
      </c>
    </row>
    <row r="6" spans="1:14" x14ac:dyDescent="0.25">
      <c r="A6" s="15">
        <v>45125</v>
      </c>
      <c r="B6" t="s">
        <v>138</v>
      </c>
      <c r="M6">
        <v>68</v>
      </c>
      <c r="N6" t="s">
        <v>139</v>
      </c>
    </row>
  </sheetData>
  <conditionalFormatting sqref="K1:K2">
    <cfRule type="cellIs" dxfId="6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janeiro</vt:lpstr>
      <vt:lpstr>janeirocorrect</vt:lpstr>
      <vt:lpstr>janeiroInvest</vt:lpstr>
      <vt:lpstr>fevereiro</vt:lpstr>
      <vt:lpstr>fevereiroinvest</vt:lpstr>
      <vt:lpstr>fevereirocorret</vt:lpstr>
      <vt:lpstr>marco</vt:lpstr>
      <vt:lpstr>abril</vt:lpstr>
      <vt:lpstr>mls</vt:lpstr>
      <vt:lpstr>julho1-5</vt:lpstr>
      <vt:lpstr>julho</vt:lpstr>
      <vt:lpstr>julhoInvest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JBXBILLIONS</cp:lastModifiedBy>
  <dcterms:created xsi:type="dcterms:W3CDTF">2006-09-16T00:00:00Z</dcterms:created>
  <dcterms:modified xsi:type="dcterms:W3CDTF">2023-07-23T02:59:40Z</dcterms:modified>
</cp:coreProperties>
</file>