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evereiro" sheetId="4" r:id="rId1"/>
    <sheet name="fevereiroInvest" sheetId="6" r:id="rId2"/>
    <sheet name="marco" sheetId="5" r:id="rId3"/>
    <sheet name="marcoInvest" sheetId="9" r:id="rId4"/>
    <sheet name="abril" sheetId="8" r:id="rId5"/>
    <sheet name="maio" sheetId="10" r:id="rId6"/>
  </sheets>
  <calcPr calcId="152511"/>
</workbook>
</file>

<file path=xl/calcChain.xml><?xml version="1.0" encoding="utf-8"?>
<calcChain xmlns="http://schemas.openxmlformats.org/spreadsheetml/2006/main">
  <c r="D101" i="9" l="1"/>
  <c r="D102" i="9" s="1"/>
  <c r="G37" i="9" s="1"/>
  <c r="D91" i="9"/>
  <c r="D93" i="9" s="1"/>
  <c r="D94" i="9" s="1"/>
  <c r="F22" i="9" l="1"/>
  <c r="G22" i="9" s="1"/>
  <c r="F2" i="9"/>
  <c r="G2" i="9" s="1"/>
  <c r="G49" i="9"/>
  <c r="F35" i="9"/>
  <c r="G35" i="9" s="1"/>
  <c r="F6" i="9"/>
  <c r="G6" i="9" s="1"/>
  <c r="G14" i="9"/>
  <c r="F43" i="9"/>
  <c r="G43" i="9" s="1"/>
  <c r="F29" i="9"/>
  <c r="G29" i="9" s="1"/>
  <c r="F15" i="9"/>
  <c r="G15" i="9" s="1"/>
  <c r="G55" i="9"/>
  <c r="G40" i="9"/>
  <c r="G4" i="9"/>
  <c r="F48" i="9"/>
  <c r="G48" i="9" s="1"/>
  <c r="F38" i="9"/>
  <c r="G38" i="9" s="1"/>
  <c r="F31" i="9"/>
  <c r="G31" i="9" s="1"/>
  <c r="F24" i="9"/>
  <c r="G24" i="9" s="1"/>
  <c r="F19" i="9"/>
  <c r="G19" i="9" s="1"/>
  <c r="F9" i="9"/>
  <c r="G9" i="9" s="1"/>
  <c r="F3" i="9"/>
  <c r="G3" i="9" s="1"/>
  <c r="G52" i="9"/>
  <c r="G46" i="9"/>
  <c r="G26" i="9"/>
  <c r="G11" i="9"/>
  <c r="F61" i="9"/>
  <c r="G61" i="9" s="1"/>
  <c r="F64" i="9"/>
  <c r="G64" i="9" s="1"/>
  <c r="F69" i="9"/>
  <c r="G69" i="9" s="1"/>
  <c r="F71" i="9"/>
  <c r="G71" i="9" s="1"/>
  <c r="G62" i="9"/>
  <c r="F60" i="9"/>
  <c r="G60" i="9" s="1"/>
  <c r="F63" i="9"/>
  <c r="G63" i="9" s="1"/>
  <c r="F68" i="9"/>
  <c r="G68" i="9" s="1"/>
  <c r="F70" i="9"/>
  <c r="G70" i="9" s="1"/>
  <c r="F72" i="9"/>
  <c r="G72" i="9" s="1"/>
  <c r="F58" i="9"/>
  <c r="G58" i="9" s="1"/>
  <c r="G59" i="9"/>
  <c r="G65" i="9"/>
  <c r="G66" i="9"/>
  <c r="G67" i="9"/>
  <c r="G73" i="9"/>
  <c r="G74" i="9"/>
  <c r="G27" i="9"/>
  <c r="F44" i="9"/>
  <c r="G44" i="9" s="1"/>
  <c r="F42" i="9"/>
  <c r="G42" i="9" s="1"/>
  <c r="F36" i="9"/>
  <c r="G36" i="9" s="1"/>
  <c r="F33" i="9"/>
  <c r="G33" i="9" s="1"/>
  <c r="F30" i="9"/>
  <c r="G30" i="9" s="1"/>
  <c r="F28" i="9"/>
  <c r="G28" i="9" s="1"/>
  <c r="F23" i="9"/>
  <c r="G23" i="9" s="1"/>
  <c r="F21" i="9"/>
  <c r="G21" i="9" s="1"/>
  <c r="F16" i="9"/>
  <c r="G16" i="9" s="1"/>
  <c r="F13" i="9"/>
  <c r="G13" i="9" s="1"/>
  <c r="F8" i="9"/>
  <c r="G8" i="9" s="1"/>
  <c r="F5" i="9"/>
  <c r="G5" i="9" s="1"/>
  <c r="G54" i="9"/>
  <c r="G32" i="9"/>
  <c r="G20" i="9"/>
  <c r="G17" i="9"/>
  <c r="G10" i="9"/>
  <c r="G34" i="9"/>
  <c r="D96" i="9"/>
  <c r="D95" i="9" s="1"/>
  <c r="D97" i="9" s="1"/>
  <c r="D98" i="9" s="1"/>
  <c r="D49" i="6"/>
  <c r="D103" i="9" l="1"/>
  <c r="D104" i="9" s="1"/>
  <c r="D59" i="6"/>
  <c r="D60" i="6" s="1"/>
  <c r="G44" i="6" l="1"/>
  <c r="G46" i="6"/>
  <c r="F43" i="6"/>
  <c r="G43" i="6" s="1"/>
  <c r="F45" i="6"/>
  <c r="G45" i="6" s="1"/>
  <c r="F47" i="6"/>
  <c r="G47" i="6" s="1"/>
  <c r="G11" i="6"/>
  <c r="G21" i="6"/>
  <c r="F7" i="6"/>
  <c r="G7" i="6" s="1"/>
  <c r="F13" i="6"/>
  <c r="G13" i="6" s="1"/>
  <c r="F25" i="6"/>
  <c r="G25" i="6" s="1"/>
  <c r="F30" i="6"/>
  <c r="G30" i="6" s="1"/>
  <c r="F34" i="6"/>
  <c r="G34" i="6" s="1"/>
  <c r="F40" i="6"/>
  <c r="G40" i="6" s="1"/>
  <c r="G4" i="6"/>
  <c r="G5" i="6"/>
  <c r="G17" i="6"/>
  <c r="F3" i="6"/>
  <c r="G3" i="6" s="1"/>
  <c r="F10" i="6"/>
  <c r="G10" i="6" s="1"/>
  <c r="F18" i="6"/>
  <c r="G18" i="6" s="1"/>
  <c r="F28" i="6"/>
  <c r="G28" i="6" s="1"/>
  <c r="F32" i="6"/>
  <c r="G32" i="6" s="1"/>
  <c r="F36" i="6"/>
  <c r="G36" i="6" s="1"/>
  <c r="F2" i="6"/>
  <c r="G2" i="6" s="1"/>
  <c r="D54" i="6"/>
  <c r="D53" i="6" s="1"/>
  <c r="F42" i="6"/>
  <c r="G42" i="6" s="1"/>
  <c r="F38" i="6"/>
  <c r="G38" i="6" s="1"/>
  <c r="F35" i="6"/>
  <c r="G35" i="6" s="1"/>
  <c r="F33" i="6"/>
  <c r="G33" i="6" s="1"/>
  <c r="F31" i="6"/>
  <c r="G31" i="6" s="1"/>
  <c r="F29" i="6"/>
  <c r="G29" i="6" s="1"/>
  <c r="F26" i="6"/>
  <c r="G26" i="6" s="1"/>
  <c r="F24" i="6"/>
  <c r="G24" i="6" s="1"/>
  <c r="F15" i="6"/>
  <c r="G15" i="6" s="1"/>
  <c r="F12" i="6"/>
  <c r="G12" i="6" s="1"/>
  <c r="F9" i="6"/>
  <c r="G9" i="6" s="1"/>
  <c r="F6" i="6"/>
  <c r="G6" i="6" s="1"/>
  <c r="G41" i="6"/>
  <c r="G39" i="6"/>
  <c r="G23" i="6"/>
  <c r="G16" i="6"/>
  <c r="G14" i="6"/>
  <c r="G8" i="6"/>
  <c r="D51" i="6"/>
  <c r="D52" i="6" s="1"/>
  <c r="D61" i="6" l="1"/>
  <c r="D55" i="6"/>
  <c r="D56" i="6" s="1"/>
  <c r="D62" i="6"/>
</calcChain>
</file>

<file path=xl/sharedStrings.xml><?xml version="1.0" encoding="utf-8"?>
<sst xmlns="http://schemas.openxmlformats.org/spreadsheetml/2006/main" count="2127" uniqueCount="552">
  <si>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</si>
  <si>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</si>
  <si>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</si>
  <si>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</si>
  <si>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</si>
  <si>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</si>
  <si>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</si>
  <si>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</si>
  <si>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</si>
  <si>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ANALISE TECNICA</t>
  </si>
  <si>
    <t>RESULT</t>
  </si>
  <si>
    <t>PERFORMANCE</t>
  </si>
  <si>
    <t>LEAGUE</t>
  </si>
  <si>
    <t>PRICE</t>
  </si>
  <si>
    <t>ANALISE-TECNICA</t>
  </si>
  <si>
    <t>matriz-full</t>
  </si>
  <si>
    <t>JAPAN - J2 LEAGUE</t>
  </si>
  <si>
    <t>JAPAN - J1 LEAGUE</t>
  </si>
  <si>
    <t>ARGENTINA - PRIMERA NACIONAL</t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</si>
  <si>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</si>
  <si>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</si>
  <si>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</si>
  <si>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</si>
  <si>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</si>
  <si>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</si>
  <si>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</si>
  <si>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</si>
  <si>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</si>
  <si>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</si>
  <si>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</si>
  <si>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ANALISE-FUNDAMENTALSTA</t>
  </si>
  <si>
    <t>RETURN</t>
  </si>
  <si>
    <t>PROFIT</t>
  </si>
  <si>
    <t>over 2,5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</si>
  <si>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</si>
  <si>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</si>
  <si>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</si>
  <si>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</si>
  <si>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</si>
  <si>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</si>
  <si>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</si>
  <si>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</si>
  <si>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</si>
  <si>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</si>
  <si>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</si>
  <si>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</si>
  <si>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</si>
  <si>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</si>
  <si>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</si>
  <si>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STAKE BET MATRIZ-FULL 3%</t>
  </si>
  <si>
    <t>LILLE vs PARIS SG</t>
  </si>
  <si>
    <t> FRANCE - LIGUE 1</t>
  </si>
  <si>
    <t> TROYES vs METZ</t>
  </si>
  <si>
    <t>FRANCE - LIGUE 1</t>
  </si>
  <si>
    <t>ATHLETIC BILBAO vs ESPANYOL</t>
  </si>
  <si>
    <t>LA LIGA</t>
  </si>
  <si>
    <t>BURNLEY vs MANCHESTER UTD</t>
  </si>
  <si>
    <t>PREMIER LEAGUE</t>
  </si>
  <si>
    <t>  CARLISLE UTD vs PORT VALE</t>
  </si>
  <si>
    <t>LEAGUE TWO</t>
  </si>
  <si>
    <t>COVENTRY CITY vs BLACKPOOL</t>
  </si>
  <si>
    <t>CHAMPIONSHIP</t>
  </si>
  <si>
    <t>EXETER CITY vs LEYTON ORIENT</t>
  </si>
  <si>
    <t>HARROGATE vs CRAWLEY TOWN</t>
  </si>
  <si>
    <t>HARTLEPOOL vs BARROW</t>
  </si>
  <si>
    <t> NORTHAMPTON vs NEWPORT</t>
  </si>
  <si>
    <t>PORTSMOUTH vs BURTON ALBION</t>
  </si>
  <si>
    <t>LEAGUE ONE</t>
  </si>
  <si>
    <t> SCUNTHORPE vs WALSALL</t>
  </si>
  <si>
    <t>STOKE CITY vs SWANSEA CITY</t>
  </si>
  <si>
    <t> WYCOMBE vs SHREWSBURY</t>
  </si>
  <si>
    <t> PRESTON vs HUDDERSFIELD</t>
  </si>
  <si>
    <t>QP RANGERS vs MIDDLESBROUGH</t>
  </si>
  <si>
    <t> BRENTFORD vs CRYSTAL PALACE</t>
  </si>
  <si>
    <t>   BURTON ALBION vs CAMBRIDGE UTD</t>
  </si>
  <si>
    <t> HUDDERSFIELD vs SHEFFIELD UTD</t>
  </si>
  <si>
    <t>LINCOLN CITY vs WYCOMBE</t>
  </si>
  <si>
    <t> LEAGUE ONE</t>
  </si>
  <si>
    <t> PLYMOUTH vs SHREWSBURY</t>
  </si>
  <si>
    <t> PORTIMONENSE vs BOAVISTA</t>
  </si>
  <si>
    <t>PORTUGAL - PRIMEIRA LIGA</t>
  </si>
  <si>
    <t> SPORTING BRAGA vs PACOS FERREIRA</t>
  </si>
  <si>
    <t> ALAVES vs VALENCIA</t>
  </si>
  <si>
    <t> CLERMONT vs SAINT-ETIENNE</t>
  </si>
  <si>
    <t> FAMALICAO vs MOREIRENSE</t>
  </si>
  <si>
    <t>REAL SOCIEDAD vs GRANADA</t>
  </si>
  <si>
    <t> LA LIGA</t>
  </si>
  <si>
    <t>BOURNEMOUTH vs NOTTM FOREST</t>
  </si>
  <si>
    <t>LILLE vs METZ</t>
  </si>
  <si>
    <t> BIELEFELD vs UNION BERLIN</t>
  </si>
  <si>
    <t>BUNDESLIGA</t>
  </si>
  <si>
    <t> BLACKBURN vs MILLWALL</t>
  </si>
  <si>
    <t> BRISTOL CITY vs MIDDLESBROUGH</t>
  </si>
  <si>
    <t> CHAMPIONSHIP</t>
  </si>
  <si>
    <t>CADIZ vs GETAFE</t>
  </si>
  <si>
    <t>CAMBRIDGE UTD vs ACCRINGTON</t>
  </si>
  <si>
    <t> CARLISLE UTD vs SWINDON TOWN</t>
  </si>
  <si>
    <t> CRYSTAL PALACE vs CHELSEA</t>
  </si>
  <si>
    <t> GUINGAMP vs PARIS FC</t>
  </si>
  <si>
    <t>FRANCE - LIGUE 2</t>
  </si>
  <si>
    <t>IPSWICH TOWN vs BURTON ALBION</t>
  </si>
  <si>
    <t> LENS vs LYON</t>
  </si>
  <si>
    <t> MONZA vs PISA</t>
  </si>
  <si>
    <t> ITALY - SERIE B</t>
  </si>
  <si>
    <t> NANCY vs USL DUNKERQUE</t>
  </si>
  <si>
    <t> NEWPORT vs MANSFIELD</t>
  </si>
  <si>
    <t> LEAGUE TWO</t>
  </si>
  <si>
    <t> NIORT vs AUXERRE</t>
  </si>
  <si>
    <t> NORTHAMPTON vs COLCHESTER UTD</t>
  </si>
  <si>
    <t>  OLDHAM vs BRADFORD</t>
  </si>
  <si>
    <t> PACOS FERREIRA vs VIZELA</t>
  </si>
  <si>
    <t> PORTUGAL - PRIMEIRA LIGA</t>
  </si>
  <si>
    <t>PARMA vs TERNANA</t>
  </si>
  <si>
    <t> PAU FC vs CAEN</t>
  </si>
  <si>
    <t> QUEVILLY ROUEN vs VALENCIENNES</t>
  </si>
  <si>
    <t> FRANCE - LIGUE 2</t>
  </si>
  <si>
    <t> RODEZ AVEYRON vs AMIENS</t>
  </si>
  <si>
    <t>SCUNTHORPE vs ROCHDALE</t>
  </si>
  <si>
    <t>SOCHAUX vs AC AJACCIO</t>
  </si>
  <si>
    <t> BRESCIA vs FROSINONE</t>
  </si>
  <si>
    <t>ITALY - SERIE B</t>
  </si>
  <si>
    <t>  CITTADELLA vs BENEVENTO</t>
  </si>
  <si>
    <t> COMO vs COSENZA</t>
  </si>
  <si>
    <t>                   FC PORTO B vs CHAVES</t>
  </si>
  <si>
    <t> PORTUGAL - SEGUNDA LIGA</t>
  </si>
  <si>
    <t> HUESCA vs LUGO</t>
  </si>
  <si>
    <t>SPAIN - LA LIGA 2</t>
  </si>
  <si>
    <t> SPORTING GIJON vs PONFERRADINA</t>
  </si>
  <si>
    <t> SPAIN - LA LIGA 2</t>
  </si>
  <si>
    <t> VALENCIA vs FC BARCELONA</t>
  </si>
  <si>
    <t> AMOREBIETA vs LEGANES</t>
  </si>
  <si>
    <t> SANTA CLARA vs PORTIMONENSE</t>
  </si>
  <si>
    <t> ALESSANDRIA vs PERUGIA</t>
  </si>
  <si>
    <t> BRISTOL CITY vs COVENTRY CITY</t>
  </si>
  <si>
    <t> GILLINGHAM vs AFC WIMBLEDON</t>
  </si>
  <si>
    <t>   PISA vs PARMA</t>
  </si>
  <si>
    <t> PORDENONE vs MONZA</t>
  </si>
  <si>
    <t> PRESTON vs NOTTM FOREST</t>
  </si>
  <si>
    <t> SWANSEA CITY vs BOURNEMOUTH</t>
  </si>
  <si>
    <t>  LECCE vs CITTADELLA</t>
  </si>
  <si>
    <t> STOKE CITY vs LUTON TOWN</t>
  </si>
  <si>
    <t>AC MILAN vs UDINESE</t>
  </si>
  <si>
    <t> ITALY - SERIE A</t>
  </si>
  <si>
    <t> LEVANTE vs ELCHE</t>
  </si>
  <si>
    <t>ACCRINGTON vs WYCOMBE</t>
  </si>
  <si>
    <t>   AUXERRE vs QUEVILLY ROUEN</t>
  </si>
  <si>
    <t>   BARNSLEY vs MIDDLESBROUGH</t>
  </si>
  <si>
    <t>   BIRMINGHAM CITY vs HUDDERSFIELD</t>
  </si>
  <si>
    <t>  BOURNEMOUTH vs STOKE CITY</t>
  </si>
  <si>
    <t>   BRENTFORD vs NEWCASTLE UTD</t>
  </si>
  <si>
    <t> PREMIER LEAGUE</t>
  </si>
  <si>
    <t>   COVENTRY CITY vs PRESTON</t>
  </si>
  <si>
    <t>  CRYSTAL PALACE vs BURNLEY</t>
  </si>
  <si>
    <t>   GUINGAMP vs NIORT</t>
  </si>
  <si>
    <t> LAS PALMAS vs LUGO</t>
  </si>
  <si>
    <t> LINCOLN CITY vs GILLINGHAM</t>
  </si>
  <si>
    <t>   MILLWALL vs SHEFFIELD UTD</t>
  </si>
  <si>
    <t>  PARIS FC vs SOCHAUX</t>
  </si>
  <si>
    <t>  UD IBIZA vs HUESCA</t>
  </si>
  <si>
    <t>  VALENCIENNES vs PAU FC</t>
  </si>
  <si>
    <t>ALCORCON vs PONFERRADINA</t>
  </si>
  <si>
    <t> ASCOLI vs CROTONE</t>
  </si>
  <si>
    <t>  ESTORIL vs BOAVISTA</t>
  </si>
  <si>
    <t> FARENSE vs VILAFRANQUENSE</t>
  </si>
  <si>
    <t>PORTUGAL - SEGUNDA LIGA</t>
  </si>
  <si>
    <t>  FC BARCELONA vs ATHLETIC BILBAO</t>
  </si>
  <si>
    <t> LEGANES vs GIRONA</t>
  </si>
  <si>
    <t> LYON vs LILLE</t>
  </si>
  <si>
    <t>  MONZA vs LECCE</t>
  </si>
  <si>
    <t> REAL SOCIEDAD vs OSASUNA</t>
  </si>
  <si>
    <t>    SPORTING GIJON vs REAL ZARAGOZA</t>
  </si>
  <si>
    <t>   VALLADOLID vs AMOREBIETA</t>
  </si>
  <si>
    <t> ACADEMICA vs ACADEMICO VISEU</t>
  </si>
  <si>
    <t>BENEVENTO vs CREMONESE</t>
  </si>
  <si>
    <t>BRESCIA vs PERUGIA</t>
  </si>
  <si>
    <t> BRISTOL ROVERS vs BARROW</t>
  </si>
  <si>
    <t>COLCHESTER UTD vs LEYTON ORIENT</t>
  </si>
  <si>
    <t>  CRAWLEY TOWN vs OLDHAM</t>
  </si>
  <si>
    <t> PORTSMOUTH vs OXFORD UTD</t>
  </si>
  <si>
    <t> SPAL vs CITTADELLA</t>
  </si>
  <si>
    <t>MONZA vs PARMA</t>
  </si>
  <si>
    <t> PISA vs CROTONE</t>
  </si>
  <si>
    <t>  ALAVES vs SEVILLA FC</t>
  </si>
  <si>
    <t> MANSFIELD vs EXETER CITY</t>
  </si>
  <si>
    <t> BARROW vs WALSALL</t>
  </si>
  <si>
    <t>  CITTADELLA vs MONZA</t>
  </si>
  <si>
    <t> COLCHESTER UTD vs PORT VALE</t>
  </si>
  <si>
    <t>CREMONESE vs BRESCIA</t>
  </si>
  <si>
    <t> HARROGATE vs HARTLEPOOL</t>
  </si>
  <si>
    <t>       LENS vs BREST</t>
  </si>
  <si>
    <t>LINCOLN CITY vs SHEFFIELD WED</t>
  </si>
  <si>
    <t>  NEWCASTLE UTD vs BRIGHTON</t>
  </si>
  <si>
    <t>  NICE vs PARIS SG</t>
  </si>
  <si>
    <t>     NORWICH CITY vs BRENTFORD</t>
  </si>
  <si>
    <t>  PRESTON vs BOURNEMOUTH</t>
  </si>
  <si>
    <t>  SALFORD CITY vs FOREST GREEN</t>
  </si>
  <si>
    <t>  SC BASTIA vs VALENCIENNES</t>
  </si>
  <si>
    <t> SOCHAUX vs GUINGAMP</t>
  </si>
  <si>
    <t>STOKE CITY vs BLACKPOOL</t>
  </si>
  <si>
    <t> SWANSEA CITY vs COVENTRY CITY</t>
  </si>
  <si>
    <t> VALENCIA vs GRANADA</t>
  </si>
  <si>
    <t>  ELCHE vs FC BARCELONA</t>
  </si>
  <si>
    <t>ITALY - SERIE A</t>
  </si>
  <si>
    <t>  LILLE vs CLERMONT</t>
  </si>
  <si>
    <t>  MARSEILLE vs MONACO</t>
  </si>
  <si>
    <t> REIMS vs STRASBOURG</t>
  </si>
  <si>
    <t> SAINT-ETIENNE vs METZ</t>
  </si>
  <si>
    <t>   BARNSLEY vs STOKE CITY</t>
  </si>
  <si>
    <t>  BLACKBURN vs MILLWALL</t>
  </si>
  <si>
    <t> COVENTRY CITY vs LUTON TOWN</t>
  </si>
  <si>
    <t> CRAWLEY TOWN vs BRISTOL ROVERS</t>
  </si>
  <si>
    <t> MILTON KEYNES vs CHELTENHAM</t>
  </si>
  <si>
    <t>   ALMAGRO vs TRISTAN SUAREZ</t>
  </si>
  <si>
    <t>  ATLETICO MADRID vs CADIZ</t>
  </si>
  <si>
    <t> LILLE vs SAINT-ETIENNE</t>
  </si>
  <si>
    <t> AFC WIMBLEDON vs LINCOLN CITY</t>
  </si>
  <si>
    <t> AUXERRE vs SOCHAUX</t>
  </si>
  <si>
    <t>  CAEN vs TOULOUSE</t>
  </si>
  <si>
    <t> COVENTRY CITY vs SHEFFIELD UTD</t>
  </si>
  <si>
    <t> ESTORIL vs PORTIMONENSE</t>
  </si>
  <si>
    <t> EXETER CITY vs SALFORD CITY</t>
  </si>
  <si>
    <t> SCOTLAND - CHAMPIONSHIP</t>
  </si>
  <si>
    <t> LE HAVRE vs NIMES</t>
  </si>
  <si>
    <t>  LECCE vs BRESCIA</t>
  </si>
  <si>
    <t> PDHAE vs FOSSANO</t>
  </si>
  <si>
    <t>ITALY - SERIE D - GROUP A</t>
  </si>
  <si>
    <t> SCUNTHORPE vs COLCHESTER UTD</t>
  </si>
  <si>
    <t> SHREWSBURY vs OXFORD UTD</t>
  </si>
  <si>
    <t>    STEVENAGE vs NEWPORT</t>
  </si>
  <si>
    <t>   TERNANA vs COSENZA</t>
  </si>
  <si>
    <t>    TROYES vs NANTES</t>
  </si>
  <si>
    <t>   VIS PESARO vs GROSSETO</t>
  </si>
  <si>
    <t>ITALY - SERIE C - GROUP B</t>
  </si>
  <si>
    <t>      WYCOMBE vs ROTHERHAM</t>
  </si>
  <si>
    <t>ITALY - SERIE C - GROUP A</t>
  </si>
  <si>
    <t>  ANGERS vs REIMS</t>
  </si>
  <si>
    <t>    BREST vs MARSEILLE</t>
  </si>
  <si>
    <t>   CLERMONT vs LORIENT</t>
  </si>
  <si>
    <t>        FOGGIA vs PICERNO</t>
  </si>
  <si>
    <t>ITALY - SERIE C - GROUP C</t>
  </si>
  <si>
    <t> ITALY - SERIE C - GROUP A</t>
  </si>
  <si>
    <t>  MARITIMO vs GUIMARAES</t>
  </si>
  <si>
    <t>  SAGAN TOSU vs URAWA RD</t>
  </si>
  <si>
    <t> STRASBOURG vs MONACO</t>
  </si>
  <si>
    <t>  MALLORCA vs REAL MADRID</t>
  </si>
  <si>
    <t>  BARNET vs BOREHAM WOOD</t>
  </si>
  <si>
    <t> ENGLAND - NATIONAL LEAGUE</t>
  </si>
  <si>
    <t>  BRESCIA vs BENEVENTO</t>
  </si>
  <si>
    <t>    CARLISLE UTD vs NEWPORT</t>
  </si>
  <si>
    <t>  CITTADELLA vs REGGINA</t>
  </si>
  <si>
    <t>   COMO vs TERNANA</t>
  </si>
  <si>
    <t>   COSENZA vs LECCE</t>
  </si>
  <si>
    <t>   EXETER CITY vs CRAWLEY TOWN</t>
  </si>
  <si>
    <t>   FOREST GREEN vs LEYTON ORIENT</t>
  </si>
  <si>
    <t>  HARTLEPOOL vs BRADFORD</t>
  </si>
  <si>
    <t>   NANCY vs PARIS FC</t>
  </si>
  <si>
    <t>  NIMES vs AUXERRE</t>
  </si>
  <si>
    <t>  PLYMOUTH vs PORTSMOUTH</t>
  </si>
  <si>
    <t>  PORT VALE vs MANSFIELD</t>
  </si>
  <si>
    <t>    QUEVILLY ROUEN vs AC AJACCIO</t>
  </si>
  <si>
    <t>  ROCHDALE vs SALFORD CITY</t>
  </si>
  <si>
    <t>  RODEZ AVEYRON vs GUINGAMP</t>
  </si>
  <si>
    <t>   STEVENAGE vs NORTHAMPTON</t>
  </si>
  <si>
    <t>  WALSALL vs OLDHAM</t>
  </si>
  <si>
    <t> LUTON TOWN vs PRESTON</t>
  </si>
  <si>
    <t>  MILLWALL vs HUDDERSFIELD</t>
  </si>
  <si>
    <t> A. RAFAELA vs TEMPERLEY</t>
  </si>
  <si>
    <t>  AUXERRE vs TOULOUSE</t>
  </si>
  <si>
    <t>  CAMBRIDGE UTD vs MILTON KEYNES</t>
  </si>
  <si>
    <t>   CEREZO OSAKA vs C. SAPPORO</t>
  </si>
  <si>
    <t> JAPAN - J1 LEAGUE</t>
  </si>
  <si>
    <t> CHACARITA J. vs D. MADRYN</t>
  </si>
  <si>
    <t>    ELCHE vs VALENCIA</t>
  </si>
  <si>
    <t>   FROSINONE vs BENEVENTO</t>
  </si>
  <si>
    <t> HARROGATE vs WALSALL</t>
  </si>
  <si>
    <t> ITALY - SERIE C - GROUP B</t>
  </si>
  <si>
    <t>    INSTITUTO vs QUILMES</t>
  </si>
  <si>
    <t>    LEYTON ORIENT vs ROCHDALE</t>
  </si>
  <si>
    <t>   LINCOLN CITY vs SUNDERLAND</t>
  </si>
  <si>
    <t>   NIORT vs QUEVILLY ROUEN</t>
  </si>
  <si>
    <t>   NORTHAMPTON vs BRISTOL ROVERS</t>
  </si>
  <si>
    <t>  OITA TRINITA vs R. YAMAGUCHI</t>
  </si>
  <si>
    <t>  OLDHAM vs EXETER CITY</t>
  </si>
  <si>
    <t>  OMIYA ARDIJA vs TOKUSHIMA V.</t>
  </si>
  <si>
    <t>   OSASUNA vs LEVANTE</t>
  </si>
  <si>
    <t>   PARMA vs LECCE</t>
  </si>
  <si>
    <t>  ROTHERHAM vs SHREWSBURY</t>
  </si>
  <si>
    <t>   SOCHAUX vs RODEZ AVEYRON</t>
  </si>
  <si>
    <t>STOKE CITY vs MILLWALL</t>
  </si>
  <si>
    <t> SWANSEA CITY vs BIRMINGHAM CITY</t>
  </si>
  <si>
    <t>  ANGERS vs BREST</t>
  </si>
  <si>
    <t>   CADIZ vs VILLARREAL</t>
  </si>
  <si>
    <t>  CASALE vs SESTRI LEVANTE</t>
  </si>
  <si>
    <t> GIL VICENTE vs MARITIMO</t>
  </si>
  <si>
    <t>  LORIENT vs STRASBOURG</t>
  </si>
  <si>
    <t>     MARSEILLE vs NICE</t>
  </si>
  <si>
    <t>  PERUGIA vs COMO</t>
  </si>
  <si>
    <t>   PORTIMONENSE vs SPORTING BRAGA</t>
  </si>
  <si>
    <t>   REAL MADRID vs FC BARCELONA</t>
  </si>
  <si>
    <t>   REIMS vs LYON</t>
  </si>
  <si>
    <t>  SPAL vs CREMONESE</t>
  </si>
  <si>
    <t>   COLCHESTER UTD vs FOREST GREEN</t>
  </si>
  <si>
    <t>  HARROGATE vs LEYTON ORIENT</t>
  </si>
  <si>
    <t>        ROCHDALE vs MANSFIELD</t>
  </si>
  <si>
    <t>   OITA TRINITA vs FC RYUKYU</t>
  </si>
  <si>
    <t>    ALBIREX NIIGATA vs T. GUNMA</t>
  </si>
  <si>
    <t>  COLCHESTER UTD vs TRANMERE</t>
  </si>
  <si>
    <t>   IG MORIOKA vs R. YAMAGUCHI</t>
  </si>
  <si>
    <t>  OLDHAM vs MANSFIELD</t>
  </si>
  <si>
    <t>  SCUNTHORPE vs HARROGATE</t>
  </si>
  <si>
    <t>   V-V. NAGASAKI vs Z. KANAZAWA</t>
  </si>
  <si>
    <t>  VENTFORET KOFU vs YOKOHAMA FC</t>
  </si>
  <si>
    <t>   CHACARITA J. vs ALVARADO</t>
  </si>
  <si>
    <t>      HARTLEPOOL vs MANSFIELD</t>
  </si>
  <si>
    <t>    ROCHDALE vs CARLISLE UTD</t>
  </si>
  <si>
    <t>     VEGALTA SENDAI vs OITA TRINITA</t>
  </si>
  <si>
    <t>1--5</t>
  </si>
  <si>
    <t>1--3</t>
  </si>
  <si>
    <t>2--2</t>
  </si>
  <si>
    <t>3--1</t>
  </si>
  <si>
    <t>5--0</t>
  </si>
  <si>
    <t>1--4</t>
  </si>
  <si>
    <t>3--2</t>
  </si>
  <si>
    <t>5--1</t>
  </si>
  <si>
    <t>  ALESSANDRIA vs SPAL</t>
  </si>
  <si>
    <t> BARROW vs PORT VALE</t>
  </si>
  <si>
    <t>  BELENENSES vs PORTIMONENSE</t>
  </si>
  <si>
    <t>   BLACKPOOL vs NOTTM FOREST</t>
  </si>
  <si>
    <t>  CELTA VIGO vs REAL MADRID</t>
  </si>
  <si>
    <t>  COSENZA vs PARMA</t>
  </si>
  <si>
    <t> COVENTRY CITY vs BLACKBURN</t>
  </si>
  <si>
    <t>HARROGATE vs COLCHESTER UTD</t>
  </si>
  <si>
    <t> MILTON KEYNES vs SHREWSBURY</t>
  </si>
  <si>
    <t>  NEWPORT vs EXETER CITY</t>
  </si>
  <si>
    <t>  NIMES vs GUINGAMP</t>
  </si>
  <si>
    <t>   PAU FC vs LE HAVRE</t>
  </si>
  <si>
    <t>  PETERBOROUGH vs MIDDLESBROUGH</t>
  </si>
  <si>
    <t>  QUEVILLY ROUEN vs SOCHAUX</t>
  </si>
  <si>
    <t> ROCHDALE vs SWINDON TOWN</t>
  </si>
  <si>
    <t>                   RODEZ AVEYRON vs NIORT</t>
  </si>
  <si>
    <t>SAINT-ETIENNE vs MARSEILLE</t>
  </si>
  <si>
    <t> SC BASTIA vs AUXERRE</t>
  </si>
  <si>
    <t>  STOKE CITY vs SHEFFIELD UTD</t>
  </si>
  <si>
    <t>   SUNDERLAND vs GILLINGHAM</t>
  </si>
  <si>
    <t>    WALSALL vs LEYTON ORIENT</t>
  </si>
  <si>
    <t>  BIRMINGHAM CITY vs WEST BROM</t>
  </si>
  <si>
    <t>  CHIERI vs VADO</t>
  </si>
  <si>
    <t> ITALY - SERIE D - GROUP A</t>
  </si>
  <si>
    <t> CITTA DI VARESE vs BRA</t>
  </si>
  <si>
    <t>   CLERMONT vs NANTES</t>
  </si>
  <si>
    <t>   CROTONE vs PERUGIA</t>
  </si>
  <si>
    <t>    DEPORTIVO MAIPU vs D. DE BELGRANO</t>
  </si>
  <si>
    <t> DEPORTIVO MOR�N vs E. CASEROS</t>
  </si>
  <si>
    <t>   FERRO CARRIL vs AGROPECUARIO</t>
  </si>
  <si>
    <t>  GOZZANO vs CASALE</t>
  </si>
  <si>
    <t> IMOLESE vs FERMANA</t>
  </si>
  <si>
    <t> LAVAGNESE vs PDHAE</t>
  </si>
  <si>
    <t>  LIGORNA vs DERTHONA</t>
  </si>
  <si>
    <t>    METZ vs MONACO</t>
  </si>
  <si>
    <t>   MOREIRENSE vs GUIMARAES</t>
  </si>
  <si>
    <t> NOVARA vs CARONNESE</t>
  </si>
  <si>
    <t>  PONTEDERA vs OLBIA</t>
  </si>
  <si>
    <t>  R. KUMAMOTO vs ALBIREX NIIGATA</t>
  </si>
  <si>
    <t>  TOCHIGI SC vs Z. KANAZAWA</t>
  </si>
  <si>
    <t> TROYES vs REIMS</t>
  </si>
  <si>
    <t>  VITERBESE vs REGGIANA</t>
  </si>
  <si>
    <t> NANCY vs AC AJACCIO</t>
  </si>
  <si>
    <t>  CAMBRIDGE UTD vs WYCOMBE</t>
  </si>
  <si>
    <t>  BOLTON vs PORTSMOUTH</t>
  </si>
  <si>
    <t>  KINGS LYNN vs BROMLEY</t>
  </si>
  <si>
    <t> MILLWALL vs SWANSEA CITY</t>
  </si>
  <si>
    <t> PORDENONE vs FROSINONE</t>
  </si>
  <si>
    <t>  PRESTON vs BLACKPOOL</t>
  </si>
  <si>
    <t>REGGINA vs BENEVENTO</t>
  </si>
  <si>
    <t>  SUWON BLUEWINGS vs JEONBUK MOTORS</t>
  </si>
  <si>
    <t>SOUTH KOREA - K LEAGUE 1</t>
  </si>
  <si>
    <t> TERNANA vs LECCE</t>
  </si>
  <si>
    <t>   S. HIROSHIMA vs YOKOHAMA M.</t>
  </si>
  <si>
    <t>   SAGAN TOSU vs C. SAPPORO</t>
  </si>
  <si>
    <t>  SEONGNAM vs GIMCHEON SANGMU</t>
  </si>
  <si>
    <t>  SEOUL vs GANGWON</t>
  </si>
  <si>
    <t> E. CASEROS vs D. MADRYN</t>
  </si>
  <si>
    <t> ARGENTINA - PRIMERA NACIONAL</t>
  </si>
  <si>
    <t>          G. MENDOZA vs ALMIRANTE BROWN</t>
  </si>
  <si>
    <t>  LORIENT vs SAINT-ETIENNE</t>
  </si>
  <si>
    <t>    AC AJACCIO vs PAU FC</t>
  </si>
  <si>
    <t> AUXERRE vs VALENCIENNES</t>
  </si>
  <si>
    <t>  BLACKBURN vs BLACKPOOL</t>
  </si>
  <si>
    <t> BOAVISTA vs AROUCA</t>
  </si>
  <si>
    <t>  BOLTON vs SHEFFIELD WED</t>
  </si>
  <si>
    <t>  FERMANA vs REGGIANA</t>
  </si>
  <si>
    <t> GRENOBLE vs CAEN</t>
  </si>
  <si>
    <t>GUINGAMP vs TOULOUSE</t>
  </si>
  <si>
    <t>  IG MORIOKA vs T. GUNMA</t>
  </si>
  <si>
    <t> LECCE vs SPAL</t>
  </si>
  <si>
    <t> OMIYA ARDIJA vs VENTFORET KOFU</t>
  </si>
  <si>
    <t> JAPAN - J2 LEAGUE</t>
  </si>
  <si>
    <t>  PACOS FERREIRA vs MARITIMO</t>
  </si>
  <si>
    <t> PRESTON vs QP RANGERS</t>
  </si>
  <si>
    <t>   ROCHDALE vs WALSALL</t>
  </si>
  <si>
    <t> SHREWSBURY vs IPSWICH TOWN</t>
  </si>
  <si>
    <t> SUTTON UTD vs LEYTON ORIENT</t>
  </si>
  <si>
    <t> TERAMO vs PONTEDERA</t>
  </si>
  <si>
    <t> WEST BROM vs STOKE CITY</t>
  </si>
  <si>
    <t> GENOA vs LAZIO</t>
  </si>
  <si>
    <t>  KYOTO SANGA vs SAGAN TOSU</t>
  </si>
  <si>
    <t>   MANTOVA vs PERGOLETTESE</t>
  </si>
  <si>
    <t>       OITA TRINITA vs TOKUSHIMA V.</t>
  </si>
  <si>
    <t>  PORTIMONENSE vs FAMALICAO</t>
  </si>
  <si>
    <t>  PRO SESTO vs LEGNAGO SALUS</t>
  </si>
  <si>
    <t>   REAL ZARAGOZA vs GIRONA</t>
  </si>
  <si>
    <t> S. HIROSHIMA vs AVISPA FUKUOKA</t>
  </si>
  <si>
    <t>  SHIMIZU S-PULSE vs GAMBA OSAKA</t>
  </si>
  <si>
    <t>   STRASBOURG vs LYON</t>
  </si>
  <si>
    <t>    VEGALTA SENDAI vs R. YAMAGUCHI</t>
  </si>
  <si>
    <t>  VIZELA vs SPORTING BRAGA</t>
  </si>
  <si>
    <t> D. DE BELGRANO vs QUILMES</t>
  </si>
  <si>
    <t>  HUDDERSFIELD vs LUTON TOWN</t>
  </si>
  <si>
    <t>   PONTEDERA vs ACN SIENA</t>
  </si>
  <si>
    <t>  VITERBESE vs MONTEVARCHI</t>
  </si>
  <si>
    <t> AROUCA vs SANTA CLARA</t>
  </si>
  <si>
    <t> BIRMINGHAM CITY vs COVENTRY CITY</t>
  </si>
  <si>
    <t> BOURNEMOUTH vs MIDDLESBROUGH</t>
  </si>
  <si>
    <t>  BRADFORD vs TRANMERE</t>
  </si>
  <si>
    <t>   DERBY COUNTY vs FULHAM</t>
  </si>
  <si>
    <t>   GUIMARAES vs PACOS FERREIRA</t>
  </si>
  <si>
    <t> LUTON TOWN vs NOTTM FOREST</t>
  </si>
  <si>
    <t>  OLDHAM vs NORTHAMPTON</t>
  </si>
  <si>
    <t>  PETERBOROUGH vs BLACKBURN</t>
  </si>
  <si>
    <t>  PRESTON vs MILLWALL</t>
  </si>
  <si>
    <t> STEVENAGE vs ROCHDALE</t>
  </si>
  <si>
    <t>  SUNDERLAND vs SHREWSBURY</t>
  </si>
  <si>
    <t>   SWANSEA CITY vs BARNSLEY</t>
  </si>
  <si>
    <t>   WALSALL vs CARLISLE UTD</t>
  </si>
  <si>
    <t>  WEST BROM vs BLACKPOOL</t>
  </si>
  <si>
    <t> ALVARADO vs D. SANTA MARINA</t>
  </si>
  <si>
    <t> D. MADRYN vs ATLANTA</t>
  </si>
  <si>
    <t>  DUNFERMLINE vs AYR UTD</t>
  </si>
  <si>
    <t>  FIDELIS ANDRIA vs MONTEROSI</t>
  </si>
  <si>
    <t>     PARTICK THISTLE vs RAITH ROVERS</t>
  </si>
  <si>
    <t>  RODEZ AVEYRON vs PARIS FC</t>
  </si>
  <si>
    <t>  SC BASTIA vs GUINGAMP</t>
  </si>
  <si>
    <t> TARANTO vs BARI</t>
  </si>
  <si>
    <t>    TEMPERLEY vs CHACO FOR EVER</t>
  </si>
  <si>
    <t>     VALENCIA vs OSASUNA</t>
  </si>
  <si>
    <t>  VALENCIENNES vs LE HAVRE</t>
  </si>
  <si>
    <t>  VILLA D�LMINE vs CA GUEMES</t>
  </si>
  <si>
    <t>  ALVARADO vs D. SANTA MARINA</t>
  </si>
  <si>
    <t>    FAGIANO OKAYAMA vs ALBIREX NIIGATA</t>
  </si>
  <si>
    <t>  JUBILO IWATA vs S. HIROSHIMA</t>
  </si>
  <si>
    <t>   MACHIDA ZELVIA vs M. YAMAGATA</t>
  </si>
  <si>
    <t> MITO HOLLYHOCK vs TOKUSHIMA V.</t>
  </si>
  <si>
    <t>  TOCHIGI SC vs R. KUMAMOTO</t>
  </si>
  <si>
    <t> TROYES vs STRASBOURG</t>
  </si>
  <si>
    <t>  UNION BERLIN vs E. FRANKFURT</t>
  </si>
  <si>
    <t> BUNDESLIGA</t>
  </si>
  <si>
    <t>4--0</t>
  </si>
  <si>
    <t>4--1</t>
  </si>
  <si>
    <t>1.93</t>
  </si>
  <si>
    <t>0--4</t>
  </si>
  <si>
    <t>2--4</t>
  </si>
  <si>
    <t>6--2</t>
  </si>
  <si>
    <t>   NICE vs LORIENT</t>
  </si>
  <si>
    <t>  BLACKBURN vs STOKE CITY</t>
  </si>
  <si>
    <t>  BLACKPOOL vs BIRMINGHAM CITY</t>
  </si>
  <si>
    <t>   BRISTOL CITY vs SHEFFIELD UTD</t>
  </si>
  <si>
    <t>   CARLISLE UTD vs MANSFIELD</t>
  </si>
  <si>
    <t>   D. ESPANOL vs ARGENTINO MERLO</t>
  </si>
  <si>
    <t> ARGENTINA - PRIMERA C - APERTURA</t>
  </si>
  <si>
    <t>  ESTORIL vs SPORTING BRAGA</t>
  </si>
  <si>
    <t>  GILLINGHAM vs FLEETWOOD</t>
  </si>
  <si>
    <t>     MIDDLESBROUGH vs HUDDERSFIELD</t>
  </si>
  <si>
    <t>     MORECAMBE vs PORTSMOUTH</t>
  </si>
  <si>
    <t>   PORDENONE vs BENEVENTO</t>
  </si>
  <si>
    <t>     PORT VALE vs BRISTOL ROVERS</t>
  </si>
  <si>
    <t>  QP RANGERS vs DERBY COUNTY</t>
  </si>
  <si>
    <t> REGGINA vs LECCE</t>
  </si>
  <si>
    <t> ROCHDALE vs HARTLEPOOL</t>
  </si>
  <si>
    <t>  SUTTON UTD vs NEWPORT</t>
  </si>
  <si>
    <t>  SWINDON TOWN vs LEYTON ORIENT</t>
  </si>
  <si>
    <t>   TRANMERE vs EXETER CITY</t>
  </si>
  <si>
    <t>   AMIENS vs LE HAVRE</t>
  </si>
  <si>
    <t> BURTON ALBION vs ROTHERHAM</t>
  </si>
  <si>
    <t>             I. RIVADAVIA vs D. DE BELGRANO</t>
  </si>
  <si>
    <t>  IPSWICH TOWN vs WIGAN ATHLETIC</t>
  </si>
  <si>
    <t>   PARIS FC vs CAEN</t>
  </si>
  <si>
    <t> QUEVILLY ROUEN vs NIMES</t>
  </si>
  <si>
    <t>   RODEZ AVEYRON vs NANCY</t>
  </si>
  <si>
    <t> SOCHAUX vs TOULOUSE</t>
  </si>
  <si>
    <t>     BREST vs LYON</t>
  </si>
  <si>
    <t>  CELTA VIGO vs GETAFE</t>
  </si>
  <si>
    <t>     MARSEILLE vs NANTES</t>
  </si>
  <si>
    <t>  OITA TRINITA vs Z. KANAZAWA</t>
  </si>
  <si>
    <t>   REIMS vs LILLE</t>
  </si>
  <si>
    <t>  BURNLEY vs SOUTHAMPTON</t>
  </si>
  <si>
    <t>   NANCY vs QUEVILLY ROUEN</t>
  </si>
  <si>
    <t>    NEWPORT vs COLCHESTER UTD</t>
  </si>
  <si>
    <t>    NIMES vs RODEZ AVEYRON</t>
  </si>
  <si>
    <t> SC BASTIA vs PARIS FC</t>
  </si>
  <si>
    <t>    ATLANTA vs E. RIO CUARTO</t>
  </si>
  <si>
    <t>  BARROW vs SUTTON UTD</t>
  </si>
  <si>
    <t>  BIRMINGHAM CITY vs MILLWALL</t>
  </si>
  <si>
    <t>  CAEN vs AUXERRE</t>
  </si>
  <si>
    <t> CHACARITA J. vs QUILMES</t>
  </si>
  <si>
    <t>   CHELTENHAM vs BOLTON</t>
  </si>
  <si>
    <t>    HARTLEPOOL vs SWINDON TOWN</t>
  </si>
  <si>
    <t>   MITO HOLLYHOCK vs R. YAMAGUCHI</t>
  </si>
  <si>
    <t>   SAN TELMO vs TEMPERLEY</t>
  </si>
  <si>
    <t> SANTA CLARA vs MARITIMO</t>
  </si>
  <si>
    <t>       WALSALL vs PORT VALE</t>
  </si>
  <si>
    <t> WEST BROM vs COVENTRY CITY</t>
  </si>
  <si>
    <t> BARI vs PALERMO</t>
  </si>
  <si>
    <t> ITALY - SERIE C - GROUP C</t>
  </si>
  <si>
    <t>  BRIGHTON vs SOUTHAMPTON</t>
  </si>
  <si>
    <t>  ESTORIL vs BELENENSES</t>
  </si>
  <si>
    <t> LILLE vs STRASBOURG</t>
  </si>
  <si>
    <t> METZ vs BREST</t>
  </si>
  <si>
    <t>  REIMS vs MARSEILLE</t>
  </si>
  <si>
    <t> AGROPECUARIO vs INSTITUTO</t>
  </si>
  <si>
    <t>  ALESSANDRIA vs REGGINA</t>
  </si>
  <si>
    <t>     BRESCIA vs SPAL</t>
  </si>
  <si>
    <t> D. RIESTRA vs VILLA D�LMINE</t>
  </si>
  <si>
    <t>  FROSINONE vs MONZA</t>
  </si>
  <si>
    <t> FLEETWOOD vs SHEFFIELD WED</t>
  </si>
  <si>
    <t>   MANSFIELD vs STEVENAGE</t>
  </si>
  <si>
    <t>   SWINDON TOWN vs FOREST GREEN</t>
  </si>
  <si>
    <t> JEF UTD CHIBA vs R. YAMAGUCHI</t>
  </si>
  <si>
    <t>  FC TOKYO vs GAMBA OSAKA</t>
  </si>
  <si>
    <t>    KYOTO SANGA vs AVISPA FUKUOKA</t>
  </si>
  <si>
    <t>  QP RANGERS vs SHEFFIELD UTD</t>
  </si>
  <si>
    <t> SEVILLA FC vs CADIZ</t>
  </si>
  <si>
    <t> SHIMIZU S-PULSE vs S. HIROSHIMA</t>
  </si>
  <si>
    <t>   AC AJACCIO vs LE HAVRE</t>
  </si>
  <si>
    <t>    BELENENSES vs SPORTING BRAGA</t>
  </si>
  <si>
    <t>   BLACKBURN vs BOURNEMOUTH</t>
  </si>
  <si>
    <t>  BURTON ALBION vs WYCOMBE</t>
  </si>
  <si>
    <t> CARLISLE UTD vs STEVENAGE</t>
  </si>
  <si>
    <t>    COLCHESTER UTD vs WALSALL</t>
  </si>
  <si>
    <t>  GILLINGHAM vs ROTHERHAM</t>
  </si>
  <si>
    <t>  GUINGAMP vs CAEN</t>
  </si>
  <si>
    <t>  HOFFENHEIM vs FREIBURG</t>
  </si>
  <si>
    <t> JEF UTD CHIBA vs OITA TRINITA</t>
  </si>
  <si>
    <t>MILLWALL vs PETERBOROUGH</t>
  </si>
  <si>
    <t>     MONZA vs BENEVENTO</t>
  </si>
  <si>
    <t>   NIORT vs DIJON</t>
  </si>
  <si>
    <t>  NORTHAMPTON vs EXETER CITY</t>
  </si>
  <si>
    <t>  NOTTM FOREST vs SWANSEA CITY</t>
  </si>
  <si>
    <t>  REGGINA vs COMO</t>
  </si>
  <si>
    <t> ROCHDALE vs BRISTOL ROVERS</t>
  </si>
  <si>
    <t>  SOCHAUX vs SC BASTIA</t>
  </si>
  <si>
    <t>             TERNANA vs PERUGIA</t>
  </si>
  <si>
    <t> VICENZA vs LECCE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</si>
</sst>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5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65" fontId="7" fillId="5" borderId="0" xfId="0" applyNumberFormat="1" applyFont="1" applyFill="1" applyAlignment="1">
      <alignment horizontal="center"/>
    </xf>
    <xf numFmtId="164" fontId="9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0" fillId="0" borderId="0" xfId="0" applyFill="1"/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7" fontId="0" fillId="0" borderId="0" xfId="0" applyNumberFormat="1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2" width="35.28515625" bestFit="1" customWidth="1"/>
    <col min="3" max="9" width="9.140625" style="4"/>
    <col min="10" max="10" width="16.7109375" style="4" customWidth="1"/>
    <col min="12" max="12" width="9.140625" style="4"/>
    <col min="14" max="14" width="31.5703125" bestFit="1" customWidth="1"/>
  </cols>
  <sheetData>
    <row r="1" spans="1:14" ht="144" x14ac:dyDescent="0.25">
      <c r="A1" s="1" t="s">
        <v>0</v>
      </c>
      <c r="B1" s="1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48</v>
      </c>
      <c r="J1" s="7" t="s">
        <v>8</v>
      </c>
      <c r="K1" s="26" t="s">
        <v>9</v>
      </c>
      <c r="L1" s="24" t="s">
        <v>10</v>
      </c>
      <c r="M1" s="24" t="s">
        <v>11</v>
      </c>
      <c r="N1" s="24" t="s">
        <v>12</v>
      </c>
    </row>
    <row r="2" spans="1:14" x14ac:dyDescent="0.25">
      <c r="A2" s="2">
        <v>44598</v>
      </c>
      <c r="B2" s="3" t="s">
        <v>50</v>
      </c>
      <c r="C2" s="12">
        <v>5.5</v>
      </c>
      <c r="D2" s="12">
        <v>4.1399999999999997</v>
      </c>
      <c r="E2" s="12">
        <v>1.65</v>
      </c>
      <c r="F2" s="12">
        <v>3.96</v>
      </c>
      <c r="G2" s="12">
        <v>1.75</v>
      </c>
      <c r="H2" s="12">
        <v>2.17</v>
      </c>
      <c r="I2" s="12">
        <v>1.56</v>
      </c>
      <c r="J2" s="12" t="s">
        <v>15</v>
      </c>
      <c r="K2" s="12"/>
      <c r="L2" s="4" t="s">
        <v>316</v>
      </c>
      <c r="M2" s="4">
        <v>53</v>
      </c>
      <c r="N2" s="3" t="s">
        <v>51</v>
      </c>
    </row>
    <row r="3" spans="1:14" x14ac:dyDescent="0.25">
      <c r="A3" s="2">
        <v>44598</v>
      </c>
      <c r="B3" s="3" t="s">
        <v>52</v>
      </c>
      <c r="C3" s="12">
        <v>2.2599999999999998</v>
      </c>
      <c r="D3" s="12">
        <v>3.19</v>
      </c>
      <c r="E3" s="12">
        <v>3.76</v>
      </c>
      <c r="F3" s="12">
        <v>2.89</v>
      </c>
      <c r="G3" s="12">
        <v>2.2410000000000001</v>
      </c>
      <c r="H3" s="12">
        <v>1.63</v>
      </c>
      <c r="I3" s="12">
        <v>2.11</v>
      </c>
      <c r="J3" s="12" t="s">
        <v>15</v>
      </c>
      <c r="K3" s="12"/>
      <c r="L3" s="4" t="s">
        <v>29</v>
      </c>
      <c r="M3" s="4">
        <v>31</v>
      </c>
      <c r="N3" s="3" t="s">
        <v>53</v>
      </c>
    </row>
    <row r="4" spans="1:14" x14ac:dyDescent="0.25">
      <c r="A4" s="2">
        <v>44599</v>
      </c>
      <c r="B4" s="3" t="s">
        <v>54</v>
      </c>
      <c r="C4" s="12">
        <v>1.63</v>
      </c>
      <c r="D4" s="12">
        <v>3.85</v>
      </c>
      <c r="E4" s="12">
        <v>6.6</v>
      </c>
      <c r="F4" s="12">
        <v>3.24</v>
      </c>
      <c r="G4" s="12">
        <v>2.19</v>
      </c>
      <c r="H4" s="12">
        <v>1.75</v>
      </c>
      <c r="I4" s="12">
        <v>1.92</v>
      </c>
      <c r="J4" s="12" t="s">
        <v>15</v>
      </c>
      <c r="K4" s="12"/>
      <c r="L4" s="4" t="s">
        <v>25</v>
      </c>
      <c r="M4" s="4">
        <v>57</v>
      </c>
      <c r="N4" s="3" t="s">
        <v>55</v>
      </c>
    </row>
    <row r="5" spans="1:14" x14ac:dyDescent="0.25">
      <c r="A5" s="2">
        <v>44600</v>
      </c>
      <c r="B5" s="5" t="s">
        <v>56</v>
      </c>
      <c r="C5" s="32">
        <v>6.65</v>
      </c>
      <c r="D5" s="32">
        <v>4.25</v>
      </c>
      <c r="E5" s="32">
        <v>1.56</v>
      </c>
      <c r="F5" s="32">
        <v>3.99</v>
      </c>
      <c r="G5" s="32">
        <v>1.79</v>
      </c>
      <c r="H5" s="32">
        <v>2.11</v>
      </c>
      <c r="I5" s="32">
        <v>1.6</v>
      </c>
      <c r="J5" s="12" t="s">
        <v>15</v>
      </c>
      <c r="K5" s="27"/>
      <c r="L5" s="32" t="s">
        <v>21</v>
      </c>
      <c r="M5" s="4">
        <v>32</v>
      </c>
      <c r="N5" s="4" t="s">
        <v>57</v>
      </c>
    </row>
    <row r="6" spans="1:14" x14ac:dyDescent="0.25">
      <c r="A6" s="2">
        <v>44600</v>
      </c>
      <c r="B6" s="3" t="s">
        <v>58</v>
      </c>
      <c r="C6" s="32">
        <v>4.0999999999999996</v>
      </c>
      <c r="D6" s="32">
        <v>3.34</v>
      </c>
      <c r="E6" s="32">
        <v>2.04</v>
      </c>
      <c r="F6" s="32">
        <v>2.74</v>
      </c>
      <c r="G6" s="32">
        <v>2.4</v>
      </c>
      <c r="H6" s="32">
        <v>1.61</v>
      </c>
      <c r="I6" s="32">
        <v>2.11</v>
      </c>
      <c r="J6" s="12" t="s">
        <v>15</v>
      </c>
      <c r="K6" s="30"/>
      <c r="L6" s="32" t="s">
        <v>317</v>
      </c>
      <c r="M6" s="4">
        <v>41</v>
      </c>
      <c r="N6" s="3" t="s">
        <v>59</v>
      </c>
    </row>
    <row r="7" spans="1:14" x14ac:dyDescent="0.25">
      <c r="A7" s="2">
        <v>44600</v>
      </c>
      <c r="B7" s="3" t="s">
        <v>60</v>
      </c>
      <c r="C7" s="32">
        <v>2.09</v>
      </c>
      <c r="D7" s="32">
        <v>3.42</v>
      </c>
      <c r="E7" s="32">
        <v>3.85</v>
      </c>
      <c r="F7" s="32">
        <v>3.28</v>
      </c>
      <c r="G7" s="32">
        <v>2.12</v>
      </c>
      <c r="H7" s="32">
        <v>1.78</v>
      </c>
      <c r="I7" s="32">
        <v>1.86</v>
      </c>
      <c r="J7" s="12" t="s">
        <v>15</v>
      </c>
      <c r="K7" s="30"/>
      <c r="L7" s="32" t="s">
        <v>28</v>
      </c>
      <c r="M7" s="4">
        <v>54</v>
      </c>
      <c r="N7" s="3" t="s">
        <v>61</v>
      </c>
    </row>
    <row r="8" spans="1:14" x14ac:dyDescent="0.25">
      <c r="A8" s="2">
        <v>44600</v>
      </c>
      <c r="B8" s="3" t="s">
        <v>62</v>
      </c>
      <c r="C8" s="32">
        <v>1.96</v>
      </c>
      <c r="D8" s="32">
        <v>3.26</v>
      </c>
      <c r="E8" s="32">
        <v>4.57</v>
      </c>
      <c r="F8" s="32">
        <v>2.64</v>
      </c>
      <c r="G8" s="32">
        <v>2.59</v>
      </c>
      <c r="H8" s="32">
        <v>1.53</v>
      </c>
      <c r="I8" s="32">
        <v>2.25</v>
      </c>
      <c r="J8" s="12" t="s">
        <v>15</v>
      </c>
      <c r="K8" s="30"/>
      <c r="L8" s="32" t="s">
        <v>20</v>
      </c>
      <c r="M8" s="4">
        <v>55</v>
      </c>
      <c r="N8" s="3" t="s">
        <v>59</v>
      </c>
    </row>
    <row r="9" spans="1:14" x14ac:dyDescent="0.25">
      <c r="A9" s="2">
        <v>44600</v>
      </c>
      <c r="B9" s="3" t="s">
        <v>63</v>
      </c>
      <c r="C9" s="32">
        <v>1.93</v>
      </c>
      <c r="D9" s="32">
        <v>3.68</v>
      </c>
      <c r="E9" s="32">
        <v>4.08</v>
      </c>
      <c r="F9" s="32">
        <v>3.59</v>
      </c>
      <c r="G9" s="32">
        <v>1.95</v>
      </c>
      <c r="H9" s="32">
        <v>1.92</v>
      </c>
      <c r="I9" s="32">
        <v>1.71</v>
      </c>
      <c r="J9" s="12" t="s">
        <v>15</v>
      </c>
      <c r="K9" s="30"/>
      <c r="L9" s="32" t="s">
        <v>317</v>
      </c>
      <c r="M9" s="4">
        <v>12</v>
      </c>
      <c r="N9" s="3" t="s">
        <v>59</v>
      </c>
    </row>
    <row r="10" spans="1:14" x14ac:dyDescent="0.25">
      <c r="A10" s="2">
        <v>44600</v>
      </c>
      <c r="B10" s="3" t="s">
        <v>64</v>
      </c>
      <c r="C10" s="32">
        <v>2.4300000000000002</v>
      </c>
      <c r="D10" s="32">
        <v>3.07</v>
      </c>
      <c r="E10" s="32">
        <v>3.39</v>
      </c>
      <c r="F10" s="32">
        <v>2.8</v>
      </c>
      <c r="G10" s="32">
        <v>2.42</v>
      </c>
      <c r="H10" s="32">
        <v>1.6</v>
      </c>
      <c r="I10" s="32">
        <v>2.11</v>
      </c>
      <c r="J10" s="12" t="s">
        <v>15</v>
      </c>
      <c r="K10" s="30"/>
      <c r="L10" s="34" t="s">
        <v>317</v>
      </c>
      <c r="M10" s="4">
        <v>66</v>
      </c>
      <c r="N10" s="3" t="s">
        <v>59</v>
      </c>
    </row>
    <row r="11" spans="1:14" x14ac:dyDescent="0.25">
      <c r="A11" s="2">
        <v>44600</v>
      </c>
      <c r="B11" s="3" t="s">
        <v>65</v>
      </c>
      <c r="C11" s="32">
        <v>2.85</v>
      </c>
      <c r="D11" s="32">
        <v>2.97</v>
      </c>
      <c r="E11" s="32">
        <v>2.9</v>
      </c>
      <c r="F11" s="32">
        <v>2.78</v>
      </c>
      <c r="G11" s="32">
        <v>2.4500000000000002</v>
      </c>
      <c r="H11" s="32">
        <v>1.58</v>
      </c>
      <c r="I11" s="32">
        <v>2.13</v>
      </c>
      <c r="J11" s="12" t="s">
        <v>15</v>
      </c>
      <c r="K11" s="30"/>
      <c r="L11" s="32" t="s">
        <v>20</v>
      </c>
      <c r="M11" s="4">
        <v>37</v>
      </c>
      <c r="N11" s="3" t="s">
        <v>59</v>
      </c>
    </row>
    <row r="12" spans="1:14" x14ac:dyDescent="0.25">
      <c r="A12" s="2">
        <v>44600</v>
      </c>
      <c r="B12" s="3" t="s">
        <v>66</v>
      </c>
      <c r="C12" s="32">
        <v>1.99</v>
      </c>
      <c r="D12" s="32">
        <v>3.38</v>
      </c>
      <c r="E12" s="32">
        <v>4.21</v>
      </c>
      <c r="F12" s="32">
        <v>3.38</v>
      </c>
      <c r="G12" s="32">
        <v>2.0699999999999998</v>
      </c>
      <c r="H12" s="32">
        <v>1.81</v>
      </c>
      <c r="I12" s="32">
        <v>1.81</v>
      </c>
      <c r="J12" s="12" t="s">
        <v>15</v>
      </c>
      <c r="K12" s="30"/>
      <c r="L12" s="32" t="s">
        <v>25</v>
      </c>
      <c r="M12" s="4">
        <v>45</v>
      </c>
      <c r="N12" s="3" t="s">
        <v>67</v>
      </c>
    </row>
    <row r="13" spans="1:14" x14ac:dyDescent="0.25">
      <c r="A13" s="2">
        <v>44600</v>
      </c>
      <c r="B13" s="3" t="s">
        <v>68</v>
      </c>
      <c r="C13" s="32">
        <v>3.48</v>
      </c>
      <c r="D13" s="32">
        <v>3.08</v>
      </c>
      <c r="E13" s="32">
        <v>2.38</v>
      </c>
      <c r="F13" s="32">
        <v>2.65</v>
      </c>
      <c r="G13" s="32">
        <v>2.5299999999999998</v>
      </c>
      <c r="H13" s="32">
        <v>1.56</v>
      </c>
      <c r="I13" s="32">
        <v>2.21</v>
      </c>
      <c r="J13" s="12" t="s">
        <v>15</v>
      </c>
      <c r="K13" s="30"/>
      <c r="L13" s="32" t="s">
        <v>20</v>
      </c>
      <c r="M13" s="4">
        <v>27</v>
      </c>
      <c r="N13" s="3" t="s">
        <v>59</v>
      </c>
    </row>
    <row r="14" spans="1:14" x14ac:dyDescent="0.25">
      <c r="A14" s="2">
        <v>44600</v>
      </c>
      <c r="B14" s="3" t="s">
        <v>69</v>
      </c>
      <c r="C14" s="32">
        <v>2.15</v>
      </c>
      <c r="D14" s="32">
        <v>3.36</v>
      </c>
      <c r="E14" s="32">
        <v>3.76</v>
      </c>
      <c r="F14" s="32">
        <v>2.86</v>
      </c>
      <c r="G14" s="32">
        <v>2.39</v>
      </c>
      <c r="H14" s="32">
        <v>1.63</v>
      </c>
      <c r="I14" s="32">
        <v>2.09</v>
      </c>
      <c r="J14" s="12" t="s">
        <v>15</v>
      </c>
      <c r="K14" s="30"/>
      <c r="L14" s="32" t="s">
        <v>24</v>
      </c>
      <c r="M14" s="4">
        <v>40</v>
      </c>
      <c r="N14" s="3" t="s">
        <v>61</v>
      </c>
    </row>
    <row r="15" spans="1:14" x14ac:dyDescent="0.25">
      <c r="A15" s="2">
        <v>44600</v>
      </c>
      <c r="B15" s="3" t="s">
        <v>70</v>
      </c>
      <c r="C15" s="32">
        <v>1.93</v>
      </c>
      <c r="D15" s="32">
        <v>3.36</v>
      </c>
      <c r="E15" s="32">
        <v>4.58</v>
      </c>
      <c r="F15" s="32">
        <v>2.96</v>
      </c>
      <c r="G15" s="32">
        <v>2.3199999999999998</v>
      </c>
      <c r="H15" s="32">
        <v>1.65</v>
      </c>
      <c r="I15" s="32">
        <v>2.02</v>
      </c>
      <c r="J15" s="12" t="s">
        <v>15</v>
      </c>
      <c r="K15" s="30"/>
      <c r="L15" s="32" t="s">
        <v>29</v>
      </c>
      <c r="M15" s="4">
        <v>51</v>
      </c>
      <c r="N15" s="3" t="s">
        <v>67</v>
      </c>
    </row>
    <row r="16" spans="1:14" x14ac:dyDescent="0.25">
      <c r="A16" s="2">
        <v>44601</v>
      </c>
      <c r="B16" s="4" t="s">
        <v>71</v>
      </c>
      <c r="C16" s="32">
        <v>2.13</v>
      </c>
      <c r="D16" s="32">
        <v>3.29</v>
      </c>
      <c r="E16" s="32">
        <v>3.91</v>
      </c>
      <c r="F16" s="32">
        <v>3.01</v>
      </c>
      <c r="G16" s="32">
        <v>2.2599999999999998</v>
      </c>
      <c r="H16" s="32">
        <v>1.69</v>
      </c>
      <c r="I16" s="32">
        <v>1.98</v>
      </c>
      <c r="J16" s="12" t="s">
        <v>15</v>
      </c>
      <c r="K16" s="25"/>
      <c r="L16" s="32" t="s">
        <v>29</v>
      </c>
      <c r="M16" s="4">
        <v>30</v>
      </c>
      <c r="N16" s="3" t="s">
        <v>61</v>
      </c>
    </row>
    <row r="17" spans="1:14" x14ac:dyDescent="0.25">
      <c r="A17" s="6">
        <v>44601</v>
      </c>
      <c r="B17" s="4" t="s">
        <v>72</v>
      </c>
      <c r="C17" s="32">
        <v>2.65</v>
      </c>
      <c r="D17" s="32">
        <v>3.38</v>
      </c>
      <c r="E17" s="32">
        <v>2.86</v>
      </c>
      <c r="F17" s="32">
        <v>3.8</v>
      </c>
      <c r="G17" s="32">
        <v>1.88</v>
      </c>
      <c r="H17" s="32">
        <v>2.0099999999999998</v>
      </c>
      <c r="I17" s="32">
        <v>1.66</v>
      </c>
      <c r="J17" s="12" t="s">
        <v>15</v>
      </c>
      <c r="L17" s="32" t="s">
        <v>318</v>
      </c>
      <c r="M17" s="4">
        <v>48</v>
      </c>
      <c r="N17" s="4" t="s">
        <v>61</v>
      </c>
    </row>
    <row r="18" spans="1:14" x14ac:dyDescent="0.25">
      <c r="A18" s="6">
        <v>44604</v>
      </c>
      <c r="B18" s="4" t="s">
        <v>73</v>
      </c>
      <c r="C18" s="32">
        <v>3.14</v>
      </c>
      <c r="D18" s="32">
        <v>3.28</v>
      </c>
      <c r="E18" s="32">
        <v>2.4900000000000002</v>
      </c>
      <c r="F18" s="32">
        <v>2.9</v>
      </c>
      <c r="G18" s="32">
        <v>2.31</v>
      </c>
      <c r="H18" s="32">
        <v>1.67</v>
      </c>
      <c r="I18" s="32">
        <v>2.0299999999999998</v>
      </c>
      <c r="J18" s="12" t="s">
        <v>15</v>
      </c>
      <c r="L18" s="32" t="s">
        <v>29</v>
      </c>
      <c r="M18" s="4">
        <v>60</v>
      </c>
      <c r="N18" s="4" t="s">
        <v>57</v>
      </c>
    </row>
    <row r="19" spans="1:14" x14ac:dyDescent="0.25">
      <c r="A19" s="6">
        <v>44604</v>
      </c>
      <c r="B19" s="4" t="s">
        <v>74</v>
      </c>
      <c r="C19" s="4">
        <v>2.25</v>
      </c>
      <c r="D19" s="4">
        <v>3.24</v>
      </c>
      <c r="E19" s="4">
        <v>3.57</v>
      </c>
      <c r="F19" s="4">
        <v>3.2</v>
      </c>
      <c r="G19" s="4">
        <v>2.1800000000000002</v>
      </c>
      <c r="H19" s="4">
        <v>1.72</v>
      </c>
      <c r="I19" s="4">
        <v>1.91</v>
      </c>
      <c r="J19" s="12" t="s">
        <v>15</v>
      </c>
      <c r="L19" s="4" t="s">
        <v>318</v>
      </c>
      <c r="M19" s="4">
        <v>44</v>
      </c>
      <c r="N19" s="4" t="s">
        <v>67</v>
      </c>
    </row>
    <row r="20" spans="1:14" x14ac:dyDescent="0.25">
      <c r="A20" s="6">
        <v>44604</v>
      </c>
      <c r="B20" s="4" t="s">
        <v>75</v>
      </c>
      <c r="C20" s="32">
        <v>3.96</v>
      </c>
      <c r="D20" s="32">
        <v>3.44</v>
      </c>
      <c r="E20" s="32">
        <v>2.06</v>
      </c>
      <c r="F20" s="32">
        <v>2.98</v>
      </c>
      <c r="G20" s="32">
        <v>2.2799999999999998</v>
      </c>
      <c r="H20" s="32">
        <v>1.68</v>
      </c>
      <c r="I20" s="32">
        <v>2</v>
      </c>
      <c r="J20" s="12" t="s">
        <v>15</v>
      </c>
      <c r="L20" s="32" t="s">
        <v>29</v>
      </c>
      <c r="M20" s="4">
        <v>25</v>
      </c>
      <c r="N20" s="4" t="s">
        <v>61</v>
      </c>
    </row>
    <row r="21" spans="1:14" x14ac:dyDescent="0.25">
      <c r="A21" s="6">
        <v>44604</v>
      </c>
      <c r="B21" s="4" t="s">
        <v>76</v>
      </c>
      <c r="C21" s="4">
        <v>2.75</v>
      </c>
      <c r="D21" s="4">
        <v>3.49</v>
      </c>
      <c r="E21" s="4">
        <v>2.61</v>
      </c>
      <c r="F21" s="4">
        <v>3.63</v>
      </c>
      <c r="G21" s="4">
        <v>1.94</v>
      </c>
      <c r="H21" s="4">
        <v>1.93</v>
      </c>
      <c r="I21" s="4">
        <v>1.7</v>
      </c>
      <c r="J21" s="12" t="s">
        <v>15</v>
      </c>
      <c r="L21" s="4" t="s">
        <v>21</v>
      </c>
      <c r="M21" s="4">
        <v>10</v>
      </c>
      <c r="N21" s="4" t="s">
        <v>77</v>
      </c>
    </row>
    <row r="22" spans="1:14" x14ac:dyDescent="0.25">
      <c r="A22" s="6">
        <v>44604</v>
      </c>
      <c r="B22" s="4" t="s">
        <v>78</v>
      </c>
      <c r="C22" s="4">
        <v>2.0499999999999998</v>
      </c>
      <c r="D22" s="4">
        <v>3.54</v>
      </c>
      <c r="E22" s="4">
        <v>3.79</v>
      </c>
      <c r="F22" s="4">
        <v>3.27</v>
      </c>
      <c r="G22" s="4">
        <v>2.09</v>
      </c>
      <c r="H22" s="4">
        <v>1.79</v>
      </c>
      <c r="I22" s="4">
        <v>1.84</v>
      </c>
      <c r="J22" s="12" t="s">
        <v>15</v>
      </c>
      <c r="L22" s="4" t="s">
        <v>20</v>
      </c>
      <c r="M22" s="4">
        <v>43</v>
      </c>
      <c r="N22" s="4" t="s">
        <v>67</v>
      </c>
    </row>
    <row r="23" spans="1:14" x14ac:dyDescent="0.25">
      <c r="A23" s="6">
        <v>44604</v>
      </c>
      <c r="B23" s="4" t="s">
        <v>79</v>
      </c>
      <c r="C23" s="4">
        <v>2.4900000000000002</v>
      </c>
      <c r="D23" s="4">
        <v>3.16</v>
      </c>
      <c r="E23" s="4">
        <v>3.22</v>
      </c>
      <c r="F23" s="4">
        <v>3.06</v>
      </c>
      <c r="G23" s="4">
        <v>2.23</v>
      </c>
      <c r="H23" s="4">
        <v>1.71</v>
      </c>
      <c r="I23" s="4">
        <v>1.95</v>
      </c>
      <c r="J23" s="12" t="s">
        <v>15</v>
      </c>
      <c r="L23" s="4" t="s">
        <v>21</v>
      </c>
      <c r="M23" s="4">
        <v>18</v>
      </c>
      <c r="N23" s="4" t="s">
        <v>80</v>
      </c>
    </row>
    <row r="24" spans="1:14" x14ac:dyDescent="0.25">
      <c r="A24" s="6">
        <v>44604</v>
      </c>
      <c r="B24" s="4" t="s">
        <v>81</v>
      </c>
      <c r="C24" s="4">
        <v>1.39</v>
      </c>
      <c r="D24" s="4">
        <v>4.88</v>
      </c>
      <c r="E24" s="4">
        <v>9.35</v>
      </c>
      <c r="F24" s="4">
        <v>3.66</v>
      </c>
      <c r="G24" s="4">
        <v>1.92</v>
      </c>
      <c r="H24" s="4">
        <v>1.97</v>
      </c>
      <c r="I24" s="4">
        <v>1.68</v>
      </c>
      <c r="J24" s="12" t="s">
        <v>15</v>
      </c>
      <c r="L24" s="4" t="s">
        <v>25</v>
      </c>
      <c r="M24" s="4">
        <v>33</v>
      </c>
      <c r="N24" s="4" t="s">
        <v>80</v>
      </c>
    </row>
    <row r="25" spans="1:14" x14ac:dyDescent="0.25">
      <c r="A25" s="6">
        <v>44605</v>
      </c>
      <c r="B25" s="4" t="s">
        <v>82</v>
      </c>
      <c r="C25" s="4">
        <v>2.64</v>
      </c>
      <c r="D25" s="4">
        <v>3.1</v>
      </c>
      <c r="E25" s="4">
        <v>3.13</v>
      </c>
      <c r="F25" s="4">
        <v>2.85</v>
      </c>
      <c r="G25" s="4">
        <v>2.4300000000000002</v>
      </c>
      <c r="H25" s="4">
        <v>1.62</v>
      </c>
      <c r="I25" s="4">
        <v>2.12</v>
      </c>
      <c r="J25" s="12" t="s">
        <v>15</v>
      </c>
      <c r="L25" s="4" t="s">
        <v>25</v>
      </c>
      <c r="M25" s="4">
        <v>60</v>
      </c>
      <c r="N25" s="4" t="s">
        <v>55</v>
      </c>
    </row>
    <row r="26" spans="1:14" x14ac:dyDescent="0.25">
      <c r="A26" s="6">
        <v>44605</v>
      </c>
      <c r="B26" s="4" t="s">
        <v>83</v>
      </c>
      <c r="C26" s="4">
        <v>2.5099999999999998</v>
      </c>
      <c r="D26" s="4">
        <v>3.18</v>
      </c>
      <c r="E26" s="4">
        <v>3.24</v>
      </c>
      <c r="F26" s="4">
        <v>3.23</v>
      </c>
      <c r="G26" s="4">
        <v>2.17</v>
      </c>
      <c r="H26" s="4">
        <v>1.76</v>
      </c>
      <c r="I26" s="4">
        <v>2.25</v>
      </c>
      <c r="J26" s="12" t="s">
        <v>15</v>
      </c>
      <c r="L26" s="4" t="s">
        <v>19</v>
      </c>
      <c r="M26" s="4">
        <v>35</v>
      </c>
      <c r="N26" s="4" t="s">
        <v>53</v>
      </c>
    </row>
    <row r="27" spans="1:14" x14ac:dyDescent="0.25">
      <c r="A27" s="6">
        <v>44605</v>
      </c>
      <c r="B27" s="4" t="s">
        <v>84</v>
      </c>
      <c r="C27" s="4">
        <v>2.15</v>
      </c>
      <c r="D27" s="4">
        <v>3.08</v>
      </c>
      <c r="E27" s="4">
        <v>4.17</v>
      </c>
      <c r="F27" s="4">
        <v>2.96</v>
      </c>
      <c r="G27" s="4">
        <v>2.4300000000000002</v>
      </c>
      <c r="H27" s="4">
        <v>1.68</v>
      </c>
      <c r="I27" s="4">
        <v>2</v>
      </c>
      <c r="J27" s="12" t="s">
        <v>15</v>
      </c>
      <c r="L27" s="4" t="s">
        <v>320</v>
      </c>
      <c r="M27" s="4">
        <v>34</v>
      </c>
      <c r="N27" s="4" t="s">
        <v>80</v>
      </c>
    </row>
    <row r="28" spans="1:14" x14ac:dyDescent="0.25">
      <c r="A28" s="6">
        <v>44605</v>
      </c>
      <c r="B28" s="4" t="s">
        <v>85</v>
      </c>
      <c r="C28" s="4">
        <v>1.36</v>
      </c>
      <c r="D28" s="4">
        <v>5.03</v>
      </c>
      <c r="E28" s="4">
        <v>11.18</v>
      </c>
      <c r="F28" s="4">
        <v>3.86</v>
      </c>
      <c r="G28" s="4">
        <v>1.81</v>
      </c>
      <c r="H28" s="4">
        <v>2.11</v>
      </c>
      <c r="I28" s="4">
        <v>2.25</v>
      </c>
      <c r="J28" s="12" t="s">
        <v>15</v>
      </c>
      <c r="L28" s="4" t="s">
        <v>22</v>
      </c>
      <c r="M28" s="4">
        <v>43</v>
      </c>
      <c r="N28" s="4" t="s">
        <v>86</v>
      </c>
    </row>
    <row r="29" spans="1:14" x14ac:dyDescent="0.25">
      <c r="A29" s="6">
        <v>44610</v>
      </c>
      <c r="B29" s="4" t="s">
        <v>87</v>
      </c>
      <c r="C29" s="4">
        <v>404</v>
      </c>
      <c r="D29" s="4">
        <v>404</v>
      </c>
      <c r="E29" s="4">
        <v>404</v>
      </c>
      <c r="F29" s="4">
        <v>404</v>
      </c>
      <c r="G29" s="4">
        <v>404</v>
      </c>
      <c r="H29" s="4">
        <v>404</v>
      </c>
      <c r="I29" s="4">
        <v>404</v>
      </c>
      <c r="J29" s="12" t="s">
        <v>15</v>
      </c>
      <c r="L29" s="12">
        <v>404</v>
      </c>
      <c r="M29" s="4">
        <v>33</v>
      </c>
      <c r="N29" s="4" t="s">
        <v>61</v>
      </c>
    </row>
    <row r="30" spans="1:14" x14ac:dyDescent="0.25">
      <c r="A30" s="6">
        <v>44610</v>
      </c>
      <c r="B30" s="4" t="s">
        <v>88</v>
      </c>
      <c r="C30" s="4">
        <v>1.59</v>
      </c>
      <c r="D30" s="4">
        <v>3.95</v>
      </c>
      <c r="E30" s="4">
        <v>6.93</v>
      </c>
      <c r="F30" s="4">
        <v>3.51</v>
      </c>
      <c r="G30" s="4">
        <v>2.1</v>
      </c>
      <c r="H30" s="4">
        <v>1.81</v>
      </c>
      <c r="I30" s="4">
        <v>1.83</v>
      </c>
      <c r="J30" s="12" t="s">
        <v>15</v>
      </c>
      <c r="L30" s="4" t="s">
        <v>29</v>
      </c>
      <c r="M30" s="4">
        <v>20</v>
      </c>
      <c r="N30" s="4" t="s">
        <v>53</v>
      </c>
    </row>
    <row r="31" spans="1:14" x14ac:dyDescent="0.25">
      <c r="A31" s="6">
        <v>44611</v>
      </c>
      <c r="B31" s="4" t="s">
        <v>89</v>
      </c>
      <c r="C31" s="4">
        <v>3.15</v>
      </c>
      <c r="D31" s="4">
        <v>3.23</v>
      </c>
      <c r="E31" s="4">
        <v>2.5499999999999998</v>
      </c>
      <c r="F31" s="4">
        <v>3.14</v>
      </c>
      <c r="G31" s="4">
        <v>2.2999999999999998</v>
      </c>
      <c r="H31" s="4">
        <v>1.72</v>
      </c>
      <c r="I31" s="4">
        <v>1.95</v>
      </c>
      <c r="J31" s="12" t="s">
        <v>15</v>
      </c>
      <c r="L31" s="12" t="s">
        <v>20</v>
      </c>
      <c r="M31" s="4">
        <v>12</v>
      </c>
      <c r="N31" s="4" t="s">
        <v>90</v>
      </c>
    </row>
    <row r="32" spans="1:14" x14ac:dyDescent="0.25">
      <c r="A32" s="6">
        <v>44611</v>
      </c>
      <c r="B32" s="4" t="s">
        <v>91</v>
      </c>
      <c r="C32" s="4">
        <v>404</v>
      </c>
      <c r="D32" s="4">
        <v>404</v>
      </c>
      <c r="E32" s="4">
        <v>404</v>
      </c>
      <c r="F32" s="4">
        <v>404</v>
      </c>
      <c r="G32" s="4">
        <v>404</v>
      </c>
      <c r="H32" s="4">
        <v>404</v>
      </c>
      <c r="I32" s="4">
        <v>404</v>
      </c>
      <c r="J32" s="12" t="s">
        <v>15</v>
      </c>
      <c r="L32" s="12">
        <v>404</v>
      </c>
      <c r="M32" s="4">
        <v>61</v>
      </c>
      <c r="N32" s="4" t="s">
        <v>61</v>
      </c>
    </row>
    <row r="33" spans="1:14" x14ac:dyDescent="0.25">
      <c r="A33" s="6">
        <v>44611</v>
      </c>
      <c r="B33" s="4" t="s">
        <v>92</v>
      </c>
      <c r="C33" s="4">
        <v>3.68</v>
      </c>
      <c r="D33" s="4">
        <v>3.46</v>
      </c>
      <c r="E33" s="4">
        <v>2.14</v>
      </c>
      <c r="F33" s="4">
        <v>3.55</v>
      </c>
      <c r="G33" s="4">
        <v>1.99</v>
      </c>
      <c r="H33" s="4">
        <v>1.89</v>
      </c>
      <c r="I33" s="4">
        <v>1.75</v>
      </c>
      <c r="J33" s="12" t="s">
        <v>15</v>
      </c>
      <c r="L33" s="4" t="s">
        <v>25</v>
      </c>
      <c r="M33" s="4">
        <v>59</v>
      </c>
      <c r="N33" s="4" t="s">
        <v>93</v>
      </c>
    </row>
    <row r="34" spans="1:14" x14ac:dyDescent="0.25">
      <c r="A34" s="6">
        <v>44611</v>
      </c>
      <c r="B34" s="4" t="s">
        <v>94</v>
      </c>
      <c r="C34" s="4">
        <v>3.14</v>
      </c>
      <c r="D34" s="4">
        <v>2.82</v>
      </c>
      <c r="E34" s="4">
        <v>2.87</v>
      </c>
      <c r="F34" s="4">
        <v>2.16</v>
      </c>
      <c r="G34" s="4">
        <v>3.3</v>
      </c>
      <c r="H34" s="4">
        <v>1.37</v>
      </c>
      <c r="I34" s="4">
        <v>2.9</v>
      </c>
      <c r="J34" s="12" t="s">
        <v>15</v>
      </c>
      <c r="L34" s="4" t="s">
        <v>21</v>
      </c>
      <c r="M34" s="4">
        <v>45</v>
      </c>
      <c r="N34" s="4" t="s">
        <v>86</v>
      </c>
    </row>
    <row r="35" spans="1:14" x14ac:dyDescent="0.25">
      <c r="A35" s="6">
        <v>44611</v>
      </c>
      <c r="B35" s="4" t="s">
        <v>95</v>
      </c>
      <c r="C35" s="4">
        <v>2.74</v>
      </c>
      <c r="D35" s="4">
        <v>3.19</v>
      </c>
      <c r="E35" s="4">
        <v>2.82</v>
      </c>
      <c r="F35" s="4">
        <v>3.38</v>
      </c>
      <c r="G35" s="4">
        <v>2.09</v>
      </c>
      <c r="H35" s="4">
        <v>1.78</v>
      </c>
      <c r="I35" s="4">
        <v>1.83</v>
      </c>
      <c r="J35" s="12" t="s">
        <v>15</v>
      </c>
      <c r="L35" s="4" t="s">
        <v>22</v>
      </c>
      <c r="M35" s="4">
        <v>55</v>
      </c>
      <c r="N35" s="4" t="s">
        <v>67</v>
      </c>
    </row>
    <row r="36" spans="1:14" x14ac:dyDescent="0.25">
      <c r="A36" s="6">
        <v>44611</v>
      </c>
      <c r="B36" s="4" t="s">
        <v>96</v>
      </c>
      <c r="C36" s="4">
        <v>3.57</v>
      </c>
      <c r="D36" s="4">
        <v>3.38</v>
      </c>
      <c r="E36" s="4">
        <v>2.1800000000000002</v>
      </c>
      <c r="F36" s="4">
        <v>3.15</v>
      </c>
      <c r="G36" s="4">
        <v>2.16</v>
      </c>
      <c r="H36" s="4">
        <v>1.74</v>
      </c>
      <c r="I36" s="4">
        <v>1.89</v>
      </c>
      <c r="J36" s="12" t="s">
        <v>15</v>
      </c>
      <c r="L36" s="4" t="s">
        <v>27</v>
      </c>
      <c r="M36" s="4">
        <v>32</v>
      </c>
      <c r="N36" s="4" t="s">
        <v>59</v>
      </c>
    </row>
    <row r="37" spans="1:14" x14ac:dyDescent="0.25">
      <c r="A37" s="6">
        <v>44611</v>
      </c>
      <c r="B37" s="4" t="s">
        <v>97</v>
      </c>
      <c r="C37" s="4">
        <v>6.49</v>
      </c>
      <c r="D37" s="4">
        <v>3.91</v>
      </c>
      <c r="E37" s="4">
        <v>1.62</v>
      </c>
      <c r="F37" s="4">
        <v>3.27</v>
      </c>
      <c r="G37" s="4">
        <v>2.15</v>
      </c>
      <c r="H37" s="4">
        <v>1.76</v>
      </c>
      <c r="I37" s="4">
        <v>1.88</v>
      </c>
      <c r="J37" s="12" t="s">
        <v>15</v>
      </c>
      <c r="L37" s="4" t="s">
        <v>28</v>
      </c>
      <c r="M37" s="4">
        <v>37</v>
      </c>
      <c r="N37" s="4" t="s">
        <v>57</v>
      </c>
    </row>
    <row r="38" spans="1:14" x14ac:dyDescent="0.25">
      <c r="A38" s="6">
        <v>44611</v>
      </c>
      <c r="B38" s="4" t="s">
        <v>98</v>
      </c>
      <c r="C38" s="4">
        <v>2.83</v>
      </c>
      <c r="D38" s="4">
        <v>3.07</v>
      </c>
      <c r="E38" s="4">
        <v>2.83</v>
      </c>
      <c r="F38" s="4">
        <v>2.83</v>
      </c>
      <c r="G38" s="4">
        <v>2.37</v>
      </c>
      <c r="H38" s="4">
        <v>1.62</v>
      </c>
      <c r="I38" s="4">
        <v>2.08</v>
      </c>
      <c r="J38" s="12" t="s">
        <v>15</v>
      </c>
      <c r="L38" s="4" t="s">
        <v>21</v>
      </c>
      <c r="M38" s="4">
        <v>32</v>
      </c>
      <c r="N38" s="4" t="s">
        <v>99</v>
      </c>
    </row>
    <row r="39" spans="1:14" x14ac:dyDescent="0.25">
      <c r="A39" s="6">
        <v>44611</v>
      </c>
      <c r="B39" s="4" t="s">
        <v>100</v>
      </c>
      <c r="C39" s="4">
        <v>1.79</v>
      </c>
      <c r="D39" s="4">
        <v>3.4</v>
      </c>
      <c r="E39" s="4">
        <v>5.51</v>
      </c>
      <c r="F39" s="4">
        <v>3.05</v>
      </c>
      <c r="G39" s="4">
        <v>2.2200000000000002</v>
      </c>
      <c r="H39" s="4">
        <v>1.7</v>
      </c>
      <c r="I39" s="4">
        <v>1.95</v>
      </c>
      <c r="J39" s="12" t="s">
        <v>15</v>
      </c>
      <c r="L39" s="4" t="s">
        <v>24</v>
      </c>
      <c r="M39" s="4">
        <v>43</v>
      </c>
      <c r="N39" s="4" t="s">
        <v>67</v>
      </c>
    </row>
    <row r="40" spans="1:14" x14ac:dyDescent="0.25">
      <c r="A40" s="6">
        <v>44611</v>
      </c>
      <c r="B40" s="4" t="s">
        <v>101</v>
      </c>
      <c r="C40" s="4">
        <v>3.19</v>
      </c>
      <c r="D40" s="4">
        <v>3.63</v>
      </c>
      <c r="E40" s="4">
        <v>2.31</v>
      </c>
      <c r="F40" s="4">
        <v>3.97</v>
      </c>
      <c r="G40" s="4">
        <v>1.7</v>
      </c>
      <c r="H40" s="4">
        <v>2.27</v>
      </c>
      <c r="I40" s="4">
        <v>2.25</v>
      </c>
      <c r="J40" s="12" t="s">
        <v>15</v>
      </c>
      <c r="L40" s="4" t="s">
        <v>21</v>
      </c>
      <c r="M40" s="4">
        <v>75</v>
      </c>
      <c r="N40" s="4" t="s">
        <v>53</v>
      </c>
    </row>
    <row r="41" spans="1:14" x14ac:dyDescent="0.25">
      <c r="A41" s="6">
        <v>44611</v>
      </c>
      <c r="B41" s="4" t="s">
        <v>102</v>
      </c>
      <c r="C41" s="4">
        <v>2.12</v>
      </c>
      <c r="D41" s="4">
        <v>3.14</v>
      </c>
      <c r="E41" s="4">
        <v>4.1900000000000004</v>
      </c>
      <c r="F41" s="4">
        <v>3.3</v>
      </c>
      <c r="G41" s="4">
        <v>2.11</v>
      </c>
      <c r="H41" s="4">
        <v>1.79</v>
      </c>
      <c r="I41" s="4">
        <v>1.85</v>
      </c>
      <c r="J41" s="12" t="s">
        <v>15</v>
      </c>
      <c r="L41" s="4" t="s">
        <v>19</v>
      </c>
      <c r="M41" s="4">
        <v>57</v>
      </c>
      <c r="N41" s="4" t="s">
        <v>103</v>
      </c>
    </row>
    <row r="42" spans="1:14" x14ac:dyDescent="0.25">
      <c r="A42" s="6">
        <v>44611</v>
      </c>
      <c r="B42" s="4" t="s">
        <v>104</v>
      </c>
      <c r="C42" s="4">
        <v>1.83</v>
      </c>
      <c r="D42" s="4">
        <v>3.41</v>
      </c>
      <c r="E42" s="4">
        <v>5.0999999999999996</v>
      </c>
      <c r="F42" s="4">
        <v>2.69</v>
      </c>
      <c r="G42" s="4">
        <v>2.48</v>
      </c>
      <c r="H42" s="4">
        <v>1.57</v>
      </c>
      <c r="I42" s="4">
        <v>2.17</v>
      </c>
      <c r="J42" s="12" t="s">
        <v>15</v>
      </c>
      <c r="L42" s="4" t="s">
        <v>22</v>
      </c>
      <c r="M42" s="4">
        <v>46</v>
      </c>
      <c r="N42" s="4" t="s">
        <v>99</v>
      </c>
    </row>
    <row r="43" spans="1:14" x14ac:dyDescent="0.25">
      <c r="A43" s="6">
        <v>44611</v>
      </c>
      <c r="B43" s="4" t="s">
        <v>105</v>
      </c>
      <c r="C43" s="4">
        <v>2.2999999999999998</v>
      </c>
      <c r="D43" s="4">
        <v>3.39</v>
      </c>
      <c r="E43" s="4">
        <v>3.3</v>
      </c>
      <c r="F43" s="4">
        <v>3.14</v>
      </c>
      <c r="G43" s="4">
        <v>2.19</v>
      </c>
      <c r="H43" s="4">
        <v>1.72</v>
      </c>
      <c r="I43" s="4">
        <v>1.92</v>
      </c>
      <c r="J43" s="12" t="s">
        <v>15</v>
      </c>
      <c r="L43" s="4" t="s">
        <v>21</v>
      </c>
      <c r="M43" s="4">
        <v>61</v>
      </c>
      <c r="N43" s="4" t="s">
        <v>106</v>
      </c>
    </row>
    <row r="44" spans="1:14" x14ac:dyDescent="0.25">
      <c r="A44" s="6">
        <v>44611</v>
      </c>
      <c r="B44" s="4" t="s">
        <v>107</v>
      </c>
      <c r="C44" s="4">
        <v>3.23</v>
      </c>
      <c r="D44" s="4">
        <v>3.26</v>
      </c>
      <c r="E44" s="4">
        <v>2.4</v>
      </c>
      <c r="F44" s="4">
        <v>3.15</v>
      </c>
      <c r="G44" s="4">
        <v>2.14</v>
      </c>
      <c r="H44" s="4">
        <v>1.75</v>
      </c>
      <c r="I44" s="4">
        <v>1.88</v>
      </c>
      <c r="J44" s="12" t="s">
        <v>15</v>
      </c>
      <c r="L44" s="4" t="s">
        <v>20</v>
      </c>
      <c r="M44" s="4">
        <v>41</v>
      </c>
      <c r="N44" s="4" t="s">
        <v>99</v>
      </c>
    </row>
    <row r="45" spans="1:14" x14ac:dyDescent="0.25">
      <c r="A45" s="6">
        <v>44611</v>
      </c>
      <c r="B45" s="4" t="s">
        <v>108</v>
      </c>
      <c r="C45" s="4">
        <v>2.12</v>
      </c>
      <c r="D45" s="4">
        <v>3.1</v>
      </c>
      <c r="E45" s="4">
        <v>4.1500000000000004</v>
      </c>
      <c r="F45" s="4">
        <v>2.57</v>
      </c>
      <c r="G45" s="4">
        <v>2.5499999999999998</v>
      </c>
      <c r="H45" s="4">
        <v>1.55</v>
      </c>
      <c r="I45" s="4">
        <v>2.2400000000000002</v>
      </c>
      <c r="J45" s="12" t="s">
        <v>15</v>
      </c>
      <c r="L45" s="4" t="s">
        <v>24</v>
      </c>
      <c r="M45" s="4">
        <v>24</v>
      </c>
      <c r="N45" s="4" t="s">
        <v>59</v>
      </c>
    </row>
    <row r="46" spans="1:14" x14ac:dyDescent="0.25">
      <c r="A46" s="6">
        <v>44611</v>
      </c>
      <c r="B46" s="4" t="s">
        <v>109</v>
      </c>
      <c r="C46" s="4">
        <v>3.41</v>
      </c>
      <c r="D46" s="4">
        <v>3.23</v>
      </c>
      <c r="E46" s="4">
        <v>2.3199999999999998</v>
      </c>
      <c r="F46" s="4">
        <v>3.18</v>
      </c>
      <c r="G46" s="4">
        <v>2.15</v>
      </c>
      <c r="H46" s="4">
        <v>1.75</v>
      </c>
      <c r="I46" s="4">
        <v>1.88</v>
      </c>
      <c r="J46" s="12" t="s">
        <v>15</v>
      </c>
      <c r="L46" s="4" t="s">
        <v>22</v>
      </c>
      <c r="M46" s="4">
        <v>33</v>
      </c>
      <c r="N46" s="4" t="s">
        <v>59</v>
      </c>
    </row>
    <row r="47" spans="1:14" x14ac:dyDescent="0.25">
      <c r="A47" s="6">
        <v>44611</v>
      </c>
      <c r="B47" s="4" t="s">
        <v>110</v>
      </c>
      <c r="C47" s="4">
        <v>3.12</v>
      </c>
      <c r="D47" s="4">
        <v>3.21</v>
      </c>
      <c r="E47" s="4">
        <v>2.5299999999999998</v>
      </c>
      <c r="F47" s="4">
        <v>3.24</v>
      </c>
      <c r="G47" s="4">
        <v>2.11</v>
      </c>
      <c r="H47" s="4">
        <v>1.79</v>
      </c>
      <c r="I47" s="4">
        <v>1.86</v>
      </c>
      <c r="J47" s="12" t="s">
        <v>15</v>
      </c>
      <c r="L47" s="4" t="s">
        <v>25</v>
      </c>
      <c r="M47" s="4">
        <v>24</v>
      </c>
      <c r="N47" s="4" t="s">
        <v>111</v>
      </c>
    </row>
    <row r="48" spans="1:14" x14ac:dyDescent="0.25">
      <c r="A48" s="6">
        <v>44611</v>
      </c>
      <c r="B48" s="4" t="s">
        <v>112</v>
      </c>
      <c r="C48" s="4">
        <v>1.98</v>
      </c>
      <c r="D48" s="4">
        <v>3.44</v>
      </c>
      <c r="E48" s="4">
        <v>4.28</v>
      </c>
      <c r="F48" s="4">
        <v>3.78</v>
      </c>
      <c r="G48" s="4">
        <v>1.92</v>
      </c>
      <c r="H48" s="4">
        <v>1.97</v>
      </c>
      <c r="I48" s="4">
        <v>1.61</v>
      </c>
      <c r="J48" s="12" t="s">
        <v>15</v>
      </c>
      <c r="L48" s="4" t="s">
        <v>26</v>
      </c>
      <c r="M48" s="4">
        <v>28</v>
      </c>
      <c r="N48" s="4" t="s">
        <v>103</v>
      </c>
    </row>
    <row r="49" spans="1:14" x14ac:dyDescent="0.25">
      <c r="A49" s="6">
        <v>44611</v>
      </c>
      <c r="B49" s="4" t="s">
        <v>113</v>
      </c>
      <c r="C49" s="4">
        <v>2.79</v>
      </c>
      <c r="D49" s="4">
        <v>2.96</v>
      </c>
      <c r="E49" s="4">
        <v>2.96</v>
      </c>
      <c r="F49" s="4">
        <v>2.77</v>
      </c>
      <c r="G49" s="4">
        <v>2.4700000000000002</v>
      </c>
      <c r="H49" s="4">
        <v>1.58</v>
      </c>
      <c r="I49" s="4">
        <v>2.15</v>
      </c>
      <c r="J49" s="12" t="s">
        <v>15</v>
      </c>
      <c r="L49" s="4" t="s">
        <v>20</v>
      </c>
      <c r="M49" s="4">
        <v>63</v>
      </c>
      <c r="N49" s="4" t="s">
        <v>99</v>
      </c>
    </row>
    <row r="50" spans="1:14" x14ac:dyDescent="0.25">
      <c r="A50" s="6">
        <v>44611</v>
      </c>
      <c r="B50" s="4" t="s">
        <v>114</v>
      </c>
      <c r="C50" s="4">
        <v>2.74</v>
      </c>
      <c r="D50" s="4">
        <v>2.98</v>
      </c>
      <c r="E50" s="4">
        <v>3.01</v>
      </c>
      <c r="F50" s="4">
        <v>2.86</v>
      </c>
      <c r="G50" s="4">
        <v>2.39</v>
      </c>
      <c r="H50" s="4">
        <v>1.61</v>
      </c>
      <c r="I50" s="4">
        <v>2.08</v>
      </c>
      <c r="J50" s="12" t="s">
        <v>15</v>
      </c>
      <c r="L50" s="4" t="s">
        <v>21</v>
      </c>
      <c r="M50" s="4">
        <v>35</v>
      </c>
      <c r="N50" s="4" t="s">
        <v>115</v>
      </c>
    </row>
    <row r="51" spans="1:14" x14ac:dyDescent="0.25">
      <c r="A51" s="6">
        <v>44611</v>
      </c>
      <c r="B51" s="4" t="s">
        <v>116</v>
      </c>
      <c r="C51" s="4">
        <v>3.01</v>
      </c>
      <c r="D51" s="4">
        <v>2.84</v>
      </c>
      <c r="E51" s="4">
        <v>2.87</v>
      </c>
      <c r="F51" s="4">
        <v>2.39</v>
      </c>
      <c r="G51" s="4">
        <v>2.93</v>
      </c>
      <c r="H51" s="4">
        <v>1.42</v>
      </c>
      <c r="I51" s="4">
        <v>2.56</v>
      </c>
      <c r="J51" s="12" t="s">
        <v>15</v>
      </c>
      <c r="L51" s="4" t="s">
        <v>21</v>
      </c>
      <c r="M51" s="4">
        <v>41</v>
      </c>
      <c r="N51" s="4" t="s">
        <v>115</v>
      </c>
    </row>
    <row r="52" spans="1:14" x14ac:dyDescent="0.25">
      <c r="A52" s="6">
        <v>44611</v>
      </c>
      <c r="B52" s="4" t="s">
        <v>117</v>
      </c>
      <c r="C52" s="4">
        <v>4.29</v>
      </c>
      <c r="D52" s="4">
        <v>3.66</v>
      </c>
      <c r="E52" s="4">
        <v>1.89</v>
      </c>
      <c r="F52" s="4">
        <v>3.22</v>
      </c>
      <c r="G52" s="4">
        <v>2.13</v>
      </c>
      <c r="H52" s="4">
        <v>1.76</v>
      </c>
      <c r="I52" s="4">
        <v>1.87</v>
      </c>
      <c r="J52" s="12" t="s">
        <v>15</v>
      </c>
      <c r="L52" s="4" t="s">
        <v>19</v>
      </c>
      <c r="M52" s="4">
        <v>33</v>
      </c>
      <c r="N52" s="4" t="s">
        <v>59</v>
      </c>
    </row>
    <row r="53" spans="1:14" x14ac:dyDescent="0.25">
      <c r="A53" s="6">
        <v>44611</v>
      </c>
      <c r="B53" s="4" t="s">
        <v>118</v>
      </c>
      <c r="C53" s="4">
        <v>2.2000000000000002</v>
      </c>
      <c r="D53" s="4">
        <v>2.85</v>
      </c>
      <c r="E53" s="4">
        <v>4.3499999999999996</v>
      </c>
      <c r="F53" s="4">
        <v>2.3199999999999998</v>
      </c>
      <c r="G53" s="4">
        <v>3.01</v>
      </c>
      <c r="H53" s="4">
        <v>1.41</v>
      </c>
      <c r="I53" s="4">
        <v>1.63</v>
      </c>
      <c r="J53" s="12" t="s">
        <v>15</v>
      </c>
      <c r="L53" s="4" t="s">
        <v>28</v>
      </c>
      <c r="M53" s="4">
        <v>41</v>
      </c>
      <c r="N53" s="4" t="s">
        <v>99</v>
      </c>
    </row>
    <row r="54" spans="1:14" x14ac:dyDescent="0.25">
      <c r="A54" s="6">
        <v>44612</v>
      </c>
      <c r="B54" s="4" t="s">
        <v>119</v>
      </c>
      <c r="C54" s="4">
        <v>2.33</v>
      </c>
      <c r="D54" s="4">
        <v>3.15</v>
      </c>
      <c r="E54" s="4">
        <v>3.25</v>
      </c>
      <c r="F54" s="4">
        <v>3.48</v>
      </c>
      <c r="G54" s="4">
        <v>2.04</v>
      </c>
      <c r="H54" s="4">
        <v>1.85</v>
      </c>
      <c r="I54" s="4">
        <v>1.78</v>
      </c>
      <c r="J54" s="12" t="s">
        <v>15</v>
      </c>
      <c r="L54" s="4" t="s">
        <v>318</v>
      </c>
      <c r="M54" s="4">
        <v>40</v>
      </c>
      <c r="N54" s="4" t="s">
        <v>120</v>
      </c>
    </row>
    <row r="55" spans="1:14" x14ac:dyDescent="0.25">
      <c r="A55" s="6">
        <v>44612</v>
      </c>
      <c r="B55" s="4" t="s">
        <v>121</v>
      </c>
      <c r="C55" s="4">
        <v>2.93</v>
      </c>
      <c r="D55" s="4">
        <v>3.18</v>
      </c>
      <c r="E55" s="4">
        <v>2.69</v>
      </c>
      <c r="F55" s="4">
        <v>3.34</v>
      </c>
      <c r="G55" s="4">
        <v>2.14</v>
      </c>
      <c r="H55" s="4">
        <v>1.76</v>
      </c>
      <c r="I55" s="4">
        <v>1.87</v>
      </c>
      <c r="J55" s="12" t="s">
        <v>15</v>
      </c>
      <c r="L55" s="4" t="s">
        <v>28</v>
      </c>
      <c r="M55" s="4">
        <v>31</v>
      </c>
      <c r="N55" s="4" t="s">
        <v>120</v>
      </c>
    </row>
    <row r="56" spans="1:14" x14ac:dyDescent="0.25">
      <c r="A56" s="6">
        <v>44612</v>
      </c>
      <c r="B56" s="4" t="s">
        <v>122</v>
      </c>
      <c r="C56" s="4">
        <v>1.88</v>
      </c>
      <c r="D56" s="4">
        <v>3.44</v>
      </c>
      <c r="E56" s="4">
        <v>4.7699999999999996</v>
      </c>
      <c r="F56" s="4">
        <v>3.31</v>
      </c>
      <c r="G56" s="4">
        <v>2.0699999999999998</v>
      </c>
      <c r="H56" s="4">
        <v>1.81</v>
      </c>
      <c r="I56" s="4">
        <v>2.25</v>
      </c>
      <c r="J56" s="12" t="s">
        <v>15</v>
      </c>
      <c r="L56" s="4" t="s">
        <v>25</v>
      </c>
      <c r="M56" s="4">
        <v>44</v>
      </c>
      <c r="N56" s="4" t="s">
        <v>120</v>
      </c>
    </row>
    <row r="57" spans="1:14" x14ac:dyDescent="0.25">
      <c r="A57" s="6">
        <v>44612</v>
      </c>
      <c r="B57" s="4" t="s">
        <v>123</v>
      </c>
      <c r="C57" s="4">
        <v>2.73</v>
      </c>
      <c r="D57" s="4">
        <v>3.4</v>
      </c>
      <c r="E57" s="4">
        <v>2.68</v>
      </c>
      <c r="F57" s="4">
        <v>3.41</v>
      </c>
      <c r="G57" s="4">
        <v>2</v>
      </c>
      <c r="H57" s="4">
        <v>1.88</v>
      </c>
      <c r="I57" s="4">
        <v>1.75</v>
      </c>
      <c r="J57" s="12" t="s">
        <v>15</v>
      </c>
      <c r="L57" s="4" t="s">
        <v>29</v>
      </c>
      <c r="M57" s="4">
        <v>62</v>
      </c>
      <c r="N57" s="41" t="s">
        <v>124</v>
      </c>
    </row>
    <row r="58" spans="1:14" x14ac:dyDescent="0.25">
      <c r="A58" s="6">
        <v>44612</v>
      </c>
      <c r="B58" s="4" t="s">
        <v>125</v>
      </c>
      <c r="C58" s="4">
        <v>1.67</v>
      </c>
      <c r="D58" s="4">
        <v>3.57</v>
      </c>
      <c r="E58" s="4">
        <v>6.62</v>
      </c>
      <c r="F58" s="4">
        <v>3.19</v>
      </c>
      <c r="G58" s="4">
        <v>2.23</v>
      </c>
      <c r="H58" s="4">
        <v>1.71</v>
      </c>
      <c r="I58" s="4">
        <v>1.94</v>
      </c>
      <c r="J58" s="12" t="s">
        <v>15</v>
      </c>
      <c r="L58" s="4" t="s">
        <v>20</v>
      </c>
      <c r="M58" s="4">
        <v>35</v>
      </c>
      <c r="N58" s="41" t="s">
        <v>126</v>
      </c>
    </row>
    <row r="59" spans="1:14" x14ac:dyDescent="0.25">
      <c r="A59" s="6">
        <v>44612</v>
      </c>
      <c r="B59" s="4" t="s">
        <v>127</v>
      </c>
      <c r="C59" s="4">
        <v>2.2400000000000002</v>
      </c>
      <c r="D59" s="4">
        <v>3.08</v>
      </c>
      <c r="E59" s="4">
        <v>3.9</v>
      </c>
      <c r="F59" s="4">
        <v>2.79</v>
      </c>
      <c r="G59" s="4">
        <v>2.2999999999999998</v>
      </c>
      <c r="H59" s="4">
        <v>1.56</v>
      </c>
      <c r="I59" s="4">
        <v>2.19</v>
      </c>
      <c r="J59" s="12" t="s">
        <v>15</v>
      </c>
      <c r="L59" s="4" t="s">
        <v>26</v>
      </c>
      <c r="M59" s="4">
        <v>49</v>
      </c>
      <c r="N59" s="41" t="s">
        <v>128</v>
      </c>
    </row>
    <row r="60" spans="1:14" x14ac:dyDescent="0.25">
      <c r="A60" s="6">
        <v>44612</v>
      </c>
      <c r="B60" s="4" t="s">
        <v>129</v>
      </c>
      <c r="C60" s="4">
        <v>3.54</v>
      </c>
      <c r="D60" s="4">
        <v>3.8</v>
      </c>
      <c r="E60" s="4">
        <v>2.08</v>
      </c>
      <c r="F60" s="4">
        <v>3.82</v>
      </c>
      <c r="G60" s="4">
        <v>1.72</v>
      </c>
      <c r="H60" s="4">
        <v>2.2200000000000002</v>
      </c>
      <c r="I60" s="4">
        <v>1.53</v>
      </c>
      <c r="J60" s="12" t="s">
        <v>15</v>
      </c>
      <c r="L60" s="4" t="s">
        <v>321</v>
      </c>
      <c r="M60" s="4">
        <v>48</v>
      </c>
      <c r="N60" s="4" t="s">
        <v>55</v>
      </c>
    </row>
    <row r="61" spans="1:14" x14ac:dyDescent="0.25">
      <c r="A61" s="6">
        <v>44613</v>
      </c>
      <c r="B61" s="4" t="s">
        <v>130</v>
      </c>
      <c r="C61" s="4">
        <v>2.66</v>
      </c>
      <c r="D61" s="4">
        <v>2.84</v>
      </c>
      <c r="E61" s="4">
        <v>3.34</v>
      </c>
      <c r="F61" s="4">
        <v>2.36</v>
      </c>
      <c r="G61" s="4">
        <v>2.88</v>
      </c>
      <c r="H61" s="4">
        <v>1.38</v>
      </c>
      <c r="I61" s="4">
        <v>2.5299999999999998</v>
      </c>
      <c r="J61" s="12" t="s">
        <v>15</v>
      </c>
      <c r="L61" s="4" t="s">
        <v>317</v>
      </c>
      <c r="M61" s="4">
        <v>42</v>
      </c>
      <c r="N61" s="41" t="s">
        <v>128</v>
      </c>
    </row>
    <row r="62" spans="1:14" x14ac:dyDescent="0.25">
      <c r="A62" s="6">
        <v>44613</v>
      </c>
      <c r="B62" s="4" t="s">
        <v>131</v>
      </c>
      <c r="C62" s="4">
        <v>2.06</v>
      </c>
      <c r="D62" s="4">
        <v>3.26</v>
      </c>
      <c r="E62" s="4">
        <v>4.2300000000000004</v>
      </c>
      <c r="F62" s="4">
        <v>2.99</v>
      </c>
      <c r="G62" s="4">
        <v>2.27</v>
      </c>
      <c r="H62" s="4">
        <v>1.67</v>
      </c>
      <c r="I62" s="4">
        <v>2.02</v>
      </c>
      <c r="J62" s="12" t="s">
        <v>15</v>
      </c>
      <c r="L62" s="4" t="s">
        <v>21</v>
      </c>
      <c r="M62" s="4">
        <v>25</v>
      </c>
      <c r="N62" s="4" t="s">
        <v>111</v>
      </c>
    </row>
    <row r="63" spans="1:14" x14ac:dyDescent="0.25">
      <c r="A63" s="6">
        <v>44614</v>
      </c>
      <c r="B63" s="4" t="s">
        <v>132</v>
      </c>
      <c r="C63" s="4">
        <v>2.88</v>
      </c>
      <c r="D63" s="4">
        <v>2.99</v>
      </c>
      <c r="E63" s="4">
        <v>2.9</v>
      </c>
      <c r="F63" s="4">
        <v>2.91</v>
      </c>
      <c r="G63" s="4">
        <v>2.35</v>
      </c>
      <c r="H63" s="4">
        <v>1.65</v>
      </c>
      <c r="I63" s="4">
        <v>2.06</v>
      </c>
      <c r="J63" s="12" t="s">
        <v>15</v>
      </c>
      <c r="L63" s="4" t="s">
        <v>19</v>
      </c>
      <c r="M63" s="4">
        <v>34</v>
      </c>
      <c r="N63" s="4" t="s">
        <v>120</v>
      </c>
    </row>
    <row r="64" spans="1:14" x14ac:dyDescent="0.25">
      <c r="A64" s="6">
        <v>44614</v>
      </c>
      <c r="B64" s="4" t="s">
        <v>133</v>
      </c>
      <c r="C64" s="4">
        <v>3.55</v>
      </c>
      <c r="D64" s="4">
        <v>3.5</v>
      </c>
      <c r="E64" s="4">
        <v>2.17</v>
      </c>
      <c r="F64" s="4">
        <v>3.7</v>
      </c>
      <c r="G64" s="4">
        <v>1.95</v>
      </c>
      <c r="H64" s="4">
        <v>1.92</v>
      </c>
      <c r="I64" s="4">
        <v>1.71</v>
      </c>
      <c r="J64" s="12" t="s">
        <v>15</v>
      </c>
      <c r="L64" s="4" t="s">
        <v>19</v>
      </c>
      <c r="M64" s="4">
        <v>64</v>
      </c>
      <c r="N64" s="4" t="s">
        <v>93</v>
      </c>
    </row>
    <row r="65" spans="1:14" x14ac:dyDescent="0.25">
      <c r="A65" s="6">
        <v>44614</v>
      </c>
      <c r="B65" s="4" t="s">
        <v>134</v>
      </c>
      <c r="C65" s="4">
        <v>2.52</v>
      </c>
      <c r="D65" s="4">
        <v>3.06</v>
      </c>
      <c r="E65" s="4">
        <v>3.23</v>
      </c>
      <c r="F65" s="4">
        <v>2.7</v>
      </c>
      <c r="G65" s="4">
        <v>2.48</v>
      </c>
      <c r="H65" s="4">
        <v>1.57</v>
      </c>
      <c r="I65" s="4">
        <v>2.17</v>
      </c>
      <c r="J65" s="12" t="s">
        <v>15</v>
      </c>
      <c r="L65" s="4" t="s">
        <v>29</v>
      </c>
      <c r="M65" s="4">
        <v>19</v>
      </c>
      <c r="N65" s="4" t="s">
        <v>67</v>
      </c>
    </row>
    <row r="66" spans="1:14" x14ac:dyDescent="0.25">
      <c r="A66" s="6">
        <v>44614</v>
      </c>
      <c r="B66" s="4" t="s">
        <v>135</v>
      </c>
      <c r="C66" s="4">
        <v>2.21</v>
      </c>
      <c r="D66" s="4">
        <v>3.22</v>
      </c>
      <c r="E66" s="4">
        <v>3.76</v>
      </c>
      <c r="F66" s="4">
        <v>3.27</v>
      </c>
      <c r="G66" s="4">
        <v>2.11</v>
      </c>
      <c r="H66" s="4">
        <v>1.78</v>
      </c>
      <c r="I66" s="4">
        <v>1.86</v>
      </c>
      <c r="J66" s="12" t="s">
        <v>15</v>
      </c>
      <c r="L66" s="4" t="s">
        <v>29</v>
      </c>
      <c r="M66" s="4">
        <v>22</v>
      </c>
      <c r="N66" s="4" t="s">
        <v>120</v>
      </c>
    </row>
    <row r="67" spans="1:14" x14ac:dyDescent="0.25">
      <c r="A67" s="6">
        <v>44614</v>
      </c>
      <c r="B67" s="4" t="s">
        <v>136</v>
      </c>
      <c r="C67" s="4">
        <v>4.47</v>
      </c>
      <c r="D67" s="4">
        <v>3.27</v>
      </c>
      <c r="E67" s="4">
        <v>2</v>
      </c>
      <c r="F67" s="4">
        <v>3.17</v>
      </c>
      <c r="G67" s="4">
        <v>2.17</v>
      </c>
      <c r="H67" s="4">
        <v>1.74</v>
      </c>
      <c r="I67" s="4">
        <v>1.91</v>
      </c>
      <c r="J67" s="12" t="s">
        <v>15</v>
      </c>
      <c r="L67" s="4" t="s">
        <v>321</v>
      </c>
      <c r="M67" s="4">
        <v>69</v>
      </c>
      <c r="N67" s="4" t="s">
        <v>120</v>
      </c>
    </row>
    <row r="68" spans="1:14" x14ac:dyDescent="0.25">
      <c r="A68" s="6">
        <v>44614</v>
      </c>
      <c r="B68" s="4" t="s">
        <v>137</v>
      </c>
      <c r="C68" s="4">
        <v>3.07</v>
      </c>
      <c r="D68" s="4">
        <v>3.08</v>
      </c>
      <c r="E68" s="4">
        <v>2.66</v>
      </c>
      <c r="F68" s="4">
        <v>2.71</v>
      </c>
      <c r="G68" s="4">
        <v>2.52</v>
      </c>
      <c r="H68" s="4">
        <v>1.57</v>
      </c>
      <c r="I68" s="4">
        <v>2.19</v>
      </c>
      <c r="J68" s="12" t="s">
        <v>15</v>
      </c>
      <c r="L68" s="4" t="s">
        <v>29</v>
      </c>
      <c r="M68" s="4">
        <v>24</v>
      </c>
      <c r="N68" s="4" t="s">
        <v>61</v>
      </c>
    </row>
    <row r="69" spans="1:14" x14ac:dyDescent="0.25">
      <c r="A69" s="6">
        <v>44614</v>
      </c>
      <c r="B69" s="4" t="s">
        <v>138</v>
      </c>
      <c r="C69" s="4">
        <v>404</v>
      </c>
      <c r="D69" s="4">
        <v>404</v>
      </c>
      <c r="E69" s="4">
        <v>404</v>
      </c>
      <c r="F69" s="4">
        <v>404</v>
      </c>
      <c r="G69" s="4">
        <v>404</v>
      </c>
      <c r="H69" s="4">
        <v>404</v>
      </c>
      <c r="I69" s="4">
        <v>404</v>
      </c>
      <c r="J69" s="12" t="s">
        <v>15</v>
      </c>
      <c r="L69" s="4">
        <v>404</v>
      </c>
      <c r="M69" s="4">
        <v>40</v>
      </c>
      <c r="N69" s="4" t="s">
        <v>93</v>
      </c>
    </row>
    <row r="70" spans="1:14" x14ac:dyDescent="0.25">
      <c r="A70" s="6">
        <v>44615</v>
      </c>
      <c r="B70" s="4" t="s">
        <v>139</v>
      </c>
      <c r="C70" s="4">
        <v>1.66</v>
      </c>
      <c r="D70" s="4">
        <v>3.76</v>
      </c>
      <c r="E70" s="4">
        <v>6.15</v>
      </c>
      <c r="F70" s="4">
        <v>3.62</v>
      </c>
      <c r="G70" s="4">
        <v>1.98</v>
      </c>
      <c r="H70" s="4">
        <v>1.91</v>
      </c>
      <c r="I70" s="4">
        <v>1.73</v>
      </c>
      <c r="J70" s="12" t="s">
        <v>15</v>
      </c>
      <c r="L70" s="4" t="s">
        <v>19</v>
      </c>
      <c r="M70" s="4">
        <v>40</v>
      </c>
      <c r="N70" s="4" t="s">
        <v>103</v>
      </c>
    </row>
    <row r="71" spans="1:14" x14ac:dyDescent="0.25">
      <c r="A71" s="6">
        <v>44615</v>
      </c>
      <c r="B71" s="4" t="s">
        <v>140</v>
      </c>
      <c r="C71" s="4">
        <v>2.1</v>
      </c>
      <c r="D71" s="4">
        <v>3.36</v>
      </c>
      <c r="E71" s="4">
        <v>3.91</v>
      </c>
      <c r="F71" s="4">
        <v>3.01</v>
      </c>
      <c r="G71" s="4">
        <v>2.25</v>
      </c>
      <c r="H71" s="4">
        <v>1.7</v>
      </c>
      <c r="I71" s="4">
        <v>1.97</v>
      </c>
      <c r="J71" s="12" t="s">
        <v>15</v>
      </c>
      <c r="L71" s="4" t="s">
        <v>19</v>
      </c>
      <c r="M71" s="4">
        <v>37</v>
      </c>
      <c r="N71" s="4" t="s">
        <v>61</v>
      </c>
    </row>
    <row r="72" spans="1:14" x14ac:dyDescent="0.25">
      <c r="A72" s="6">
        <v>44617</v>
      </c>
      <c r="B72" s="4" t="s">
        <v>141</v>
      </c>
      <c r="C72" s="4">
        <v>1.5</v>
      </c>
      <c r="D72" s="4">
        <v>4.3</v>
      </c>
      <c r="E72" s="4">
        <v>7.88</v>
      </c>
      <c r="F72" s="4">
        <v>3.9</v>
      </c>
      <c r="G72" s="4">
        <v>1.89</v>
      </c>
      <c r="H72" s="4">
        <v>2.0099999999999998</v>
      </c>
      <c r="I72" s="4">
        <v>1.66</v>
      </c>
      <c r="J72" s="12" t="s">
        <v>15</v>
      </c>
      <c r="L72" s="4" t="s">
        <v>21</v>
      </c>
      <c r="M72" s="4">
        <v>29</v>
      </c>
      <c r="N72" s="41" t="s">
        <v>142</v>
      </c>
    </row>
    <row r="73" spans="1:14" x14ac:dyDescent="0.25">
      <c r="A73" s="6">
        <v>44617</v>
      </c>
      <c r="B73" s="4" t="s">
        <v>143</v>
      </c>
      <c r="C73" s="4">
        <v>2.0699999999999998</v>
      </c>
      <c r="D73" s="4">
        <v>3.4</v>
      </c>
      <c r="E73" s="4">
        <v>4.1100000000000003</v>
      </c>
      <c r="F73" s="4">
        <v>3.29</v>
      </c>
      <c r="G73" s="4">
        <v>2.1800000000000002</v>
      </c>
      <c r="H73" s="4">
        <v>1.75</v>
      </c>
      <c r="I73" s="4">
        <v>1.83</v>
      </c>
      <c r="J73" s="12" t="s">
        <v>15</v>
      </c>
      <c r="L73" s="4" t="s">
        <v>24</v>
      </c>
      <c r="M73" s="4">
        <v>59</v>
      </c>
      <c r="N73" s="4" t="s">
        <v>55</v>
      </c>
    </row>
    <row r="74" spans="1:14" x14ac:dyDescent="0.25">
      <c r="A74" s="6">
        <v>44618</v>
      </c>
      <c r="B74" s="4" t="s">
        <v>144</v>
      </c>
      <c r="C74" s="4">
        <v>2.61</v>
      </c>
      <c r="D74" s="4">
        <v>3.48</v>
      </c>
      <c r="E74" s="4">
        <v>2.76</v>
      </c>
      <c r="F74" s="4">
        <v>3.97</v>
      </c>
      <c r="G74" s="4">
        <v>1.82</v>
      </c>
      <c r="H74" s="4">
        <v>2.0499999999999998</v>
      </c>
      <c r="I74" s="4">
        <v>1.61</v>
      </c>
      <c r="J74" s="12" t="s">
        <v>15</v>
      </c>
      <c r="L74" s="4" t="s">
        <v>322</v>
      </c>
      <c r="M74" s="4">
        <v>61</v>
      </c>
      <c r="N74" s="4" t="s">
        <v>67</v>
      </c>
    </row>
    <row r="75" spans="1:14" x14ac:dyDescent="0.25">
      <c r="A75" s="6">
        <v>44618</v>
      </c>
      <c r="B75" s="4" t="s">
        <v>145</v>
      </c>
      <c r="C75" s="4">
        <v>1.67</v>
      </c>
      <c r="D75" s="4">
        <v>3.73</v>
      </c>
      <c r="E75" s="4">
        <v>5.92</v>
      </c>
      <c r="F75" s="4">
        <v>3.23</v>
      </c>
      <c r="G75" s="4">
        <v>2.16</v>
      </c>
      <c r="H75" s="4">
        <v>1.74</v>
      </c>
      <c r="I75" s="4">
        <v>1.88</v>
      </c>
      <c r="J75" s="12" t="s">
        <v>15</v>
      </c>
      <c r="L75" s="4" t="s">
        <v>20</v>
      </c>
      <c r="M75" s="4">
        <v>25</v>
      </c>
      <c r="N75" s="4" t="s">
        <v>99</v>
      </c>
    </row>
    <row r="76" spans="1:14" x14ac:dyDescent="0.25">
      <c r="A76" s="6">
        <v>44618</v>
      </c>
      <c r="B76" s="4" t="s">
        <v>146</v>
      </c>
      <c r="C76" s="4">
        <v>4.26</v>
      </c>
      <c r="D76" s="4">
        <v>3.39</v>
      </c>
      <c r="E76" s="4">
        <v>1.93</v>
      </c>
      <c r="F76" s="4">
        <v>3.27</v>
      </c>
      <c r="G76" s="4">
        <v>2.14</v>
      </c>
      <c r="H76" s="4">
        <v>1.77</v>
      </c>
      <c r="I76" s="4">
        <v>1.88</v>
      </c>
      <c r="J76" s="12" t="s">
        <v>15</v>
      </c>
      <c r="L76" s="4" t="s">
        <v>322</v>
      </c>
      <c r="M76" s="4">
        <v>57</v>
      </c>
      <c r="N76" s="4" t="s">
        <v>61</v>
      </c>
    </row>
    <row r="77" spans="1:14" x14ac:dyDescent="0.25">
      <c r="A77" s="6">
        <v>44618</v>
      </c>
      <c r="B77" s="4" t="s">
        <v>147</v>
      </c>
      <c r="C77" s="4">
        <v>2.59</v>
      </c>
      <c r="D77" s="4">
        <v>3.14</v>
      </c>
      <c r="E77" s="4">
        <v>3.1</v>
      </c>
      <c r="F77" s="4">
        <v>2.96</v>
      </c>
      <c r="G77" s="4">
        <v>2.34</v>
      </c>
      <c r="H77" s="4">
        <v>1.65</v>
      </c>
      <c r="I77" s="4">
        <v>2.0499999999999998</v>
      </c>
      <c r="J77" s="12" t="s">
        <v>15</v>
      </c>
      <c r="L77" s="4" t="s">
        <v>23</v>
      </c>
      <c r="M77" s="4">
        <v>36</v>
      </c>
      <c r="N77" s="4" t="s">
        <v>93</v>
      </c>
    </row>
    <row r="78" spans="1:14" x14ac:dyDescent="0.25">
      <c r="A78" s="6">
        <v>44618</v>
      </c>
      <c r="B78" s="4" t="s">
        <v>148</v>
      </c>
      <c r="C78" s="4">
        <v>1.76</v>
      </c>
      <c r="D78" s="4">
        <v>3.73</v>
      </c>
      <c r="E78" s="4">
        <v>5.19</v>
      </c>
      <c r="F78" s="4">
        <v>3.45</v>
      </c>
      <c r="G78" s="4">
        <v>2.0499999999999998</v>
      </c>
      <c r="H78" s="4">
        <v>1.85</v>
      </c>
      <c r="I78" s="4">
        <v>1.78</v>
      </c>
      <c r="J78" s="12" t="s">
        <v>15</v>
      </c>
      <c r="L78" s="4" t="s">
        <v>25</v>
      </c>
      <c r="M78" s="4">
        <v>38</v>
      </c>
      <c r="N78" s="4" t="s">
        <v>93</v>
      </c>
    </row>
    <row r="79" spans="1:14" x14ac:dyDescent="0.25">
      <c r="A79" s="6">
        <v>44618</v>
      </c>
      <c r="B79" s="4" t="s">
        <v>149</v>
      </c>
      <c r="C79" s="4">
        <v>2.3199999999999998</v>
      </c>
      <c r="D79" s="4">
        <v>3.17</v>
      </c>
      <c r="E79" s="4">
        <v>3.6</v>
      </c>
      <c r="F79" s="4">
        <v>2.79</v>
      </c>
      <c r="G79" s="4">
        <v>2.5</v>
      </c>
      <c r="H79" s="4">
        <v>1.58</v>
      </c>
      <c r="I79" s="4">
        <v>2.17</v>
      </c>
      <c r="J79" s="12" t="s">
        <v>15</v>
      </c>
      <c r="L79" s="4" t="s">
        <v>23</v>
      </c>
      <c r="M79" s="4">
        <v>54</v>
      </c>
      <c r="N79" s="4" t="s">
        <v>150</v>
      </c>
    </row>
    <row r="80" spans="1:14" x14ac:dyDescent="0.25">
      <c r="A80" s="6">
        <v>44618</v>
      </c>
      <c r="B80" s="4" t="s">
        <v>151</v>
      </c>
      <c r="C80" s="4">
        <v>2.0099999999999998</v>
      </c>
      <c r="D80" s="4">
        <v>3.29</v>
      </c>
      <c r="E80" s="4">
        <v>4.3899999999999997</v>
      </c>
      <c r="F80" s="4">
        <v>2.93</v>
      </c>
      <c r="G80" s="4">
        <v>2.31</v>
      </c>
      <c r="H80" s="4">
        <v>1.66</v>
      </c>
      <c r="I80" s="4">
        <v>2.0299999999999998</v>
      </c>
      <c r="J80" s="12" t="s">
        <v>15</v>
      </c>
      <c r="L80" s="4" t="s">
        <v>21</v>
      </c>
      <c r="M80" s="4">
        <v>37</v>
      </c>
      <c r="N80" s="4" t="s">
        <v>61</v>
      </c>
    </row>
    <row r="81" spans="1:14" x14ac:dyDescent="0.25">
      <c r="A81" s="6">
        <v>44618</v>
      </c>
      <c r="B81" s="4" t="s">
        <v>152</v>
      </c>
      <c r="C81" s="4">
        <v>1.92</v>
      </c>
      <c r="D81" s="4">
        <v>3.34</v>
      </c>
      <c r="E81" s="4">
        <v>4.9000000000000004</v>
      </c>
      <c r="F81" s="4">
        <v>2.91</v>
      </c>
      <c r="G81" s="4">
        <v>2.37</v>
      </c>
      <c r="H81" s="4">
        <v>1.65</v>
      </c>
      <c r="I81" s="4">
        <v>2.08</v>
      </c>
      <c r="J81" s="12" t="s">
        <v>15</v>
      </c>
      <c r="L81" s="4" t="s">
        <v>21</v>
      </c>
      <c r="M81" s="4">
        <v>48</v>
      </c>
      <c r="N81" s="4" t="s">
        <v>57</v>
      </c>
    </row>
    <row r="82" spans="1:14" x14ac:dyDescent="0.25">
      <c r="A82" s="6">
        <v>44618</v>
      </c>
      <c r="B82" s="4" t="s">
        <v>153</v>
      </c>
      <c r="C82" s="4">
        <v>2.04</v>
      </c>
      <c r="D82" s="4">
        <v>3.1</v>
      </c>
      <c r="E82" s="4">
        <v>4.5199999999999996</v>
      </c>
      <c r="F82" s="4">
        <v>2.79</v>
      </c>
      <c r="G82" s="4">
        <v>2.4300000000000002</v>
      </c>
      <c r="H82" s="4">
        <v>1.6</v>
      </c>
      <c r="I82" s="4">
        <v>2.11</v>
      </c>
      <c r="J82" s="12" t="s">
        <v>15</v>
      </c>
      <c r="L82" s="4" t="s">
        <v>20</v>
      </c>
      <c r="M82" s="4">
        <v>46</v>
      </c>
      <c r="N82" s="4" t="s">
        <v>99</v>
      </c>
    </row>
    <row r="83" spans="1:14" x14ac:dyDescent="0.25">
      <c r="A83" s="6">
        <v>44618</v>
      </c>
      <c r="B83" s="4" t="s">
        <v>154</v>
      </c>
      <c r="C83" s="4">
        <v>1.58</v>
      </c>
      <c r="D83" s="4">
        <v>3.8</v>
      </c>
      <c r="E83" s="4">
        <v>7.26</v>
      </c>
      <c r="F83" s="4">
        <v>3.36</v>
      </c>
      <c r="G83" s="4">
        <v>2.13</v>
      </c>
      <c r="H83" s="4">
        <v>1.77</v>
      </c>
      <c r="I83" s="4">
        <v>1.86</v>
      </c>
      <c r="J83" s="12" t="s">
        <v>15</v>
      </c>
      <c r="L83" s="4" t="s">
        <v>318</v>
      </c>
      <c r="M83" s="4">
        <v>60</v>
      </c>
      <c r="N83" s="41" t="s">
        <v>128</v>
      </c>
    </row>
    <row r="84" spans="1:14" x14ac:dyDescent="0.25">
      <c r="A84" s="6">
        <v>44618</v>
      </c>
      <c r="B84" s="4" t="s">
        <v>155</v>
      </c>
      <c r="C84" s="4">
        <v>1.67</v>
      </c>
      <c r="D84" s="4">
        <v>3.93</v>
      </c>
      <c r="E84" s="4">
        <v>5.42</v>
      </c>
      <c r="F84" s="4">
        <v>3.52</v>
      </c>
      <c r="G84" s="4">
        <v>2.0499999999999998</v>
      </c>
      <c r="H84" s="4">
        <v>1.83</v>
      </c>
      <c r="I84" s="4">
        <v>1.78</v>
      </c>
      <c r="J84" s="12" t="s">
        <v>15</v>
      </c>
      <c r="L84" s="4" t="s">
        <v>23</v>
      </c>
      <c r="M84" s="4">
        <v>25</v>
      </c>
      <c r="N84" s="4" t="s">
        <v>67</v>
      </c>
    </row>
    <row r="85" spans="1:14" x14ac:dyDescent="0.25">
      <c r="A85" s="6">
        <v>44618</v>
      </c>
      <c r="B85" s="4" t="s">
        <v>156</v>
      </c>
      <c r="C85" s="4">
        <v>3.23</v>
      </c>
      <c r="D85" s="4">
        <v>3.08</v>
      </c>
      <c r="E85" s="4">
        <v>2.54</v>
      </c>
      <c r="F85" s="4">
        <v>2.81</v>
      </c>
      <c r="G85" s="4">
        <v>2.44</v>
      </c>
      <c r="H85" s="4">
        <v>1.6</v>
      </c>
      <c r="I85" s="4">
        <v>2.13</v>
      </c>
      <c r="J85" s="12" t="s">
        <v>15</v>
      </c>
      <c r="L85" s="4" t="s">
        <v>20</v>
      </c>
      <c r="M85" s="4">
        <v>55</v>
      </c>
      <c r="N85" s="4" t="s">
        <v>61</v>
      </c>
    </row>
    <row r="86" spans="1:14" x14ac:dyDescent="0.25">
      <c r="A86" s="6">
        <v>44618</v>
      </c>
      <c r="B86" s="4" t="s">
        <v>157</v>
      </c>
      <c r="C86" s="4">
        <v>2.4300000000000002</v>
      </c>
      <c r="D86" s="4">
        <v>3.08</v>
      </c>
      <c r="E86" s="4">
        <v>3.36</v>
      </c>
      <c r="F86" s="4">
        <v>2.83</v>
      </c>
      <c r="G86" s="4">
        <v>2.4</v>
      </c>
      <c r="H86" s="4">
        <v>1.61</v>
      </c>
      <c r="I86" s="4">
        <v>2.1</v>
      </c>
      <c r="J86" s="12" t="s">
        <v>15</v>
      </c>
      <c r="L86" s="4" t="s">
        <v>319</v>
      </c>
      <c r="M86" s="4">
        <v>20</v>
      </c>
      <c r="N86" s="4" t="s">
        <v>115</v>
      </c>
    </row>
    <row r="87" spans="1:14" x14ac:dyDescent="0.25">
      <c r="A87" s="6">
        <v>44618</v>
      </c>
      <c r="B87" s="4" t="s">
        <v>158</v>
      </c>
      <c r="C87" s="4">
        <v>2.64</v>
      </c>
      <c r="D87" s="4">
        <v>3.17</v>
      </c>
      <c r="E87" s="4">
        <v>3.06</v>
      </c>
      <c r="F87" s="4">
        <v>3.4</v>
      </c>
      <c r="G87" s="4">
        <v>2.14</v>
      </c>
      <c r="H87" s="4">
        <v>1.77</v>
      </c>
      <c r="I87" s="4">
        <v>1.86</v>
      </c>
      <c r="J87" s="12" t="s">
        <v>15</v>
      </c>
      <c r="L87" s="4" t="s">
        <v>25</v>
      </c>
      <c r="M87" s="4">
        <v>8</v>
      </c>
      <c r="N87" s="41" t="s">
        <v>126</v>
      </c>
    </row>
    <row r="88" spans="1:14" x14ac:dyDescent="0.25">
      <c r="A88" s="6">
        <v>44618</v>
      </c>
      <c r="B88" s="4" t="s">
        <v>159</v>
      </c>
      <c r="C88" s="4">
        <v>2.57</v>
      </c>
      <c r="D88" s="4">
        <v>2.91</v>
      </c>
      <c r="E88" s="4">
        <v>3.32</v>
      </c>
      <c r="F88" s="4">
        <v>2.75</v>
      </c>
      <c r="G88" s="4">
        <v>2.44</v>
      </c>
      <c r="H88" s="4">
        <v>1.59</v>
      </c>
      <c r="I88" s="4">
        <v>2.13</v>
      </c>
      <c r="J88" s="12" t="s">
        <v>15</v>
      </c>
      <c r="L88" s="4" t="s">
        <v>20</v>
      </c>
      <c r="M88" s="4">
        <v>48</v>
      </c>
      <c r="N88" s="4" t="s">
        <v>115</v>
      </c>
    </row>
    <row r="89" spans="1:14" x14ac:dyDescent="0.25">
      <c r="A89" s="6">
        <v>44619</v>
      </c>
      <c r="B89" s="4" t="s">
        <v>160</v>
      </c>
      <c r="C89" s="4">
        <v>3.2</v>
      </c>
      <c r="D89" s="4">
        <v>3.09</v>
      </c>
      <c r="E89" s="4">
        <v>2.56</v>
      </c>
      <c r="F89" s="4">
        <v>2.74</v>
      </c>
      <c r="G89" s="4">
        <v>2.48</v>
      </c>
      <c r="H89" s="4">
        <v>1.58</v>
      </c>
      <c r="I89" s="4">
        <v>2.16</v>
      </c>
      <c r="J89" s="12" t="s">
        <v>15</v>
      </c>
      <c r="L89" s="4" t="s">
        <v>318</v>
      </c>
      <c r="M89" s="4">
        <v>40</v>
      </c>
      <c r="N89" s="41" t="s">
        <v>128</v>
      </c>
    </row>
    <row r="90" spans="1:14" x14ac:dyDescent="0.25">
      <c r="A90" s="6">
        <v>44619</v>
      </c>
      <c r="B90" s="4" t="s">
        <v>161</v>
      </c>
      <c r="C90" s="4">
        <v>2.1</v>
      </c>
      <c r="D90" s="4">
        <v>3.39</v>
      </c>
      <c r="E90" s="4">
        <v>3.88</v>
      </c>
      <c r="F90" s="4">
        <v>3.35</v>
      </c>
      <c r="G90" s="4">
        <v>2.04</v>
      </c>
      <c r="H90" s="4">
        <v>1.85</v>
      </c>
      <c r="I90" s="4">
        <v>1.79</v>
      </c>
      <c r="J90" s="12" t="s">
        <v>15</v>
      </c>
      <c r="L90" s="4" t="s">
        <v>25</v>
      </c>
      <c r="M90" s="4">
        <v>19</v>
      </c>
      <c r="N90" s="4" t="s">
        <v>103</v>
      </c>
    </row>
    <row r="91" spans="1:14" x14ac:dyDescent="0.25">
      <c r="A91" s="6">
        <v>44619</v>
      </c>
      <c r="B91" s="4" t="s">
        <v>162</v>
      </c>
      <c r="C91" s="4">
        <v>2.5499999999999998</v>
      </c>
      <c r="D91" s="4">
        <v>3.05</v>
      </c>
      <c r="E91" s="4">
        <v>3.25</v>
      </c>
      <c r="F91" s="4">
        <v>2.69</v>
      </c>
      <c r="G91" s="4">
        <v>2.5299999999999998</v>
      </c>
      <c r="H91" s="4">
        <v>1.57</v>
      </c>
      <c r="I91" s="4">
        <v>2.2000000000000002</v>
      </c>
      <c r="J91" s="12" t="s">
        <v>15</v>
      </c>
      <c r="L91" s="4" t="s">
        <v>26</v>
      </c>
      <c r="M91" s="4">
        <v>39</v>
      </c>
      <c r="N91" s="4" t="s">
        <v>111</v>
      </c>
    </row>
    <row r="92" spans="1:14" x14ac:dyDescent="0.25">
      <c r="A92" s="6">
        <v>44619</v>
      </c>
      <c r="B92" s="4" t="s">
        <v>163</v>
      </c>
      <c r="C92" s="4">
        <v>1.76</v>
      </c>
      <c r="D92" s="4">
        <v>3.52</v>
      </c>
      <c r="E92" s="4">
        <v>5.28</v>
      </c>
      <c r="F92" s="4">
        <v>3.29</v>
      </c>
      <c r="G92" s="4">
        <v>2.06</v>
      </c>
      <c r="H92" s="4">
        <v>1.81</v>
      </c>
      <c r="I92" s="4">
        <v>1.82</v>
      </c>
      <c r="J92" s="12" t="s">
        <v>15</v>
      </c>
      <c r="L92" s="4" t="s">
        <v>20</v>
      </c>
      <c r="M92" s="4">
        <v>43</v>
      </c>
      <c r="N92" s="41" t="s">
        <v>164</v>
      </c>
    </row>
    <row r="93" spans="1:14" x14ac:dyDescent="0.25">
      <c r="A93" s="6">
        <v>44619</v>
      </c>
      <c r="B93" s="4" t="s">
        <v>165</v>
      </c>
      <c r="C93" s="4">
        <v>1.53</v>
      </c>
      <c r="D93" s="4">
        <v>4.29</v>
      </c>
      <c r="E93" s="4">
        <v>7.2</v>
      </c>
      <c r="F93" s="4">
        <v>4.13</v>
      </c>
      <c r="G93" s="4">
        <v>1.85</v>
      </c>
      <c r="H93" s="4">
        <v>2.06</v>
      </c>
      <c r="I93" s="4">
        <v>1.63</v>
      </c>
      <c r="J93" s="12" t="s">
        <v>15</v>
      </c>
      <c r="L93" s="4" t="s">
        <v>456</v>
      </c>
      <c r="M93" s="4">
        <v>38</v>
      </c>
      <c r="N93" s="4" t="s">
        <v>86</v>
      </c>
    </row>
    <row r="94" spans="1:14" x14ac:dyDescent="0.25">
      <c r="A94" s="6">
        <v>44619</v>
      </c>
      <c r="B94" s="4" t="s">
        <v>166</v>
      </c>
      <c r="C94" s="4">
        <v>2.83</v>
      </c>
      <c r="D94" s="4">
        <v>2.98</v>
      </c>
      <c r="E94" s="4">
        <v>2.96</v>
      </c>
      <c r="F94" s="4">
        <v>2.74</v>
      </c>
      <c r="G94" s="4">
        <v>2.5499999999999998</v>
      </c>
      <c r="H94" s="4">
        <v>1.56</v>
      </c>
      <c r="I94" s="4">
        <v>2.21</v>
      </c>
      <c r="J94" s="12" t="s">
        <v>15</v>
      </c>
      <c r="L94" s="4" t="s">
        <v>21</v>
      </c>
      <c r="M94" s="4">
        <v>42</v>
      </c>
      <c r="N94" s="41" t="s">
        <v>128</v>
      </c>
    </row>
    <row r="95" spans="1:14" x14ac:dyDescent="0.25">
      <c r="A95" s="6">
        <v>44619</v>
      </c>
      <c r="B95" s="4" t="s">
        <v>167</v>
      </c>
      <c r="C95" s="4">
        <v>1.77</v>
      </c>
      <c r="D95" s="4">
        <v>3.84</v>
      </c>
      <c r="E95" s="4">
        <v>5.0599999999999996</v>
      </c>
      <c r="F95" s="4">
        <v>3.97</v>
      </c>
      <c r="G95" s="4">
        <v>1.78</v>
      </c>
      <c r="H95" s="4">
        <v>2.15</v>
      </c>
      <c r="I95" s="4">
        <v>1.57</v>
      </c>
      <c r="J95" s="12" t="s">
        <v>15</v>
      </c>
      <c r="L95" s="4" t="s">
        <v>28</v>
      </c>
      <c r="M95" s="4">
        <v>50</v>
      </c>
      <c r="N95" s="4" t="s">
        <v>53</v>
      </c>
    </row>
    <row r="96" spans="1:14" x14ac:dyDescent="0.25">
      <c r="A96" s="6">
        <v>44619</v>
      </c>
      <c r="B96" s="4" t="s">
        <v>168</v>
      </c>
      <c r="C96" s="4">
        <v>2.94</v>
      </c>
      <c r="D96" s="4">
        <v>3.12</v>
      </c>
      <c r="E96" s="4">
        <v>2.73</v>
      </c>
      <c r="F96" s="4">
        <v>3.22</v>
      </c>
      <c r="G96" s="4">
        <v>2.14</v>
      </c>
      <c r="H96" s="4">
        <v>1.76</v>
      </c>
      <c r="I96" s="4">
        <v>2.88</v>
      </c>
      <c r="J96" s="12" t="s">
        <v>15</v>
      </c>
      <c r="L96" s="4" t="s">
        <v>28</v>
      </c>
      <c r="M96" s="4">
        <v>61</v>
      </c>
      <c r="N96" s="4" t="s">
        <v>120</v>
      </c>
    </row>
    <row r="97" spans="1:14" x14ac:dyDescent="0.25">
      <c r="A97" s="6">
        <v>44619</v>
      </c>
      <c r="B97" s="4" t="s">
        <v>169</v>
      </c>
      <c r="C97" s="4">
        <v>2.31</v>
      </c>
      <c r="D97" s="4">
        <v>3.05</v>
      </c>
      <c r="E97" s="4">
        <v>3.81</v>
      </c>
      <c r="F97" s="4">
        <v>2.69</v>
      </c>
      <c r="G97" s="4">
        <v>2.57</v>
      </c>
      <c r="H97" s="4">
        <v>1.56</v>
      </c>
      <c r="I97" s="4">
        <v>2.2400000000000002</v>
      </c>
      <c r="J97" s="12" t="s">
        <v>15</v>
      </c>
      <c r="L97" s="4" t="s">
        <v>20</v>
      </c>
      <c r="M97" s="4">
        <v>39</v>
      </c>
      <c r="N97" s="4" t="s">
        <v>55</v>
      </c>
    </row>
    <row r="98" spans="1:14" x14ac:dyDescent="0.25">
      <c r="A98" s="6">
        <v>44619</v>
      </c>
      <c r="B98" s="4" t="s">
        <v>170</v>
      </c>
      <c r="C98" s="4">
        <v>2.2599999999999998</v>
      </c>
      <c r="D98" s="4">
        <v>2.94</v>
      </c>
      <c r="E98" s="4">
        <v>4.0599999999999996</v>
      </c>
      <c r="F98" s="4">
        <v>2.65</v>
      </c>
      <c r="G98" s="4">
        <v>2.61</v>
      </c>
      <c r="H98" s="4">
        <v>1.54</v>
      </c>
      <c r="I98" s="4">
        <v>2.27</v>
      </c>
      <c r="J98" s="12" t="s">
        <v>15</v>
      </c>
      <c r="L98" s="35" t="s">
        <v>19</v>
      </c>
      <c r="M98" s="4">
        <v>42</v>
      </c>
      <c r="N98" s="41" t="s">
        <v>126</v>
      </c>
    </row>
    <row r="99" spans="1:14" x14ac:dyDescent="0.25">
      <c r="A99" s="6">
        <v>44619</v>
      </c>
      <c r="B99" s="4" t="s">
        <v>171</v>
      </c>
      <c r="C99" s="4">
        <v>1.42</v>
      </c>
      <c r="D99" s="4">
        <v>4.5599999999999996</v>
      </c>
      <c r="E99" s="4">
        <v>9.0500000000000007</v>
      </c>
      <c r="F99" s="4">
        <v>3.98</v>
      </c>
      <c r="G99" s="4">
        <v>1.85</v>
      </c>
      <c r="H99" s="4">
        <v>2.04</v>
      </c>
      <c r="I99" s="4">
        <v>1.63</v>
      </c>
      <c r="J99" s="12" t="s">
        <v>15</v>
      </c>
      <c r="L99" s="4" t="s">
        <v>323</v>
      </c>
      <c r="M99" s="4">
        <v>63</v>
      </c>
      <c r="N99" s="41" t="s">
        <v>126</v>
      </c>
    </row>
    <row r="100" spans="1:14" x14ac:dyDescent="0.25">
      <c r="A100" s="6">
        <v>44620</v>
      </c>
      <c r="B100" s="4" t="s">
        <v>172</v>
      </c>
      <c r="C100" s="4">
        <v>1.88</v>
      </c>
      <c r="D100" s="4">
        <v>3.6</v>
      </c>
      <c r="E100" s="4">
        <v>4.4000000000000004</v>
      </c>
      <c r="F100" s="4">
        <v>3.01</v>
      </c>
      <c r="G100" s="4">
        <v>2.25</v>
      </c>
      <c r="H100" s="4">
        <v>1.68</v>
      </c>
      <c r="I100" s="4">
        <v>1.97</v>
      </c>
      <c r="J100" s="12" t="s">
        <v>15</v>
      </c>
      <c r="L100" s="4" t="s">
        <v>19</v>
      </c>
      <c r="M100" s="4">
        <v>28</v>
      </c>
      <c r="N100" s="41" t="s">
        <v>164</v>
      </c>
    </row>
    <row r="1048576" spans="1:1" x14ac:dyDescent="0.25">
      <c r="A1048576" s="6"/>
    </row>
  </sheetData>
  <conditionalFormatting sqref="K1:K15">
    <cfRule type="cellIs" dxfId="14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E1" sqref="E1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7" bestFit="1" customWidth="1"/>
    <col min="4" max="4" width="23.28515625" bestFit="1" customWidth="1"/>
    <col min="5" max="5" width="15.42578125" style="39" bestFit="1" customWidth="1"/>
    <col min="6" max="6" width="10.28515625" bestFit="1" customWidth="1"/>
    <col min="8" max="8" width="9.140625" style="39"/>
    <col min="9" max="9" width="25.5703125" bestFit="1" customWidth="1"/>
  </cols>
  <sheetData>
    <row r="1" spans="1:9" ht="117" x14ac:dyDescent="0.25">
      <c r="A1" s="8" t="s">
        <v>0</v>
      </c>
      <c r="B1" s="8" t="s">
        <v>1</v>
      </c>
      <c r="C1" s="8" t="s">
        <v>13</v>
      </c>
      <c r="D1" s="8" t="s">
        <v>30</v>
      </c>
      <c r="E1" s="8" t="s">
        <v>14</v>
      </c>
      <c r="F1" s="8" t="s">
        <v>31</v>
      </c>
      <c r="G1" s="8" t="s">
        <v>32</v>
      </c>
      <c r="H1" s="8" t="s">
        <v>10</v>
      </c>
      <c r="I1" s="8" t="s">
        <v>12</v>
      </c>
    </row>
    <row r="2" spans="1:9" x14ac:dyDescent="0.25">
      <c r="A2" s="2">
        <v>44598</v>
      </c>
      <c r="B2" s="3" t="s">
        <v>50</v>
      </c>
      <c r="C2" s="9">
        <v>1.75</v>
      </c>
      <c r="D2" s="4" t="s">
        <v>15</v>
      </c>
      <c r="E2" s="40" t="s">
        <v>33</v>
      </c>
      <c r="F2" s="10">
        <f>C2*D$60</f>
        <v>1312.5</v>
      </c>
      <c r="G2" s="10">
        <f t="shared" ref="G2:G18" si="0">F2-D$60</f>
        <v>562.5</v>
      </c>
      <c r="H2" s="37" t="s">
        <v>316</v>
      </c>
      <c r="I2" s="3" t="s">
        <v>51</v>
      </c>
    </row>
    <row r="3" spans="1:9" x14ac:dyDescent="0.25">
      <c r="A3" s="2">
        <v>44598</v>
      </c>
      <c r="B3" s="3" t="s">
        <v>52</v>
      </c>
      <c r="C3" s="9">
        <v>2</v>
      </c>
      <c r="D3" s="4" t="s">
        <v>15</v>
      </c>
      <c r="E3" s="40" t="s">
        <v>34</v>
      </c>
      <c r="F3" s="10">
        <f>C3*D$60</f>
        <v>1500</v>
      </c>
      <c r="G3" s="10">
        <f t="shared" si="0"/>
        <v>750</v>
      </c>
      <c r="H3" s="37" t="s">
        <v>29</v>
      </c>
      <c r="I3" s="3" t="s">
        <v>53</v>
      </c>
    </row>
    <row r="4" spans="1:9" x14ac:dyDescent="0.25">
      <c r="A4" s="2">
        <v>44600</v>
      </c>
      <c r="B4" s="5" t="s">
        <v>56</v>
      </c>
      <c r="C4" s="9">
        <v>1.79</v>
      </c>
      <c r="D4" s="4" t="s">
        <v>15</v>
      </c>
      <c r="E4" s="40" t="s">
        <v>33</v>
      </c>
      <c r="F4" s="10">
        <v>0</v>
      </c>
      <c r="G4" s="10">
        <f t="shared" si="0"/>
        <v>-750</v>
      </c>
      <c r="H4" s="37" t="s">
        <v>21</v>
      </c>
      <c r="I4" s="4" t="s">
        <v>57</v>
      </c>
    </row>
    <row r="5" spans="1:9" x14ac:dyDescent="0.25">
      <c r="A5" s="2">
        <v>44600</v>
      </c>
      <c r="B5" s="3" t="s">
        <v>58</v>
      </c>
      <c r="C5" s="9">
        <v>1.95</v>
      </c>
      <c r="D5" s="4" t="s">
        <v>15</v>
      </c>
      <c r="E5" s="40" t="s">
        <v>34</v>
      </c>
      <c r="F5" s="10">
        <v>0</v>
      </c>
      <c r="G5" s="10">
        <f t="shared" si="0"/>
        <v>-750</v>
      </c>
      <c r="H5" s="37" t="s">
        <v>317</v>
      </c>
      <c r="I5" s="3" t="s">
        <v>59</v>
      </c>
    </row>
    <row r="6" spans="1:9" x14ac:dyDescent="0.25">
      <c r="A6" s="2">
        <v>44600</v>
      </c>
      <c r="B6" s="3" t="s">
        <v>62</v>
      </c>
      <c r="C6" s="9">
        <v>1.95</v>
      </c>
      <c r="D6" s="4" t="s">
        <v>15</v>
      </c>
      <c r="E6" s="40" t="s">
        <v>34</v>
      </c>
      <c r="F6" s="10">
        <f>C6*D$60</f>
        <v>1462.5</v>
      </c>
      <c r="G6" s="10">
        <f t="shared" si="0"/>
        <v>712.5</v>
      </c>
      <c r="H6" s="33" t="s">
        <v>20</v>
      </c>
      <c r="I6" s="3" t="s">
        <v>59</v>
      </c>
    </row>
    <row r="7" spans="1:9" x14ac:dyDescent="0.25">
      <c r="A7" s="2">
        <v>44600</v>
      </c>
      <c r="B7" s="3" t="s">
        <v>63</v>
      </c>
      <c r="C7" s="9">
        <v>1.95</v>
      </c>
      <c r="D7" s="4" t="s">
        <v>15</v>
      </c>
      <c r="E7" s="40" t="s">
        <v>33</v>
      </c>
      <c r="F7" s="10">
        <f>C7*D$60</f>
        <v>1462.5</v>
      </c>
      <c r="G7" s="10">
        <f t="shared" si="0"/>
        <v>712.5</v>
      </c>
      <c r="H7" s="33" t="s">
        <v>317</v>
      </c>
      <c r="I7" s="3" t="s">
        <v>59</v>
      </c>
    </row>
    <row r="8" spans="1:9" x14ac:dyDescent="0.25">
      <c r="A8" s="2">
        <v>44600</v>
      </c>
      <c r="B8" s="3" t="s">
        <v>64</v>
      </c>
      <c r="C8" s="9">
        <v>1.95</v>
      </c>
      <c r="D8" s="4" t="s">
        <v>15</v>
      </c>
      <c r="E8" s="40" t="s">
        <v>34</v>
      </c>
      <c r="F8" s="10">
        <v>0</v>
      </c>
      <c r="G8" s="10">
        <f t="shared" si="0"/>
        <v>-750</v>
      </c>
      <c r="H8" s="34" t="s">
        <v>317</v>
      </c>
      <c r="I8" s="3" t="s">
        <v>59</v>
      </c>
    </row>
    <row r="9" spans="1:9" x14ac:dyDescent="0.25">
      <c r="A9" s="2">
        <v>44600</v>
      </c>
      <c r="B9" s="3" t="s">
        <v>65</v>
      </c>
      <c r="C9" s="9">
        <v>1.95</v>
      </c>
      <c r="D9" s="4" t="s">
        <v>15</v>
      </c>
      <c r="E9" s="40" t="s">
        <v>34</v>
      </c>
      <c r="F9" s="10">
        <f>C9*D$60</f>
        <v>1462.5</v>
      </c>
      <c r="G9" s="10">
        <f t="shared" si="0"/>
        <v>712.5</v>
      </c>
      <c r="H9" s="33" t="s">
        <v>20</v>
      </c>
      <c r="I9" s="3" t="s">
        <v>59</v>
      </c>
    </row>
    <row r="10" spans="1:9" x14ac:dyDescent="0.25">
      <c r="A10" s="2">
        <v>44600</v>
      </c>
      <c r="B10" s="3" t="s">
        <v>68</v>
      </c>
      <c r="C10" s="9">
        <v>1.95</v>
      </c>
      <c r="D10" s="4" t="s">
        <v>15</v>
      </c>
      <c r="E10" s="40" t="s">
        <v>34</v>
      </c>
      <c r="F10" s="10">
        <f>C10*D$60</f>
        <v>1462.5</v>
      </c>
      <c r="G10" s="10">
        <f t="shared" si="0"/>
        <v>712.5</v>
      </c>
      <c r="H10" s="33" t="s">
        <v>20</v>
      </c>
      <c r="I10" s="3" t="s">
        <v>59</v>
      </c>
    </row>
    <row r="11" spans="1:9" x14ac:dyDescent="0.25">
      <c r="A11" s="2">
        <v>44600</v>
      </c>
      <c r="B11" s="3" t="s">
        <v>69</v>
      </c>
      <c r="C11" s="9">
        <v>1.95</v>
      </c>
      <c r="D11" s="4" t="s">
        <v>15</v>
      </c>
      <c r="E11" s="40" t="s">
        <v>34</v>
      </c>
      <c r="F11" s="10">
        <v>0</v>
      </c>
      <c r="G11" s="10">
        <f t="shared" si="0"/>
        <v>-750</v>
      </c>
      <c r="H11" s="37" t="s">
        <v>24</v>
      </c>
      <c r="I11" s="3" t="s">
        <v>61</v>
      </c>
    </row>
    <row r="12" spans="1:9" x14ac:dyDescent="0.25">
      <c r="A12" s="6">
        <v>44601</v>
      </c>
      <c r="B12" s="4" t="s">
        <v>72</v>
      </c>
      <c r="C12" s="9">
        <v>1.88</v>
      </c>
      <c r="D12" s="4" t="s">
        <v>15</v>
      </c>
      <c r="E12" s="40" t="s">
        <v>33</v>
      </c>
      <c r="F12" s="10">
        <f>C12*D$60</f>
        <v>1410</v>
      </c>
      <c r="G12" s="10">
        <f t="shared" si="0"/>
        <v>660</v>
      </c>
      <c r="H12" s="37" t="s">
        <v>318</v>
      </c>
      <c r="I12" s="4" t="s">
        <v>61</v>
      </c>
    </row>
    <row r="13" spans="1:9" x14ac:dyDescent="0.25">
      <c r="A13" s="6">
        <v>44604</v>
      </c>
      <c r="B13" s="4" t="s">
        <v>73</v>
      </c>
      <c r="C13" s="9">
        <v>2</v>
      </c>
      <c r="D13" s="4" t="s">
        <v>15</v>
      </c>
      <c r="E13" s="40" t="s">
        <v>34</v>
      </c>
      <c r="F13" s="10">
        <f>C13*D$60</f>
        <v>1500</v>
      </c>
      <c r="G13" s="10">
        <f t="shared" si="0"/>
        <v>750</v>
      </c>
      <c r="H13" s="37" t="s">
        <v>29</v>
      </c>
      <c r="I13" s="4" t="s">
        <v>57</v>
      </c>
    </row>
    <row r="14" spans="1:9" x14ac:dyDescent="0.25">
      <c r="A14" s="6">
        <v>44604</v>
      </c>
      <c r="B14" s="4" t="s">
        <v>76</v>
      </c>
      <c r="C14" s="9">
        <v>2</v>
      </c>
      <c r="D14" s="4" t="s">
        <v>15</v>
      </c>
      <c r="E14" s="40" t="s">
        <v>33</v>
      </c>
      <c r="F14" s="10">
        <v>0</v>
      </c>
      <c r="G14" s="10">
        <f t="shared" si="0"/>
        <v>-750</v>
      </c>
      <c r="H14" s="37" t="s">
        <v>21</v>
      </c>
      <c r="I14" s="4" t="s">
        <v>77</v>
      </c>
    </row>
    <row r="15" spans="1:9" x14ac:dyDescent="0.25">
      <c r="A15" s="6">
        <v>44604</v>
      </c>
      <c r="B15" s="4" t="s">
        <v>81</v>
      </c>
      <c r="C15" s="9">
        <v>1.92</v>
      </c>
      <c r="D15" s="4" t="s">
        <v>15</v>
      </c>
      <c r="E15" s="40" t="s">
        <v>33</v>
      </c>
      <c r="F15" s="10">
        <f>C15*D$60</f>
        <v>1440</v>
      </c>
      <c r="G15" s="10">
        <f t="shared" si="0"/>
        <v>690</v>
      </c>
      <c r="H15" s="37" t="s">
        <v>25</v>
      </c>
      <c r="I15" s="4" t="s">
        <v>80</v>
      </c>
    </row>
    <row r="16" spans="1:9" x14ac:dyDescent="0.25">
      <c r="A16" s="6">
        <v>44605</v>
      </c>
      <c r="B16" s="4" t="s">
        <v>82</v>
      </c>
      <c r="C16" s="9">
        <v>1.95</v>
      </c>
      <c r="D16" s="4" t="s">
        <v>15</v>
      </c>
      <c r="E16" s="40" t="s">
        <v>34</v>
      </c>
      <c r="F16" s="10">
        <v>0</v>
      </c>
      <c r="G16" s="10">
        <f t="shared" si="0"/>
        <v>-750</v>
      </c>
      <c r="H16" s="37" t="s">
        <v>25</v>
      </c>
      <c r="I16" s="4" t="s">
        <v>55</v>
      </c>
    </row>
    <row r="17" spans="1:9" x14ac:dyDescent="0.25">
      <c r="A17" s="6">
        <v>44605</v>
      </c>
      <c r="B17" s="4" t="s">
        <v>85</v>
      </c>
      <c r="C17" s="9">
        <v>1.81</v>
      </c>
      <c r="D17" s="4" t="s">
        <v>15</v>
      </c>
      <c r="E17" s="40" t="s">
        <v>33</v>
      </c>
      <c r="F17" s="10">
        <v>0</v>
      </c>
      <c r="G17" s="10">
        <f t="shared" si="0"/>
        <v>-750</v>
      </c>
      <c r="H17" s="37" t="s">
        <v>22</v>
      </c>
      <c r="I17" s="4" t="s">
        <v>55</v>
      </c>
    </row>
    <row r="18" spans="1:9" x14ac:dyDescent="0.25">
      <c r="A18" s="6">
        <v>44611</v>
      </c>
      <c r="B18" s="4" t="s">
        <v>92</v>
      </c>
      <c r="C18" s="9">
        <v>1.99</v>
      </c>
      <c r="D18" s="4" t="s">
        <v>15</v>
      </c>
      <c r="E18" s="40" t="s">
        <v>33</v>
      </c>
      <c r="F18" s="10">
        <f>C18*D$60</f>
        <v>1492.5</v>
      </c>
      <c r="G18" s="10">
        <f t="shared" si="0"/>
        <v>742.5</v>
      </c>
      <c r="H18" s="37" t="s">
        <v>25</v>
      </c>
      <c r="I18" s="4" t="s">
        <v>93</v>
      </c>
    </row>
    <row r="19" spans="1:9" x14ac:dyDescent="0.25">
      <c r="A19" s="6">
        <v>44611</v>
      </c>
      <c r="B19" s="4" t="s">
        <v>94</v>
      </c>
      <c r="C19" s="9">
        <v>1.96</v>
      </c>
      <c r="D19" s="4" t="s">
        <v>15</v>
      </c>
      <c r="E19" s="40" t="s">
        <v>34</v>
      </c>
      <c r="F19" s="10">
        <v>0</v>
      </c>
      <c r="G19" s="10">
        <v>0</v>
      </c>
      <c r="H19" s="37" t="s">
        <v>21</v>
      </c>
      <c r="I19" s="4" t="s">
        <v>86</v>
      </c>
    </row>
    <row r="20" spans="1:9" x14ac:dyDescent="0.25">
      <c r="A20" s="6">
        <v>44611</v>
      </c>
      <c r="B20" s="4" t="s">
        <v>98</v>
      </c>
      <c r="C20" s="9">
        <v>2</v>
      </c>
      <c r="D20" s="4" t="s">
        <v>15</v>
      </c>
      <c r="E20" s="40" t="s">
        <v>34</v>
      </c>
      <c r="F20" s="10">
        <v>0</v>
      </c>
      <c r="G20" s="10">
        <v>0</v>
      </c>
      <c r="H20" s="37" t="s">
        <v>21</v>
      </c>
      <c r="I20" s="4" t="s">
        <v>99</v>
      </c>
    </row>
    <row r="21" spans="1:9" x14ac:dyDescent="0.25">
      <c r="A21" s="6">
        <v>44611</v>
      </c>
      <c r="B21" s="4" t="s">
        <v>101</v>
      </c>
      <c r="C21" s="9">
        <v>1.7</v>
      </c>
      <c r="D21" s="4" t="s">
        <v>15</v>
      </c>
      <c r="E21" s="40" t="s">
        <v>33</v>
      </c>
      <c r="F21" s="10">
        <v>0</v>
      </c>
      <c r="G21" s="10">
        <f>F21-D$60</f>
        <v>-750</v>
      </c>
      <c r="H21" s="37" t="s">
        <v>21</v>
      </c>
      <c r="I21" s="4" t="s">
        <v>53</v>
      </c>
    </row>
    <row r="22" spans="1:9" x14ac:dyDescent="0.25">
      <c r="A22" s="6">
        <v>44611</v>
      </c>
      <c r="B22" s="4" t="s">
        <v>104</v>
      </c>
      <c r="C22" s="9">
        <v>1.95</v>
      </c>
      <c r="D22" s="4" t="s">
        <v>15</v>
      </c>
      <c r="E22" s="40" t="s">
        <v>34</v>
      </c>
      <c r="F22" s="10">
        <v>0</v>
      </c>
      <c r="G22" s="10">
        <v>0</v>
      </c>
      <c r="H22" s="37" t="s">
        <v>22</v>
      </c>
      <c r="I22" s="4" t="s">
        <v>99</v>
      </c>
    </row>
    <row r="23" spans="1:9" x14ac:dyDescent="0.25">
      <c r="A23" s="6">
        <v>44611</v>
      </c>
      <c r="B23" s="4" t="s">
        <v>108</v>
      </c>
      <c r="C23" s="9">
        <v>2</v>
      </c>
      <c r="D23" s="4" t="s">
        <v>15</v>
      </c>
      <c r="E23" s="40" t="s">
        <v>34</v>
      </c>
      <c r="F23" s="10">
        <v>0</v>
      </c>
      <c r="G23" s="10">
        <f>F23-D$60</f>
        <v>-750</v>
      </c>
      <c r="H23" s="37" t="s">
        <v>24</v>
      </c>
      <c r="I23" s="4" t="s">
        <v>59</v>
      </c>
    </row>
    <row r="24" spans="1:9" x14ac:dyDescent="0.25">
      <c r="A24" s="6">
        <v>44611</v>
      </c>
      <c r="B24" s="4" t="s">
        <v>112</v>
      </c>
      <c r="C24" s="9">
        <v>1.92</v>
      </c>
      <c r="D24" s="4" t="s">
        <v>15</v>
      </c>
      <c r="E24" s="40" t="s">
        <v>33</v>
      </c>
      <c r="F24" s="10">
        <f>C24*D$60</f>
        <v>1440</v>
      </c>
      <c r="G24" s="10">
        <f>F24-D$60</f>
        <v>690</v>
      </c>
      <c r="H24" s="37" t="s">
        <v>26</v>
      </c>
      <c r="I24" s="4" t="s">
        <v>103</v>
      </c>
    </row>
    <row r="25" spans="1:9" x14ac:dyDescent="0.25">
      <c r="A25" s="6">
        <v>44611</v>
      </c>
      <c r="B25" s="4" t="s">
        <v>113</v>
      </c>
      <c r="C25" s="9">
        <v>2</v>
      </c>
      <c r="D25" s="4" t="s">
        <v>15</v>
      </c>
      <c r="E25" s="40" t="s">
        <v>34</v>
      </c>
      <c r="F25" s="10">
        <f>C25*D$60</f>
        <v>1500</v>
      </c>
      <c r="G25" s="10">
        <f>F25-D$60</f>
        <v>750</v>
      </c>
      <c r="H25" s="37" t="s">
        <v>20</v>
      </c>
      <c r="I25" s="4" t="s">
        <v>99</v>
      </c>
    </row>
    <row r="26" spans="1:9" x14ac:dyDescent="0.25">
      <c r="A26" s="6">
        <v>44611</v>
      </c>
      <c r="B26" s="4" t="s">
        <v>114</v>
      </c>
      <c r="C26" s="9">
        <v>2</v>
      </c>
      <c r="D26" s="4" t="s">
        <v>15</v>
      </c>
      <c r="E26" s="40" t="s">
        <v>34</v>
      </c>
      <c r="F26" s="10">
        <f>C26*D$60</f>
        <v>1500</v>
      </c>
      <c r="G26" s="10">
        <f>F26-D$60</f>
        <v>750</v>
      </c>
      <c r="H26" s="37" t="s">
        <v>20</v>
      </c>
      <c r="I26" s="4" t="s">
        <v>115</v>
      </c>
    </row>
    <row r="27" spans="1:9" x14ac:dyDescent="0.25">
      <c r="A27" s="6">
        <v>44611</v>
      </c>
      <c r="B27" s="4" t="s">
        <v>116</v>
      </c>
      <c r="C27" s="9">
        <v>1.95</v>
      </c>
      <c r="D27" s="4" t="s">
        <v>15</v>
      </c>
      <c r="E27" s="40" t="s">
        <v>34</v>
      </c>
      <c r="F27" s="10">
        <v>0</v>
      </c>
      <c r="G27" s="10">
        <v>0</v>
      </c>
      <c r="H27" s="37" t="s">
        <v>21</v>
      </c>
      <c r="I27" s="4" t="s">
        <v>115</v>
      </c>
    </row>
    <row r="28" spans="1:9" x14ac:dyDescent="0.25">
      <c r="A28" s="6">
        <v>44611</v>
      </c>
      <c r="B28" s="4" t="s">
        <v>118</v>
      </c>
      <c r="C28" s="9">
        <v>1.95</v>
      </c>
      <c r="D28" s="4" t="s">
        <v>15</v>
      </c>
      <c r="E28" s="40" t="s">
        <v>34</v>
      </c>
      <c r="F28" s="10">
        <f>C28*D$60</f>
        <v>1462.5</v>
      </c>
      <c r="G28" s="10">
        <f t="shared" ref="G28:G36" si="1">F28-D$60</f>
        <v>712.5</v>
      </c>
      <c r="H28" s="37" t="s">
        <v>20</v>
      </c>
      <c r="I28" s="4" t="s">
        <v>99</v>
      </c>
    </row>
    <row r="29" spans="1:9" x14ac:dyDescent="0.25">
      <c r="A29" s="6">
        <v>44612</v>
      </c>
      <c r="B29" s="4" t="s">
        <v>119</v>
      </c>
      <c r="C29" s="9">
        <v>2.04</v>
      </c>
      <c r="D29" s="4" t="s">
        <v>15</v>
      </c>
      <c r="E29" s="40" t="s">
        <v>33</v>
      </c>
      <c r="F29" s="10">
        <f>C29*D$60</f>
        <v>1530</v>
      </c>
      <c r="G29" s="10">
        <f t="shared" si="1"/>
        <v>780</v>
      </c>
      <c r="H29" s="37" t="s">
        <v>318</v>
      </c>
      <c r="I29" s="4" t="s">
        <v>120</v>
      </c>
    </row>
    <row r="30" spans="1:9" x14ac:dyDescent="0.25">
      <c r="A30" s="6">
        <v>44612</v>
      </c>
      <c r="B30" s="4" t="s">
        <v>129</v>
      </c>
      <c r="C30" s="9">
        <v>1.72</v>
      </c>
      <c r="D30" s="4" t="s">
        <v>15</v>
      </c>
      <c r="E30" s="40" t="s">
        <v>33</v>
      </c>
      <c r="F30" s="10">
        <f t="shared" ref="F30:F36" si="2">C30*D$60</f>
        <v>1290</v>
      </c>
      <c r="G30" s="10">
        <f t="shared" si="1"/>
        <v>540</v>
      </c>
      <c r="H30" s="4" t="s">
        <v>321</v>
      </c>
      <c r="I30" s="4" t="s">
        <v>55</v>
      </c>
    </row>
    <row r="31" spans="1:9" x14ac:dyDescent="0.25">
      <c r="A31" s="6">
        <v>44614</v>
      </c>
      <c r="B31" s="4" t="s">
        <v>133</v>
      </c>
      <c r="C31" s="9">
        <v>1.95</v>
      </c>
      <c r="D31" s="4" t="s">
        <v>15</v>
      </c>
      <c r="E31" s="40" t="s">
        <v>33</v>
      </c>
      <c r="F31" s="10">
        <f t="shared" si="2"/>
        <v>1462.5</v>
      </c>
      <c r="G31" s="10">
        <f t="shared" si="1"/>
        <v>712.5</v>
      </c>
      <c r="H31" s="4" t="s">
        <v>19</v>
      </c>
      <c r="I31" s="4" t="s">
        <v>93</v>
      </c>
    </row>
    <row r="32" spans="1:9" x14ac:dyDescent="0.25">
      <c r="A32" s="6">
        <v>44614</v>
      </c>
      <c r="B32" s="4" t="s">
        <v>134</v>
      </c>
      <c r="C32" s="9">
        <v>1.95</v>
      </c>
      <c r="D32" s="4" t="s">
        <v>15</v>
      </c>
      <c r="E32" s="40" t="s">
        <v>34</v>
      </c>
      <c r="F32" s="10">
        <f t="shared" si="2"/>
        <v>1462.5</v>
      </c>
      <c r="G32" s="10">
        <f t="shared" si="1"/>
        <v>712.5</v>
      </c>
      <c r="H32" s="4" t="s">
        <v>29</v>
      </c>
      <c r="I32" s="4" t="s">
        <v>67</v>
      </c>
    </row>
    <row r="33" spans="1:9" x14ac:dyDescent="0.25">
      <c r="A33" s="6">
        <v>44614</v>
      </c>
      <c r="B33" s="4" t="s">
        <v>137</v>
      </c>
      <c r="C33" s="9">
        <v>2</v>
      </c>
      <c r="D33" s="4" t="s">
        <v>15</v>
      </c>
      <c r="E33" s="40" t="s">
        <v>34</v>
      </c>
      <c r="F33" s="10">
        <f t="shared" si="2"/>
        <v>1500</v>
      </c>
      <c r="G33" s="10">
        <f t="shared" si="1"/>
        <v>750</v>
      </c>
      <c r="H33" s="4" t="s">
        <v>29</v>
      </c>
      <c r="I33" s="4" t="s">
        <v>61</v>
      </c>
    </row>
    <row r="34" spans="1:9" x14ac:dyDescent="0.25">
      <c r="A34" s="6">
        <v>44615</v>
      </c>
      <c r="B34" s="4" t="s">
        <v>139</v>
      </c>
      <c r="C34" s="9">
        <v>1.98</v>
      </c>
      <c r="D34" s="4" t="s">
        <v>15</v>
      </c>
      <c r="E34" s="40" t="s">
        <v>33</v>
      </c>
      <c r="F34" s="10">
        <f t="shared" si="2"/>
        <v>1485</v>
      </c>
      <c r="G34" s="10">
        <f t="shared" si="1"/>
        <v>735</v>
      </c>
      <c r="H34" s="4" t="s">
        <v>317</v>
      </c>
      <c r="I34" s="4" t="s">
        <v>103</v>
      </c>
    </row>
    <row r="35" spans="1:9" x14ac:dyDescent="0.25">
      <c r="A35" s="6">
        <v>44618</v>
      </c>
      <c r="B35" s="4" t="s">
        <v>144</v>
      </c>
      <c r="C35" s="9">
        <v>1.82</v>
      </c>
      <c r="D35" s="4" t="s">
        <v>15</v>
      </c>
      <c r="E35" s="40" t="s">
        <v>33</v>
      </c>
      <c r="F35" s="10">
        <f t="shared" si="2"/>
        <v>1365</v>
      </c>
      <c r="G35" s="10">
        <f t="shared" si="1"/>
        <v>615</v>
      </c>
      <c r="H35" s="4" t="s">
        <v>322</v>
      </c>
      <c r="I35" s="4" t="s">
        <v>67</v>
      </c>
    </row>
    <row r="36" spans="1:9" x14ac:dyDescent="0.25">
      <c r="A36" s="6">
        <v>44618</v>
      </c>
      <c r="B36" s="4" t="s">
        <v>148</v>
      </c>
      <c r="C36" s="9">
        <v>2.0499999999999998</v>
      </c>
      <c r="D36" s="4" t="s">
        <v>15</v>
      </c>
      <c r="E36" s="40" t="s">
        <v>33</v>
      </c>
      <c r="F36" s="10">
        <f t="shared" si="2"/>
        <v>1537.4999999999998</v>
      </c>
      <c r="G36" s="10">
        <f t="shared" si="1"/>
        <v>787.49999999999977</v>
      </c>
      <c r="H36" s="4" t="s">
        <v>319</v>
      </c>
      <c r="I36" s="4" t="s">
        <v>93</v>
      </c>
    </row>
    <row r="37" spans="1:9" x14ac:dyDescent="0.25">
      <c r="A37" s="6">
        <v>44618</v>
      </c>
      <c r="B37" s="4" t="s">
        <v>149</v>
      </c>
      <c r="C37" s="9">
        <v>2</v>
      </c>
      <c r="D37" s="4" t="s">
        <v>15</v>
      </c>
      <c r="E37" s="40" t="s">
        <v>34</v>
      </c>
      <c r="F37" s="10">
        <v>0</v>
      </c>
      <c r="G37" s="10">
        <v>0</v>
      </c>
      <c r="H37" s="4" t="s">
        <v>22</v>
      </c>
      <c r="I37" s="4" t="s">
        <v>150</v>
      </c>
    </row>
    <row r="38" spans="1:9" x14ac:dyDescent="0.25">
      <c r="A38" s="6">
        <v>44618</v>
      </c>
      <c r="B38" s="4" t="s">
        <v>153</v>
      </c>
      <c r="C38" s="9">
        <v>1.95</v>
      </c>
      <c r="D38" s="4" t="s">
        <v>15</v>
      </c>
      <c r="E38" s="40" t="s">
        <v>34</v>
      </c>
      <c r="F38" s="10">
        <f>C38*D$60</f>
        <v>1462.5</v>
      </c>
      <c r="G38" s="10">
        <f t="shared" ref="G38:G47" si="3">F38-D$60</f>
        <v>712.5</v>
      </c>
      <c r="H38" s="4" t="s">
        <v>20</v>
      </c>
      <c r="I38" s="4" t="s">
        <v>99</v>
      </c>
    </row>
    <row r="39" spans="1:9" x14ac:dyDescent="0.25">
      <c r="A39" s="6">
        <v>44618</v>
      </c>
      <c r="B39" s="4" t="s">
        <v>155</v>
      </c>
      <c r="C39" s="9">
        <v>2.0499999999999998</v>
      </c>
      <c r="D39" s="4" t="s">
        <v>15</v>
      </c>
      <c r="E39" s="40" t="s">
        <v>33</v>
      </c>
      <c r="F39" s="10">
        <v>0</v>
      </c>
      <c r="G39" s="10">
        <f t="shared" si="3"/>
        <v>-750</v>
      </c>
      <c r="H39" s="4" t="s">
        <v>23</v>
      </c>
      <c r="I39" s="4" t="s">
        <v>67</v>
      </c>
    </row>
    <row r="40" spans="1:9" x14ac:dyDescent="0.25">
      <c r="A40" s="6">
        <v>44618</v>
      </c>
      <c r="B40" s="4" t="s">
        <v>156</v>
      </c>
      <c r="C40" s="9">
        <v>2</v>
      </c>
      <c r="D40" s="4" t="s">
        <v>15</v>
      </c>
      <c r="E40" s="40" t="s">
        <v>34</v>
      </c>
      <c r="F40" s="10">
        <f>C40*D$60</f>
        <v>1500</v>
      </c>
      <c r="G40" s="10">
        <f t="shared" si="3"/>
        <v>750</v>
      </c>
      <c r="H40" s="4" t="s">
        <v>20</v>
      </c>
      <c r="I40" s="4" t="s">
        <v>61</v>
      </c>
    </row>
    <row r="41" spans="1:9" x14ac:dyDescent="0.25">
      <c r="A41" s="6">
        <v>44618</v>
      </c>
      <c r="B41" s="4" t="s">
        <v>157</v>
      </c>
      <c r="C41" s="9">
        <v>2</v>
      </c>
      <c r="D41" s="4" t="s">
        <v>15</v>
      </c>
      <c r="E41" s="40" t="s">
        <v>34</v>
      </c>
      <c r="F41" s="10">
        <v>0</v>
      </c>
      <c r="G41" s="10">
        <f t="shared" si="3"/>
        <v>-750</v>
      </c>
      <c r="H41" s="4" t="s">
        <v>319</v>
      </c>
      <c r="I41" s="4" t="s">
        <v>115</v>
      </c>
    </row>
    <row r="42" spans="1:9" x14ac:dyDescent="0.25">
      <c r="A42" s="6">
        <v>44618</v>
      </c>
      <c r="B42" s="4" t="s">
        <v>159</v>
      </c>
      <c r="C42" s="9">
        <v>2</v>
      </c>
      <c r="D42" s="4" t="s">
        <v>15</v>
      </c>
      <c r="E42" s="40" t="s">
        <v>34</v>
      </c>
      <c r="F42" s="10">
        <f>C42*D$60</f>
        <v>1500</v>
      </c>
      <c r="G42" s="10">
        <f t="shared" si="3"/>
        <v>750</v>
      </c>
      <c r="H42" s="4" t="s">
        <v>20</v>
      </c>
      <c r="I42" s="4" t="s">
        <v>115</v>
      </c>
    </row>
    <row r="43" spans="1:9" x14ac:dyDescent="0.25">
      <c r="A43" s="6">
        <v>44619</v>
      </c>
      <c r="B43" s="4" t="s">
        <v>161</v>
      </c>
      <c r="C43" s="9">
        <v>2.04</v>
      </c>
      <c r="D43" s="4" t="s">
        <v>15</v>
      </c>
      <c r="E43" s="40" t="s">
        <v>33</v>
      </c>
      <c r="F43" s="10">
        <f>C43*D$60</f>
        <v>1530</v>
      </c>
      <c r="G43" s="10">
        <f t="shared" si="3"/>
        <v>780</v>
      </c>
      <c r="H43" s="4" t="s">
        <v>25</v>
      </c>
      <c r="I43" s="4" t="s">
        <v>103</v>
      </c>
    </row>
    <row r="44" spans="1:9" x14ac:dyDescent="0.25">
      <c r="A44" s="6">
        <v>44619</v>
      </c>
      <c r="B44" s="4" t="s">
        <v>162</v>
      </c>
      <c r="C44" s="9">
        <v>1.95</v>
      </c>
      <c r="D44" s="4" t="s">
        <v>15</v>
      </c>
      <c r="E44" s="40" t="s">
        <v>34</v>
      </c>
      <c r="F44" s="10">
        <v>0</v>
      </c>
      <c r="G44" s="10">
        <f t="shared" si="3"/>
        <v>-750</v>
      </c>
      <c r="H44" s="4" t="s">
        <v>26</v>
      </c>
      <c r="I44" s="4" t="s">
        <v>111</v>
      </c>
    </row>
    <row r="45" spans="1:9" x14ac:dyDescent="0.25">
      <c r="A45" s="6">
        <v>44619</v>
      </c>
      <c r="B45" s="4" t="s">
        <v>165</v>
      </c>
      <c r="C45" s="9">
        <v>1.85</v>
      </c>
      <c r="D45" s="4" t="s">
        <v>15</v>
      </c>
      <c r="E45" s="40" t="s">
        <v>33</v>
      </c>
      <c r="F45" s="10">
        <f>C45*D$60</f>
        <v>1387.5</v>
      </c>
      <c r="G45" s="10">
        <f t="shared" si="3"/>
        <v>637.5</v>
      </c>
      <c r="H45" s="4" t="s">
        <v>456</v>
      </c>
      <c r="I45" s="4" t="s">
        <v>86</v>
      </c>
    </row>
    <row r="46" spans="1:9" x14ac:dyDescent="0.25">
      <c r="A46" s="6">
        <v>44619</v>
      </c>
      <c r="B46" s="4" t="s">
        <v>167</v>
      </c>
      <c r="C46" s="9">
        <v>1.78</v>
      </c>
      <c r="D46" s="4" t="s">
        <v>15</v>
      </c>
      <c r="E46" s="40" t="s">
        <v>33</v>
      </c>
      <c r="F46" s="10">
        <v>0</v>
      </c>
      <c r="G46" s="10">
        <f t="shared" si="3"/>
        <v>-750</v>
      </c>
      <c r="H46" s="4" t="s">
        <v>28</v>
      </c>
      <c r="I46" s="4" t="s">
        <v>53</v>
      </c>
    </row>
    <row r="47" spans="1:9" x14ac:dyDescent="0.25">
      <c r="A47" s="6">
        <v>44619</v>
      </c>
      <c r="B47" s="4" t="s">
        <v>169</v>
      </c>
      <c r="C47" s="9">
        <v>1.95</v>
      </c>
      <c r="D47" s="4" t="s">
        <v>15</v>
      </c>
      <c r="E47" s="40" t="s">
        <v>34</v>
      </c>
      <c r="F47" s="10">
        <f>C47*D$60</f>
        <v>1462.5</v>
      </c>
      <c r="G47" s="10">
        <f t="shared" si="3"/>
        <v>712.5</v>
      </c>
      <c r="H47" s="4" t="s">
        <v>20</v>
      </c>
      <c r="I47" s="4" t="s">
        <v>86</v>
      </c>
    </row>
    <row r="48" spans="1:9" x14ac:dyDescent="0.25">
      <c r="A48" s="6"/>
      <c r="B48" s="4"/>
      <c r="C48" s="9"/>
      <c r="D48" s="4"/>
      <c r="E48" s="40"/>
      <c r="F48" s="10"/>
      <c r="G48" s="10"/>
      <c r="H48" s="37"/>
      <c r="I48" s="4"/>
    </row>
    <row r="49" spans="1:8" ht="15.75" x14ac:dyDescent="0.25">
      <c r="A49" s="4"/>
      <c r="B49" s="4" t="s">
        <v>35</v>
      </c>
      <c r="C49" s="4"/>
      <c r="D49" s="29">
        <f>COUNT(C2:C48)</f>
        <v>46</v>
      </c>
      <c r="E49" s="12"/>
      <c r="F49" s="14"/>
      <c r="G49" s="33"/>
      <c r="H49" s="12"/>
    </row>
    <row r="50" spans="1:8" x14ac:dyDescent="0.25">
      <c r="A50" s="4"/>
      <c r="B50" s="4" t="s">
        <v>36</v>
      </c>
      <c r="C50" s="4"/>
      <c r="D50" s="11">
        <v>14</v>
      </c>
      <c r="E50" s="38"/>
      <c r="F50" s="15"/>
      <c r="G50" s="16"/>
      <c r="H50" s="38"/>
    </row>
    <row r="51" spans="1:8" x14ac:dyDescent="0.25">
      <c r="A51" s="4"/>
      <c r="B51" s="4" t="s">
        <v>37</v>
      </c>
      <c r="C51" s="4"/>
      <c r="D51" s="13">
        <f>D49-D50</f>
        <v>32</v>
      </c>
      <c r="E51" s="38"/>
      <c r="F51" s="15"/>
      <c r="G51" s="16"/>
      <c r="H51" s="38"/>
    </row>
    <row r="52" spans="1:8" x14ac:dyDescent="0.25">
      <c r="A52" s="4"/>
      <c r="B52" s="4" t="s">
        <v>38</v>
      </c>
      <c r="C52" s="4"/>
      <c r="D52" s="4">
        <f>D51/D49*100</f>
        <v>69.565217391304344</v>
      </c>
      <c r="E52" s="38"/>
      <c r="F52" s="15"/>
      <c r="G52" s="16"/>
      <c r="H52" s="38"/>
    </row>
    <row r="53" spans="1:8" x14ac:dyDescent="0.25">
      <c r="A53" s="4"/>
      <c r="B53" s="4" t="s">
        <v>39</v>
      </c>
      <c r="C53" s="4"/>
      <c r="D53" s="4">
        <f>1/D54*100</f>
        <v>51.540616246498594</v>
      </c>
      <c r="E53" s="38"/>
      <c r="F53" s="15"/>
      <c r="G53" s="16"/>
      <c r="H53" s="38"/>
    </row>
    <row r="54" spans="1:8" x14ac:dyDescent="0.25">
      <c r="A54" s="4"/>
      <c r="B54" s="4" t="s">
        <v>40</v>
      </c>
      <c r="C54" s="4"/>
      <c r="D54" s="4">
        <f>SUM(C2:C48)/D49</f>
        <v>1.9402173913043481</v>
      </c>
      <c r="E54" s="38"/>
      <c r="F54" s="15"/>
      <c r="G54" s="16"/>
      <c r="H54" s="38"/>
    </row>
    <row r="55" spans="1:8" x14ac:dyDescent="0.25">
      <c r="A55" s="4"/>
      <c r="B55" s="4" t="s">
        <v>41</v>
      </c>
      <c r="C55" s="4"/>
      <c r="D55" s="13">
        <f>D52-D53</f>
        <v>18.02460114480575</v>
      </c>
      <c r="E55" s="38"/>
      <c r="F55" s="15"/>
      <c r="G55" s="16"/>
      <c r="H55" s="38"/>
    </row>
    <row r="56" spans="1:8" x14ac:dyDescent="0.25">
      <c r="A56" s="4"/>
      <c r="B56" s="4" t="s">
        <v>42</v>
      </c>
      <c r="C56" s="4"/>
      <c r="D56" s="13">
        <f>D55/1</f>
        <v>18.02460114480575</v>
      </c>
      <c r="E56" s="38"/>
      <c r="F56" s="15"/>
      <c r="G56" s="16"/>
      <c r="H56" s="38"/>
    </row>
    <row r="57" spans="1:8" ht="18.75" x14ac:dyDescent="0.3">
      <c r="A57" s="4"/>
      <c r="B57" s="17" t="s">
        <v>43</v>
      </c>
      <c r="C57" s="4"/>
      <c r="D57" s="18">
        <v>25000</v>
      </c>
      <c r="E57" s="38"/>
      <c r="F57" s="15"/>
      <c r="G57" s="16"/>
      <c r="H57" s="38"/>
    </row>
    <row r="58" spans="1:8" ht="18.75" x14ac:dyDescent="0.3">
      <c r="A58" s="4"/>
      <c r="B58" s="4" t="s">
        <v>44</v>
      </c>
      <c r="C58" s="4"/>
      <c r="D58" s="19">
        <v>25000</v>
      </c>
      <c r="E58" s="38"/>
      <c r="F58" s="15"/>
      <c r="G58" s="16"/>
      <c r="H58" s="38"/>
    </row>
    <row r="59" spans="1:8" x14ac:dyDescent="0.25">
      <c r="A59" s="4"/>
      <c r="B59" s="4" t="s">
        <v>45</v>
      </c>
      <c r="C59" s="4"/>
      <c r="D59" s="10">
        <f>D58/100</f>
        <v>250</v>
      </c>
      <c r="E59" s="38"/>
      <c r="F59" s="15"/>
      <c r="G59" s="16"/>
      <c r="H59" s="38"/>
    </row>
    <row r="60" spans="1:8" x14ac:dyDescent="0.25">
      <c r="A60" s="4"/>
      <c r="B60" s="20" t="s">
        <v>49</v>
      </c>
      <c r="C60" s="4"/>
      <c r="D60" s="21">
        <f>D59*3</f>
        <v>750</v>
      </c>
      <c r="E60" s="38"/>
      <c r="F60" s="15"/>
      <c r="G60" s="16"/>
      <c r="H60" s="38"/>
    </row>
    <row r="61" spans="1:8" x14ac:dyDescent="0.25">
      <c r="A61" s="4"/>
      <c r="B61" s="4" t="s">
        <v>46</v>
      </c>
      <c r="C61" s="4"/>
      <c r="D61" s="28">
        <f>SUM(G2:G48)</f>
        <v>10132.5</v>
      </c>
      <c r="E61" s="38"/>
      <c r="F61" s="15"/>
      <c r="G61" s="16"/>
      <c r="H61" s="38"/>
    </row>
    <row r="62" spans="1:8" x14ac:dyDescent="0.25">
      <c r="A62" s="4"/>
      <c r="B62" s="22" t="s">
        <v>47</v>
      </c>
      <c r="C62" s="4"/>
      <c r="D62" s="33">
        <f>D61/D57*100</f>
        <v>40.53</v>
      </c>
      <c r="E62" s="38"/>
      <c r="F62" s="15"/>
      <c r="G62" s="16"/>
      <c r="H62" s="38"/>
    </row>
    <row r="63" spans="1:8" x14ac:dyDescent="0.25">
      <c r="A63" s="4"/>
      <c r="B63" s="4"/>
      <c r="C63" s="4"/>
      <c r="D63" s="33"/>
      <c r="E63" s="38"/>
      <c r="F63" s="15"/>
      <c r="G63" s="16"/>
      <c r="H63" s="38"/>
    </row>
    <row r="64" spans="1:8" x14ac:dyDescent="0.25">
      <c r="A64" s="4"/>
      <c r="B64" s="4"/>
      <c r="C64" s="4"/>
      <c r="D64" s="33"/>
      <c r="E64" s="38"/>
      <c r="F64" s="15"/>
      <c r="G64" s="16"/>
      <c r="H64" s="38"/>
    </row>
    <row r="65" spans="1:8" x14ac:dyDescent="0.25">
      <c r="A65" s="4"/>
      <c r="B65" s="23"/>
      <c r="C65" s="4"/>
      <c r="D65" s="33"/>
      <c r="E65" s="38"/>
      <c r="F65" s="15"/>
      <c r="G65" s="16"/>
      <c r="H65" s="38"/>
    </row>
    <row r="66" spans="1:8" x14ac:dyDescent="0.25">
      <c r="A66" s="4"/>
      <c r="B66" s="23"/>
      <c r="C66" s="4"/>
      <c r="D66" s="33"/>
      <c r="E66" s="38"/>
      <c r="F66" s="15"/>
      <c r="G66" s="16"/>
      <c r="H66" s="38"/>
    </row>
    <row r="67" spans="1:8" x14ac:dyDescent="0.25">
      <c r="A67" s="4"/>
      <c r="B67" s="23"/>
      <c r="C67" s="4"/>
      <c r="D67" s="33"/>
      <c r="E67" s="38"/>
      <c r="F67" s="15"/>
      <c r="G67" s="16"/>
      <c r="H67" s="38"/>
    </row>
  </sheetData>
  <conditionalFormatting sqref="E50:E67 H50:H67">
    <cfRule type="cellIs" dxfId="13" priority="1" operator="greaterThan">
      <formula>0</formula>
    </cfRule>
    <cfRule type="cellIs" dxfId="12" priority="2" operator="lessThan">
      <formula>-240.63</formula>
    </cfRule>
    <cfRule type="cellIs" dxfId="11" priority="3" operator="greaterThan">
      <formula>0</formula>
    </cfRule>
  </conditionalFormatting>
  <conditionalFormatting sqref="G2:G48">
    <cfRule type="cellIs" dxfId="10" priority="4" operator="lessThan">
      <formula>0</formula>
    </cfRule>
    <cfRule type="cellIs" dxfId="9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11"/>
  <sheetViews>
    <sheetView topLeftCell="A108" workbookViewId="0">
      <selection activeCell="E143" sqref="E143"/>
    </sheetView>
  </sheetViews>
  <sheetFormatPr defaultRowHeight="15" x14ac:dyDescent="0.25"/>
  <cols>
    <col min="1" max="1" width="10.7109375" bestFit="1" customWidth="1"/>
    <col min="2" max="2" width="33" style="4" customWidth="1"/>
    <col min="3" max="9" width="9.140625" style="4"/>
    <col min="10" max="10" width="14.5703125" customWidth="1"/>
    <col min="14" max="14" width="26.7109375" style="4" customWidth="1"/>
  </cols>
  <sheetData>
    <row r="1" spans="1:14" ht="144" x14ac:dyDescent="0.25">
      <c r="A1" s="1" t="s">
        <v>0</v>
      </c>
      <c r="B1" s="1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48</v>
      </c>
      <c r="J1" s="7" t="s">
        <v>8</v>
      </c>
      <c r="K1" s="26" t="s">
        <v>9</v>
      </c>
      <c r="L1" s="24" t="s">
        <v>10</v>
      </c>
      <c r="M1" s="24" t="s">
        <v>11</v>
      </c>
      <c r="N1" s="24" t="s">
        <v>12</v>
      </c>
    </row>
    <row r="2" spans="1:14" x14ac:dyDescent="0.25">
      <c r="A2" s="2">
        <v>44621</v>
      </c>
      <c r="B2" s="3" t="s">
        <v>173</v>
      </c>
      <c r="C2" s="12">
        <v>2.4</v>
      </c>
      <c r="D2" s="12">
        <v>3.05</v>
      </c>
      <c r="E2" s="12">
        <v>3.52</v>
      </c>
      <c r="F2" s="12">
        <v>3.11</v>
      </c>
      <c r="G2" s="12">
        <v>2.23</v>
      </c>
      <c r="H2" s="12">
        <v>1.71</v>
      </c>
      <c r="I2" s="12">
        <v>1.95</v>
      </c>
      <c r="J2" s="12" t="s">
        <v>15</v>
      </c>
      <c r="K2" s="12"/>
      <c r="L2" s="4" t="s">
        <v>21</v>
      </c>
      <c r="M2" s="4">
        <v>32</v>
      </c>
      <c r="N2" s="3" t="s">
        <v>120</v>
      </c>
    </row>
    <row r="3" spans="1:14" x14ac:dyDescent="0.25">
      <c r="A3" s="2">
        <v>44621</v>
      </c>
      <c r="B3" s="3" t="s">
        <v>174</v>
      </c>
      <c r="C3" s="12">
        <v>2.2599999999999998</v>
      </c>
      <c r="D3" s="12">
        <v>3.2</v>
      </c>
      <c r="E3" s="12">
        <v>3.66</v>
      </c>
      <c r="F3" s="12">
        <v>3.32</v>
      </c>
      <c r="G3" s="12">
        <v>2.09</v>
      </c>
      <c r="H3" s="12">
        <v>1.8</v>
      </c>
      <c r="I3" s="12">
        <v>1.84</v>
      </c>
      <c r="J3" s="12" t="s">
        <v>15</v>
      </c>
      <c r="K3" s="12"/>
      <c r="L3" s="4" t="s">
        <v>25</v>
      </c>
      <c r="M3" s="4">
        <v>42</v>
      </c>
      <c r="N3" s="3" t="s">
        <v>103</v>
      </c>
    </row>
    <row r="4" spans="1:14" x14ac:dyDescent="0.25">
      <c r="A4" s="2">
        <v>44621</v>
      </c>
      <c r="B4" s="5" t="s">
        <v>175</v>
      </c>
      <c r="C4" s="43">
        <v>2.1</v>
      </c>
      <c r="D4" s="43">
        <v>3.29</v>
      </c>
      <c r="E4" s="43">
        <v>3.96</v>
      </c>
      <c r="F4" s="43">
        <v>3.01</v>
      </c>
      <c r="G4" s="43">
        <v>2.2999999999999998</v>
      </c>
      <c r="H4" s="43">
        <v>1.66</v>
      </c>
      <c r="I4" s="43">
        <v>2</v>
      </c>
      <c r="J4" s="12" t="s">
        <v>15</v>
      </c>
      <c r="K4" s="27"/>
      <c r="L4" s="31" t="s">
        <v>20</v>
      </c>
      <c r="M4" s="4">
        <v>14</v>
      </c>
      <c r="N4" s="4" t="s">
        <v>59</v>
      </c>
    </row>
    <row r="5" spans="1:14" x14ac:dyDescent="0.25">
      <c r="A5" s="2">
        <v>44621</v>
      </c>
      <c r="B5" s="3" t="s">
        <v>176</v>
      </c>
      <c r="C5" s="43">
        <v>2.59</v>
      </c>
      <c r="D5" s="43">
        <v>3.11</v>
      </c>
      <c r="E5" s="43">
        <v>3.07</v>
      </c>
      <c r="F5" s="43">
        <v>2.91</v>
      </c>
      <c r="G5" s="43">
        <v>2.39</v>
      </c>
      <c r="H5" s="43">
        <v>1.61</v>
      </c>
      <c r="I5" s="43">
        <v>2.08</v>
      </c>
      <c r="J5" s="12" t="s">
        <v>15</v>
      </c>
      <c r="K5" s="31"/>
      <c r="L5" s="31" t="s">
        <v>318</v>
      </c>
      <c r="M5" s="4">
        <v>44</v>
      </c>
      <c r="N5" s="3" t="s">
        <v>59</v>
      </c>
    </row>
    <row r="6" spans="1:14" x14ac:dyDescent="0.25">
      <c r="A6" s="2">
        <v>44621</v>
      </c>
      <c r="B6" s="3" t="s">
        <v>177</v>
      </c>
      <c r="C6" s="43">
        <v>1.96</v>
      </c>
      <c r="D6" s="43">
        <v>3.57</v>
      </c>
      <c r="E6" s="43">
        <v>4.07</v>
      </c>
      <c r="F6" s="43">
        <v>3.42</v>
      </c>
      <c r="G6" s="43">
        <v>2.0299999999999998</v>
      </c>
      <c r="H6" s="43">
        <v>1.85</v>
      </c>
      <c r="I6" s="43">
        <v>1.78</v>
      </c>
      <c r="J6" s="12" t="s">
        <v>15</v>
      </c>
      <c r="K6" s="31"/>
      <c r="L6" s="31" t="s">
        <v>318</v>
      </c>
      <c r="M6" s="4">
        <v>27</v>
      </c>
      <c r="N6" s="3" t="s">
        <v>106</v>
      </c>
    </row>
    <row r="7" spans="1:14" x14ac:dyDescent="0.25">
      <c r="A7" s="2">
        <v>44621</v>
      </c>
      <c r="B7" s="3" t="s">
        <v>178</v>
      </c>
      <c r="C7" s="43">
        <v>2.2999999999999998</v>
      </c>
      <c r="D7" s="43">
        <v>3.42</v>
      </c>
      <c r="E7" s="43">
        <v>3.27</v>
      </c>
      <c r="F7" s="43">
        <v>3.96</v>
      </c>
      <c r="G7" s="43">
        <v>1.82</v>
      </c>
      <c r="H7" s="43">
        <v>2.0499999999999998</v>
      </c>
      <c r="I7" s="43">
        <v>1.61</v>
      </c>
      <c r="J7" s="12" t="s">
        <v>15</v>
      </c>
      <c r="K7" s="31"/>
      <c r="L7" s="31" t="s">
        <v>322</v>
      </c>
      <c r="M7" s="4">
        <v>43</v>
      </c>
      <c r="N7" s="3" t="s">
        <v>67</v>
      </c>
    </row>
    <row r="8" spans="1:14" x14ac:dyDescent="0.25">
      <c r="A8" s="6">
        <v>44622</v>
      </c>
      <c r="B8" s="4" t="s">
        <v>179</v>
      </c>
      <c r="C8" s="4">
        <v>3.02</v>
      </c>
      <c r="D8" s="4">
        <v>3.02</v>
      </c>
      <c r="E8" s="4">
        <v>2.73</v>
      </c>
      <c r="F8" s="4">
        <v>3.05</v>
      </c>
      <c r="G8" s="4">
        <v>2.29</v>
      </c>
      <c r="H8" s="4">
        <v>1.68</v>
      </c>
      <c r="I8" s="4">
        <v>1.95</v>
      </c>
      <c r="J8" s="12" t="s">
        <v>15</v>
      </c>
      <c r="L8" t="s">
        <v>29</v>
      </c>
      <c r="M8" s="4">
        <v>38</v>
      </c>
      <c r="N8" s="4" t="s">
        <v>120</v>
      </c>
    </row>
    <row r="9" spans="1:14" x14ac:dyDescent="0.25">
      <c r="A9" s="6">
        <v>44623</v>
      </c>
      <c r="B9" s="4" t="s">
        <v>180</v>
      </c>
      <c r="C9" s="4">
        <v>2.4</v>
      </c>
      <c r="D9" s="4">
        <v>3.12</v>
      </c>
      <c r="E9" s="4">
        <v>3.46</v>
      </c>
      <c r="F9" s="4">
        <v>3.44</v>
      </c>
      <c r="G9" s="4">
        <v>2.0099999999999998</v>
      </c>
      <c r="H9" s="4">
        <v>1.88</v>
      </c>
      <c r="I9" s="4">
        <v>1.76</v>
      </c>
      <c r="J9" s="12" t="s">
        <v>15</v>
      </c>
      <c r="L9" t="s">
        <v>21</v>
      </c>
      <c r="M9" s="4">
        <v>50</v>
      </c>
      <c r="N9" s="4" t="s">
        <v>120</v>
      </c>
    </row>
    <row r="10" spans="1:14" x14ac:dyDescent="0.25">
      <c r="A10" s="6">
        <v>44623</v>
      </c>
      <c r="B10" s="4" t="s">
        <v>181</v>
      </c>
      <c r="C10" s="4">
        <v>1.74</v>
      </c>
      <c r="D10" s="4">
        <v>3.62</v>
      </c>
      <c r="E10" s="4">
        <v>5.63</v>
      </c>
      <c r="F10" s="4">
        <v>3.44</v>
      </c>
      <c r="G10" s="4">
        <v>2.06</v>
      </c>
      <c r="H10" s="4">
        <v>1.84</v>
      </c>
      <c r="I10" s="4">
        <v>1.79</v>
      </c>
      <c r="J10" s="12" t="s">
        <v>15</v>
      </c>
      <c r="L10" t="s">
        <v>322</v>
      </c>
      <c r="M10" s="4">
        <v>51</v>
      </c>
      <c r="N10" s="4" t="s">
        <v>120</v>
      </c>
    </row>
    <row r="11" spans="1:14" x14ac:dyDescent="0.25">
      <c r="A11" s="6">
        <v>44624</v>
      </c>
      <c r="B11" s="4" t="s">
        <v>182</v>
      </c>
      <c r="C11" s="4">
        <v>4.8</v>
      </c>
      <c r="D11" s="4">
        <v>3.14</v>
      </c>
      <c r="E11" s="4">
        <v>2</v>
      </c>
      <c r="F11" s="4">
        <v>2.64</v>
      </c>
      <c r="G11" s="4">
        <v>2.69</v>
      </c>
      <c r="H11" s="4">
        <v>1.52</v>
      </c>
      <c r="I11" s="4">
        <v>2.33</v>
      </c>
      <c r="J11" s="12" t="s">
        <v>15</v>
      </c>
      <c r="L11" t="s">
        <v>29</v>
      </c>
      <c r="M11" s="4">
        <v>57</v>
      </c>
      <c r="N11" s="4" t="s">
        <v>86</v>
      </c>
    </row>
    <row r="12" spans="1:14" x14ac:dyDescent="0.25">
      <c r="A12" s="6">
        <v>44624</v>
      </c>
      <c r="B12" s="4" t="s">
        <v>183</v>
      </c>
      <c r="C12" s="4">
        <v>2.2400000000000002</v>
      </c>
      <c r="D12" s="4">
        <v>3.4</v>
      </c>
      <c r="E12" s="4">
        <v>3.4</v>
      </c>
      <c r="F12" s="4">
        <v>3.3</v>
      </c>
      <c r="G12" s="4">
        <v>2.0699999999999998</v>
      </c>
      <c r="H12" s="4">
        <v>1.8</v>
      </c>
      <c r="I12" s="4">
        <v>1.83</v>
      </c>
      <c r="J12" s="12" t="s">
        <v>15</v>
      </c>
      <c r="L12" t="s">
        <v>25</v>
      </c>
      <c r="M12" s="4">
        <v>43</v>
      </c>
      <c r="N12" s="4" t="s">
        <v>59</v>
      </c>
    </row>
    <row r="13" spans="1:14" x14ac:dyDescent="0.25">
      <c r="A13" s="6">
        <v>44625</v>
      </c>
      <c r="B13" s="4" t="s">
        <v>184</v>
      </c>
      <c r="C13" s="4">
        <v>2.7</v>
      </c>
      <c r="D13" s="4">
        <v>2.97</v>
      </c>
      <c r="E13" s="4">
        <v>3.06</v>
      </c>
      <c r="F13" s="4">
        <v>2.5299999999999998</v>
      </c>
      <c r="G13" s="4">
        <v>2.61</v>
      </c>
      <c r="H13" s="4">
        <v>1.53</v>
      </c>
      <c r="I13" s="4">
        <v>2.29</v>
      </c>
      <c r="J13" s="12" t="s">
        <v>15</v>
      </c>
      <c r="L13" t="s">
        <v>21</v>
      </c>
      <c r="M13" s="4">
        <v>32</v>
      </c>
      <c r="N13" s="4" t="s">
        <v>106</v>
      </c>
    </row>
    <row r="14" spans="1:14" x14ac:dyDescent="0.25">
      <c r="A14" s="6">
        <v>44625</v>
      </c>
      <c r="B14" s="4" t="s">
        <v>185</v>
      </c>
      <c r="C14" s="4">
        <v>3.23</v>
      </c>
      <c r="D14" s="4">
        <v>2.96</v>
      </c>
      <c r="E14" s="4">
        <v>2.63</v>
      </c>
      <c r="F14" s="4">
        <v>2.95</v>
      </c>
      <c r="G14" s="4">
        <v>2.29</v>
      </c>
      <c r="H14" s="4">
        <v>1.68</v>
      </c>
      <c r="I14" s="4">
        <v>2.0099999999999998</v>
      </c>
      <c r="J14" s="12" t="s">
        <v>15</v>
      </c>
      <c r="L14" t="s">
        <v>19</v>
      </c>
      <c r="M14" s="4">
        <v>47</v>
      </c>
      <c r="N14" s="4" t="s">
        <v>103</v>
      </c>
    </row>
    <row r="15" spans="1:14" x14ac:dyDescent="0.25">
      <c r="A15" s="6">
        <v>44625</v>
      </c>
      <c r="B15" s="4" t="s">
        <v>186</v>
      </c>
      <c r="C15" s="4">
        <v>3.23</v>
      </c>
      <c r="D15" s="4">
        <v>3.12</v>
      </c>
      <c r="E15" s="4">
        <v>2.48</v>
      </c>
      <c r="F15" s="4">
        <v>2.75</v>
      </c>
      <c r="G15" s="4">
        <v>2.39</v>
      </c>
      <c r="H15" s="4">
        <v>1.61</v>
      </c>
      <c r="I15" s="4">
        <v>2.1</v>
      </c>
      <c r="J15" s="12" t="s">
        <v>15</v>
      </c>
      <c r="L15" t="s">
        <v>20</v>
      </c>
      <c r="M15" s="4">
        <v>18</v>
      </c>
      <c r="N15" s="4" t="s">
        <v>59</v>
      </c>
    </row>
    <row r="16" spans="1:14" x14ac:dyDescent="0.25">
      <c r="A16" s="6">
        <v>44625</v>
      </c>
      <c r="B16" s="4" t="s">
        <v>187</v>
      </c>
      <c r="C16" s="4">
        <v>2.4</v>
      </c>
      <c r="D16" s="4">
        <v>3.11</v>
      </c>
      <c r="E16" s="4">
        <v>3.45</v>
      </c>
      <c r="F16" s="4">
        <v>3.38</v>
      </c>
      <c r="G16" s="4">
        <v>2.12</v>
      </c>
      <c r="H16" s="4">
        <v>1.78</v>
      </c>
      <c r="I16" s="4">
        <v>1.85</v>
      </c>
      <c r="J16" s="12" t="s">
        <v>15</v>
      </c>
      <c r="L16" t="s">
        <v>25</v>
      </c>
      <c r="M16" s="4">
        <v>26</v>
      </c>
      <c r="N16" s="4" t="s">
        <v>103</v>
      </c>
    </row>
    <row r="17" spans="1:14" x14ac:dyDescent="0.25">
      <c r="A17" s="6">
        <v>44625</v>
      </c>
      <c r="B17" s="4" t="s">
        <v>188</v>
      </c>
      <c r="C17" s="4">
        <v>2.41</v>
      </c>
      <c r="D17" s="4">
        <v>3.19</v>
      </c>
      <c r="E17" s="4">
        <v>3.28</v>
      </c>
      <c r="F17" s="4">
        <v>3.09</v>
      </c>
      <c r="G17" s="4">
        <v>2.21</v>
      </c>
      <c r="H17" s="4">
        <v>1.7</v>
      </c>
      <c r="I17" s="4">
        <v>1.93</v>
      </c>
      <c r="J17" s="12" t="s">
        <v>15</v>
      </c>
      <c r="L17" t="s">
        <v>19</v>
      </c>
      <c r="M17" s="4">
        <v>59</v>
      </c>
      <c r="N17" s="4" t="s">
        <v>106</v>
      </c>
    </row>
    <row r="18" spans="1:14" x14ac:dyDescent="0.25">
      <c r="A18" s="6">
        <v>44625</v>
      </c>
      <c r="B18" s="4" t="s">
        <v>189</v>
      </c>
      <c r="C18" s="4">
        <v>1.54</v>
      </c>
      <c r="D18" s="4">
        <v>4.5</v>
      </c>
      <c r="E18" s="4">
        <v>6.49</v>
      </c>
      <c r="F18" s="4">
        <v>4.01</v>
      </c>
      <c r="G18" s="4">
        <v>1.75</v>
      </c>
      <c r="H18" s="4">
        <v>2.1800000000000002</v>
      </c>
      <c r="I18" s="4">
        <v>1.55</v>
      </c>
      <c r="J18" s="12" t="s">
        <v>15</v>
      </c>
      <c r="L18" t="s">
        <v>28</v>
      </c>
      <c r="M18" s="4">
        <v>42</v>
      </c>
      <c r="N18" s="4" t="s">
        <v>53</v>
      </c>
    </row>
    <row r="19" spans="1:14" x14ac:dyDescent="0.25">
      <c r="A19" s="6">
        <v>44625</v>
      </c>
      <c r="B19" s="4" t="s">
        <v>190</v>
      </c>
      <c r="C19" s="4">
        <v>3.81</v>
      </c>
      <c r="D19" s="4">
        <v>3.48</v>
      </c>
      <c r="E19" s="4">
        <v>2.06</v>
      </c>
      <c r="F19" s="4">
        <v>3.28</v>
      </c>
      <c r="G19" s="4">
        <v>2.0699999999999998</v>
      </c>
      <c r="H19" s="4">
        <v>1.82</v>
      </c>
      <c r="I19" s="4">
        <v>2.81</v>
      </c>
      <c r="J19" s="12" t="s">
        <v>15</v>
      </c>
      <c r="L19" t="s">
        <v>319</v>
      </c>
      <c r="M19" s="4">
        <v>18</v>
      </c>
      <c r="N19" s="4" t="s">
        <v>77</v>
      </c>
    </row>
    <row r="20" spans="1:14" x14ac:dyDescent="0.25">
      <c r="A20" s="6">
        <v>44625</v>
      </c>
      <c r="B20" s="4" t="s">
        <v>191</v>
      </c>
      <c r="C20" s="4">
        <v>2.8</v>
      </c>
      <c r="D20" s="4">
        <v>3.17</v>
      </c>
      <c r="E20" s="4">
        <v>2.86</v>
      </c>
      <c r="F20" s="4">
        <v>2.93</v>
      </c>
      <c r="G20" s="4">
        <v>2.34</v>
      </c>
      <c r="H20" s="4">
        <v>1.66</v>
      </c>
      <c r="I20" s="4">
        <v>2.0499999999999998</v>
      </c>
      <c r="J20" s="12" t="s">
        <v>15</v>
      </c>
      <c r="L20" t="s">
        <v>25</v>
      </c>
      <c r="M20" s="4">
        <v>12</v>
      </c>
      <c r="N20" s="4" t="s">
        <v>150</v>
      </c>
    </row>
    <row r="21" spans="1:14" x14ac:dyDescent="0.25">
      <c r="A21" s="6">
        <v>44625</v>
      </c>
      <c r="B21" s="4" t="s">
        <v>192</v>
      </c>
      <c r="C21" s="4">
        <v>4.97</v>
      </c>
      <c r="D21" s="4">
        <v>4.09</v>
      </c>
      <c r="E21" s="4">
        <v>1.73</v>
      </c>
      <c r="F21" s="4">
        <v>404</v>
      </c>
      <c r="G21" s="4">
        <v>1.72</v>
      </c>
      <c r="H21" s="4">
        <v>2.2200000000000002</v>
      </c>
      <c r="I21" s="4">
        <v>1.53</v>
      </c>
      <c r="J21" s="12" t="s">
        <v>15</v>
      </c>
      <c r="L21" t="s">
        <v>20</v>
      </c>
      <c r="M21" s="4">
        <v>9</v>
      </c>
      <c r="N21" s="4" t="s">
        <v>51</v>
      </c>
    </row>
    <row r="22" spans="1:14" x14ac:dyDescent="0.25">
      <c r="A22" s="6">
        <v>44625</v>
      </c>
      <c r="B22" s="4" t="s">
        <v>193</v>
      </c>
      <c r="C22" s="4">
        <v>3.22</v>
      </c>
      <c r="D22" s="4">
        <v>3.25</v>
      </c>
      <c r="E22" s="4">
        <v>2.48</v>
      </c>
      <c r="F22" s="4">
        <v>3.14</v>
      </c>
      <c r="G22" s="4">
        <v>2.19</v>
      </c>
      <c r="H22" s="4">
        <v>1.75</v>
      </c>
      <c r="I22" s="4">
        <v>1.93</v>
      </c>
      <c r="J22" s="12" t="s">
        <v>15</v>
      </c>
      <c r="L22" t="s">
        <v>317</v>
      </c>
      <c r="M22" s="4">
        <v>28</v>
      </c>
      <c r="N22" s="4" t="s">
        <v>150</v>
      </c>
    </row>
    <row r="23" spans="1:14" x14ac:dyDescent="0.25">
      <c r="A23" s="6">
        <v>44625</v>
      </c>
      <c r="B23" s="4" t="s">
        <v>194</v>
      </c>
      <c r="C23" s="4">
        <v>3.35</v>
      </c>
      <c r="D23" s="4">
        <v>3.25</v>
      </c>
      <c r="E23" s="4">
        <v>2.37</v>
      </c>
      <c r="F23" s="4">
        <v>3.12</v>
      </c>
      <c r="G23" s="4">
        <v>2.15</v>
      </c>
      <c r="H23" s="4">
        <v>1.76</v>
      </c>
      <c r="I23" s="4">
        <v>1.9</v>
      </c>
      <c r="J23" s="12" t="s">
        <v>15</v>
      </c>
      <c r="L23" t="s">
        <v>25</v>
      </c>
      <c r="M23" s="4">
        <v>29</v>
      </c>
      <c r="N23" s="4" t="s">
        <v>61</v>
      </c>
    </row>
    <row r="24" spans="1:14" x14ac:dyDescent="0.25">
      <c r="A24" s="6">
        <v>44625</v>
      </c>
      <c r="B24" s="4" t="s">
        <v>195</v>
      </c>
      <c r="C24" s="4">
        <v>3.14</v>
      </c>
      <c r="D24" s="4">
        <v>3.35</v>
      </c>
      <c r="E24" s="4">
        <v>2.41</v>
      </c>
      <c r="F24" s="4">
        <v>3.39</v>
      </c>
      <c r="G24" s="4">
        <v>2.04</v>
      </c>
      <c r="H24" s="4">
        <v>1.83</v>
      </c>
      <c r="I24" s="4">
        <v>1.79</v>
      </c>
      <c r="J24" s="12" t="s">
        <v>15</v>
      </c>
      <c r="L24" t="s">
        <v>21</v>
      </c>
      <c r="M24" s="4">
        <v>35</v>
      </c>
      <c r="N24" s="4" t="s">
        <v>59</v>
      </c>
    </row>
    <row r="25" spans="1:14" x14ac:dyDescent="0.25">
      <c r="A25" s="6">
        <v>44625</v>
      </c>
      <c r="B25" s="4" t="s">
        <v>196</v>
      </c>
      <c r="C25" s="4">
        <v>1.92</v>
      </c>
      <c r="D25" s="4">
        <v>3.24</v>
      </c>
      <c r="E25" s="4">
        <v>4.87</v>
      </c>
      <c r="F25" s="4">
        <v>2.63</v>
      </c>
      <c r="G25" s="4">
        <v>2.54</v>
      </c>
      <c r="H25" s="4">
        <v>1.55</v>
      </c>
      <c r="I25" s="4">
        <v>2.2200000000000002</v>
      </c>
      <c r="J25" s="12" t="s">
        <v>15</v>
      </c>
      <c r="L25" t="s">
        <v>21</v>
      </c>
      <c r="M25" s="4">
        <v>36</v>
      </c>
      <c r="N25" s="4" t="s">
        <v>99</v>
      </c>
    </row>
    <row r="26" spans="1:14" x14ac:dyDescent="0.25">
      <c r="A26" s="6">
        <v>44625</v>
      </c>
      <c r="B26" s="4" t="s">
        <v>197</v>
      </c>
      <c r="C26" s="4">
        <v>2.08</v>
      </c>
      <c r="D26" s="4">
        <v>3.08</v>
      </c>
      <c r="E26" s="4">
        <v>4.37</v>
      </c>
      <c r="F26" s="4">
        <v>2.52</v>
      </c>
      <c r="G26" s="4">
        <v>2.7</v>
      </c>
      <c r="H26" s="4">
        <v>1.5</v>
      </c>
      <c r="I26" s="4">
        <v>2.35</v>
      </c>
      <c r="J26" s="12" t="s">
        <v>15</v>
      </c>
      <c r="L26" t="s">
        <v>20</v>
      </c>
      <c r="M26" s="4">
        <v>28</v>
      </c>
      <c r="N26" s="4" t="s">
        <v>115</v>
      </c>
    </row>
    <row r="27" spans="1:14" x14ac:dyDescent="0.25">
      <c r="A27" s="6">
        <v>44625</v>
      </c>
      <c r="B27" s="4" t="s">
        <v>198</v>
      </c>
      <c r="C27" s="4">
        <v>2</v>
      </c>
      <c r="D27" s="4">
        <v>3.33</v>
      </c>
      <c r="E27" s="4">
        <v>4.38</v>
      </c>
      <c r="F27" s="4">
        <v>3.17</v>
      </c>
      <c r="G27" s="4">
        <v>2.19</v>
      </c>
      <c r="H27" s="4">
        <v>1.73</v>
      </c>
      <c r="I27" s="4">
        <v>1.92</v>
      </c>
      <c r="J27" s="12" t="s">
        <v>15</v>
      </c>
      <c r="L27" t="s">
        <v>28</v>
      </c>
      <c r="M27" s="4">
        <v>34</v>
      </c>
      <c r="N27" s="4" t="s">
        <v>93</v>
      </c>
    </row>
    <row r="28" spans="1:14" x14ac:dyDescent="0.25">
      <c r="A28" s="6">
        <v>44625</v>
      </c>
      <c r="B28" s="4" t="s">
        <v>199</v>
      </c>
      <c r="C28" s="4">
        <v>2.76</v>
      </c>
      <c r="D28" s="4">
        <v>3.06</v>
      </c>
      <c r="E28" s="4">
        <v>2.96</v>
      </c>
      <c r="F28" s="4">
        <v>2.88</v>
      </c>
      <c r="G28" s="4">
        <v>2.39</v>
      </c>
      <c r="H28" s="4">
        <v>1.63</v>
      </c>
      <c r="I28" s="4">
        <v>2.09</v>
      </c>
      <c r="J28" s="12" t="s">
        <v>15</v>
      </c>
      <c r="L28" t="s">
        <v>319</v>
      </c>
      <c r="M28" s="4">
        <v>64</v>
      </c>
      <c r="N28" s="4" t="s">
        <v>61</v>
      </c>
    </row>
    <row r="29" spans="1:14" x14ac:dyDescent="0.25">
      <c r="A29" s="6">
        <v>44625</v>
      </c>
      <c r="B29" s="4" t="s">
        <v>200</v>
      </c>
      <c r="C29" s="4">
        <v>1.81</v>
      </c>
      <c r="D29" s="4">
        <v>3.77</v>
      </c>
      <c r="E29" s="4">
        <v>4.84</v>
      </c>
      <c r="F29" s="4">
        <v>3.87</v>
      </c>
      <c r="G29" s="4">
        <v>1.86</v>
      </c>
      <c r="H29" s="4">
        <v>2.0499999999999998</v>
      </c>
      <c r="I29" s="4">
        <v>1.64</v>
      </c>
      <c r="J29" s="12" t="s">
        <v>15</v>
      </c>
      <c r="L29" t="s">
        <v>319</v>
      </c>
      <c r="M29" s="4">
        <v>40</v>
      </c>
      <c r="N29" s="4" t="s">
        <v>86</v>
      </c>
    </row>
    <row r="30" spans="1:14" x14ac:dyDescent="0.25">
      <c r="A30" s="6">
        <v>44626</v>
      </c>
      <c r="B30" s="4" t="s">
        <v>201</v>
      </c>
      <c r="C30" s="4">
        <v>8.61</v>
      </c>
      <c r="D30" s="4">
        <v>4.9800000000000004</v>
      </c>
      <c r="E30" s="4">
        <v>1.41</v>
      </c>
      <c r="F30" s="4">
        <v>404</v>
      </c>
      <c r="G30" s="4">
        <v>1.74</v>
      </c>
      <c r="H30" s="4">
        <v>2.2000000000000002</v>
      </c>
      <c r="I30" s="4">
        <v>1.55</v>
      </c>
      <c r="J30" s="12" t="s">
        <v>15</v>
      </c>
      <c r="L30" t="s">
        <v>19</v>
      </c>
      <c r="M30" s="4">
        <v>62</v>
      </c>
      <c r="N30" s="4" t="s">
        <v>86</v>
      </c>
    </row>
    <row r="31" spans="1:14" x14ac:dyDescent="0.25">
      <c r="A31" s="6">
        <v>44626</v>
      </c>
      <c r="B31" s="4" t="s">
        <v>203</v>
      </c>
      <c r="C31" s="4">
        <v>1.66</v>
      </c>
      <c r="D31" s="4">
        <v>3.74</v>
      </c>
      <c r="E31" s="4">
        <v>6.48</v>
      </c>
      <c r="F31" s="4">
        <v>3.21</v>
      </c>
      <c r="G31" s="4">
        <v>2.21</v>
      </c>
      <c r="H31" s="4">
        <v>1.74</v>
      </c>
      <c r="I31" s="4">
        <v>1.91</v>
      </c>
      <c r="J31" s="12" t="s">
        <v>15</v>
      </c>
      <c r="L31" t="s">
        <v>456</v>
      </c>
      <c r="M31" s="4">
        <v>18</v>
      </c>
      <c r="N31" s="4" t="s">
        <v>53</v>
      </c>
    </row>
    <row r="32" spans="1:14" x14ac:dyDescent="0.25">
      <c r="A32" s="6">
        <v>44626</v>
      </c>
      <c r="B32" s="4" t="s">
        <v>204</v>
      </c>
      <c r="C32" s="4">
        <v>2.65</v>
      </c>
      <c r="D32" s="4">
        <v>3.44</v>
      </c>
      <c r="E32" s="4">
        <v>2.83</v>
      </c>
      <c r="F32" s="4">
        <v>3.88</v>
      </c>
      <c r="G32" s="4">
        <v>1.82</v>
      </c>
      <c r="H32" s="4">
        <v>2.08</v>
      </c>
      <c r="I32" s="4">
        <v>1.61</v>
      </c>
      <c r="J32" s="12" t="s">
        <v>15</v>
      </c>
      <c r="L32" t="s">
        <v>28</v>
      </c>
      <c r="M32" s="4">
        <v>39</v>
      </c>
      <c r="N32" s="4" t="s">
        <v>53</v>
      </c>
    </row>
    <row r="33" spans="1:14" x14ac:dyDescent="0.25">
      <c r="A33" s="6">
        <v>44626</v>
      </c>
      <c r="B33" s="4" t="s">
        <v>205</v>
      </c>
      <c r="C33" s="4">
        <v>4</v>
      </c>
      <c r="D33" s="4">
        <v>3.09</v>
      </c>
      <c r="E33" s="4">
        <v>2.23</v>
      </c>
      <c r="F33" s="4">
        <v>2.65</v>
      </c>
      <c r="G33" s="4">
        <v>2.67</v>
      </c>
      <c r="H33" s="4">
        <v>1.53</v>
      </c>
      <c r="I33" s="4">
        <v>2.31</v>
      </c>
      <c r="J33" s="12" t="s">
        <v>15</v>
      </c>
      <c r="L33" t="s">
        <v>21</v>
      </c>
      <c r="M33" s="4">
        <v>39</v>
      </c>
      <c r="N33" s="4" t="s">
        <v>53</v>
      </c>
    </row>
    <row r="34" spans="1:14" x14ac:dyDescent="0.25">
      <c r="A34" s="6">
        <v>44626</v>
      </c>
      <c r="B34" s="4" t="s">
        <v>206</v>
      </c>
      <c r="C34" s="4">
        <v>1.89</v>
      </c>
      <c r="D34" s="4">
        <v>3.28</v>
      </c>
      <c r="E34" s="4">
        <v>5.25</v>
      </c>
      <c r="F34" s="4">
        <v>2.86</v>
      </c>
      <c r="G34" s="4">
        <v>2.46</v>
      </c>
      <c r="H34" s="4">
        <v>1.61</v>
      </c>
      <c r="I34" s="4">
        <v>2.14</v>
      </c>
      <c r="J34" s="12" t="s">
        <v>15</v>
      </c>
      <c r="L34" t="s">
        <v>20</v>
      </c>
      <c r="M34" s="4">
        <v>41</v>
      </c>
      <c r="N34" s="4" t="s">
        <v>53</v>
      </c>
    </row>
    <row r="35" spans="1:14" x14ac:dyDescent="0.25">
      <c r="A35" s="6">
        <v>44628</v>
      </c>
      <c r="B35" s="4" t="s">
        <v>207</v>
      </c>
      <c r="C35" s="4">
        <v>2.93</v>
      </c>
      <c r="D35" s="4">
        <v>3.08</v>
      </c>
      <c r="E35" s="4">
        <v>2.77</v>
      </c>
      <c r="F35" s="4">
        <v>2.72</v>
      </c>
      <c r="G35" s="4">
        <v>2.6</v>
      </c>
      <c r="H35" s="4">
        <v>1.54</v>
      </c>
      <c r="I35" s="4">
        <v>2.25</v>
      </c>
      <c r="J35" s="12" t="s">
        <v>15</v>
      </c>
      <c r="L35" t="s">
        <v>21</v>
      </c>
      <c r="M35" s="4">
        <v>45</v>
      </c>
      <c r="N35" s="4" t="s">
        <v>93</v>
      </c>
    </row>
    <row r="36" spans="1:14" x14ac:dyDescent="0.25">
      <c r="A36" s="6">
        <v>44628</v>
      </c>
      <c r="B36" s="4" t="s">
        <v>208</v>
      </c>
      <c r="C36" s="4">
        <v>2.21</v>
      </c>
      <c r="D36" s="4">
        <v>3.02</v>
      </c>
      <c r="E36" s="4">
        <v>4.08</v>
      </c>
      <c r="F36" s="4">
        <v>2.5</v>
      </c>
      <c r="G36" s="4">
        <v>2.76</v>
      </c>
      <c r="H36" s="4">
        <v>1.49</v>
      </c>
      <c r="I36" s="4">
        <v>2.4</v>
      </c>
      <c r="J36" s="12" t="s">
        <v>15</v>
      </c>
      <c r="L36" t="s">
        <v>29</v>
      </c>
      <c r="M36" s="4">
        <v>61</v>
      </c>
      <c r="N36" s="4" t="s">
        <v>61</v>
      </c>
    </row>
    <row r="37" spans="1:14" x14ac:dyDescent="0.25">
      <c r="A37" s="6">
        <v>44628</v>
      </c>
      <c r="B37" s="4" t="s">
        <v>209</v>
      </c>
      <c r="C37" s="4">
        <v>2.09</v>
      </c>
      <c r="D37" s="4">
        <v>3.42</v>
      </c>
      <c r="E37" s="4">
        <v>3.85</v>
      </c>
      <c r="F37" s="4">
        <v>3.28</v>
      </c>
      <c r="G37" s="4">
        <v>2.12</v>
      </c>
      <c r="H37" s="4">
        <v>1.78</v>
      </c>
      <c r="I37" s="4">
        <v>1.86</v>
      </c>
      <c r="J37" s="12" t="s">
        <v>15</v>
      </c>
      <c r="L37" t="s">
        <v>28</v>
      </c>
      <c r="M37" s="4">
        <v>53</v>
      </c>
      <c r="N37" s="4" t="s">
        <v>61</v>
      </c>
    </row>
    <row r="38" spans="1:14" x14ac:dyDescent="0.25">
      <c r="A38" s="6">
        <v>44628</v>
      </c>
      <c r="B38" s="4" t="s">
        <v>210</v>
      </c>
      <c r="C38" s="4">
        <v>2.82</v>
      </c>
      <c r="D38" s="4">
        <v>3.47</v>
      </c>
      <c r="E38" s="4">
        <v>2.57</v>
      </c>
      <c r="F38" s="4">
        <v>3.42</v>
      </c>
      <c r="G38" s="4">
        <v>2</v>
      </c>
      <c r="H38" s="4">
        <v>1.86</v>
      </c>
      <c r="I38" s="4">
        <v>1.76</v>
      </c>
      <c r="J38" s="12" t="s">
        <v>15</v>
      </c>
      <c r="L38" t="s">
        <v>19</v>
      </c>
      <c r="M38" s="4">
        <v>10</v>
      </c>
      <c r="N38" s="4" t="s">
        <v>59</v>
      </c>
    </row>
    <row r="39" spans="1:14" x14ac:dyDescent="0.25">
      <c r="A39" s="6">
        <v>44628</v>
      </c>
      <c r="B39" s="4" t="s">
        <v>211</v>
      </c>
      <c r="C39" s="4">
        <v>1.84</v>
      </c>
      <c r="D39" s="4">
        <v>3.51</v>
      </c>
      <c r="E39" s="4">
        <v>4.83</v>
      </c>
      <c r="F39" s="4">
        <v>3.33</v>
      </c>
      <c r="G39" s="4">
        <v>2.12</v>
      </c>
      <c r="H39" s="4">
        <v>1.76</v>
      </c>
      <c r="I39" s="4">
        <v>1.85</v>
      </c>
      <c r="J39" s="12" t="s">
        <v>15</v>
      </c>
      <c r="L39" t="s">
        <v>319</v>
      </c>
      <c r="M39" s="4">
        <v>35</v>
      </c>
      <c r="N39" s="4" t="s">
        <v>77</v>
      </c>
    </row>
    <row r="40" spans="1:14" x14ac:dyDescent="0.25">
      <c r="A40" s="6">
        <v>44631</v>
      </c>
      <c r="B40" s="4" t="s">
        <v>212</v>
      </c>
      <c r="C40" s="4">
        <v>1.93</v>
      </c>
      <c r="D40" s="4">
        <v>3.08</v>
      </c>
      <c r="E40" s="4">
        <v>4.9000000000000004</v>
      </c>
      <c r="F40" s="4">
        <v>2.5499999999999998</v>
      </c>
      <c r="G40" s="4">
        <v>2.72</v>
      </c>
      <c r="H40" s="4">
        <v>1.47</v>
      </c>
      <c r="I40" s="4">
        <v>2.35</v>
      </c>
      <c r="J40" s="12" t="s">
        <v>15</v>
      </c>
      <c r="L40" t="s">
        <v>20</v>
      </c>
      <c r="M40" s="4">
        <v>57</v>
      </c>
      <c r="N40" s="4" t="s">
        <v>18</v>
      </c>
    </row>
    <row r="41" spans="1:14" x14ac:dyDescent="0.25">
      <c r="A41" s="6">
        <v>44631</v>
      </c>
      <c r="B41" s="4" t="s">
        <v>213</v>
      </c>
      <c r="C41" s="4">
        <v>1.36</v>
      </c>
      <c r="D41" s="4">
        <v>4.83</v>
      </c>
      <c r="E41" s="4">
        <v>11.76</v>
      </c>
      <c r="F41" s="4">
        <v>3.73</v>
      </c>
      <c r="G41" s="4">
        <v>1.96</v>
      </c>
      <c r="H41" s="4">
        <v>1.94</v>
      </c>
      <c r="I41" s="4">
        <v>1.71</v>
      </c>
      <c r="J41" s="12" t="s">
        <v>15</v>
      </c>
      <c r="L41" t="s">
        <v>25</v>
      </c>
      <c r="M41" s="4">
        <v>28</v>
      </c>
      <c r="N41" s="4" t="s">
        <v>86</v>
      </c>
    </row>
    <row r="42" spans="1:14" x14ac:dyDescent="0.25">
      <c r="A42" s="6">
        <v>44631</v>
      </c>
      <c r="B42" s="4" t="s">
        <v>214</v>
      </c>
      <c r="C42" s="4">
        <v>1.76</v>
      </c>
      <c r="D42" s="4">
        <v>3.65</v>
      </c>
      <c r="E42" s="4">
        <v>5.52</v>
      </c>
      <c r="F42" s="4">
        <v>3.42</v>
      </c>
      <c r="G42" s="4">
        <v>2.14</v>
      </c>
      <c r="H42" s="4">
        <v>1.78</v>
      </c>
      <c r="I42" s="4">
        <v>1.86</v>
      </c>
      <c r="J42" s="12" t="s">
        <v>15</v>
      </c>
      <c r="L42" t="s">
        <v>29</v>
      </c>
      <c r="M42" s="4">
        <v>25</v>
      </c>
      <c r="N42" s="4" t="s">
        <v>53</v>
      </c>
    </row>
    <row r="43" spans="1:14" x14ac:dyDescent="0.25">
      <c r="A43" s="6">
        <v>44632</v>
      </c>
      <c r="B43" s="4" t="s">
        <v>215</v>
      </c>
      <c r="C43" s="4">
        <v>2.88</v>
      </c>
      <c r="D43" s="4">
        <v>3.19</v>
      </c>
      <c r="E43" s="4">
        <v>2.69</v>
      </c>
      <c r="F43" s="4">
        <v>3.15</v>
      </c>
      <c r="G43" s="4">
        <v>2.21</v>
      </c>
      <c r="H43" s="4">
        <v>1.7</v>
      </c>
      <c r="I43" s="4" t="s">
        <v>458</v>
      </c>
      <c r="J43" s="12" t="s">
        <v>15</v>
      </c>
      <c r="L43" t="s">
        <v>23</v>
      </c>
      <c r="M43" s="4">
        <v>10</v>
      </c>
      <c r="N43" s="4" t="s">
        <v>77</v>
      </c>
    </row>
    <row r="44" spans="1:14" x14ac:dyDescent="0.25">
      <c r="A44" s="6">
        <v>44632</v>
      </c>
      <c r="B44" s="4" t="s">
        <v>216</v>
      </c>
      <c r="C44" s="4">
        <v>2.25</v>
      </c>
      <c r="D44" s="4">
        <v>3.24</v>
      </c>
      <c r="E44" s="4">
        <v>3.58</v>
      </c>
      <c r="F44" s="4">
        <v>3.1</v>
      </c>
      <c r="G44" s="4">
        <v>2.2200000000000002</v>
      </c>
      <c r="H44" s="4">
        <v>1.7</v>
      </c>
      <c r="I44" s="4">
        <v>1.94</v>
      </c>
      <c r="J44" s="12" t="s">
        <v>15</v>
      </c>
      <c r="L44" t="s">
        <v>322</v>
      </c>
      <c r="M44" s="4">
        <v>16</v>
      </c>
      <c r="N44" s="4" t="s">
        <v>99</v>
      </c>
    </row>
    <row r="45" spans="1:14" x14ac:dyDescent="0.25">
      <c r="A45" s="6">
        <v>44632</v>
      </c>
      <c r="B45" s="4" t="s">
        <v>217</v>
      </c>
      <c r="C45" s="4">
        <v>3.65</v>
      </c>
      <c r="D45" s="4">
        <v>3.17</v>
      </c>
      <c r="E45" s="4">
        <v>2.25</v>
      </c>
      <c r="F45" s="4">
        <v>3.05</v>
      </c>
      <c r="G45" s="4">
        <v>2.2000000000000002</v>
      </c>
      <c r="H45" s="4">
        <v>1.71</v>
      </c>
      <c r="I45" s="4">
        <v>1.93</v>
      </c>
      <c r="J45" s="12" t="s">
        <v>15</v>
      </c>
      <c r="L45" t="s">
        <v>457</v>
      </c>
      <c r="M45" s="4">
        <v>41</v>
      </c>
      <c r="N45" s="4" t="s">
        <v>115</v>
      </c>
    </row>
    <row r="46" spans="1:14" x14ac:dyDescent="0.25">
      <c r="A46" s="6">
        <v>44632</v>
      </c>
      <c r="B46" s="4" t="s">
        <v>218</v>
      </c>
      <c r="C46" s="4">
        <v>2.71</v>
      </c>
      <c r="D46" s="4">
        <v>3.26</v>
      </c>
      <c r="E46" s="4">
        <v>2.84</v>
      </c>
      <c r="F46" s="4">
        <v>3.08</v>
      </c>
      <c r="G46" s="4">
        <v>2.23</v>
      </c>
      <c r="H46" s="4">
        <v>1.71</v>
      </c>
      <c r="I46" s="4">
        <v>1.95</v>
      </c>
      <c r="J46" s="12" t="s">
        <v>15</v>
      </c>
      <c r="L46" t="s">
        <v>457</v>
      </c>
      <c r="M46" s="4">
        <v>57</v>
      </c>
      <c r="N46" s="4" t="s">
        <v>61</v>
      </c>
    </row>
    <row r="47" spans="1:14" x14ac:dyDescent="0.25">
      <c r="A47" s="6">
        <v>44632</v>
      </c>
      <c r="B47" s="4" t="s">
        <v>219</v>
      </c>
      <c r="C47" s="4">
        <v>2.29</v>
      </c>
      <c r="D47" s="4">
        <v>3.19</v>
      </c>
      <c r="E47" s="4">
        <v>3.61</v>
      </c>
      <c r="F47" s="4">
        <v>2.88</v>
      </c>
      <c r="G47" s="4">
        <v>2.37</v>
      </c>
      <c r="H47" s="4">
        <v>1.64</v>
      </c>
      <c r="I47" s="4">
        <v>2.0699999999999998</v>
      </c>
      <c r="J47" s="12" t="s">
        <v>15</v>
      </c>
      <c r="L47" t="s">
        <v>22</v>
      </c>
      <c r="M47" s="4">
        <v>51</v>
      </c>
      <c r="N47" s="4" t="s">
        <v>111</v>
      </c>
    </row>
    <row r="48" spans="1:14" x14ac:dyDescent="0.25">
      <c r="A48" s="6">
        <v>44632</v>
      </c>
      <c r="B48" s="4" t="s">
        <v>220</v>
      </c>
      <c r="C48" s="4">
        <v>1.84</v>
      </c>
      <c r="D48" s="4">
        <v>3.63</v>
      </c>
      <c r="E48" s="4">
        <v>4.6399999999999997</v>
      </c>
      <c r="F48" s="4">
        <v>3.36</v>
      </c>
      <c r="G48" s="4">
        <v>2.06</v>
      </c>
      <c r="H48" s="4">
        <v>1.83</v>
      </c>
      <c r="I48" s="4">
        <v>1.79</v>
      </c>
      <c r="J48" s="12" t="s">
        <v>15</v>
      </c>
      <c r="L48" t="s">
        <v>29</v>
      </c>
      <c r="M48" s="4">
        <v>23</v>
      </c>
      <c r="N48" s="4" t="s">
        <v>106</v>
      </c>
    </row>
    <row r="49" spans="1:14" x14ac:dyDescent="0.25">
      <c r="A49" s="6">
        <v>44632</v>
      </c>
      <c r="B49" s="4" t="s">
        <v>222</v>
      </c>
      <c r="C49" s="4">
        <v>2.08</v>
      </c>
      <c r="D49" s="4">
        <v>3.22</v>
      </c>
      <c r="E49" s="4">
        <v>4.12</v>
      </c>
      <c r="F49" s="4">
        <v>2.92</v>
      </c>
      <c r="G49" s="4">
        <v>2.33</v>
      </c>
      <c r="H49" s="4">
        <v>1.64</v>
      </c>
      <c r="I49" s="4">
        <v>2.04</v>
      </c>
      <c r="J49" s="12" t="s">
        <v>15</v>
      </c>
      <c r="L49" t="s">
        <v>28</v>
      </c>
      <c r="M49" s="4">
        <v>13</v>
      </c>
      <c r="N49" s="4" t="s">
        <v>115</v>
      </c>
    </row>
    <row r="50" spans="1:14" x14ac:dyDescent="0.25">
      <c r="A50" s="6">
        <v>44632</v>
      </c>
      <c r="B50" s="4" t="s">
        <v>223</v>
      </c>
      <c r="C50" s="43">
        <v>2.25</v>
      </c>
      <c r="D50" s="43">
        <v>3.14</v>
      </c>
      <c r="E50" s="43">
        <v>3.79</v>
      </c>
      <c r="F50" s="43">
        <v>3.28</v>
      </c>
      <c r="G50" s="43">
        <v>2.17</v>
      </c>
      <c r="H50" s="43">
        <v>1.75</v>
      </c>
      <c r="I50" s="43">
        <v>1.89</v>
      </c>
      <c r="J50" s="12" t="s">
        <v>15</v>
      </c>
      <c r="L50" t="s">
        <v>21</v>
      </c>
      <c r="M50" s="4">
        <v>32</v>
      </c>
      <c r="N50" s="4" t="s">
        <v>120</v>
      </c>
    </row>
    <row r="51" spans="1:14" x14ac:dyDescent="0.25">
      <c r="A51" s="6">
        <v>44632</v>
      </c>
      <c r="B51" s="4" t="s">
        <v>224</v>
      </c>
      <c r="C51" s="43">
        <v>1.6</v>
      </c>
      <c r="D51" s="43">
        <v>3.77</v>
      </c>
      <c r="E51" s="43">
        <v>4.54</v>
      </c>
      <c r="F51" s="43">
        <v>404</v>
      </c>
      <c r="G51" s="43">
        <v>1.86</v>
      </c>
      <c r="H51" s="43">
        <v>1.88</v>
      </c>
      <c r="I51" s="43">
        <v>1.64</v>
      </c>
      <c r="J51" s="12" t="s">
        <v>15</v>
      </c>
      <c r="L51" t="s">
        <v>28</v>
      </c>
      <c r="M51" s="4">
        <v>77</v>
      </c>
      <c r="N51" s="4" t="s">
        <v>225</v>
      </c>
    </row>
    <row r="52" spans="1:14" x14ac:dyDescent="0.25">
      <c r="A52" s="6">
        <v>44632</v>
      </c>
      <c r="B52" s="4" t="s">
        <v>226</v>
      </c>
      <c r="C52" s="4">
        <v>3.5</v>
      </c>
      <c r="D52" s="4">
        <v>3.29</v>
      </c>
      <c r="E52" s="4">
        <v>2.25</v>
      </c>
      <c r="F52" s="4">
        <v>2.95</v>
      </c>
      <c r="G52" s="4">
        <v>2.27</v>
      </c>
      <c r="H52" s="4">
        <v>1.67</v>
      </c>
      <c r="I52" s="4">
        <v>1.99</v>
      </c>
      <c r="J52" s="12" t="s">
        <v>15</v>
      </c>
      <c r="L52" t="s">
        <v>317</v>
      </c>
      <c r="M52" s="4">
        <v>36</v>
      </c>
      <c r="N52" s="4" t="s">
        <v>59</v>
      </c>
    </row>
    <row r="53" spans="1:14" x14ac:dyDescent="0.25">
      <c r="A53" s="6">
        <v>44632</v>
      </c>
      <c r="B53" s="4" t="s">
        <v>227</v>
      </c>
      <c r="C53" s="4">
        <v>3.03</v>
      </c>
      <c r="D53" s="4">
        <v>3.29</v>
      </c>
      <c r="E53" s="4">
        <v>2.5099999999999998</v>
      </c>
      <c r="F53" s="4">
        <v>3.13</v>
      </c>
      <c r="G53" s="4">
        <v>2.16</v>
      </c>
      <c r="H53" s="4">
        <v>1.74</v>
      </c>
      <c r="I53" s="4">
        <v>1.9</v>
      </c>
      <c r="J53" s="12" t="s">
        <v>15</v>
      </c>
      <c r="L53" t="s">
        <v>19</v>
      </c>
      <c r="M53" s="4">
        <v>56</v>
      </c>
      <c r="N53" s="4" t="s">
        <v>67</v>
      </c>
    </row>
    <row r="54" spans="1:14" x14ac:dyDescent="0.25">
      <c r="A54" s="6">
        <v>44632</v>
      </c>
      <c r="B54" s="4" t="s">
        <v>228</v>
      </c>
      <c r="C54" s="4">
        <v>3.22</v>
      </c>
      <c r="D54" s="4">
        <v>3.26</v>
      </c>
      <c r="E54" s="4">
        <v>2.41</v>
      </c>
      <c r="F54" s="4">
        <v>2.96</v>
      </c>
      <c r="G54" s="4">
        <v>2.2599999999999998</v>
      </c>
      <c r="H54" s="4">
        <v>1.68</v>
      </c>
      <c r="I54" s="4">
        <v>1.99</v>
      </c>
      <c r="J54" s="12" t="s">
        <v>15</v>
      </c>
      <c r="L54" t="s">
        <v>23</v>
      </c>
      <c r="M54" s="4">
        <v>70</v>
      </c>
      <c r="N54" s="4" t="s">
        <v>106</v>
      </c>
    </row>
    <row r="55" spans="1:14" x14ac:dyDescent="0.25">
      <c r="A55" s="6">
        <v>44632</v>
      </c>
      <c r="B55" s="4" t="s">
        <v>229</v>
      </c>
      <c r="C55" s="4">
        <v>1.8</v>
      </c>
      <c r="D55" s="4">
        <v>3.45</v>
      </c>
      <c r="E55" s="4">
        <v>5.43</v>
      </c>
      <c r="F55" s="4">
        <v>3.41</v>
      </c>
      <c r="G55" s="4">
        <v>2.08</v>
      </c>
      <c r="H55" s="4">
        <v>1.82</v>
      </c>
      <c r="I55" s="4">
        <v>1.81</v>
      </c>
      <c r="J55" s="12" t="s">
        <v>15</v>
      </c>
      <c r="L55" t="s">
        <v>22</v>
      </c>
      <c r="M55" s="4">
        <v>55</v>
      </c>
      <c r="N55" s="4" t="s">
        <v>120</v>
      </c>
    </row>
    <row r="56" spans="1:14" x14ac:dyDescent="0.25">
      <c r="A56" s="6">
        <v>44632</v>
      </c>
      <c r="B56" s="4" t="s">
        <v>230</v>
      </c>
      <c r="C56" s="4">
        <v>3.13</v>
      </c>
      <c r="D56" s="4">
        <v>3.18</v>
      </c>
      <c r="E56" s="4">
        <v>2.58</v>
      </c>
      <c r="F56" s="4">
        <v>2.91</v>
      </c>
      <c r="G56" s="4">
        <v>2.46</v>
      </c>
      <c r="H56" s="4">
        <v>1.6</v>
      </c>
      <c r="I56" s="4">
        <v>2.13</v>
      </c>
      <c r="J56" s="12" t="s">
        <v>15</v>
      </c>
      <c r="L56" t="s">
        <v>20</v>
      </c>
      <c r="M56" s="4">
        <v>53</v>
      </c>
      <c r="N56" s="4" t="s">
        <v>53</v>
      </c>
    </row>
    <row r="57" spans="1:14" x14ac:dyDescent="0.25">
      <c r="A57" s="6">
        <v>44632</v>
      </c>
      <c r="B57" s="4" t="s">
        <v>231</v>
      </c>
      <c r="C57" s="4">
        <v>1.73</v>
      </c>
      <c r="D57" s="4">
        <v>3.1</v>
      </c>
      <c r="E57" s="4">
        <v>5.66</v>
      </c>
      <c r="F57" s="4">
        <v>2.66</v>
      </c>
      <c r="G57" s="4">
        <v>2.46</v>
      </c>
      <c r="H57" s="4">
        <v>1.52</v>
      </c>
      <c r="I57" s="4">
        <v>2.16</v>
      </c>
      <c r="J57" s="12" t="s">
        <v>15</v>
      </c>
      <c r="L57" t="s">
        <v>25</v>
      </c>
      <c r="M57" s="4">
        <v>44</v>
      </c>
      <c r="N57" s="4" t="s">
        <v>232</v>
      </c>
    </row>
    <row r="58" spans="1:14" x14ac:dyDescent="0.25">
      <c r="A58" s="6">
        <v>44632</v>
      </c>
      <c r="B58" s="4" t="s">
        <v>233</v>
      </c>
      <c r="C58" s="4">
        <v>3.1</v>
      </c>
      <c r="D58" s="4">
        <v>3.32</v>
      </c>
      <c r="E58" s="4">
        <v>2.35</v>
      </c>
      <c r="F58" s="4">
        <v>3.2</v>
      </c>
      <c r="G58" s="4">
        <v>2.1</v>
      </c>
      <c r="H58" s="4">
        <v>1.78</v>
      </c>
      <c r="I58" s="4">
        <v>1.85</v>
      </c>
      <c r="J58" s="12" t="s">
        <v>15</v>
      </c>
      <c r="L58" t="s">
        <v>29</v>
      </c>
      <c r="M58" s="4">
        <v>53</v>
      </c>
      <c r="N58" s="4" t="s">
        <v>67</v>
      </c>
    </row>
    <row r="59" spans="1:14" x14ac:dyDescent="0.25">
      <c r="A59" s="6">
        <v>44633</v>
      </c>
      <c r="B59" s="4" t="s">
        <v>235</v>
      </c>
      <c r="C59" s="4">
        <v>2.4700000000000002</v>
      </c>
      <c r="D59" s="4">
        <v>2.91</v>
      </c>
      <c r="E59" s="4">
        <v>3.65</v>
      </c>
      <c r="F59" s="4">
        <v>2.54</v>
      </c>
      <c r="G59" s="4">
        <v>2.75</v>
      </c>
      <c r="H59" s="4">
        <v>1.51</v>
      </c>
      <c r="I59" s="4">
        <v>2.39</v>
      </c>
      <c r="J59" s="12" t="s">
        <v>15</v>
      </c>
      <c r="L59" t="s">
        <v>28</v>
      </c>
      <c r="M59" s="4">
        <v>30</v>
      </c>
      <c r="N59" s="4" t="s">
        <v>53</v>
      </c>
    </row>
    <row r="60" spans="1:14" x14ac:dyDescent="0.25">
      <c r="A60" s="6">
        <v>44633</v>
      </c>
      <c r="B60" s="4" t="s">
        <v>236</v>
      </c>
      <c r="C60" s="4">
        <v>4.07</v>
      </c>
      <c r="D60" s="4">
        <v>3.5</v>
      </c>
      <c r="E60" s="4">
        <v>2.0299999999999998</v>
      </c>
      <c r="F60" s="4">
        <v>3.8</v>
      </c>
      <c r="G60" s="4">
        <v>1.92</v>
      </c>
      <c r="H60" s="4">
        <v>1.99</v>
      </c>
      <c r="I60" s="4">
        <v>1.68</v>
      </c>
      <c r="J60" s="12" t="s">
        <v>15</v>
      </c>
      <c r="L60" t="s">
        <v>321</v>
      </c>
      <c r="M60" s="4">
        <v>30</v>
      </c>
      <c r="N60" s="4" t="s">
        <v>53</v>
      </c>
    </row>
    <row r="61" spans="1:14" x14ac:dyDescent="0.25">
      <c r="A61" s="6">
        <v>44633</v>
      </c>
      <c r="B61" s="4" t="s">
        <v>237</v>
      </c>
      <c r="C61" s="4">
        <v>2.29</v>
      </c>
      <c r="D61" s="4">
        <v>3.13</v>
      </c>
      <c r="E61" s="4">
        <v>3.77</v>
      </c>
      <c r="F61" s="4">
        <v>3.18</v>
      </c>
      <c r="G61" s="4">
        <v>2.23</v>
      </c>
      <c r="H61" s="4">
        <v>1.72</v>
      </c>
      <c r="I61" s="4">
        <v>1.94</v>
      </c>
      <c r="J61" s="12" t="s">
        <v>15</v>
      </c>
      <c r="L61" t="s">
        <v>23</v>
      </c>
      <c r="M61" s="4">
        <v>49</v>
      </c>
      <c r="N61" s="4" t="s">
        <v>53</v>
      </c>
    </row>
    <row r="62" spans="1:14" x14ac:dyDescent="0.25">
      <c r="A62" s="6">
        <v>44633</v>
      </c>
      <c r="B62" s="4" t="s">
        <v>238</v>
      </c>
      <c r="C62" s="4">
        <v>1.82</v>
      </c>
      <c r="D62" s="4">
        <v>3.14</v>
      </c>
      <c r="E62" s="4">
        <v>4.74</v>
      </c>
      <c r="F62" s="4">
        <v>404</v>
      </c>
      <c r="G62" s="4">
        <v>2.27</v>
      </c>
      <c r="H62" s="4">
        <v>1.63</v>
      </c>
      <c r="I62" s="4">
        <v>1.99</v>
      </c>
      <c r="J62" s="12" t="s">
        <v>15</v>
      </c>
      <c r="L62" t="s">
        <v>322</v>
      </c>
      <c r="M62" s="4">
        <v>60</v>
      </c>
      <c r="N62" s="4" t="s">
        <v>239</v>
      </c>
    </row>
    <row r="63" spans="1:14" x14ac:dyDescent="0.25">
      <c r="A63" s="6">
        <v>44633</v>
      </c>
      <c r="B63" s="4" t="s">
        <v>241</v>
      </c>
      <c r="C63" s="4">
        <v>2.79</v>
      </c>
      <c r="D63" s="4">
        <v>3.2</v>
      </c>
      <c r="E63" s="4">
        <v>2.8</v>
      </c>
      <c r="F63" s="4">
        <v>3.42</v>
      </c>
      <c r="G63" s="4">
        <v>2.0699999999999998</v>
      </c>
      <c r="H63" s="4">
        <v>1.83</v>
      </c>
      <c r="I63" s="4">
        <v>1.81</v>
      </c>
      <c r="J63" s="12" t="s">
        <v>15</v>
      </c>
      <c r="L63" t="s">
        <v>28</v>
      </c>
      <c r="M63" s="4">
        <v>52</v>
      </c>
      <c r="N63" s="4" t="s">
        <v>111</v>
      </c>
    </row>
    <row r="64" spans="1:14" x14ac:dyDescent="0.25">
      <c r="A64" s="6">
        <v>44633</v>
      </c>
      <c r="B64" s="4" t="s">
        <v>242</v>
      </c>
      <c r="C64" s="4">
        <v>3.76</v>
      </c>
      <c r="D64" s="4">
        <v>3.05</v>
      </c>
      <c r="E64" s="4">
        <v>2.2799999999999998</v>
      </c>
      <c r="F64" s="4">
        <v>2.5299999999999998</v>
      </c>
      <c r="G64" s="4">
        <v>2.71</v>
      </c>
      <c r="H64" s="4">
        <v>1.51</v>
      </c>
      <c r="I64" s="4">
        <v>2.36</v>
      </c>
      <c r="J64" s="12" t="s">
        <v>15</v>
      </c>
      <c r="L64" t="s">
        <v>20</v>
      </c>
      <c r="M64" s="4">
        <v>63</v>
      </c>
      <c r="N64" s="4" t="s">
        <v>17</v>
      </c>
    </row>
    <row r="65" spans="1:14" x14ac:dyDescent="0.25">
      <c r="A65" s="6">
        <v>44633</v>
      </c>
      <c r="B65" s="4" t="s">
        <v>243</v>
      </c>
      <c r="C65" s="4">
        <v>2.82</v>
      </c>
      <c r="D65" s="4">
        <v>3.14</v>
      </c>
      <c r="E65" s="4">
        <v>2.87</v>
      </c>
      <c r="F65" s="4">
        <v>3.36</v>
      </c>
      <c r="G65" s="4">
        <v>2.17</v>
      </c>
      <c r="H65" s="4">
        <v>1.76</v>
      </c>
      <c r="I65" s="4">
        <v>1.89</v>
      </c>
      <c r="J65" s="12" t="s">
        <v>15</v>
      </c>
      <c r="L65" t="s">
        <v>20</v>
      </c>
      <c r="M65" s="4">
        <v>50</v>
      </c>
      <c r="N65" s="4" t="s">
        <v>51</v>
      </c>
    </row>
    <row r="66" spans="1:14" x14ac:dyDescent="0.25">
      <c r="A66" s="6">
        <v>44634</v>
      </c>
      <c r="B66" s="4" t="s">
        <v>244</v>
      </c>
      <c r="C66" s="4">
        <v>5.96</v>
      </c>
      <c r="D66" s="4">
        <v>4.26</v>
      </c>
      <c r="E66" s="4">
        <v>1.61</v>
      </c>
      <c r="F66" s="4">
        <v>3.95</v>
      </c>
      <c r="G66" s="4">
        <v>1.78</v>
      </c>
      <c r="H66" s="4">
        <v>2.14</v>
      </c>
      <c r="I66" s="4">
        <v>1.58</v>
      </c>
      <c r="J66" s="12" t="s">
        <v>15</v>
      </c>
      <c r="L66" t="s">
        <v>27</v>
      </c>
      <c r="M66" s="4">
        <v>56</v>
      </c>
      <c r="N66" s="4" t="s">
        <v>86</v>
      </c>
    </row>
    <row r="67" spans="1:14" x14ac:dyDescent="0.25">
      <c r="A67" s="6">
        <v>44635</v>
      </c>
      <c r="B67" s="4" t="s">
        <v>245</v>
      </c>
      <c r="C67" s="4">
        <v>4.1900000000000004</v>
      </c>
      <c r="D67" s="4">
        <v>3.41</v>
      </c>
      <c r="E67" s="4">
        <v>1.94</v>
      </c>
      <c r="F67" s="4">
        <v>3.01</v>
      </c>
      <c r="G67" s="4">
        <v>2.23</v>
      </c>
      <c r="H67" s="4">
        <v>1.67</v>
      </c>
      <c r="I67" s="4">
        <v>1.95</v>
      </c>
      <c r="J67" s="12" t="s">
        <v>15</v>
      </c>
      <c r="L67" t="s">
        <v>20</v>
      </c>
      <c r="M67" s="4">
        <v>47</v>
      </c>
      <c r="N67" s="4" t="s">
        <v>246</v>
      </c>
    </row>
    <row r="68" spans="1:14" x14ac:dyDescent="0.25">
      <c r="A68" s="6">
        <v>44635</v>
      </c>
      <c r="B68" s="4" t="s">
        <v>247</v>
      </c>
      <c r="C68" s="4">
        <v>2</v>
      </c>
      <c r="D68" s="4">
        <v>3.28</v>
      </c>
      <c r="E68" s="4">
        <v>4.46</v>
      </c>
      <c r="F68" s="4">
        <v>3.22</v>
      </c>
      <c r="G68" s="4">
        <v>2.25</v>
      </c>
      <c r="H68" s="4">
        <v>1.7</v>
      </c>
      <c r="I68" s="4">
        <v>1.95</v>
      </c>
      <c r="J68" s="12" t="s">
        <v>15</v>
      </c>
      <c r="L68" t="s">
        <v>318</v>
      </c>
      <c r="M68" s="4">
        <v>38</v>
      </c>
      <c r="N68" s="4" t="s">
        <v>120</v>
      </c>
    </row>
    <row r="69" spans="1:14" x14ac:dyDescent="0.25">
      <c r="A69" s="6">
        <v>44635</v>
      </c>
      <c r="B69" s="4" t="s">
        <v>248</v>
      </c>
      <c r="C69" s="4">
        <v>3.38</v>
      </c>
      <c r="D69" s="4">
        <v>3.07</v>
      </c>
      <c r="E69" s="4">
        <v>2.4300000000000002</v>
      </c>
      <c r="F69" s="4">
        <v>2.84</v>
      </c>
      <c r="G69" s="4">
        <v>2.41</v>
      </c>
      <c r="H69" s="4">
        <v>1.61</v>
      </c>
      <c r="I69" s="4">
        <v>2.1</v>
      </c>
      <c r="J69" s="12" t="s">
        <v>15</v>
      </c>
      <c r="L69" t="s">
        <v>19</v>
      </c>
      <c r="M69" s="4">
        <v>33</v>
      </c>
      <c r="N69" s="4" t="s">
        <v>59</v>
      </c>
    </row>
    <row r="70" spans="1:14" x14ac:dyDescent="0.25">
      <c r="A70" s="6">
        <v>44635</v>
      </c>
      <c r="B70" s="4" t="s">
        <v>249</v>
      </c>
      <c r="C70" s="4">
        <v>1.69</v>
      </c>
      <c r="D70" s="4">
        <v>3.48</v>
      </c>
      <c r="E70" s="4">
        <v>6.63</v>
      </c>
      <c r="F70" s="4">
        <v>2.73</v>
      </c>
      <c r="G70" s="4">
        <v>2.5499999999999998</v>
      </c>
      <c r="H70" s="4">
        <v>1.56</v>
      </c>
      <c r="I70" s="4">
        <v>2.21</v>
      </c>
      <c r="J70" s="12" t="s">
        <v>15</v>
      </c>
      <c r="L70" t="s">
        <v>29</v>
      </c>
      <c r="M70" s="4">
        <v>30</v>
      </c>
      <c r="N70" s="4" t="s">
        <v>120</v>
      </c>
    </row>
    <row r="71" spans="1:14" x14ac:dyDescent="0.25">
      <c r="A71" s="6">
        <v>44635</v>
      </c>
      <c r="B71" s="4" t="s">
        <v>250</v>
      </c>
      <c r="C71" s="4">
        <v>3.08</v>
      </c>
      <c r="D71" s="4">
        <v>3.45</v>
      </c>
      <c r="E71" s="4">
        <v>2.42</v>
      </c>
      <c r="F71" s="4">
        <v>4.29</v>
      </c>
      <c r="G71" s="4">
        <v>1.76</v>
      </c>
      <c r="H71" s="4">
        <v>2.14</v>
      </c>
      <c r="I71" s="4">
        <v>1.56</v>
      </c>
      <c r="J71" s="12" t="s">
        <v>15</v>
      </c>
      <c r="L71" t="s">
        <v>21</v>
      </c>
      <c r="M71" s="4">
        <v>36</v>
      </c>
      <c r="N71" s="4" t="s">
        <v>120</v>
      </c>
    </row>
    <row r="72" spans="1:14" x14ac:dyDescent="0.25">
      <c r="A72" s="6">
        <v>44635</v>
      </c>
      <c r="B72" s="4" t="s">
        <v>251</v>
      </c>
      <c r="C72" s="4">
        <v>6.97</v>
      </c>
      <c r="D72" s="4">
        <v>3.97</v>
      </c>
      <c r="E72" s="4">
        <v>1.57</v>
      </c>
      <c r="F72" s="4">
        <v>3.26</v>
      </c>
      <c r="G72" s="4">
        <v>2.17</v>
      </c>
      <c r="H72" s="4">
        <v>1.75</v>
      </c>
      <c r="I72" s="4">
        <v>1.89</v>
      </c>
      <c r="J72" s="12" t="s">
        <v>15</v>
      </c>
      <c r="L72" t="s">
        <v>318</v>
      </c>
      <c r="M72" s="4">
        <v>65</v>
      </c>
      <c r="N72" s="4" t="s">
        <v>120</v>
      </c>
    </row>
    <row r="73" spans="1:14" x14ac:dyDescent="0.25">
      <c r="A73" s="6">
        <v>44635</v>
      </c>
      <c r="B73" s="4" t="s">
        <v>252</v>
      </c>
      <c r="C73" s="4">
        <v>1.57</v>
      </c>
      <c r="D73" s="4">
        <v>4.2699999999999996</v>
      </c>
      <c r="E73" s="4">
        <v>6.04</v>
      </c>
      <c r="F73" s="4">
        <v>4.01</v>
      </c>
      <c r="G73" s="4">
        <v>1.79</v>
      </c>
      <c r="H73" s="4">
        <v>2.08</v>
      </c>
      <c r="I73" s="4">
        <v>1.59</v>
      </c>
      <c r="J73" s="12" t="s">
        <v>15</v>
      </c>
      <c r="L73" t="s">
        <v>25</v>
      </c>
      <c r="M73" s="4">
        <v>13</v>
      </c>
      <c r="N73" s="4" t="s">
        <v>106</v>
      </c>
    </row>
    <row r="74" spans="1:14" x14ac:dyDescent="0.25">
      <c r="A74" s="6">
        <v>44635</v>
      </c>
      <c r="B74" s="4" t="s">
        <v>253</v>
      </c>
      <c r="C74" s="4">
        <v>1.72</v>
      </c>
      <c r="D74" s="4">
        <v>3.69</v>
      </c>
      <c r="E74" s="4">
        <v>5.44</v>
      </c>
      <c r="F74" s="4">
        <v>3.14</v>
      </c>
      <c r="G74" s="4">
        <v>2.23</v>
      </c>
      <c r="H74" s="4">
        <v>1.7</v>
      </c>
      <c r="I74" s="4">
        <v>1.94</v>
      </c>
      <c r="J74" s="12" t="s">
        <v>15</v>
      </c>
      <c r="L74" t="s">
        <v>21</v>
      </c>
      <c r="M74" s="4">
        <v>33</v>
      </c>
      <c r="N74" s="4" t="s">
        <v>59</v>
      </c>
    </row>
    <row r="75" spans="1:14" x14ac:dyDescent="0.25">
      <c r="A75" s="6">
        <v>44635</v>
      </c>
      <c r="B75" s="4" t="s">
        <v>254</v>
      </c>
      <c r="C75" s="4">
        <v>2.6</v>
      </c>
      <c r="D75" s="4">
        <v>3.11</v>
      </c>
      <c r="E75" s="4">
        <v>3.06</v>
      </c>
      <c r="F75" s="4">
        <v>2.96</v>
      </c>
      <c r="G75" s="4">
        <v>2.34</v>
      </c>
      <c r="H75" s="4">
        <v>1.64</v>
      </c>
      <c r="I75" s="4">
        <v>2.04</v>
      </c>
      <c r="J75" s="12" t="s">
        <v>15</v>
      </c>
      <c r="L75" t="s">
        <v>23</v>
      </c>
      <c r="M75" s="4">
        <v>47</v>
      </c>
      <c r="N75" s="4" t="s">
        <v>106</v>
      </c>
    </row>
    <row r="76" spans="1:14" x14ac:dyDescent="0.25">
      <c r="A76" s="6">
        <v>44635</v>
      </c>
      <c r="B76" s="4" t="s">
        <v>255</v>
      </c>
      <c r="C76" s="4">
        <v>3.16</v>
      </c>
      <c r="D76" s="4">
        <v>3.15</v>
      </c>
      <c r="E76" s="4">
        <v>2.52</v>
      </c>
      <c r="F76" s="4">
        <v>3.05</v>
      </c>
      <c r="G76" s="4">
        <v>2.29</v>
      </c>
      <c r="H76" s="4">
        <v>1.67</v>
      </c>
      <c r="I76" s="4">
        <v>1.99</v>
      </c>
      <c r="J76" s="12" t="s">
        <v>15</v>
      </c>
      <c r="L76" t="s">
        <v>24</v>
      </c>
      <c r="M76" s="4">
        <v>44</v>
      </c>
      <c r="N76" s="4" t="s">
        <v>115</v>
      </c>
    </row>
    <row r="77" spans="1:14" x14ac:dyDescent="0.25">
      <c r="A77" s="6">
        <v>44635</v>
      </c>
      <c r="B77" s="4" t="s">
        <v>256</v>
      </c>
      <c r="C77" s="4">
        <v>2.94</v>
      </c>
      <c r="D77" s="4">
        <v>3.25</v>
      </c>
      <c r="E77" s="4">
        <v>2.6</v>
      </c>
      <c r="F77" s="4">
        <v>3.39</v>
      </c>
      <c r="G77" s="4">
        <v>2</v>
      </c>
      <c r="H77" s="4">
        <v>1.83</v>
      </c>
      <c r="I77" s="4">
        <v>1.75</v>
      </c>
      <c r="J77" s="12" t="s">
        <v>15</v>
      </c>
      <c r="L77" t="s">
        <v>19</v>
      </c>
      <c r="M77" s="4">
        <v>14</v>
      </c>
      <c r="N77" s="4" t="s">
        <v>115</v>
      </c>
    </row>
    <row r="78" spans="1:14" x14ac:dyDescent="0.25">
      <c r="A78" s="6">
        <v>44635</v>
      </c>
      <c r="B78" s="4" t="s">
        <v>257</v>
      </c>
      <c r="C78" s="4">
        <v>2.62</v>
      </c>
      <c r="D78" s="4">
        <v>3.22</v>
      </c>
      <c r="E78" s="4">
        <v>2.94</v>
      </c>
      <c r="F78" s="4">
        <v>3.28</v>
      </c>
      <c r="G78" s="4">
        <v>2.0699999999999998</v>
      </c>
      <c r="H78" s="4">
        <v>1.81</v>
      </c>
      <c r="I78" s="4">
        <v>2.82</v>
      </c>
      <c r="J78" s="12" t="s">
        <v>15</v>
      </c>
      <c r="L78" t="s">
        <v>20</v>
      </c>
      <c r="M78" s="4">
        <v>26</v>
      </c>
      <c r="N78" s="4" t="s">
        <v>77</v>
      </c>
    </row>
    <row r="79" spans="1:14" x14ac:dyDescent="0.25">
      <c r="A79" s="6">
        <v>44635</v>
      </c>
      <c r="B79" s="4" t="s">
        <v>258</v>
      </c>
      <c r="C79" s="4">
        <v>2.2799999999999998</v>
      </c>
      <c r="D79" s="4">
        <v>3.05</v>
      </c>
      <c r="E79" s="4">
        <v>3.74</v>
      </c>
      <c r="F79" s="4">
        <v>2.59</v>
      </c>
      <c r="G79" s="4">
        <v>2.61</v>
      </c>
      <c r="H79" s="4">
        <v>1.53</v>
      </c>
      <c r="I79" s="4">
        <v>2.2799999999999998</v>
      </c>
      <c r="J79" s="12" t="s">
        <v>15</v>
      </c>
      <c r="L79" t="s">
        <v>319</v>
      </c>
      <c r="M79" s="4">
        <v>50</v>
      </c>
      <c r="N79" s="4" t="s">
        <v>106</v>
      </c>
    </row>
    <row r="80" spans="1:14" x14ac:dyDescent="0.25">
      <c r="A80" s="6">
        <v>44635</v>
      </c>
      <c r="B80" s="4" t="s">
        <v>259</v>
      </c>
      <c r="C80" s="4">
        <v>4.58</v>
      </c>
      <c r="D80" s="4">
        <v>3.04</v>
      </c>
      <c r="E80" s="4">
        <v>2.0499999999999998</v>
      </c>
      <c r="F80" s="4">
        <v>2.19</v>
      </c>
      <c r="G80" s="4">
        <v>3.02</v>
      </c>
      <c r="H80" s="4">
        <v>1.4</v>
      </c>
      <c r="I80" s="4">
        <v>2.68</v>
      </c>
      <c r="J80" s="12" t="s">
        <v>15</v>
      </c>
      <c r="L80" t="s">
        <v>29</v>
      </c>
      <c r="M80" s="4">
        <v>30</v>
      </c>
      <c r="N80" s="4" t="s">
        <v>115</v>
      </c>
    </row>
    <row r="81" spans="1:14" x14ac:dyDescent="0.25">
      <c r="A81" s="6">
        <v>44635</v>
      </c>
      <c r="B81" s="4" t="s">
        <v>260</v>
      </c>
      <c r="C81" s="4">
        <v>2.58</v>
      </c>
      <c r="D81" s="4">
        <v>3.21</v>
      </c>
      <c r="E81" s="4">
        <v>2.99</v>
      </c>
      <c r="F81" s="4">
        <v>3.04</v>
      </c>
      <c r="G81" s="4">
        <v>2.23</v>
      </c>
      <c r="H81" s="4">
        <v>1.69</v>
      </c>
      <c r="I81" s="4">
        <v>1.95</v>
      </c>
      <c r="J81" s="12" t="s">
        <v>15</v>
      </c>
      <c r="L81" t="s">
        <v>21</v>
      </c>
      <c r="M81" s="4">
        <v>31</v>
      </c>
      <c r="N81" s="4" t="s">
        <v>106</v>
      </c>
    </row>
    <row r="82" spans="1:14" x14ac:dyDescent="0.25">
      <c r="A82" s="6">
        <v>44635</v>
      </c>
      <c r="B82" s="4" t="s">
        <v>261</v>
      </c>
      <c r="C82" s="4">
        <v>3.28</v>
      </c>
      <c r="D82" s="4">
        <v>2.78</v>
      </c>
      <c r="E82" s="4">
        <v>2.69</v>
      </c>
      <c r="F82" s="4">
        <v>2.06</v>
      </c>
      <c r="G82" s="4">
        <v>3.29</v>
      </c>
      <c r="H82" s="4">
        <v>1.35</v>
      </c>
      <c r="I82" s="4">
        <v>2.92</v>
      </c>
      <c r="J82" s="12" t="s">
        <v>15</v>
      </c>
      <c r="L82" t="s">
        <v>21</v>
      </c>
      <c r="M82" s="4">
        <v>29</v>
      </c>
      <c r="N82" s="4" t="s">
        <v>99</v>
      </c>
    </row>
    <row r="83" spans="1:14" x14ac:dyDescent="0.25">
      <c r="A83" s="6">
        <v>44635</v>
      </c>
      <c r="B83" s="4" t="s">
        <v>262</v>
      </c>
      <c r="C83" s="4">
        <v>3.19</v>
      </c>
      <c r="D83" s="4">
        <v>2.98</v>
      </c>
      <c r="E83" s="4">
        <v>2.61</v>
      </c>
      <c r="F83" s="4">
        <v>2.42</v>
      </c>
      <c r="G83" s="4">
        <v>2.82</v>
      </c>
      <c r="H83" s="4">
        <v>1.46</v>
      </c>
      <c r="I83" s="4">
        <v>2.46</v>
      </c>
      <c r="J83" s="12" t="s">
        <v>15</v>
      </c>
      <c r="L83" t="s">
        <v>19</v>
      </c>
      <c r="M83" s="4">
        <v>70</v>
      </c>
      <c r="N83" s="4" t="s">
        <v>106</v>
      </c>
    </row>
    <row r="84" spans="1:14" x14ac:dyDescent="0.25">
      <c r="A84" s="6">
        <v>44635</v>
      </c>
      <c r="B84" s="4" t="s">
        <v>263</v>
      </c>
      <c r="C84" s="4">
        <v>1.63</v>
      </c>
      <c r="D84" s="4">
        <v>4.04</v>
      </c>
      <c r="E84" s="4">
        <v>5.63</v>
      </c>
      <c r="F84" s="4">
        <v>3.29</v>
      </c>
      <c r="G84" s="4">
        <v>2.08</v>
      </c>
      <c r="H84" s="4">
        <v>1.79</v>
      </c>
      <c r="I84" s="4">
        <v>1.83</v>
      </c>
      <c r="J84" s="12" t="s">
        <v>15</v>
      </c>
      <c r="L84" t="s">
        <v>25</v>
      </c>
      <c r="M84" s="4">
        <v>39</v>
      </c>
      <c r="N84" s="4" t="s">
        <v>106</v>
      </c>
    </row>
    <row r="85" spans="1:14" x14ac:dyDescent="0.25">
      <c r="A85" s="6">
        <v>44636</v>
      </c>
      <c r="B85" s="4" t="s">
        <v>264</v>
      </c>
      <c r="C85" s="4">
        <v>2.4300000000000002</v>
      </c>
      <c r="D85" s="4">
        <v>3.1</v>
      </c>
      <c r="E85" s="4">
        <v>3.1</v>
      </c>
      <c r="F85" s="4">
        <v>3.01</v>
      </c>
      <c r="G85" s="4">
        <v>2.19</v>
      </c>
      <c r="H85" s="4">
        <v>1.74</v>
      </c>
      <c r="I85" s="4">
        <v>1.93</v>
      </c>
      <c r="J85" s="12" t="s">
        <v>15</v>
      </c>
      <c r="L85" t="s">
        <v>456</v>
      </c>
      <c r="M85" s="4">
        <v>28</v>
      </c>
      <c r="N85" s="4" t="s">
        <v>93</v>
      </c>
    </row>
    <row r="86" spans="1:14" x14ac:dyDescent="0.25">
      <c r="A86" s="6">
        <v>44636</v>
      </c>
      <c r="B86" s="4" t="s">
        <v>265</v>
      </c>
      <c r="C86" s="4">
        <v>2.4</v>
      </c>
      <c r="D86" s="4">
        <v>3.07</v>
      </c>
      <c r="E86" s="4">
        <v>3.51</v>
      </c>
      <c r="F86" s="4">
        <v>2.4700000000000002</v>
      </c>
      <c r="G86" s="4">
        <v>2.75</v>
      </c>
      <c r="H86" s="4">
        <v>1.49</v>
      </c>
      <c r="I86" s="4">
        <v>2.4</v>
      </c>
      <c r="J86" s="12" t="s">
        <v>15</v>
      </c>
      <c r="L86" t="s">
        <v>22</v>
      </c>
      <c r="M86" s="4">
        <v>44</v>
      </c>
      <c r="N86" s="4" t="s">
        <v>93</v>
      </c>
    </row>
    <row r="87" spans="1:14" x14ac:dyDescent="0.25">
      <c r="A87" s="6">
        <v>44638</v>
      </c>
      <c r="B87" s="4" t="s">
        <v>266</v>
      </c>
      <c r="C87" s="4">
        <v>2.54</v>
      </c>
      <c r="D87" s="4">
        <v>2.82</v>
      </c>
      <c r="E87" s="4">
        <v>3.38</v>
      </c>
      <c r="F87" s="4">
        <v>2.41</v>
      </c>
      <c r="G87" s="4">
        <v>2.81</v>
      </c>
      <c r="H87" s="4">
        <v>1.45</v>
      </c>
      <c r="I87" s="4">
        <v>2.44</v>
      </c>
      <c r="J87" s="12" t="s">
        <v>15</v>
      </c>
      <c r="L87" t="s">
        <v>20</v>
      </c>
      <c r="M87" s="4">
        <v>13</v>
      </c>
      <c r="N87" s="4" t="s">
        <v>18</v>
      </c>
    </row>
    <row r="88" spans="1:14" x14ac:dyDescent="0.25">
      <c r="A88" s="6">
        <v>44639</v>
      </c>
      <c r="B88" s="4" t="s">
        <v>267</v>
      </c>
      <c r="C88" s="4">
        <v>3.24</v>
      </c>
      <c r="D88" s="4">
        <v>3.53</v>
      </c>
      <c r="E88" s="4">
        <v>2.27</v>
      </c>
      <c r="F88" s="4">
        <v>4.1399999999999997</v>
      </c>
      <c r="G88" s="4">
        <v>1.81</v>
      </c>
      <c r="H88" s="4">
        <v>2.0499999999999998</v>
      </c>
      <c r="I88" s="4">
        <v>1.6</v>
      </c>
      <c r="J88" s="12" t="s">
        <v>15</v>
      </c>
      <c r="L88" t="s">
        <v>19</v>
      </c>
      <c r="M88" s="4">
        <v>30</v>
      </c>
      <c r="N88" s="4" t="s">
        <v>99</v>
      </c>
    </row>
    <row r="89" spans="1:14" x14ac:dyDescent="0.25">
      <c r="A89" s="6">
        <v>44639</v>
      </c>
      <c r="B89" s="4" t="s">
        <v>268</v>
      </c>
      <c r="C89" s="4">
        <v>4.3600000000000003</v>
      </c>
      <c r="D89" s="4">
        <v>3.45</v>
      </c>
      <c r="E89" s="4">
        <v>1.94</v>
      </c>
      <c r="F89" s="4">
        <v>3.15</v>
      </c>
      <c r="G89" s="4">
        <v>2.2200000000000002</v>
      </c>
      <c r="H89" s="4">
        <v>1.7</v>
      </c>
      <c r="I89" s="4">
        <v>1.93</v>
      </c>
      <c r="J89" s="12" t="s">
        <v>15</v>
      </c>
      <c r="L89" t="s">
        <v>28</v>
      </c>
      <c r="M89" s="4">
        <v>41</v>
      </c>
      <c r="N89" s="4" t="s">
        <v>67</v>
      </c>
    </row>
    <row r="90" spans="1:14" x14ac:dyDescent="0.25">
      <c r="A90" s="6">
        <v>44639</v>
      </c>
      <c r="B90" s="4" t="s">
        <v>269</v>
      </c>
      <c r="C90" s="4">
        <v>2.1</v>
      </c>
      <c r="D90" s="4">
        <v>3.95</v>
      </c>
      <c r="E90" s="4">
        <v>3.35</v>
      </c>
      <c r="F90" s="4">
        <v>3.86</v>
      </c>
      <c r="G90" s="4">
        <v>1.8</v>
      </c>
      <c r="H90" s="4">
        <v>2.1</v>
      </c>
      <c r="I90" s="4">
        <v>1.6</v>
      </c>
      <c r="J90" s="12" t="s">
        <v>15</v>
      </c>
      <c r="L90" t="s">
        <v>318</v>
      </c>
      <c r="M90" s="4">
        <v>53</v>
      </c>
      <c r="N90" s="4" t="s">
        <v>270</v>
      </c>
    </row>
    <row r="91" spans="1:14" x14ac:dyDescent="0.25">
      <c r="A91" s="6">
        <v>44639</v>
      </c>
      <c r="B91" s="4" t="s">
        <v>271</v>
      </c>
      <c r="C91" s="4">
        <v>2.2000000000000002</v>
      </c>
      <c r="D91" s="4">
        <v>3.09</v>
      </c>
      <c r="E91" s="4">
        <v>3.75</v>
      </c>
      <c r="F91" s="4">
        <v>2.4900000000000002</v>
      </c>
      <c r="G91" s="4">
        <v>2.57</v>
      </c>
      <c r="H91" s="4">
        <v>1.52</v>
      </c>
      <c r="I91" s="4">
        <v>2.25</v>
      </c>
      <c r="J91" s="12" t="s">
        <v>15</v>
      </c>
      <c r="L91" t="s">
        <v>23</v>
      </c>
      <c r="M91" s="4">
        <v>57</v>
      </c>
      <c r="N91" s="4" t="s">
        <v>18</v>
      </c>
    </row>
    <row r="92" spans="1:14" x14ac:dyDescent="0.25">
      <c r="A92" s="6">
        <v>44639</v>
      </c>
      <c r="B92" s="4" t="s">
        <v>272</v>
      </c>
      <c r="C92" s="4">
        <v>2.73</v>
      </c>
      <c r="D92" s="4">
        <v>3.24</v>
      </c>
      <c r="E92" s="4">
        <v>2.88</v>
      </c>
      <c r="F92" s="4">
        <v>3.14</v>
      </c>
      <c r="G92" s="4">
        <v>2.19</v>
      </c>
      <c r="H92" s="4">
        <v>1.75</v>
      </c>
      <c r="I92" s="4">
        <v>1.93</v>
      </c>
      <c r="J92" s="12" t="s">
        <v>15</v>
      </c>
      <c r="L92" t="s">
        <v>28</v>
      </c>
      <c r="M92" s="4">
        <v>48</v>
      </c>
      <c r="N92" s="4" t="s">
        <v>86</v>
      </c>
    </row>
    <row r="93" spans="1:14" x14ac:dyDescent="0.25">
      <c r="A93" s="6">
        <v>44639</v>
      </c>
      <c r="B93" s="4" t="s">
        <v>273</v>
      </c>
      <c r="C93" s="4">
        <v>2.17</v>
      </c>
      <c r="D93" s="4">
        <v>3.43</v>
      </c>
      <c r="E93" s="4">
        <v>3.61</v>
      </c>
      <c r="F93" s="4">
        <v>3.51</v>
      </c>
      <c r="G93" s="4">
        <v>1.98</v>
      </c>
      <c r="H93" s="4">
        <v>1.91</v>
      </c>
      <c r="I93" s="4">
        <v>1.74</v>
      </c>
      <c r="J93" s="12" t="s">
        <v>15</v>
      </c>
      <c r="L93" t="s">
        <v>22</v>
      </c>
      <c r="M93" s="4">
        <v>36</v>
      </c>
      <c r="N93" s="4" t="s">
        <v>120</v>
      </c>
    </row>
    <row r="94" spans="1:14" x14ac:dyDescent="0.25">
      <c r="A94" s="6">
        <v>44639</v>
      </c>
      <c r="B94" s="4" t="s">
        <v>274</v>
      </c>
      <c r="C94" s="4">
        <v>2.98</v>
      </c>
      <c r="D94" s="4">
        <v>3.1</v>
      </c>
      <c r="E94" s="4">
        <v>2.67</v>
      </c>
      <c r="F94" s="4">
        <v>2.86</v>
      </c>
      <c r="G94" s="4">
        <v>2.44</v>
      </c>
      <c r="H94" s="4">
        <v>1.59</v>
      </c>
      <c r="I94" s="4">
        <v>2.11</v>
      </c>
      <c r="J94" s="12" t="s">
        <v>15</v>
      </c>
      <c r="L94" t="s">
        <v>21</v>
      </c>
      <c r="M94" s="4">
        <v>38</v>
      </c>
      <c r="N94" s="4" t="s">
        <v>59</v>
      </c>
    </row>
    <row r="95" spans="1:14" x14ac:dyDescent="0.25">
      <c r="A95" s="6">
        <v>44639</v>
      </c>
      <c r="B95" s="4" t="s">
        <v>276</v>
      </c>
      <c r="C95" s="4">
        <v>2.6</v>
      </c>
      <c r="D95" s="4">
        <v>2.81</v>
      </c>
      <c r="E95" s="4">
        <v>3.3</v>
      </c>
      <c r="F95" s="4">
        <v>2.64</v>
      </c>
      <c r="G95" s="4">
        <v>2.56</v>
      </c>
      <c r="H95" s="4">
        <v>1.52</v>
      </c>
      <c r="I95" s="4">
        <v>2.2200000000000002</v>
      </c>
      <c r="J95" s="12" t="s">
        <v>15</v>
      </c>
      <c r="L95" t="s">
        <v>29</v>
      </c>
      <c r="M95" s="4">
        <v>28</v>
      </c>
      <c r="N95" s="4" t="s">
        <v>18</v>
      </c>
    </row>
    <row r="96" spans="1:14" x14ac:dyDescent="0.25">
      <c r="A96" s="6">
        <v>44639</v>
      </c>
      <c r="B96" s="4" t="s">
        <v>277</v>
      </c>
      <c r="C96" s="4">
        <v>2.4300000000000002</v>
      </c>
      <c r="D96" s="4">
        <v>3.08</v>
      </c>
      <c r="E96" s="4">
        <v>3.37</v>
      </c>
      <c r="F96" s="4">
        <v>2.88</v>
      </c>
      <c r="G96" s="4">
        <v>2.42</v>
      </c>
      <c r="H96" s="4">
        <v>1.6</v>
      </c>
      <c r="I96" s="4">
        <v>2.1</v>
      </c>
      <c r="J96" s="12" t="s">
        <v>15</v>
      </c>
      <c r="L96" t="s">
        <v>319</v>
      </c>
      <c r="M96" s="4">
        <v>47</v>
      </c>
      <c r="N96" s="4" t="s">
        <v>59</v>
      </c>
    </row>
    <row r="97" spans="1:14" x14ac:dyDescent="0.25">
      <c r="A97" s="6">
        <v>44639</v>
      </c>
      <c r="B97" s="4" t="s">
        <v>278</v>
      </c>
      <c r="C97" s="4">
        <v>3.62</v>
      </c>
      <c r="D97" s="4">
        <v>3.49</v>
      </c>
      <c r="E97" s="4">
        <v>2.12</v>
      </c>
      <c r="F97" s="4">
        <v>3.39</v>
      </c>
      <c r="G97" s="4">
        <v>2.0699999999999998</v>
      </c>
      <c r="H97" s="4">
        <v>1.81</v>
      </c>
      <c r="I97" s="4">
        <v>1.81</v>
      </c>
      <c r="J97" s="12" t="s">
        <v>15</v>
      </c>
      <c r="L97" t="s">
        <v>29</v>
      </c>
      <c r="M97" s="4">
        <v>31</v>
      </c>
      <c r="N97" s="4" t="s">
        <v>77</v>
      </c>
    </row>
    <row r="98" spans="1:14" x14ac:dyDescent="0.25">
      <c r="A98" s="6">
        <v>44639</v>
      </c>
      <c r="B98" s="4" t="s">
        <v>279</v>
      </c>
      <c r="C98" s="4">
        <v>2.0699999999999998</v>
      </c>
      <c r="D98" s="4">
        <v>3.11</v>
      </c>
      <c r="E98" s="4">
        <v>4.37</v>
      </c>
      <c r="F98" s="4">
        <v>2.4300000000000002</v>
      </c>
      <c r="G98" s="4">
        <v>2.71</v>
      </c>
      <c r="H98" s="4">
        <v>1.49</v>
      </c>
      <c r="I98" s="4">
        <v>2.38</v>
      </c>
      <c r="J98" s="12" t="s">
        <v>15</v>
      </c>
      <c r="L98" t="s">
        <v>22</v>
      </c>
      <c r="M98" s="4">
        <v>38</v>
      </c>
      <c r="N98" s="4" t="s">
        <v>115</v>
      </c>
    </row>
    <row r="99" spans="1:14" x14ac:dyDescent="0.25">
      <c r="A99" s="6">
        <v>44639</v>
      </c>
      <c r="B99" s="4" t="s">
        <v>280</v>
      </c>
      <c r="C99" s="4">
        <v>2.52</v>
      </c>
      <c r="D99" s="4">
        <v>3.06</v>
      </c>
      <c r="E99" s="4">
        <v>3.23</v>
      </c>
      <c r="F99" s="4">
        <v>3</v>
      </c>
      <c r="G99" s="4">
        <v>2.2799999999999998</v>
      </c>
      <c r="H99" s="4">
        <v>1.667</v>
      </c>
      <c r="I99" s="4">
        <v>1.99</v>
      </c>
      <c r="J99" s="12" t="s">
        <v>15</v>
      </c>
      <c r="L99" t="s">
        <v>28</v>
      </c>
      <c r="M99" s="4">
        <v>43</v>
      </c>
      <c r="N99" s="4" t="s">
        <v>106</v>
      </c>
    </row>
    <row r="100" spans="1:14" x14ac:dyDescent="0.25">
      <c r="A100" s="6">
        <v>44639</v>
      </c>
      <c r="B100" s="4" t="s">
        <v>281</v>
      </c>
      <c r="C100" s="4">
        <v>2.46</v>
      </c>
      <c r="D100" s="4">
        <v>3.02</v>
      </c>
      <c r="E100" s="4">
        <v>3.38</v>
      </c>
      <c r="F100" s="4">
        <v>2.86</v>
      </c>
      <c r="G100" s="4">
        <v>2.42</v>
      </c>
      <c r="H100" s="4">
        <v>1.6</v>
      </c>
      <c r="I100" s="4">
        <v>2.11</v>
      </c>
      <c r="J100" s="12" t="s">
        <v>15</v>
      </c>
      <c r="L100" t="s">
        <v>21</v>
      </c>
      <c r="M100" s="4">
        <v>81</v>
      </c>
      <c r="N100" s="4" t="s">
        <v>16</v>
      </c>
    </row>
    <row r="101" spans="1:14" x14ac:dyDescent="0.25">
      <c r="A101" s="6">
        <v>44639</v>
      </c>
      <c r="B101" s="4" t="s">
        <v>282</v>
      </c>
      <c r="C101" s="4">
        <v>5.07</v>
      </c>
      <c r="D101" s="4">
        <v>3.99</v>
      </c>
      <c r="E101" s="4">
        <v>1.7</v>
      </c>
      <c r="F101" s="4">
        <v>3.72</v>
      </c>
      <c r="G101" s="4">
        <v>1.93</v>
      </c>
      <c r="H101" s="4">
        <v>1.93</v>
      </c>
      <c r="I101" s="4">
        <v>1.69</v>
      </c>
      <c r="J101" s="12" t="s">
        <v>15</v>
      </c>
      <c r="L101" t="s">
        <v>23</v>
      </c>
      <c r="M101" s="4">
        <v>25</v>
      </c>
      <c r="N101" s="4" t="s">
        <v>59</v>
      </c>
    </row>
    <row r="102" spans="1:14" x14ac:dyDescent="0.25">
      <c r="A102" s="6">
        <v>44639</v>
      </c>
      <c r="B102" s="4" t="s">
        <v>283</v>
      </c>
      <c r="C102" s="4">
        <v>3.16</v>
      </c>
      <c r="D102" s="4">
        <v>3.08</v>
      </c>
      <c r="E102" s="4">
        <v>2.5499999999999998</v>
      </c>
      <c r="F102" s="4">
        <v>2.63</v>
      </c>
      <c r="G102" s="4">
        <v>2.54</v>
      </c>
      <c r="H102" s="4">
        <v>1.55</v>
      </c>
      <c r="I102" s="4">
        <v>2.2200000000000002</v>
      </c>
      <c r="J102" s="12" t="s">
        <v>15</v>
      </c>
      <c r="L102" t="s">
        <v>23</v>
      </c>
      <c r="M102" s="4">
        <v>75</v>
      </c>
      <c r="N102" s="42" t="s">
        <v>16</v>
      </c>
    </row>
    <row r="103" spans="1:14" x14ac:dyDescent="0.25">
      <c r="A103" s="6">
        <v>44639</v>
      </c>
      <c r="B103" s="4" t="s">
        <v>284</v>
      </c>
      <c r="C103" s="4">
        <v>1.92</v>
      </c>
      <c r="D103" s="4">
        <v>3.57</v>
      </c>
      <c r="E103" s="4">
        <v>4.5199999999999996</v>
      </c>
      <c r="F103" s="4">
        <v>3.4</v>
      </c>
      <c r="G103" s="4">
        <v>2.09</v>
      </c>
      <c r="H103" s="4">
        <v>1.82</v>
      </c>
      <c r="I103" s="4">
        <v>1.83</v>
      </c>
      <c r="J103" s="12" t="s">
        <v>15</v>
      </c>
      <c r="L103" t="s">
        <v>319</v>
      </c>
      <c r="M103" s="4">
        <v>18</v>
      </c>
      <c r="N103" s="4" t="s">
        <v>86</v>
      </c>
    </row>
    <row r="104" spans="1:14" x14ac:dyDescent="0.25">
      <c r="A104" s="6">
        <v>44639</v>
      </c>
      <c r="B104" s="4" t="s">
        <v>285</v>
      </c>
      <c r="C104" s="4">
        <v>2.86</v>
      </c>
      <c r="D104" s="4">
        <v>3.2</v>
      </c>
      <c r="E104" s="4">
        <v>2.74</v>
      </c>
      <c r="F104" s="4">
        <v>3.57</v>
      </c>
      <c r="G104" s="4">
        <v>2.0099999999999998</v>
      </c>
      <c r="H104" s="4">
        <v>1.88</v>
      </c>
      <c r="I104" s="4">
        <v>1.74</v>
      </c>
      <c r="J104" s="12" t="s">
        <v>15</v>
      </c>
      <c r="L104" t="s">
        <v>29</v>
      </c>
      <c r="M104" s="4">
        <v>30</v>
      </c>
      <c r="N104" s="4" t="s">
        <v>120</v>
      </c>
    </row>
    <row r="105" spans="1:14" x14ac:dyDescent="0.25">
      <c r="A105" s="6">
        <v>44639</v>
      </c>
      <c r="B105" s="4" t="s">
        <v>286</v>
      </c>
      <c r="C105" s="4">
        <v>1.79</v>
      </c>
      <c r="D105" s="4">
        <v>3.46</v>
      </c>
      <c r="E105" s="4">
        <v>5.33</v>
      </c>
      <c r="F105" s="4">
        <v>2.83</v>
      </c>
      <c r="G105" s="4">
        <v>2.46</v>
      </c>
      <c r="H105" s="4">
        <v>1.58</v>
      </c>
      <c r="I105" s="4">
        <v>2.13</v>
      </c>
      <c r="J105" s="12" t="s">
        <v>15</v>
      </c>
      <c r="L105" t="s">
        <v>27</v>
      </c>
      <c r="M105" s="4">
        <v>77</v>
      </c>
      <c r="N105" s="4" t="s">
        <v>67</v>
      </c>
    </row>
    <row r="106" spans="1:14" x14ac:dyDescent="0.25">
      <c r="A106" s="6">
        <v>44639</v>
      </c>
      <c r="B106" s="4" t="s">
        <v>287</v>
      </c>
      <c r="C106" s="4">
        <v>1.72</v>
      </c>
      <c r="D106" s="4">
        <v>3.39</v>
      </c>
      <c r="E106" s="4">
        <v>6.23</v>
      </c>
      <c r="F106" s="4">
        <v>2.4500000000000002</v>
      </c>
      <c r="G106" s="4">
        <v>2.83</v>
      </c>
      <c r="H106" s="4">
        <v>1.46</v>
      </c>
      <c r="I106" s="4">
        <v>2.46</v>
      </c>
      <c r="J106" s="12" t="s">
        <v>15</v>
      </c>
      <c r="L106" t="s">
        <v>22</v>
      </c>
      <c r="M106" s="4">
        <v>37</v>
      </c>
      <c r="N106" s="4" t="s">
        <v>99</v>
      </c>
    </row>
    <row r="107" spans="1:14" x14ac:dyDescent="0.25">
      <c r="A107" s="6">
        <v>44639</v>
      </c>
      <c r="B107" s="4" t="s">
        <v>288</v>
      </c>
      <c r="C107" s="4">
        <v>2.35</v>
      </c>
      <c r="D107" s="4">
        <v>3.16</v>
      </c>
      <c r="E107" s="4">
        <v>3.5</v>
      </c>
      <c r="F107" s="4">
        <v>2.58</v>
      </c>
      <c r="G107" s="4">
        <v>2.59</v>
      </c>
      <c r="H107" s="4">
        <v>1.55</v>
      </c>
      <c r="I107" s="4">
        <v>2.27</v>
      </c>
      <c r="J107" s="12" t="s">
        <v>15</v>
      </c>
      <c r="L107" t="s">
        <v>22</v>
      </c>
      <c r="M107" s="4">
        <v>44</v>
      </c>
      <c r="N107" s="4" t="s">
        <v>61</v>
      </c>
    </row>
    <row r="108" spans="1:14" x14ac:dyDescent="0.25">
      <c r="A108" s="6">
        <v>44639</v>
      </c>
      <c r="B108" s="4" t="s">
        <v>289</v>
      </c>
      <c r="C108" s="4">
        <v>1.93</v>
      </c>
      <c r="D108" s="4">
        <v>3.57</v>
      </c>
      <c r="E108" s="4">
        <v>4.37</v>
      </c>
      <c r="F108" s="4">
        <v>3.36</v>
      </c>
      <c r="G108" s="4">
        <v>2.09</v>
      </c>
      <c r="H108" s="4">
        <v>1.8</v>
      </c>
      <c r="I108" s="4">
        <v>1.83</v>
      </c>
      <c r="J108" s="12" t="s">
        <v>15</v>
      </c>
      <c r="L108" t="s">
        <v>29</v>
      </c>
      <c r="M108" s="4">
        <v>41</v>
      </c>
      <c r="N108" s="4" t="s">
        <v>93</v>
      </c>
    </row>
    <row r="109" spans="1:14" x14ac:dyDescent="0.25">
      <c r="A109" s="6">
        <v>44640</v>
      </c>
      <c r="B109" s="4" t="s">
        <v>290</v>
      </c>
      <c r="C109" s="4">
        <v>2.4700000000000002</v>
      </c>
      <c r="D109" s="4">
        <v>3.1</v>
      </c>
      <c r="E109" s="4">
        <v>3.39</v>
      </c>
      <c r="F109" s="4">
        <v>2.99</v>
      </c>
      <c r="G109" s="4">
        <v>2.37</v>
      </c>
      <c r="H109" s="4">
        <v>1.65</v>
      </c>
      <c r="I109" s="4">
        <v>2.06</v>
      </c>
      <c r="J109" s="12" t="s">
        <v>15</v>
      </c>
      <c r="L109" t="s">
        <v>20</v>
      </c>
      <c r="M109" s="4">
        <v>16</v>
      </c>
      <c r="N109" s="4" t="s">
        <v>53</v>
      </c>
    </row>
    <row r="110" spans="1:14" x14ac:dyDescent="0.25">
      <c r="A110" s="6">
        <v>44640</v>
      </c>
      <c r="B110" s="4" t="s">
        <v>291</v>
      </c>
      <c r="C110" s="4">
        <v>3.8</v>
      </c>
      <c r="D110" s="4">
        <v>3.35</v>
      </c>
      <c r="E110" s="4">
        <v>2.08</v>
      </c>
      <c r="F110" s="4">
        <v>3.39</v>
      </c>
      <c r="G110" s="4">
        <v>2.1</v>
      </c>
      <c r="H110" s="4">
        <v>1.81</v>
      </c>
      <c r="I110" s="4">
        <v>1.84</v>
      </c>
      <c r="J110" s="12" t="s">
        <v>15</v>
      </c>
      <c r="L110" t="s">
        <v>20</v>
      </c>
      <c r="M110" s="4">
        <v>36</v>
      </c>
      <c r="N110" s="4" t="s">
        <v>55</v>
      </c>
    </row>
    <row r="111" spans="1:14" x14ac:dyDescent="0.25">
      <c r="A111" s="6">
        <v>44640</v>
      </c>
      <c r="B111" s="4" t="s">
        <v>292</v>
      </c>
      <c r="C111" s="4">
        <v>1.68</v>
      </c>
      <c r="D111" s="4">
        <v>3.44</v>
      </c>
      <c r="E111" s="4">
        <v>4.45</v>
      </c>
      <c r="F111" s="4">
        <v>2.5499999999999998</v>
      </c>
      <c r="G111" s="4">
        <v>2.2000000000000002</v>
      </c>
      <c r="H111" s="4">
        <v>1.61</v>
      </c>
      <c r="I111" s="4">
        <v>1.95</v>
      </c>
      <c r="J111" s="12" t="s">
        <v>15</v>
      </c>
      <c r="L111" t="s">
        <v>29</v>
      </c>
      <c r="M111" s="4">
        <v>60</v>
      </c>
      <c r="N111" s="42" t="s">
        <v>225</v>
      </c>
    </row>
    <row r="112" spans="1:14" x14ac:dyDescent="0.25">
      <c r="A112" s="6">
        <v>44640</v>
      </c>
      <c r="B112" s="4" t="s">
        <v>293</v>
      </c>
      <c r="C112" s="4">
        <v>1.68</v>
      </c>
      <c r="D112" s="4">
        <v>3.91</v>
      </c>
      <c r="E112" s="4">
        <v>5.5</v>
      </c>
      <c r="F112" s="4">
        <v>3.43</v>
      </c>
      <c r="G112" s="4">
        <v>2.0499999999999998</v>
      </c>
      <c r="H112" s="4">
        <v>1.85</v>
      </c>
      <c r="I112" s="4">
        <v>1.79</v>
      </c>
      <c r="J112" s="12" t="s">
        <v>15</v>
      </c>
      <c r="L112" t="s">
        <v>21</v>
      </c>
      <c r="M112" s="4">
        <v>17</v>
      </c>
      <c r="N112" s="4" t="s">
        <v>111</v>
      </c>
    </row>
    <row r="113" spans="1:14" x14ac:dyDescent="0.25">
      <c r="A113" s="6">
        <v>44640</v>
      </c>
      <c r="B113" s="4" t="s">
        <v>294</v>
      </c>
      <c r="C113" s="4">
        <v>3.68</v>
      </c>
      <c r="D113" s="4">
        <v>3.22</v>
      </c>
      <c r="E113" s="4">
        <v>2.2799999999999998</v>
      </c>
      <c r="F113" s="4">
        <v>2.87</v>
      </c>
      <c r="G113" s="4">
        <v>2.42</v>
      </c>
      <c r="H113" s="4">
        <v>1.63</v>
      </c>
      <c r="I113" s="4">
        <v>2.11</v>
      </c>
      <c r="J113" s="12" t="s">
        <v>15</v>
      </c>
      <c r="L113" t="s">
        <v>29</v>
      </c>
      <c r="M113" s="4">
        <v>44</v>
      </c>
      <c r="N113" s="4" t="s">
        <v>53</v>
      </c>
    </row>
    <row r="114" spans="1:14" x14ac:dyDescent="0.25">
      <c r="A114" s="6">
        <v>44640</v>
      </c>
      <c r="B114" s="4" t="s">
        <v>295</v>
      </c>
      <c r="C114" s="4">
        <v>1.95</v>
      </c>
      <c r="D114" s="4">
        <v>3.53</v>
      </c>
      <c r="E114" s="4">
        <v>4.37</v>
      </c>
      <c r="F114" s="4">
        <v>3.54</v>
      </c>
      <c r="G114" s="4">
        <v>2.02</v>
      </c>
      <c r="H114" s="4">
        <v>1.88</v>
      </c>
      <c r="I114" s="4">
        <v>1.77</v>
      </c>
      <c r="J114" s="12" t="s">
        <v>15</v>
      </c>
      <c r="L114" t="s">
        <v>25</v>
      </c>
      <c r="M114" s="4">
        <v>44</v>
      </c>
      <c r="N114" s="4" t="s">
        <v>51</v>
      </c>
    </row>
    <row r="115" spans="1:14" x14ac:dyDescent="0.25">
      <c r="A115" s="6">
        <v>44640</v>
      </c>
      <c r="B115" s="4" t="s">
        <v>296</v>
      </c>
      <c r="C115" s="4">
        <v>1.53</v>
      </c>
      <c r="D115" s="4">
        <v>4.3600000000000003</v>
      </c>
      <c r="E115" s="4">
        <v>6.92</v>
      </c>
      <c r="F115" s="4">
        <v>4.0599999999999996</v>
      </c>
      <c r="G115" s="4">
        <v>1.85</v>
      </c>
      <c r="H115" s="4">
        <v>2.0699999999999998</v>
      </c>
      <c r="I115" s="4">
        <v>1.61</v>
      </c>
      <c r="J115" s="12" t="s">
        <v>15</v>
      </c>
      <c r="L115" t="s">
        <v>28</v>
      </c>
      <c r="M115" s="4">
        <v>32</v>
      </c>
      <c r="N115" s="4" t="s">
        <v>120</v>
      </c>
    </row>
    <row r="116" spans="1:14" x14ac:dyDescent="0.25">
      <c r="A116" s="6">
        <v>44640</v>
      </c>
      <c r="B116" s="4" t="s">
        <v>297</v>
      </c>
      <c r="C116" s="4">
        <v>4.4000000000000004</v>
      </c>
      <c r="D116" s="4">
        <v>3.55</v>
      </c>
      <c r="E116" s="4">
        <v>1.93</v>
      </c>
      <c r="F116" s="4">
        <v>3.56</v>
      </c>
      <c r="G116" s="4">
        <v>2.02</v>
      </c>
      <c r="H116" s="4">
        <v>1.87</v>
      </c>
      <c r="I116" s="4">
        <v>1.76</v>
      </c>
      <c r="J116" s="12" t="s">
        <v>15</v>
      </c>
      <c r="L116" t="s">
        <v>19</v>
      </c>
      <c r="M116" s="4">
        <v>19</v>
      </c>
      <c r="N116" s="4" t="s">
        <v>111</v>
      </c>
    </row>
    <row r="117" spans="1:14" x14ac:dyDescent="0.25">
      <c r="A117" s="6">
        <v>44640</v>
      </c>
      <c r="B117" s="4" t="s">
        <v>298</v>
      </c>
      <c r="C117" s="4">
        <v>2.36</v>
      </c>
      <c r="D117" s="4">
        <v>3.46</v>
      </c>
      <c r="E117" s="4">
        <v>3.23</v>
      </c>
      <c r="F117" s="4">
        <v>4.09</v>
      </c>
      <c r="G117" s="4">
        <v>1.76</v>
      </c>
      <c r="H117" s="4">
        <v>2.16</v>
      </c>
      <c r="I117" s="4">
        <v>1.56</v>
      </c>
      <c r="J117" s="12" t="s">
        <v>15</v>
      </c>
      <c r="L117" t="s">
        <v>459</v>
      </c>
      <c r="M117" s="4">
        <v>35</v>
      </c>
      <c r="N117" s="4" t="s">
        <v>55</v>
      </c>
    </row>
    <row r="118" spans="1:14" x14ac:dyDescent="0.25">
      <c r="A118" s="6">
        <v>44640</v>
      </c>
      <c r="B118" s="4" t="s">
        <v>299</v>
      </c>
      <c r="C118" s="4">
        <v>4.47</v>
      </c>
      <c r="D118" s="4">
        <v>3.67</v>
      </c>
      <c r="E118" s="4">
        <v>1.9</v>
      </c>
      <c r="F118" s="4">
        <v>3.6</v>
      </c>
      <c r="G118" s="4">
        <v>1.99</v>
      </c>
      <c r="H118" s="4">
        <v>1.92</v>
      </c>
      <c r="I118" s="4">
        <v>1.74</v>
      </c>
      <c r="J118" s="12" t="s">
        <v>15</v>
      </c>
      <c r="L118" t="s">
        <v>29</v>
      </c>
      <c r="M118" s="4">
        <v>38</v>
      </c>
      <c r="N118" s="4" t="s">
        <v>53</v>
      </c>
    </row>
    <row r="119" spans="1:14" x14ac:dyDescent="0.25">
      <c r="A119" s="6">
        <v>44640</v>
      </c>
      <c r="B119" s="4" t="s">
        <v>300</v>
      </c>
      <c r="C119" s="4">
        <v>3.67</v>
      </c>
      <c r="D119" s="4">
        <v>3.16</v>
      </c>
      <c r="E119" s="4">
        <v>2.2799999999999998</v>
      </c>
      <c r="F119" s="4">
        <v>3.15</v>
      </c>
      <c r="G119" s="4">
        <v>2.1800000000000002</v>
      </c>
      <c r="H119" s="4">
        <v>1.74</v>
      </c>
      <c r="I119" s="4">
        <v>1.92</v>
      </c>
      <c r="J119" s="12" t="s">
        <v>15</v>
      </c>
      <c r="L119" t="s">
        <v>23</v>
      </c>
      <c r="M119" s="4">
        <v>31</v>
      </c>
      <c r="N119" s="4" t="s">
        <v>120</v>
      </c>
    </row>
    <row r="120" spans="1:14" x14ac:dyDescent="0.25">
      <c r="A120" s="6">
        <v>44641</v>
      </c>
      <c r="B120" s="4" t="s">
        <v>301</v>
      </c>
      <c r="C120" s="4">
        <v>4.1900000000000004</v>
      </c>
      <c r="D120" s="4">
        <v>3.52</v>
      </c>
      <c r="E120" s="4">
        <v>1.95</v>
      </c>
      <c r="F120" s="4">
        <v>3.39</v>
      </c>
      <c r="G120" s="4">
        <v>2.11</v>
      </c>
      <c r="H120" s="4">
        <v>1.78</v>
      </c>
      <c r="I120" s="4">
        <v>1.84</v>
      </c>
      <c r="J120" s="12" t="s">
        <v>15</v>
      </c>
      <c r="L120" t="s">
        <v>28</v>
      </c>
      <c r="M120" s="4">
        <v>18</v>
      </c>
      <c r="N120" s="4" t="s">
        <v>59</v>
      </c>
    </row>
    <row r="121" spans="1:14" x14ac:dyDescent="0.25">
      <c r="A121" s="6">
        <v>44642</v>
      </c>
      <c r="B121" s="4" t="s">
        <v>302</v>
      </c>
      <c r="C121" s="4">
        <v>2.86</v>
      </c>
      <c r="D121" s="4">
        <v>2.93</v>
      </c>
      <c r="E121" s="4">
        <v>2.92</v>
      </c>
      <c r="F121" s="4">
        <v>2.59</v>
      </c>
      <c r="G121" s="4">
        <v>2.7</v>
      </c>
      <c r="H121" s="4">
        <v>1.5</v>
      </c>
      <c r="I121" s="4">
        <v>2.34</v>
      </c>
      <c r="J121" s="12" t="s">
        <v>15</v>
      </c>
      <c r="L121" t="s">
        <v>27</v>
      </c>
      <c r="M121" s="4">
        <v>41</v>
      </c>
      <c r="N121" s="4" t="s">
        <v>106</v>
      </c>
    </row>
    <row r="122" spans="1:14" x14ac:dyDescent="0.25">
      <c r="A122" s="6">
        <v>44642</v>
      </c>
      <c r="B122" s="4" t="s">
        <v>303</v>
      </c>
      <c r="C122" s="4">
        <v>3.1</v>
      </c>
      <c r="D122" s="4">
        <v>3.38</v>
      </c>
      <c r="E122" s="4">
        <v>2.41</v>
      </c>
      <c r="F122" s="4">
        <v>3.27</v>
      </c>
      <c r="G122" s="4">
        <v>2.1</v>
      </c>
      <c r="H122" s="4">
        <v>1.78</v>
      </c>
      <c r="I122" s="4">
        <v>1.84</v>
      </c>
      <c r="J122" s="12" t="s">
        <v>15</v>
      </c>
      <c r="L122" t="s">
        <v>28</v>
      </c>
      <c r="M122" s="4">
        <v>57</v>
      </c>
      <c r="N122" s="4" t="s">
        <v>106</v>
      </c>
    </row>
    <row r="123" spans="1:14" x14ac:dyDescent="0.25">
      <c r="A123" s="6">
        <v>44643</v>
      </c>
      <c r="B123" s="4" t="s">
        <v>304</v>
      </c>
      <c r="C123" s="4">
        <v>1.93</v>
      </c>
      <c r="D123" s="4">
        <v>3.46</v>
      </c>
      <c r="E123" s="4">
        <v>4.42</v>
      </c>
      <c r="F123" s="4">
        <v>3.1</v>
      </c>
      <c r="G123" s="4">
        <v>2.21</v>
      </c>
      <c r="H123" s="4">
        <v>1.7</v>
      </c>
      <c r="I123" s="4">
        <v>1.93</v>
      </c>
      <c r="J123" s="12" t="s">
        <v>15</v>
      </c>
      <c r="L123" t="s">
        <v>457</v>
      </c>
      <c r="M123" s="4">
        <v>62</v>
      </c>
      <c r="N123" s="42" t="s">
        <v>16</v>
      </c>
    </row>
    <row r="124" spans="1:14" x14ac:dyDescent="0.25">
      <c r="A124" s="6">
        <v>44646</v>
      </c>
      <c r="B124" s="4" t="s">
        <v>305</v>
      </c>
      <c r="C124" s="4">
        <v>1.7</v>
      </c>
      <c r="D124" s="4">
        <v>3.51</v>
      </c>
      <c r="E124" s="4">
        <v>6.07</v>
      </c>
      <c r="F124" s="4">
        <v>2.56</v>
      </c>
      <c r="G124" s="4">
        <v>2.6</v>
      </c>
      <c r="H124" s="4">
        <v>1.53</v>
      </c>
      <c r="I124" s="4">
        <v>2.27</v>
      </c>
      <c r="J124" s="12" t="s">
        <v>15</v>
      </c>
      <c r="L124" t="s">
        <v>322</v>
      </c>
      <c r="M124" s="4">
        <v>52</v>
      </c>
      <c r="N124" s="42" t="s">
        <v>16</v>
      </c>
    </row>
    <row r="125" spans="1:14" x14ac:dyDescent="0.25">
      <c r="A125" s="6">
        <v>44646</v>
      </c>
      <c r="B125" s="4" t="s">
        <v>306</v>
      </c>
      <c r="C125" s="4">
        <v>2.57</v>
      </c>
      <c r="D125" s="4">
        <v>3.11</v>
      </c>
      <c r="E125" s="4">
        <v>3.1</v>
      </c>
      <c r="F125" s="4">
        <v>2.76</v>
      </c>
      <c r="G125" s="4">
        <v>2.44</v>
      </c>
      <c r="H125" s="4">
        <v>1.59</v>
      </c>
      <c r="I125" s="4">
        <v>2.13</v>
      </c>
      <c r="J125" s="12" t="s">
        <v>15</v>
      </c>
      <c r="L125" t="s">
        <v>20</v>
      </c>
      <c r="M125" s="4">
        <v>53</v>
      </c>
      <c r="N125" s="4" t="s">
        <v>106</v>
      </c>
    </row>
    <row r="126" spans="1:14" x14ac:dyDescent="0.25">
      <c r="A126" s="6">
        <v>44646</v>
      </c>
      <c r="B126" s="4" t="s">
        <v>307</v>
      </c>
      <c r="C126" s="4">
        <v>2.95</v>
      </c>
      <c r="D126" s="4">
        <v>3.12</v>
      </c>
      <c r="E126" s="4">
        <v>2.67</v>
      </c>
      <c r="F126" s="4">
        <v>2.67</v>
      </c>
      <c r="G126" s="4">
        <v>2.52</v>
      </c>
      <c r="H126" s="4">
        <v>1.56</v>
      </c>
      <c r="I126" s="4">
        <v>2.2000000000000002</v>
      </c>
      <c r="J126" s="12" t="s">
        <v>15</v>
      </c>
      <c r="L126" t="s">
        <v>29</v>
      </c>
      <c r="M126" s="4">
        <v>39</v>
      </c>
      <c r="N126" s="42" t="s">
        <v>16</v>
      </c>
    </row>
    <row r="127" spans="1:14" x14ac:dyDescent="0.25">
      <c r="A127" s="6">
        <v>44646</v>
      </c>
      <c r="B127" s="4" t="s">
        <v>308</v>
      </c>
      <c r="C127" s="4">
        <v>4.63</v>
      </c>
      <c r="D127" s="4">
        <v>3.75</v>
      </c>
      <c r="E127" s="4">
        <v>1.79</v>
      </c>
      <c r="F127" s="4">
        <v>3.56</v>
      </c>
      <c r="G127" s="4">
        <v>1.97</v>
      </c>
      <c r="H127" s="4">
        <v>1.9</v>
      </c>
      <c r="I127" s="4">
        <v>1.73</v>
      </c>
      <c r="J127" s="12" t="s">
        <v>15</v>
      </c>
      <c r="L127" t="s">
        <v>19</v>
      </c>
      <c r="M127" s="4">
        <v>44</v>
      </c>
      <c r="N127" s="4" t="s">
        <v>59</v>
      </c>
    </row>
    <row r="128" spans="1:14" x14ac:dyDescent="0.25">
      <c r="A128" s="6">
        <v>44646</v>
      </c>
      <c r="B128" s="4" t="s">
        <v>309</v>
      </c>
      <c r="C128" s="4">
        <v>4.07</v>
      </c>
      <c r="D128" s="4">
        <v>3.61</v>
      </c>
      <c r="E128" s="4">
        <v>1.95</v>
      </c>
      <c r="F128" s="4">
        <v>3.32</v>
      </c>
      <c r="G128" s="4">
        <v>2.0099999999999998</v>
      </c>
      <c r="H128" s="4">
        <v>1.87</v>
      </c>
      <c r="I128" s="4">
        <v>1.77</v>
      </c>
      <c r="J128" s="12" t="s">
        <v>15</v>
      </c>
      <c r="L128" t="s">
        <v>27</v>
      </c>
      <c r="M128" s="4">
        <v>23</v>
      </c>
      <c r="N128" s="4" t="s">
        <v>106</v>
      </c>
    </row>
    <row r="129" spans="1:14" x14ac:dyDescent="0.25">
      <c r="A129" s="6">
        <v>44646</v>
      </c>
      <c r="B129" s="4" t="s">
        <v>310</v>
      </c>
      <c r="C129" s="4">
        <v>2.35</v>
      </c>
      <c r="D129" s="4">
        <v>3.11</v>
      </c>
      <c r="E129" s="4">
        <v>3.5</v>
      </c>
      <c r="F129" s="4">
        <v>2.77</v>
      </c>
      <c r="G129" s="4">
        <v>2.46</v>
      </c>
      <c r="H129" s="4">
        <v>1.58</v>
      </c>
      <c r="I129" s="4">
        <v>2.14</v>
      </c>
      <c r="J129" s="12" t="s">
        <v>15</v>
      </c>
      <c r="L129" t="s">
        <v>28</v>
      </c>
      <c r="M129" s="4">
        <v>42</v>
      </c>
      <c r="N129" s="42" t="s">
        <v>16</v>
      </c>
    </row>
    <row r="130" spans="1:14" x14ac:dyDescent="0.25">
      <c r="A130" s="6">
        <v>44646</v>
      </c>
      <c r="B130" s="4" t="s">
        <v>311</v>
      </c>
      <c r="C130" s="4">
        <v>2.99</v>
      </c>
      <c r="D130" s="4">
        <v>3.14</v>
      </c>
      <c r="E130" s="4">
        <v>2.63</v>
      </c>
      <c r="F130" s="4">
        <v>2.8</v>
      </c>
      <c r="G130" s="4">
        <v>2.4</v>
      </c>
      <c r="H130" s="4">
        <v>1.61</v>
      </c>
      <c r="I130" s="4">
        <v>2.09</v>
      </c>
      <c r="J130" s="12" t="s">
        <v>15</v>
      </c>
      <c r="L130" t="s">
        <v>19</v>
      </c>
      <c r="M130" s="4">
        <v>30</v>
      </c>
      <c r="N130" s="42" t="s">
        <v>16</v>
      </c>
    </row>
    <row r="131" spans="1:14" x14ac:dyDescent="0.25">
      <c r="A131" s="6">
        <v>44647</v>
      </c>
      <c r="B131" s="4" t="s">
        <v>312</v>
      </c>
      <c r="C131" s="4">
        <v>2.83</v>
      </c>
      <c r="D131" s="4">
        <v>2.99</v>
      </c>
      <c r="E131" s="4">
        <v>2.81</v>
      </c>
      <c r="F131" s="4">
        <v>2.66</v>
      </c>
      <c r="G131" s="4">
        <v>2.4300000000000002</v>
      </c>
      <c r="H131" s="4">
        <v>1.52</v>
      </c>
      <c r="I131" s="4">
        <v>2.23</v>
      </c>
      <c r="J131" s="12" t="s">
        <v>15</v>
      </c>
      <c r="L131" t="s">
        <v>320</v>
      </c>
      <c r="M131" s="4">
        <v>39</v>
      </c>
      <c r="N131" s="4" t="s">
        <v>18</v>
      </c>
    </row>
    <row r="132" spans="1:14" x14ac:dyDescent="0.25">
      <c r="A132" s="6">
        <v>44649</v>
      </c>
      <c r="B132" s="4" t="s">
        <v>313</v>
      </c>
      <c r="C132" s="4">
        <v>3.02</v>
      </c>
      <c r="D132" s="4">
        <v>3.15</v>
      </c>
      <c r="E132" s="4">
        <v>2.61</v>
      </c>
      <c r="F132" s="4">
        <v>2.91</v>
      </c>
      <c r="G132" s="4">
        <v>2.34</v>
      </c>
      <c r="H132" s="4">
        <v>1.64</v>
      </c>
      <c r="I132" s="4">
        <v>2.04</v>
      </c>
      <c r="J132" s="12" t="s">
        <v>15</v>
      </c>
      <c r="L132" t="s">
        <v>318</v>
      </c>
      <c r="M132" s="4">
        <v>68</v>
      </c>
      <c r="N132" s="4" t="s">
        <v>106</v>
      </c>
    </row>
    <row r="133" spans="1:14" x14ac:dyDescent="0.25">
      <c r="A133" s="6">
        <v>44649</v>
      </c>
      <c r="B133" s="4" t="s">
        <v>314</v>
      </c>
      <c r="C133" s="4">
        <v>2.0299999999999998</v>
      </c>
      <c r="D133" s="4">
        <v>3.42</v>
      </c>
      <c r="E133" s="4">
        <v>4.0199999999999996</v>
      </c>
      <c r="F133" s="4">
        <v>3.22</v>
      </c>
      <c r="G133" s="4">
        <v>2.09</v>
      </c>
      <c r="H133" s="4">
        <v>1.79</v>
      </c>
      <c r="I133" s="4">
        <v>1.85</v>
      </c>
      <c r="J133" s="12" t="s">
        <v>15</v>
      </c>
      <c r="L133" t="s">
        <v>22</v>
      </c>
      <c r="M133" s="4">
        <v>36</v>
      </c>
      <c r="N133" s="4" t="s">
        <v>59</v>
      </c>
    </row>
    <row r="134" spans="1:14" x14ac:dyDescent="0.25">
      <c r="A134" s="6">
        <v>44650</v>
      </c>
      <c r="B134" s="4" t="s">
        <v>315</v>
      </c>
      <c r="C134" s="4">
        <v>3.04</v>
      </c>
      <c r="D134" s="4">
        <v>3.14</v>
      </c>
      <c r="E134" s="4">
        <v>2.59</v>
      </c>
      <c r="F134" s="4">
        <v>2.99</v>
      </c>
      <c r="G134" s="4">
        <v>2.2200000000000002</v>
      </c>
      <c r="H134" s="4">
        <v>1.7</v>
      </c>
      <c r="I134" s="4">
        <v>1.95</v>
      </c>
      <c r="J134" s="12" t="s">
        <v>15</v>
      </c>
      <c r="L134" t="s">
        <v>317</v>
      </c>
      <c r="M134" s="4">
        <v>46</v>
      </c>
      <c r="N134" s="42" t="s">
        <v>16</v>
      </c>
    </row>
    <row r="1048511" spans="1:1" x14ac:dyDescent="0.25">
      <c r="A1048511" s="2"/>
    </row>
  </sheetData>
  <conditionalFormatting sqref="K1:K7">
    <cfRule type="cellIs" dxfId="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42" workbookViewId="0">
      <selection activeCell="I77" sqref="I77"/>
    </sheetView>
  </sheetViews>
  <sheetFormatPr defaultRowHeight="15" x14ac:dyDescent="0.25"/>
  <cols>
    <col min="1" max="1" width="10.7109375" bestFit="1" customWidth="1"/>
    <col min="2" max="2" width="35.28515625" bestFit="1" customWidth="1"/>
    <col min="3" max="3" width="7" bestFit="1" customWidth="1"/>
    <col min="4" max="4" width="23.28515625" bestFit="1" customWidth="1"/>
    <col min="5" max="5" width="15.42578125" bestFit="1" customWidth="1"/>
    <col min="6" max="6" width="10.28515625" bestFit="1" customWidth="1"/>
    <col min="7" max="7" width="11" bestFit="1" customWidth="1"/>
    <col min="8" max="8" width="9.140625" style="4"/>
    <col min="9" max="9" width="30.42578125" customWidth="1"/>
  </cols>
  <sheetData>
    <row r="1" spans="1:9" ht="117" x14ac:dyDescent="0.25">
      <c r="A1" s="8" t="s">
        <v>0</v>
      </c>
      <c r="B1" s="8" t="s">
        <v>1</v>
      </c>
      <c r="C1" s="8" t="s">
        <v>13</v>
      </c>
      <c r="D1" s="8" t="s">
        <v>30</v>
      </c>
      <c r="E1" s="8" t="s">
        <v>14</v>
      </c>
      <c r="F1" s="8" t="s">
        <v>31</v>
      </c>
      <c r="G1" s="8" t="s">
        <v>32</v>
      </c>
      <c r="H1" s="8" t="s">
        <v>10</v>
      </c>
      <c r="I1" s="8" t="s">
        <v>12</v>
      </c>
    </row>
    <row r="2" spans="1:9" x14ac:dyDescent="0.25">
      <c r="A2" s="2">
        <v>44621</v>
      </c>
      <c r="B2" s="3" t="s">
        <v>177</v>
      </c>
      <c r="C2" s="9">
        <v>2.0299999999999998</v>
      </c>
      <c r="D2" s="4" t="s">
        <v>15</v>
      </c>
      <c r="E2" s="44" t="s">
        <v>33</v>
      </c>
      <c r="F2" s="10">
        <f>C2*D$102</f>
        <v>1522.4999999999998</v>
      </c>
      <c r="G2" s="10">
        <f>F2-D$102</f>
        <v>772.49999999999977</v>
      </c>
      <c r="H2" s="43" t="s">
        <v>318</v>
      </c>
      <c r="I2" s="3" t="s">
        <v>106</v>
      </c>
    </row>
    <row r="3" spans="1:9" x14ac:dyDescent="0.25">
      <c r="A3" s="2">
        <v>44621</v>
      </c>
      <c r="B3" s="3" t="s">
        <v>178</v>
      </c>
      <c r="C3" s="9">
        <v>1.82</v>
      </c>
      <c r="D3" s="4" t="s">
        <v>15</v>
      </c>
      <c r="E3" s="44" t="s">
        <v>33</v>
      </c>
      <c r="F3" s="10">
        <f>C3*D$102</f>
        <v>1365</v>
      </c>
      <c r="G3" s="10">
        <f>F3-D$102</f>
        <v>615</v>
      </c>
      <c r="H3" s="43" t="s">
        <v>322</v>
      </c>
      <c r="I3" s="3" t="s">
        <v>67</v>
      </c>
    </row>
    <row r="4" spans="1:9" x14ac:dyDescent="0.25">
      <c r="A4" s="6">
        <v>44623</v>
      </c>
      <c r="B4" s="4" t="s">
        <v>180</v>
      </c>
      <c r="C4" s="9">
        <v>2.0099999999999998</v>
      </c>
      <c r="D4" s="4" t="s">
        <v>15</v>
      </c>
      <c r="E4" s="45" t="s">
        <v>33</v>
      </c>
      <c r="F4" s="10">
        <v>0</v>
      </c>
      <c r="G4" s="10">
        <f>F4-D$102</f>
        <v>-750</v>
      </c>
      <c r="H4" s="4" t="s">
        <v>21</v>
      </c>
      <c r="I4" s="4" t="s">
        <v>120</v>
      </c>
    </row>
    <row r="5" spans="1:9" x14ac:dyDescent="0.25">
      <c r="A5" s="6">
        <v>44623</v>
      </c>
      <c r="B5" s="4" t="s">
        <v>181</v>
      </c>
      <c r="C5" s="9">
        <v>2.06</v>
      </c>
      <c r="D5" s="4" t="s">
        <v>15</v>
      </c>
      <c r="E5" s="44" t="s">
        <v>33</v>
      </c>
      <c r="F5" s="10">
        <f>C5*D$102</f>
        <v>1545</v>
      </c>
      <c r="G5" s="10">
        <f>F5-D$102</f>
        <v>795</v>
      </c>
      <c r="H5" s="4" t="s">
        <v>322</v>
      </c>
      <c r="I5" s="4" t="s">
        <v>120</v>
      </c>
    </row>
    <row r="6" spans="1:9" x14ac:dyDescent="0.25">
      <c r="A6" s="6">
        <v>44624</v>
      </c>
      <c r="B6" s="4" t="s">
        <v>182</v>
      </c>
      <c r="C6" s="9">
        <v>1.95</v>
      </c>
      <c r="D6" s="4" t="s">
        <v>15</v>
      </c>
      <c r="E6" s="44" t="s">
        <v>34</v>
      </c>
      <c r="F6" s="10">
        <f>C6*D$102</f>
        <v>1462.5</v>
      </c>
      <c r="G6" s="10">
        <f>F6-D$102</f>
        <v>712.5</v>
      </c>
      <c r="H6" s="43" t="s">
        <v>29</v>
      </c>
      <c r="I6" s="4" t="s">
        <v>86</v>
      </c>
    </row>
    <row r="7" spans="1:9" x14ac:dyDescent="0.25">
      <c r="A7" s="6">
        <v>44625</v>
      </c>
      <c r="B7" s="4" t="s">
        <v>184</v>
      </c>
      <c r="C7" s="9">
        <v>1.95</v>
      </c>
      <c r="D7" s="4" t="s">
        <v>15</v>
      </c>
      <c r="E7" s="46" t="s">
        <v>34</v>
      </c>
      <c r="F7" s="10">
        <v>0</v>
      </c>
      <c r="G7" s="10">
        <v>0</v>
      </c>
      <c r="H7" s="43" t="s">
        <v>21</v>
      </c>
      <c r="I7" s="4" t="s">
        <v>106</v>
      </c>
    </row>
    <row r="8" spans="1:9" x14ac:dyDescent="0.25">
      <c r="A8" s="6">
        <v>44625</v>
      </c>
      <c r="B8" s="4" t="s">
        <v>186</v>
      </c>
      <c r="C8" s="9">
        <v>2</v>
      </c>
      <c r="D8" s="4" t="s">
        <v>15</v>
      </c>
      <c r="E8" s="44" t="s">
        <v>34</v>
      </c>
      <c r="F8" s="10">
        <f>C8*D$102</f>
        <v>1500</v>
      </c>
      <c r="G8" s="10">
        <f>F8-D$102</f>
        <v>750</v>
      </c>
      <c r="H8" s="43" t="s">
        <v>20</v>
      </c>
      <c r="I8" s="4" t="s">
        <v>59</v>
      </c>
    </row>
    <row r="9" spans="1:9" x14ac:dyDescent="0.25">
      <c r="A9" s="6">
        <v>44625</v>
      </c>
      <c r="B9" s="4" t="s">
        <v>189</v>
      </c>
      <c r="C9" s="9">
        <v>1.75</v>
      </c>
      <c r="D9" s="4" t="s">
        <v>15</v>
      </c>
      <c r="E9" s="44" t="s">
        <v>34</v>
      </c>
      <c r="F9" s="10">
        <f>C9*D$102</f>
        <v>1312.5</v>
      </c>
      <c r="G9" s="10">
        <f>F9-D$102</f>
        <v>562.5</v>
      </c>
      <c r="H9" s="37" t="s">
        <v>28</v>
      </c>
      <c r="I9" s="4" t="s">
        <v>53</v>
      </c>
    </row>
    <row r="10" spans="1:9" x14ac:dyDescent="0.25">
      <c r="A10" s="6">
        <v>44625</v>
      </c>
      <c r="B10" s="4" t="s">
        <v>192</v>
      </c>
      <c r="C10" s="9">
        <v>1.72</v>
      </c>
      <c r="D10" s="4" t="s">
        <v>15</v>
      </c>
      <c r="E10" s="45" t="s">
        <v>33</v>
      </c>
      <c r="F10" s="10">
        <v>0</v>
      </c>
      <c r="G10" s="10">
        <f>F10-D$102</f>
        <v>-750</v>
      </c>
      <c r="H10" s="37" t="s">
        <v>20</v>
      </c>
      <c r="I10" s="4" t="s">
        <v>53</v>
      </c>
    </row>
    <row r="11" spans="1:9" x14ac:dyDescent="0.25">
      <c r="A11" s="6">
        <v>44625</v>
      </c>
      <c r="B11" s="4" t="s">
        <v>195</v>
      </c>
      <c r="C11" s="9">
        <v>2.04</v>
      </c>
      <c r="D11" s="4" t="s">
        <v>15</v>
      </c>
      <c r="E11" s="45" t="s">
        <v>33</v>
      </c>
      <c r="F11" s="10">
        <v>0</v>
      </c>
      <c r="G11" s="10">
        <f>F11-D$102</f>
        <v>-750</v>
      </c>
      <c r="H11" s="37" t="s">
        <v>21</v>
      </c>
      <c r="I11" s="4" t="s">
        <v>59</v>
      </c>
    </row>
    <row r="12" spans="1:9" x14ac:dyDescent="0.25">
      <c r="A12" s="6">
        <v>44625</v>
      </c>
      <c r="B12" s="4" t="s">
        <v>196</v>
      </c>
      <c r="C12" s="9">
        <v>1.95</v>
      </c>
      <c r="D12" s="4" t="s">
        <v>15</v>
      </c>
      <c r="E12" s="46" t="s">
        <v>34</v>
      </c>
      <c r="F12" s="10">
        <v>0</v>
      </c>
      <c r="G12" s="10">
        <v>0</v>
      </c>
      <c r="H12" s="37" t="s">
        <v>21</v>
      </c>
      <c r="I12" s="4" t="s">
        <v>99</v>
      </c>
    </row>
    <row r="13" spans="1:9" x14ac:dyDescent="0.25">
      <c r="A13" s="6">
        <v>44625</v>
      </c>
      <c r="B13" s="4" t="s">
        <v>197</v>
      </c>
      <c r="C13" s="9">
        <v>1.95</v>
      </c>
      <c r="D13" s="4" t="s">
        <v>15</v>
      </c>
      <c r="E13" s="44" t="s">
        <v>34</v>
      </c>
      <c r="F13" s="10">
        <f>C13*D$102</f>
        <v>1462.5</v>
      </c>
      <c r="G13" s="10">
        <f>F13-D$102</f>
        <v>712.5</v>
      </c>
      <c r="H13" s="37" t="s">
        <v>20</v>
      </c>
      <c r="I13" s="4" t="s">
        <v>115</v>
      </c>
    </row>
    <row r="14" spans="1:9" x14ac:dyDescent="0.25">
      <c r="A14" s="6">
        <v>44625</v>
      </c>
      <c r="B14" s="4" t="s">
        <v>199</v>
      </c>
      <c r="C14" s="9">
        <v>2</v>
      </c>
      <c r="D14" s="4" t="s">
        <v>15</v>
      </c>
      <c r="E14" s="45" t="s">
        <v>34</v>
      </c>
      <c r="F14" s="10">
        <v>0</v>
      </c>
      <c r="G14" s="10">
        <f>F14-D$102</f>
        <v>-750</v>
      </c>
      <c r="H14" s="4" t="s">
        <v>319</v>
      </c>
      <c r="I14" s="4" t="s">
        <v>61</v>
      </c>
    </row>
    <row r="15" spans="1:9" x14ac:dyDescent="0.25">
      <c r="A15" s="6">
        <v>44625</v>
      </c>
      <c r="B15" s="4" t="s">
        <v>200</v>
      </c>
      <c r="C15" s="9">
        <v>1.86</v>
      </c>
      <c r="D15" s="4" t="s">
        <v>15</v>
      </c>
      <c r="E15" s="44" t="s">
        <v>33</v>
      </c>
      <c r="F15" s="10">
        <f>C15*D$102</f>
        <v>1395</v>
      </c>
      <c r="G15" s="10">
        <f>F15-D$102</f>
        <v>645</v>
      </c>
      <c r="H15" s="4" t="s">
        <v>319</v>
      </c>
      <c r="I15" s="4" t="s">
        <v>86</v>
      </c>
    </row>
    <row r="16" spans="1:9" x14ac:dyDescent="0.25">
      <c r="A16" s="6">
        <v>44626</v>
      </c>
      <c r="B16" s="4" t="s">
        <v>201</v>
      </c>
      <c r="C16" s="9">
        <v>1.74</v>
      </c>
      <c r="D16" s="4" t="s">
        <v>15</v>
      </c>
      <c r="E16" s="44" t="s">
        <v>33</v>
      </c>
      <c r="F16" s="10">
        <f>C16*D$102</f>
        <v>1305</v>
      </c>
      <c r="G16" s="10">
        <f>F16-D$102</f>
        <v>555</v>
      </c>
      <c r="H16" s="37" t="s">
        <v>19</v>
      </c>
      <c r="I16" s="4" t="s">
        <v>86</v>
      </c>
    </row>
    <row r="17" spans="1:9" x14ac:dyDescent="0.25">
      <c r="A17" s="6">
        <v>44626</v>
      </c>
      <c r="B17" s="4" t="s">
        <v>204</v>
      </c>
      <c r="C17" s="9">
        <v>1.82</v>
      </c>
      <c r="D17" s="4" t="s">
        <v>15</v>
      </c>
      <c r="E17" s="45" t="s">
        <v>33</v>
      </c>
      <c r="F17" s="10">
        <v>0</v>
      </c>
      <c r="G17" s="10">
        <f>F17-D$102</f>
        <v>-750</v>
      </c>
      <c r="H17" s="4" t="s">
        <v>28</v>
      </c>
      <c r="I17" s="4" t="s">
        <v>53</v>
      </c>
    </row>
    <row r="18" spans="1:9" x14ac:dyDescent="0.25">
      <c r="A18" s="6">
        <v>44626</v>
      </c>
      <c r="B18" s="4" t="s">
        <v>205</v>
      </c>
      <c r="C18" s="9">
        <v>2</v>
      </c>
      <c r="D18" s="4" t="s">
        <v>15</v>
      </c>
      <c r="E18" s="46" t="s">
        <v>34</v>
      </c>
      <c r="F18" s="10">
        <v>0</v>
      </c>
      <c r="G18" s="10">
        <v>0</v>
      </c>
      <c r="H18" s="4" t="s">
        <v>21</v>
      </c>
      <c r="I18" s="4" t="s">
        <v>53</v>
      </c>
    </row>
    <row r="19" spans="1:9" x14ac:dyDescent="0.25">
      <c r="A19" s="6">
        <v>44626</v>
      </c>
      <c r="B19" s="4" t="s">
        <v>206</v>
      </c>
      <c r="C19" s="9">
        <v>2</v>
      </c>
      <c r="D19" s="4" t="s">
        <v>15</v>
      </c>
      <c r="E19" s="44" t="s">
        <v>34</v>
      </c>
      <c r="F19" s="10">
        <f>C19*D$102</f>
        <v>1500</v>
      </c>
      <c r="G19" s="10">
        <f t="shared" ref="G19:G24" si="0">F19-D$102</f>
        <v>750</v>
      </c>
      <c r="H19" s="4" t="s">
        <v>20</v>
      </c>
      <c r="I19" s="4" t="s">
        <v>53</v>
      </c>
    </row>
    <row r="20" spans="1:9" x14ac:dyDescent="0.25">
      <c r="A20" s="6">
        <v>44628</v>
      </c>
      <c r="B20" s="4" t="s">
        <v>207</v>
      </c>
      <c r="C20" s="9">
        <v>2</v>
      </c>
      <c r="D20" s="4" t="s">
        <v>15</v>
      </c>
      <c r="E20" s="45" t="s">
        <v>34</v>
      </c>
      <c r="F20" s="10">
        <v>0</v>
      </c>
      <c r="G20" s="10">
        <f t="shared" si="0"/>
        <v>-750</v>
      </c>
      <c r="H20" s="37" t="s">
        <v>21</v>
      </c>
      <c r="I20" s="4" t="s">
        <v>93</v>
      </c>
    </row>
    <row r="21" spans="1:9" x14ac:dyDescent="0.25">
      <c r="A21" s="6">
        <v>44628</v>
      </c>
      <c r="B21" s="4" t="s">
        <v>208</v>
      </c>
      <c r="C21" s="9">
        <v>1.95</v>
      </c>
      <c r="D21" s="4" t="s">
        <v>15</v>
      </c>
      <c r="E21" s="44" t="s">
        <v>34</v>
      </c>
      <c r="F21" s="10">
        <f>C21*D$102</f>
        <v>1462.5</v>
      </c>
      <c r="G21" s="10">
        <f t="shared" si="0"/>
        <v>712.5</v>
      </c>
      <c r="H21" s="37" t="s">
        <v>29</v>
      </c>
      <c r="I21" s="4" t="s">
        <v>61</v>
      </c>
    </row>
    <row r="22" spans="1:9" x14ac:dyDescent="0.25">
      <c r="A22" s="6">
        <v>44628</v>
      </c>
      <c r="B22" s="4" t="s">
        <v>210</v>
      </c>
      <c r="C22" s="9">
        <v>2</v>
      </c>
      <c r="D22" s="4" t="s">
        <v>15</v>
      </c>
      <c r="E22" s="44" t="s">
        <v>33</v>
      </c>
      <c r="F22" s="10">
        <f>C22*D$102</f>
        <v>1500</v>
      </c>
      <c r="G22" s="10">
        <f t="shared" si="0"/>
        <v>750</v>
      </c>
      <c r="H22" s="37" t="s">
        <v>19</v>
      </c>
      <c r="I22" s="4" t="s">
        <v>59</v>
      </c>
    </row>
    <row r="23" spans="1:9" x14ac:dyDescent="0.25">
      <c r="A23" s="6">
        <v>44631</v>
      </c>
      <c r="B23" s="4" t="s">
        <v>212</v>
      </c>
      <c r="C23" s="9">
        <v>1.95</v>
      </c>
      <c r="D23" s="4" t="s">
        <v>15</v>
      </c>
      <c r="E23" s="44" t="s">
        <v>34</v>
      </c>
      <c r="F23" s="10">
        <f>C23*D$102</f>
        <v>1462.5</v>
      </c>
      <c r="G23" s="10">
        <f t="shared" si="0"/>
        <v>712.5</v>
      </c>
      <c r="H23" s="37" t="s">
        <v>20</v>
      </c>
      <c r="I23" s="4" t="s">
        <v>18</v>
      </c>
    </row>
    <row r="24" spans="1:9" x14ac:dyDescent="0.25">
      <c r="A24" s="6">
        <v>44631</v>
      </c>
      <c r="B24" s="4" t="s">
        <v>213</v>
      </c>
      <c r="C24" s="9">
        <v>1.96</v>
      </c>
      <c r="D24" s="4" t="s">
        <v>15</v>
      </c>
      <c r="E24" s="44" t="s">
        <v>33</v>
      </c>
      <c r="F24" s="10">
        <f>C24*D$102</f>
        <v>1470</v>
      </c>
      <c r="G24" s="10">
        <f t="shared" si="0"/>
        <v>720</v>
      </c>
      <c r="H24" s="37" t="s">
        <v>25</v>
      </c>
      <c r="I24" s="4" t="s">
        <v>86</v>
      </c>
    </row>
    <row r="25" spans="1:9" x14ac:dyDescent="0.25">
      <c r="A25" s="6">
        <v>44632</v>
      </c>
      <c r="B25" s="4" t="s">
        <v>219</v>
      </c>
      <c r="C25" s="9">
        <v>2</v>
      </c>
      <c r="D25" s="4" t="s">
        <v>15</v>
      </c>
      <c r="E25" s="46" t="s">
        <v>34</v>
      </c>
      <c r="F25" s="10">
        <v>0</v>
      </c>
      <c r="G25" s="10">
        <v>0</v>
      </c>
      <c r="H25" s="37" t="s">
        <v>22</v>
      </c>
      <c r="I25" s="4" t="s">
        <v>111</v>
      </c>
    </row>
    <row r="26" spans="1:9" x14ac:dyDescent="0.25">
      <c r="A26" s="6">
        <v>44632</v>
      </c>
      <c r="B26" s="4" t="s">
        <v>220</v>
      </c>
      <c r="C26" s="9">
        <v>2.06</v>
      </c>
      <c r="D26" s="4" t="s">
        <v>15</v>
      </c>
      <c r="E26" s="45" t="s">
        <v>33</v>
      </c>
      <c r="F26" s="10">
        <v>0</v>
      </c>
      <c r="G26" s="10">
        <f t="shared" ref="G26:G38" si="1">F26-D$102</f>
        <v>-750</v>
      </c>
      <c r="H26" s="4" t="s">
        <v>29</v>
      </c>
      <c r="I26" s="4" t="s">
        <v>106</v>
      </c>
    </row>
    <row r="27" spans="1:9" x14ac:dyDescent="0.25">
      <c r="A27" s="6">
        <v>44632</v>
      </c>
      <c r="B27" s="4" t="s">
        <v>224</v>
      </c>
      <c r="C27" s="9">
        <v>1.86</v>
      </c>
      <c r="D27" s="4" t="s">
        <v>15</v>
      </c>
      <c r="E27" s="45" t="s">
        <v>33</v>
      </c>
      <c r="F27" s="10"/>
      <c r="G27" s="10">
        <f t="shared" si="1"/>
        <v>-750</v>
      </c>
      <c r="H27" t="s">
        <v>28</v>
      </c>
      <c r="I27" s="42" t="s">
        <v>225</v>
      </c>
    </row>
    <row r="28" spans="1:9" x14ac:dyDescent="0.25">
      <c r="A28" s="6">
        <v>44633</v>
      </c>
      <c r="B28" s="4" t="s">
        <v>235</v>
      </c>
      <c r="C28" s="9">
        <v>2</v>
      </c>
      <c r="D28" s="4" t="s">
        <v>15</v>
      </c>
      <c r="E28" s="44" t="s">
        <v>34</v>
      </c>
      <c r="F28" s="10">
        <f>C28*D$102</f>
        <v>1500</v>
      </c>
      <c r="G28" s="10">
        <f t="shared" si="1"/>
        <v>750</v>
      </c>
      <c r="H28" s="4" t="s">
        <v>28</v>
      </c>
      <c r="I28" s="4" t="s">
        <v>53</v>
      </c>
    </row>
    <row r="29" spans="1:9" x14ac:dyDescent="0.25">
      <c r="A29" s="6">
        <v>44633</v>
      </c>
      <c r="B29" s="4" t="s">
        <v>236</v>
      </c>
      <c r="C29" s="9">
        <v>1.92</v>
      </c>
      <c r="D29" s="4" t="s">
        <v>15</v>
      </c>
      <c r="E29" s="44" t="s">
        <v>33</v>
      </c>
      <c r="F29" s="10">
        <f>C29*D$102</f>
        <v>1440</v>
      </c>
      <c r="G29" s="10">
        <f t="shared" si="1"/>
        <v>690</v>
      </c>
      <c r="H29" s="4" t="s">
        <v>321</v>
      </c>
      <c r="I29" s="4" t="s">
        <v>53</v>
      </c>
    </row>
    <row r="30" spans="1:9" x14ac:dyDescent="0.25">
      <c r="A30" s="6">
        <v>44633</v>
      </c>
      <c r="B30" s="4" t="s">
        <v>242</v>
      </c>
      <c r="C30" s="9">
        <v>1.95</v>
      </c>
      <c r="D30" s="4" t="s">
        <v>15</v>
      </c>
      <c r="E30" s="44" t="s">
        <v>34</v>
      </c>
      <c r="F30" s="10">
        <f>C30*D$102</f>
        <v>1462.5</v>
      </c>
      <c r="G30" s="10">
        <f t="shared" si="1"/>
        <v>712.5</v>
      </c>
      <c r="H30" s="4" t="s">
        <v>20</v>
      </c>
      <c r="I30" s="4" t="s">
        <v>17</v>
      </c>
    </row>
    <row r="31" spans="1:9" x14ac:dyDescent="0.25">
      <c r="A31" s="6">
        <v>44634</v>
      </c>
      <c r="B31" s="4" t="s">
        <v>244</v>
      </c>
      <c r="C31" s="9">
        <v>1.78</v>
      </c>
      <c r="D31" s="4" t="s">
        <v>15</v>
      </c>
      <c r="E31" s="44" t="s">
        <v>33</v>
      </c>
      <c r="F31" s="10">
        <f>C31*D$102</f>
        <v>1335</v>
      </c>
      <c r="G31" s="10">
        <f t="shared" si="1"/>
        <v>585</v>
      </c>
      <c r="H31" s="4" t="s">
        <v>27</v>
      </c>
      <c r="I31" s="4" t="s">
        <v>86</v>
      </c>
    </row>
    <row r="32" spans="1:9" x14ac:dyDescent="0.25">
      <c r="A32" s="6">
        <v>44635</v>
      </c>
      <c r="B32" s="4" t="s">
        <v>248</v>
      </c>
      <c r="C32" s="9">
        <v>2</v>
      </c>
      <c r="D32" s="4" t="s">
        <v>15</v>
      </c>
      <c r="E32" s="45" t="s">
        <v>34</v>
      </c>
      <c r="F32" s="10">
        <v>0</v>
      </c>
      <c r="G32" s="10">
        <f t="shared" si="1"/>
        <v>-750</v>
      </c>
      <c r="H32" s="4" t="s">
        <v>19</v>
      </c>
      <c r="I32" s="4" t="s">
        <v>59</v>
      </c>
    </row>
    <row r="33" spans="1:9" x14ac:dyDescent="0.25">
      <c r="A33" s="6">
        <v>44635</v>
      </c>
      <c r="B33" s="4" t="s">
        <v>249</v>
      </c>
      <c r="C33" s="9">
        <v>2</v>
      </c>
      <c r="D33" s="4" t="s">
        <v>15</v>
      </c>
      <c r="E33" s="44" t="s">
        <v>34</v>
      </c>
      <c r="F33" s="10">
        <f>C33*D$102</f>
        <v>1500</v>
      </c>
      <c r="G33" s="10">
        <f t="shared" si="1"/>
        <v>750</v>
      </c>
      <c r="H33" s="4" t="s">
        <v>29</v>
      </c>
      <c r="I33" s="4" t="s">
        <v>120</v>
      </c>
    </row>
    <row r="34" spans="1:9" x14ac:dyDescent="0.25">
      <c r="A34" s="6">
        <v>44635</v>
      </c>
      <c r="B34" s="4" t="s">
        <v>250</v>
      </c>
      <c r="C34" s="9">
        <v>1.76</v>
      </c>
      <c r="D34" s="4" t="s">
        <v>15</v>
      </c>
      <c r="E34" s="45" t="s">
        <v>33</v>
      </c>
      <c r="F34" s="10">
        <v>0</v>
      </c>
      <c r="G34" s="10">
        <f t="shared" si="1"/>
        <v>-750</v>
      </c>
      <c r="H34" s="4" t="s">
        <v>21</v>
      </c>
      <c r="I34" s="4" t="s">
        <v>120</v>
      </c>
    </row>
    <row r="35" spans="1:9" x14ac:dyDescent="0.25">
      <c r="A35" s="6">
        <v>44635</v>
      </c>
      <c r="B35" s="4" t="s">
        <v>252</v>
      </c>
      <c r="C35" s="9">
        <v>1.79</v>
      </c>
      <c r="D35" s="4" t="s">
        <v>15</v>
      </c>
      <c r="E35" s="44" t="s">
        <v>33</v>
      </c>
      <c r="F35" s="10">
        <f>C35*D$102</f>
        <v>1342.5</v>
      </c>
      <c r="G35" s="10">
        <f t="shared" si="1"/>
        <v>592.5</v>
      </c>
      <c r="H35" s="4" t="s">
        <v>25</v>
      </c>
      <c r="I35" s="4" t="s">
        <v>106</v>
      </c>
    </row>
    <row r="36" spans="1:9" x14ac:dyDescent="0.25">
      <c r="A36" s="6">
        <v>44635</v>
      </c>
      <c r="B36" s="4" t="s">
        <v>256</v>
      </c>
      <c r="C36" s="9">
        <v>2</v>
      </c>
      <c r="D36" s="4" t="s">
        <v>15</v>
      </c>
      <c r="E36" s="44" t="s">
        <v>33</v>
      </c>
      <c r="F36" s="10">
        <f>C36*D$102</f>
        <v>1500</v>
      </c>
      <c r="G36" s="10">
        <f t="shared" si="1"/>
        <v>750</v>
      </c>
      <c r="H36" s="4" t="s">
        <v>19</v>
      </c>
      <c r="I36" s="4" t="s">
        <v>115</v>
      </c>
    </row>
    <row r="37" spans="1:9" x14ac:dyDescent="0.25">
      <c r="A37" s="6">
        <v>44635</v>
      </c>
      <c r="B37" s="4" t="s">
        <v>258</v>
      </c>
      <c r="C37" s="9">
        <v>1.95</v>
      </c>
      <c r="D37" s="4" t="s">
        <v>15</v>
      </c>
      <c r="E37" s="45" t="s">
        <v>34</v>
      </c>
      <c r="F37" s="10">
        <v>0</v>
      </c>
      <c r="G37" s="10">
        <f t="shared" si="1"/>
        <v>-750</v>
      </c>
      <c r="H37" s="4" t="s">
        <v>319</v>
      </c>
      <c r="I37" s="4" t="s">
        <v>106</v>
      </c>
    </row>
    <row r="38" spans="1:9" x14ac:dyDescent="0.25">
      <c r="A38" s="6">
        <v>44635</v>
      </c>
      <c r="B38" s="4" t="s">
        <v>259</v>
      </c>
      <c r="C38" s="9">
        <v>1.95</v>
      </c>
      <c r="D38" s="4" t="s">
        <v>15</v>
      </c>
      <c r="E38" s="44" t="s">
        <v>34</v>
      </c>
      <c r="F38" s="10">
        <f>C38*D$102</f>
        <v>1462.5</v>
      </c>
      <c r="G38" s="10">
        <f t="shared" si="1"/>
        <v>712.5</v>
      </c>
      <c r="H38" s="4" t="s">
        <v>29</v>
      </c>
      <c r="I38" s="4" t="s">
        <v>115</v>
      </c>
    </row>
    <row r="39" spans="1:9" x14ac:dyDescent="0.25">
      <c r="A39" s="6">
        <v>44635</v>
      </c>
      <c r="B39" s="4" t="s">
        <v>261</v>
      </c>
      <c r="C39" s="9">
        <v>1.96</v>
      </c>
      <c r="D39" s="4" t="s">
        <v>15</v>
      </c>
      <c r="E39" s="46" t="s">
        <v>34</v>
      </c>
      <c r="F39" s="10">
        <v>0</v>
      </c>
      <c r="G39" s="10">
        <v>0</v>
      </c>
      <c r="H39" s="4" t="s">
        <v>21</v>
      </c>
      <c r="I39" s="4" t="s">
        <v>99</v>
      </c>
    </row>
    <row r="40" spans="1:9" x14ac:dyDescent="0.25">
      <c r="A40" s="6">
        <v>44635</v>
      </c>
      <c r="B40" s="4" t="s">
        <v>262</v>
      </c>
      <c r="C40" s="9">
        <v>1.95</v>
      </c>
      <c r="D40" s="4" t="s">
        <v>15</v>
      </c>
      <c r="E40" s="45" t="s">
        <v>34</v>
      </c>
      <c r="F40" s="10">
        <v>0</v>
      </c>
      <c r="G40" s="10">
        <f>F40-D$102</f>
        <v>-750</v>
      </c>
      <c r="H40" s="4" t="s">
        <v>19</v>
      </c>
      <c r="I40" s="4" t="s">
        <v>106</v>
      </c>
    </row>
    <row r="41" spans="1:9" x14ac:dyDescent="0.25">
      <c r="A41" s="6">
        <v>44636</v>
      </c>
      <c r="B41" s="4" t="s">
        <v>265</v>
      </c>
      <c r="C41" s="9">
        <v>1.95</v>
      </c>
      <c r="D41" s="4" t="s">
        <v>15</v>
      </c>
      <c r="E41" s="46" t="s">
        <v>34</v>
      </c>
      <c r="F41" s="10">
        <v>0</v>
      </c>
      <c r="G41" s="10">
        <v>0</v>
      </c>
      <c r="H41" s="4" t="s">
        <v>22</v>
      </c>
      <c r="I41" s="4" t="s">
        <v>93</v>
      </c>
    </row>
    <row r="42" spans="1:9" x14ac:dyDescent="0.25">
      <c r="A42" s="6">
        <v>44638</v>
      </c>
      <c r="B42" s="4" t="s">
        <v>266</v>
      </c>
      <c r="C42" s="9">
        <v>1.95</v>
      </c>
      <c r="D42" s="4" t="s">
        <v>15</v>
      </c>
      <c r="E42" s="44" t="s">
        <v>34</v>
      </c>
      <c r="F42" s="10">
        <f>C42*D$102</f>
        <v>1462.5</v>
      </c>
      <c r="G42" s="10">
        <f>F42-D$102</f>
        <v>712.5</v>
      </c>
      <c r="H42" s="4" t="s">
        <v>20</v>
      </c>
      <c r="I42" s="4" t="s">
        <v>18</v>
      </c>
    </row>
    <row r="43" spans="1:9" x14ac:dyDescent="0.25">
      <c r="A43" s="6">
        <v>44639</v>
      </c>
      <c r="B43" s="4" t="s">
        <v>267</v>
      </c>
      <c r="C43" s="9">
        <v>1.81</v>
      </c>
      <c r="D43" s="4" t="s">
        <v>15</v>
      </c>
      <c r="E43" s="44" t="s">
        <v>33</v>
      </c>
      <c r="F43" s="10">
        <f>C43*D$102</f>
        <v>1357.5</v>
      </c>
      <c r="G43" s="10">
        <f>F43-D$102</f>
        <v>607.5</v>
      </c>
      <c r="H43" s="4" t="s">
        <v>19</v>
      </c>
      <c r="I43" s="4" t="s">
        <v>99</v>
      </c>
    </row>
    <row r="44" spans="1:9" x14ac:dyDescent="0.25">
      <c r="A44" s="6">
        <v>44639</v>
      </c>
      <c r="B44" s="4" t="s">
        <v>269</v>
      </c>
      <c r="C44" s="9">
        <v>1.8</v>
      </c>
      <c r="D44" s="4" t="s">
        <v>15</v>
      </c>
      <c r="E44" s="44" t="s">
        <v>33</v>
      </c>
      <c r="F44" s="10">
        <f>C44*D$102</f>
        <v>1350</v>
      </c>
      <c r="G44" s="10">
        <f>F44-D$102</f>
        <v>600</v>
      </c>
      <c r="H44" s="4" t="s">
        <v>318</v>
      </c>
      <c r="I44" s="4" t="s">
        <v>270</v>
      </c>
    </row>
    <row r="45" spans="1:9" x14ac:dyDescent="0.25">
      <c r="A45" s="6">
        <v>44639</v>
      </c>
      <c r="B45" s="4" t="s">
        <v>271</v>
      </c>
      <c r="C45" s="9">
        <v>1.95</v>
      </c>
      <c r="D45" s="4" t="s">
        <v>15</v>
      </c>
      <c r="E45" s="46" t="s">
        <v>34</v>
      </c>
      <c r="F45" s="10">
        <v>0</v>
      </c>
      <c r="G45" s="10">
        <v>0</v>
      </c>
      <c r="H45" t="s">
        <v>23</v>
      </c>
      <c r="I45" s="4" t="s">
        <v>18</v>
      </c>
    </row>
    <row r="46" spans="1:9" x14ac:dyDescent="0.25">
      <c r="A46" s="6">
        <v>44639</v>
      </c>
      <c r="B46" s="4" t="s">
        <v>273</v>
      </c>
      <c r="C46" s="9">
        <v>1.98</v>
      </c>
      <c r="D46" s="4" t="s">
        <v>15</v>
      </c>
      <c r="E46" s="45" t="s">
        <v>33</v>
      </c>
      <c r="F46" s="10">
        <v>0</v>
      </c>
      <c r="G46" s="10">
        <f>F46-D$102</f>
        <v>-750</v>
      </c>
      <c r="H46" s="4" t="s">
        <v>22</v>
      </c>
      <c r="I46" s="4" t="s">
        <v>120</v>
      </c>
    </row>
    <row r="47" spans="1:9" x14ac:dyDescent="0.25">
      <c r="A47" s="6">
        <v>44639</v>
      </c>
      <c r="B47" s="4" t="s">
        <v>274</v>
      </c>
      <c r="C47" s="9">
        <v>2</v>
      </c>
      <c r="D47" s="4" t="s">
        <v>15</v>
      </c>
      <c r="E47" s="46" t="s">
        <v>34</v>
      </c>
      <c r="F47" s="10">
        <v>0</v>
      </c>
      <c r="G47" s="10">
        <v>0</v>
      </c>
      <c r="H47" s="4" t="s">
        <v>21</v>
      </c>
      <c r="I47" s="4" t="s">
        <v>59</v>
      </c>
    </row>
    <row r="48" spans="1:9" x14ac:dyDescent="0.25">
      <c r="A48" s="6">
        <v>44639</v>
      </c>
      <c r="B48" s="4" t="s">
        <v>276</v>
      </c>
      <c r="C48" s="9">
        <v>2</v>
      </c>
      <c r="D48" s="4" t="s">
        <v>15</v>
      </c>
      <c r="E48" s="44" t="s">
        <v>34</v>
      </c>
      <c r="F48" s="10">
        <f>C48*D$102</f>
        <v>1500</v>
      </c>
      <c r="G48" s="10">
        <f>F48-D$102</f>
        <v>750</v>
      </c>
      <c r="H48" t="s">
        <v>29</v>
      </c>
      <c r="I48" s="4" t="s">
        <v>18</v>
      </c>
    </row>
    <row r="49" spans="1:9" x14ac:dyDescent="0.25">
      <c r="A49" s="6">
        <v>44639</v>
      </c>
      <c r="B49" s="4" t="s">
        <v>277</v>
      </c>
      <c r="C49" s="9">
        <v>2</v>
      </c>
      <c r="D49" s="4" t="s">
        <v>15</v>
      </c>
      <c r="E49" s="45" t="s">
        <v>34</v>
      </c>
      <c r="F49" s="10">
        <v>0</v>
      </c>
      <c r="G49" s="10">
        <f>F49-D$102</f>
        <v>-750</v>
      </c>
      <c r="H49" t="s">
        <v>319</v>
      </c>
      <c r="I49" s="4" t="s">
        <v>59</v>
      </c>
    </row>
    <row r="50" spans="1:9" x14ac:dyDescent="0.25">
      <c r="A50" s="6">
        <v>44639</v>
      </c>
      <c r="B50" s="4" t="s">
        <v>279</v>
      </c>
      <c r="C50" s="9">
        <v>1.95</v>
      </c>
      <c r="D50" s="4" t="s">
        <v>15</v>
      </c>
      <c r="E50" s="46" t="s">
        <v>34</v>
      </c>
      <c r="F50" s="10">
        <v>0</v>
      </c>
      <c r="G50" s="10">
        <v>0</v>
      </c>
      <c r="H50" t="s">
        <v>22</v>
      </c>
      <c r="I50" s="4" t="s">
        <v>115</v>
      </c>
    </row>
    <row r="51" spans="1:9" x14ac:dyDescent="0.25">
      <c r="A51" s="6">
        <v>44639</v>
      </c>
      <c r="B51" s="4" t="s">
        <v>281</v>
      </c>
      <c r="C51" s="9">
        <v>2</v>
      </c>
      <c r="D51" s="4" t="s">
        <v>15</v>
      </c>
      <c r="E51" s="46" t="s">
        <v>34</v>
      </c>
      <c r="F51" s="10">
        <v>0</v>
      </c>
      <c r="G51" s="10">
        <v>0</v>
      </c>
      <c r="H51" t="s">
        <v>21</v>
      </c>
      <c r="I51" s="42" t="s">
        <v>16</v>
      </c>
    </row>
    <row r="52" spans="1:9" x14ac:dyDescent="0.25">
      <c r="A52" s="6">
        <v>44639</v>
      </c>
      <c r="B52" s="4" t="s">
        <v>282</v>
      </c>
      <c r="C52" s="9">
        <v>1.93</v>
      </c>
      <c r="D52" s="4" t="s">
        <v>15</v>
      </c>
      <c r="E52" s="45" t="s">
        <v>33</v>
      </c>
      <c r="F52" s="10">
        <v>0</v>
      </c>
      <c r="G52" s="10">
        <f>F52-D$102</f>
        <v>-750</v>
      </c>
      <c r="H52" t="s">
        <v>23</v>
      </c>
      <c r="I52" s="4" t="s">
        <v>59</v>
      </c>
    </row>
    <row r="53" spans="1:9" x14ac:dyDescent="0.25">
      <c r="A53" s="6">
        <v>44639</v>
      </c>
      <c r="B53" s="4" t="s">
        <v>283</v>
      </c>
      <c r="C53" s="9">
        <v>1.95</v>
      </c>
      <c r="D53" s="4" t="s">
        <v>15</v>
      </c>
      <c r="E53" s="46" t="s">
        <v>34</v>
      </c>
      <c r="F53" s="10">
        <v>0</v>
      </c>
      <c r="G53" s="10">
        <v>0</v>
      </c>
      <c r="H53" t="s">
        <v>23</v>
      </c>
      <c r="I53" s="42" t="s">
        <v>16</v>
      </c>
    </row>
    <row r="54" spans="1:9" x14ac:dyDescent="0.25">
      <c r="A54" s="6">
        <v>44639</v>
      </c>
      <c r="B54" s="4" t="s">
        <v>285</v>
      </c>
      <c r="C54" s="9">
        <v>2.0099999999999998</v>
      </c>
      <c r="D54" s="4" t="s">
        <v>15</v>
      </c>
      <c r="E54" s="45" t="s">
        <v>33</v>
      </c>
      <c r="F54" s="10">
        <v>0</v>
      </c>
      <c r="G54" s="10">
        <f>F54-D$102</f>
        <v>-750</v>
      </c>
      <c r="H54" t="s">
        <v>29</v>
      </c>
      <c r="I54" s="4" t="s">
        <v>120</v>
      </c>
    </row>
    <row r="55" spans="1:9" x14ac:dyDescent="0.25">
      <c r="A55" s="6">
        <v>44639</v>
      </c>
      <c r="B55" s="4" t="s">
        <v>286</v>
      </c>
      <c r="C55" s="9">
        <v>2</v>
      </c>
      <c r="D55" s="4" t="s">
        <v>15</v>
      </c>
      <c r="E55" s="45" t="s">
        <v>34</v>
      </c>
      <c r="F55" s="10">
        <v>0</v>
      </c>
      <c r="G55" s="10">
        <f>F55-D$102</f>
        <v>-750</v>
      </c>
      <c r="H55" t="s">
        <v>27</v>
      </c>
      <c r="I55" s="4" t="s">
        <v>67</v>
      </c>
    </row>
    <row r="56" spans="1:9" x14ac:dyDescent="0.25">
      <c r="A56" s="6">
        <v>44639</v>
      </c>
      <c r="B56" s="4" t="s">
        <v>287</v>
      </c>
      <c r="C56" s="9">
        <v>1.95</v>
      </c>
      <c r="D56" s="4" t="s">
        <v>15</v>
      </c>
      <c r="E56" s="46" t="s">
        <v>34</v>
      </c>
      <c r="F56" s="10">
        <v>0</v>
      </c>
      <c r="G56" s="10">
        <v>0</v>
      </c>
      <c r="H56" t="s">
        <v>22</v>
      </c>
      <c r="I56" s="4" t="s">
        <v>99</v>
      </c>
    </row>
    <row r="57" spans="1:9" x14ac:dyDescent="0.25">
      <c r="A57" s="6">
        <v>44639</v>
      </c>
      <c r="B57" s="4" t="s">
        <v>288</v>
      </c>
      <c r="C57" s="9">
        <v>1.95</v>
      </c>
      <c r="D57" s="4" t="s">
        <v>15</v>
      </c>
      <c r="E57" s="46" t="s">
        <v>34</v>
      </c>
      <c r="F57" s="10">
        <v>0</v>
      </c>
      <c r="G57" s="10">
        <v>0</v>
      </c>
      <c r="H57" t="s">
        <v>22</v>
      </c>
      <c r="I57" s="4" t="s">
        <v>61</v>
      </c>
    </row>
    <row r="58" spans="1:9" x14ac:dyDescent="0.25">
      <c r="A58" s="6">
        <v>44640</v>
      </c>
      <c r="B58" s="4" t="s">
        <v>292</v>
      </c>
      <c r="C58" s="9">
        <v>1.95</v>
      </c>
      <c r="D58" s="4" t="s">
        <v>15</v>
      </c>
      <c r="E58" s="44" t="s">
        <v>34</v>
      </c>
      <c r="F58" s="10">
        <f>C58*D$102</f>
        <v>1462.5</v>
      </c>
      <c r="G58" s="10">
        <f t="shared" ref="G58:G74" si="2">F58-D$102</f>
        <v>712.5</v>
      </c>
      <c r="H58" t="s">
        <v>29</v>
      </c>
      <c r="I58" s="42" t="s">
        <v>225</v>
      </c>
    </row>
    <row r="59" spans="1:9" x14ac:dyDescent="0.25">
      <c r="A59" s="6">
        <v>44640</v>
      </c>
      <c r="B59" s="4" t="s">
        <v>293</v>
      </c>
      <c r="C59" s="9">
        <v>2.0499999999999998</v>
      </c>
      <c r="D59" s="4" t="s">
        <v>15</v>
      </c>
      <c r="E59" s="45" t="s">
        <v>33</v>
      </c>
      <c r="F59" s="10">
        <v>0</v>
      </c>
      <c r="G59" s="10">
        <f t="shared" si="2"/>
        <v>-750</v>
      </c>
      <c r="H59" t="s">
        <v>21</v>
      </c>
      <c r="I59" s="4" t="s">
        <v>111</v>
      </c>
    </row>
    <row r="60" spans="1:9" x14ac:dyDescent="0.25">
      <c r="A60" s="6">
        <v>44640</v>
      </c>
      <c r="B60" s="4" t="s">
        <v>294</v>
      </c>
      <c r="C60" s="9">
        <v>2</v>
      </c>
      <c r="D60" s="4" t="s">
        <v>15</v>
      </c>
      <c r="E60" s="44" t="s">
        <v>34</v>
      </c>
      <c r="F60" s="10">
        <f>C60*D$102</f>
        <v>1500</v>
      </c>
      <c r="G60" s="10">
        <f t="shared" si="2"/>
        <v>750</v>
      </c>
      <c r="H60" t="s">
        <v>29</v>
      </c>
      <c r="I60" s="4" t="s">
        <v>53</v>
      </c>
    </row>
    <row r="61" spans="1:9" x14ac:dyDescent="0.25">
      <c r="A61" s="6">
        <v>44640</v>
      </c>
      <c r="B61" s="4" t="s">
        <v>295</v>
      </c>
      <c r="C61" s="9">
        <v>2.02</v>
      </c>
      <c r="D61" s="4" t="s">
        <v>15</v>
      </c>
      <c r="E61" s="44" t="s">
        <v>33</v>
      </c>
      <c r="F61" s="10">
        <f>C61*D$102</f>
        <v>1515</v>
      </c>
      <c r="G61" s="10">
        <f t="shared" si="2"/>
        <v>765</v>
      </c>
      <c r="H61" t="s">
        <v>25</v>
      </c>
      <c r="I61" s="4" t="s">
        <v>51</v>
      </c>
    </row>
    <row r="62" spans="1:9" x14ac:dyDescent="0.25">
      <c r="A62" s="6">
        <v>44640</v>
      </c>
      <c r="B62" s="4" t="s">
        <v>296</v>
      </c>
      <c r="C62" s="9">
        <v>1.85</v>
      </c>
      <c r="D62" s="4" t="s">
        <v>15</v>
      </c>
      <c r="E62" s="45" t="s">
        <v>33</v>
      </c>
      <c r="F62" s="10">
        <v>0</v>
      </c>
      <c r="G62" s="10">
        <f t="shared" si="2"/>
        <v>-750</v>
      </c>
      <c r="H62" t="s">
        <v>28</v>
      </c>
      <c r="I62" s="4" t="s">
        <v>120</v>
      </c>
    </row>
    <row r="63" spans="1:9" x14ac:dyDescent="0.25">
      <c r="A63" s="6">
        <v>44640</v>
      </c>
      <c r="B63" s="4" t="s">
        <v>297</v>
      </c>
      <c r="C63" s="9">
        <v>2.02</v>
      </c>
      <c r="D63" s="4" t="s">
        <v>15</v>
      </c>
      <c r="E63" s="44" t="s">
        <v>33</v>
      </c>
      <c r="F63" s="10">
        <f>C63*D$102</f>
        <v>1515</v>
      </c>
      <c r="G63" s="10">
        <f t="shared" si="2"/>
        <v>765</v>
      </c>
      <c r="H63" t="s">
        <v>19</v>
      </c>
      <c r="I63" s="4" t="s">
        <v>111</v>
      </c>
    </row>
    <row r="64" spans="1:9" x14ac:dyDescent="0.25">
      <c r="A64" s="6">
        <v>44640</v>
      </c>
      <c r="B64" s="4" t="s">
        <v>298</v>
      </c>
      <c r="C64" s="9">
        <v>1.76</v>
      </c>
      <c r="D64" s="4" t="s">
        <v>15</v>
      </c>
      <c r="E64" s="44" t="s">
        <v>33</v>
      </c>
      <c r="F64" s="10">
        <f>C64*D$102</f>
        <v>1320</v>
      </c>
      <c r="G64" s="10">
        <f t="shared" si="2"/>
        <v>570</v>
      </c>
      <c r="H64" t="s">
        <v>459</v>
      </c>
      <c r="I64" s="4" t="s">
        <v>55</v>
      </c>
    </row>
    <row r="65" spans="1:9" x14ac:dyDescent="0.25">
      <c r="A65" s="6">
        <v>44640</v>
      </c>
      <c r="B65" s="4" t="s">
        <v>299</v>
      </c>
      <c r="C65" s="9">
        <v>1.99</v>
      </c>
      <c r="D65" s="4" t="s">
        <v>15</v>
      </c>
      <c r="E65" s="45" t="s">
        <v>33</v>
      </c>
      <c r="F65" s="10">
        <v>0</v>
      </c>
      <c r="G65" s="10">
        <f t="shared" si="2"/>
        <v>-750</v>
      </c>
      <c r="H65" t="s">
        <v>29</v>
      </c>
      <c r="I65" s="4" t="s">
        <v>53</v>
      </c>
    </row>
    <row r="66" spans="1:9" x14ac:dyDescent="0.25">
      <c r="A66" s="6">
        <v>44642</v>
      </c>
      <c r="B66" s="4" t="s">
        <v>302</v>
      </c>
      <c r="C66" s="9">
        <v>2</v>
      </c>
      <c r="D66" s="4" t="s">
        <v>15</v>
      </c>
      <c r="E66" s="45" t="s">
        <v>34</v>
      </c>
      <c r="F66" s="10">
        <v>0</v>
      </c>
      <c r="G66" s="10">
        <f t="shared" si="2"/>
        <v>-750</v>
      </c>
      <c r="H66" t="s">
        <v>27</v>
      </c>
      <c r="I66" s="4" t="s">
        <v>106</v>
      </c>
    </row>
    <row r="67" spans="1:9" x14ac:dyDescent="0.25">
      <c r="A67" s="6">
        <v>44646</v>
      </c>
      <c r="B67" s="4" t="s">
        <v>305</v>
      </c>
      <c r="C67" s="9">
        <v>1.95</v>
      </c>
      <c r="D67" s="4" t="s">
        <v>15</v>
      </c>
      <c r="E67" s="45" t="s">
        <v>34</v>
      </c>
      <c r="F67" s="10">
        <v>0</v>
      </c>
      <c r="G67" s="10">
        <f t="shared" si="2"/>
        <v>-750</v>
      </c>
      <c r="H67" t="s">
        <v>322</v>
      </c>
      <c r="I67" s="42" t="s">
        <v>16</v>
      </c>
    </row>
    <row r="68" spans="1:9" x14ac:dyDescent="0.25">
      <c r="A68" s="6">
        <v>44646</v>
      </c>
      <c r="B68" s="4" t="s">
        <v>306</v>
      </c>
      <c r="C68" s="9">
        <v>2</v>
      </c>
      <c r="D68" s="4" t="s">
        <v>15</v>
      </c>
      <c r="E68" s="44" t="s">
        <v>34</v>
      </c>
      <c r="F68" s="10">
        <f>C68*D$102</f>
        <v>1500</v>
      </c>
      <c r="G68" s="10">
        <f t="shared" si="2"/>
        <v>750</v>
      </c>
      <c r="H68" t="s">
        <v>20</v>
      </c>
      <c r="I68" s="4" t="s">
        <v>106</v>
      </c>
    </row>
    <row r="69" spans="1:9" x14ac:dyDescent="0.25">
      <c r="A69" s="6">
        <v>44646</v>
      </c>
      <c r="B69" s="4" t="s">
        <v>307</v>
      </c>
      <c r="C69" s="9">
        <v>1.95</v>
      </c>
      <c r="D69" s="4" t="s">
        <v>15</v>
      </c>
      <c r="E69" s="44" t="s">
        <v>34</v>
      </c>
      <c r="F69" s="10">
        <f>C69*D$102</f>
        <v>1462.5</v>
      </c>
      <c r="G69" s="10">
        <f t="shared" si="2"/>
        <v>712.5</v>
      </c>
      <c r="H69" t="s">
        <v>29</v>
      </c>
      <c r="I69" s="42" t="s">
        <v>16</v>
      </c>
    </row>
    <row r="70" spans="1:9" x14ac:dyDescent="0.25">
      <c r="A70" s="6">
        <v>44646</v>
      </c>
      <c r="B70" s="4" t="s">
        <v>308</v>
      </c>
      <c r="C70" s="9">
        <v>1.97</v>
      </c>
      <c r="D70" s="4" t="s">
        <v>15</v>
      </c>
      <c r="E70" s="44" t="s">
        <v>33</v>
      </c>
      <c r="F70" s="10">
        <f>C70*D$102</f>
        <v>1477.5</v>
      </c>
      <c r="G70" s="10">
        <f t="shared" si="2"/>
        <v>727.5</v>
      </c>
      <c r="H70" t="s">
        <v>19</v>
      </c>
      <c r="I70" s="4" t="s">
        <v>59</v>
      </c>
    </row>
    <row r="71" spans="1:9" x14ac:dyDescent="0.25">
      <c r="A71" s="6">
        <v>44646</v>
      </c>
      <c r="B71" s="4" t="s">
        <v>309</v>
      </c>
      <c r="C71" s="9">
        <v>2.0099999999999998</v>
      </c>
      <c r="D71" s="4" t="s">
        <v>15</v>
      </c>
      <c r="E71" s="44" t="s">
        <v>33</v>
      </c>
      <c r="F71" s="10">
        <f>C71*D$102</f>
        <v>1507.4999999999998</v>
      </c>
      <c r="G71" s="10">
        <f t="shared" si="2"/>
        <v>757.49999999999977</v>
      </c>
      <c r="H71" t="s">
        <v>27</v>
      </c>
      <c r="I71" s="4" t="s">
        <v>106</v>
      </c>
    </row>
    <row r="72" spans="1:9" x14ac:dyDescent="0.25">
      <c r="A72" s="6">
        <v>44646</v>
      </c>
      <c r="B72" s="4" t="s">
        <v>310</v>
      </c>
      <c r="C72" s="9">
        <v>2</v>
      </c>
      <c r="D72" s="4" t="s">
        <v>15</v>
      </c>
      <c r="E72" s="44" t="s">
        <v>34</v>
      </c>
      <c r="F72" s="10">
        <f>C72*D$102</f>
        <v>1500</v>
      </c>
      <c r="G72" s="10">
        <f t="shared" si="2"/>
        <v>750</v>
      </c>
      <c r="H72" t="s">
        <v>28</v>
      </c>
      <c r="I72" s="42" t="s">
        <v>16</v>
      </c>
    </row>
    <row r="73" spans="1:9" x14ac:dyDescent="0.25">
      <c r="A73" s="6">
        <v>44646</v>
      </c>
      <c r="B73" s="4" t="s">
        <v>311</v>
      </c>
      <c r="C73" s="9">
        <v>2</v>
      </c>
      <c r="D73" s="4" t="s">
        <v>15</v>
      </c>
      <c r="E73" s="45" t="s">
        <v>34</v>
      </c>
      <c r="F73" s="10">
        <v>0</v>
      </c>
      <c r="G73" s="10">
        <f t="shared" si="2"/>
        <v>-750</v>
      </c>
      <c r="H73" t="s">
        <v>19</v>
      </c>
      <c r="I73" s="42" t="s">
        <v>16</v>
      </c>
    </row>
    <row r="74" spans="1:9" x14ac:dyDescent="0.25">
      <c r="A74" s="6">
        <v>44647</v>
      </c>
      <c r="B74" s="4" t="s">
        <v>312</v>
      </c>
      <c r="C74" s="9">
        <v>1.95</v>
      </c>
      <c r="D74" s="4" t="s">
        <v>15</v>
      </c>
      <c r="E74" s="45" t="s">
        <v>34</v>
      </c>
      <c r="F74" s="10">
        <v>0</v>
      </c>
      <c r="G74" s="10">
        <f t="shared" si="2"/>
        <v>-750</v>
      </c>
      <c r="H74" t="s">
        <v>320</v>
      </c>
      <c r="I74" s="4" t="s">
        <v>18</v>
      </c>
    </row>
    <row r="75" spans="1:9" x14ac:dyDescent="0.25">
      <c r="A75" s="6"/>
      <c r="B75" s="4"/>
      <c r="C75" s="9"/>
      <c r="D75" s="4"/>
      <c r="E75" s="40"/>
      <c r="F75" s="10"/>
      <c r="G75" s="10"/>
      <c r="I75" s="43"/>
    </row>
    <row r="76" spans="1:9" x14ac:dyDescent="0.25">
      <c r="A76" s="6"/>
      <c r="B76" s="4"/>
      <c r="C76" s="9"/>
      <c r="D76" s="4"/>
      <c r="E76" s="40"/>
      <c r="F76" s="10"/>
      <c r="G76" s="10"/>
      <c r="I76" s="43"/>
    </row>
    <row r="77" spans="1:9" x14ac:dyDescent="0.25">
      <c r="A77" s="6"/>
      <c r="B77" s="4"/>
      <c r="C77" s="9"/>
      <c r="D77" s="4"/>
      <c r="E77" s="40"/>
      <c r="F77" s="10"/>
      <c r="G77" s="10"/>
      <c r="I77" s="43"/>
    </row>
    <row r="78" spans="1:9" x14ac:dyDescent="0.25">
      <c r="A78" s="6"/>
      <c r="B78" s="4"/>
      <c r="C78" s="9"/>
      <c r="D78" s="4"/>
      <c r="E78" s="40"/>
      <c r="F78" s="10"/>
      <c r="G78" s="10"/>
      <c r="I78" s="43"/>
    </row>
    <row r="79" spans="1:9" x14ac:dyDescent="0.25">
      <c r="A79" s="6"/>
      <c r="B79" s="4"/>
      <c r="C79" s="9"/>
      <c r="D79" s="4"/>
      <c r="E79" s="40"/>
      <c r="F79" s="10"/>
      <c r="G79" s="10"/>
      <c r="I79" s="43"/>
    </row>
    <row r="80" spans="1:9" x14ac:dyDescent="0.25">
      <c r="A80" s="6"/>
      <c r="B80" s="4"/>
      <c r="C80" s="9"/>
      <c r="D80" s="4"/>
      <c r="E80" s="40"/>
      <c r="F80" s="10"/>
      <c r="G80" s="10"/>
      <c r="I80" s="43"/>
    </row>
    <row r="81" spans="1:9" x14ac:dyDescent="0.25">
      <c r="A81" s="6"/>
      <c r="B81" s="4"/>
      <c r="C81" s="9"/>
      <c r="D81" s="4"/>
      <c r="E81" s="40"/>
      <c r="F81" s="10"/>
      <c r="G81" s="10"/>
      <c r="I81" s="43"/>
    </row>
    <row r="82" spans="1:9" x14ac:dyDescent="0.25">
      <c r="A82" s="6"/>
      <c r="B82" s="4"/>
      <c r="C82" s="9"/>
      <c r="D82" s="4"/>
      <c r="E82" s="40"/>
      <c r="F82" s="10"/>
      <c r="G82" s="10"/>
      <c r="I82" s="43"/>
    </row>
    <row r="83" spans="1:9" x14ac:dyDescent="0.25">
      <c r="A83" s="6"/>
      <c r="B83" s="4"/>
      <c r="C83" s="9"/>
      <c r="D83" s="4"/>
      <c r="E83" s="40"/>
      <c r="F83" s="10"/>
      <c r="G83" s="10"/>
      <c r="I83" s="43"/>
    </row>
    <row r="84" spans="1:9" x14ac:dyDescent="0.25">
      <c r="A84" s="6"/>
      <c r="B84" s="4"/>
      <c r="C84" s="9"/>
      <c r="D84" s="4"/>
      <c r="E84" s="40"/>
      <c r="F84" s="10"/>
      <c r="G84" s="10"/>
      <c r="I84" s="43"/>
    </row>
    <row r="85" spans="1:9" x14ac:dyDescent="0.25">
      <c r="A85" s="6"/>
      <c r="B85" s="4"/>
      <c r="C85" s="9"/>
      <c r="D85" s="4"/>
      <c r="E85" s="40"/>
      <c r="F85" s="10"/>
      <c r="G85" s="10"/>
      <c r="I85" s="43"/>
    </row>
    <row r="86" spans="1:9" x14ac:dyDescent="0.25">
      <c r="A86" s="6"/>
      <c r="B86" s="4"/>
      <c r="C86" s="9"/>
      <c r="D86" s="4"/>
      <c r="E86" s="40"/>
      <c r="F86" s="10"/>
      <c r="G86" s="10"/>
      <c r="I86" s="43"/>
    </row>
    <row r="87" spans="1:9" x14ac:dyDescent="0.25">
      <c r="A87" s="6"/>
      <c r="B87" s="4"/>
      <c r="C87" s="9"/>
      <c r="D87" s="4"/>
      <c r="E87" s="40"/>
      <c r="F87" s="10"/>
      <c r="G87" s="10"/>
      <c r="I87" s="43"/>
    </row>
    <row r="88" spans="1:9" x14ac:dyDescent="0.25">
      <c r="A88" s="6"/>
      <c r="B88" s="4"/>
      <c r="C88" s="9"/>
      <c r="D88" s="4"/>
      <c r="E88" s="40"/>
      <c r="F88" s="10"/>
      <c r="G88" s="10"/>
      <c r="I88" s="43"/>
    </row>
    <row r="89" spans="1:9" x14ac:dyDescent="0.25">
      <c r="A89" s="6"/>
      <c r="B89" s="4"/>
      <c r="C89" s="9"/>
      <c r="D89" s="4"/>
      <c r="E89" s="40"/>
      <c r="F89" s="10"/>
      <c r="G89" s="10"/>
      <c r="I89" s="43"/>
    </row>
    <row r="90" spans="1:9" x14ac:dyDescent="0.25">
      <c r="A90" s="6"/>
      <c r="B90" s="4"/>
      <c r="C90" s="9"/>
      <c r="D90" s="4"/>
      <c r="E90" s="40"/>
      <c r="F90" s="10"/>
      <c r="G90" s="10"/>
      <c r="H90" s="37"/>
      <c r="I90" s="43"/>
    </row>
    <row r="91" spans="1:9" ht="15.75" x14ac:dyDescent="0.25">
      <c r="A91" s="4"/>
      <c r="B91" s="4" t="s">
        <v>35</v>
      </c>
      <c r="C91" s="4"/>
      <c r="D91" s="29">
        <f>COUNT(C2:C90)</f>
        <v>73</v>
      </c>
      <c r="E91" s="12"/>
      <c r="F91" s="14"/>
      <c r="G91" s="43"/>
      <c r="H91" s="12"/>
      <c r="I91" s="25"/>
    </row>
    <row r="92" spans="1:9" x14ac:dyDescent="0.25">
      <c r="A92" s="4"/>
      <c r="B92" s="4" t="s">
        <v>36</v>
      </c>
      <c r="C92" s="4"/>
      <c r="D92" s="11">
        <v>16</v>
      </c>
      <c r="E92" s="38"/>
      <c r="F92" s="15"/>
      <c r="G92" s="16"/>
      <c r="H92" s="38"/>
      <c r="I92" s="25"/>
    </row>
    <row r="93" spans="1:9" x14ac:dyDescent="0.25">
      <c r="A93" s="4"/>
      <c r="B93" s="4" t="s">
        <v>37</v>
      </c>
      <c r="C93" s="4"/>
      <c r="D93" s="13">
        <f>D91-D92</f>
        <v>57</v>
      </c>
      <c r="E93" s="38"/>
      <c r="F93" s="15"/>
      <c r="G93" s="16"/>
      <c r="H93" s="38"/>
      <c r="I93" s="25"/>
    </row>
    <row r="94" spans="1:9" x14ac:dyDescent="0.25">
      <c r="A94" s="4"/>
      <c r="B94" s="4" t="s">
        <v>38</v>
      </c>
      <c r="C94" s="4"/>
      <c r="D94" s="4">
        <f>D93/D91*100</f>
        <v>78.082191780821915</v>
      </c>
      <c r="E94" s="38"/>
      <c r="F94" s="15"/>
      <c r="G94" s="16"/>
      <c r="H94" s="38"/>
      <c r="I94" s="25"/>
    </row>
    <row r="95" spans="1:9" x14ac:dyDescent="0.25">
      <c r="A95" s="4"/>
      <c r="B95" s="4" t="s">
        <v>39</v>
      </c>
      <c r="C95" s="4"/>
      <c r="D95" s="4">
        <f>1/D96*100</f>
        <v>51.375888521359705</v>
      </c>
      <c r="E95" s="38"/>
      <c r="F95" s="15"/>
      <c r="G95" s="16"/>
      <c r="H95" s="38"/>
      <c r="I95" s="25"/>
    </row>
    <row r="96" spans="1:9" x14ac:dyDescent="0.25">
      <c r="A96" s="4"/>
      <c r="B96" s="4" t="s">
        <v>40</v>
      </c>
      <c r="C96" s="4"/>
      <c r="D96" s="4">
        <f>SUM(C2:C90)/D91</f>
        <v>1.9464383561643837</v>
      </c>
      <c r="E96" s="38"/>
      <c r="F96" s="15"/>
      <c r="G96" s="16"/>
      <c r="H96" s="38"/>
      <c r="I96" s="25"/>
    </row>
    <row r="97" spans="1:9" x14ac:dyDescent="0.25">
      <c r="A97" s="4"/>
      <c r="B97" s="4" t="s">
        <v>41</v>
      </c>
      <c r="C97" s="4"/>
      <c r="D97" s="13">
        <f>D94-D95</f>
        <v>26.70630325946221</v>
      </c>
      <c r="E97" s="38"/>
      <c r="F97" s="15"/>
      <c r="G97" s="16"/>
      <c r="H97" s="38"/>
      <c r="I97" s="25"/>
    </row>
    <row r="98" spans="1:9" x14ac:dyDescent="0.25">
      <c r="A98" s="4"/>
      <c r="B98" s="4" t="s">
        <v>42</v>
      </c>
      <c r="C98" s="4"/>
      <c r="D98" s="13">
        <f>D97/1</f>
        <v>26.70630325946221</v>
      </c>
      <c r="E98" s="38"/>
      <c r="F98" s="15"/>
      <c r="G98" s="16"/>
      <c r="H98" s="38"/>
      <c r="I98" s="25"/>
    </row>
    <row r="99" spans="1:9" ht="18.75" x14ac:dyDescent="0.3">
      <c r="A99" s="4"/>
      <c r="B99" s="17" t="s">
        <v>43</v>
      </c>
      <c r="C99" s="4"/>
      <c r="D99" s="18">
        <v>25000</v>
      </c>
      <c r="E99" s="38"/>
      <c r="F99" s="15"/>
      <c r="G99" s="16"/>
      <c r="H99" s="38"/>
      <c r="I99" s="25"/>
    </row>
    <row r="100" spans="1:9" ht="18.75" x14ac:dyDescent="0.3">
      <c r="A100" s="4"/>
      <c r="B100" s="4" t="s">
        <v>44</v>
      </c>
      <c r="C100" s="4"/>
      <c r="D100" s="19">
        <v>25000</v>
      </c>
      <c r="E100" s="38"/>
      <c r="F100" s="15"/>
      <c r="G100" s="16"/>
      <c r="H100" s="38"/>
      <c r="I100" s="25"/>
    </row>
    <row r="101" spans="1:9" x14ac:dyDescent="0.25">
      <c r="A101" s="4"/>
      <c r="B101" s="4" t="s">
        <v>45</v>
      </c>
      <c r="C101" s="4"/>
      <c r="D101" s="10">
        <f>D100/100</f>
        <v>250</v>
      </c>
      <c r="E101" s="38"/>
      <c r="F101" s="15"/>
      <c r="G101" s="16"/>
      <c r="H101" s="38"/>
      <c r="I101" s="25"/>
    </row>
    <row r="102" spans="1:9" x14ac:dyDescent="0.25">
      <c r="A102" s="4"/>
      <c r="B102" s="20" t="s">
        <v>49</v>
      </c>
      <c r="C102" s="4"/>
      <c r="D102" s="21">
        <f>D101*3</f>
        <v>750</v>
      </c>
      <c r="E102" s="38"/>
      <c r="F102" s="15"/>
      <c r="G102" s="16"/>
      <c r="H102" s="38"/>
    </row>
    <row r="103" spans="1:9" x14ac:dyDescent="0.25">
      <c r="A103" s="4"/>
      <c r="B103" s="4" t="s">
        <v>46</v>
      </c>
      <c r="C103" s="4"/>
      <c r="D103" s="28">
        <f>SUM(G2:G90)</f>
        <v>7237.5</v>
      </c>
      <c r="E103" s="38"/>
      <c r="F103" s="15"/>
      <c r="G103" s="16"/>
      <c r="H103" s="38"/>
    </row>
    <row r="104" spans="1:9" x14ac:dyDescent="0.25">
      <c r="A104" s="4"/>
      <c r="B104" s="22" t="s">
        <v>47</v>
      </c>
      <c r="C104" s="4"/>
      <c r="D104" s="43">
        <f>D103/D99*100</f>
        <v>28.95</v>
      </c>
      <c r="E104" s="38"/>
      <c r="F104" s="15"/>
      <c r="G104" s="16"/>
      <c r="H104" s="38"/>
    </row>
    <row r="105" spans="1:9" x14ac:dyDescent="0.25">
      <c r="A105" s="4"/>
      <c r="B105" s="4"/>
      <c r="C105" s="4"/>
      <c r="D105" s="43"/>
      <c r="E105" s="38"/>
      <c r="F105" s="15"/>
      <c r="G105" s="16"/>
      <c r="H105" s="38"/>
    </row>
    <row r="106" spans="1:9" x14ac:dyDescent="0.25">
      <c r="A106" s="4"/>
      <c r="B106" s="4"/>
      <c r="C106" s="4"/>
      <c r="D106" s="43"/>
      <c r="E106" s="38"/>
      <c r="F106" s="15"/>
      <c r="G106" s="16"/>
      <c r="H106" s="38"/>
    </row>
    <row r="107" spans="1:9" x14ac:dyDescent="0.25">
      <c r="A107" s="4"/>
      <c r="B107" s="23"/>
      <c r="C107" s="4"/>
      <c r="D107" s="43"/>
      <c r="E107" s="38"/>
      <c r="F107" s="15"/>
      <c r="G107" s="16"/>
      <c r="H107" s="38"/>
    </row>
    <row r="108" spans="1:9" x14ac:dyDescent="0.25">
      <c r="A108" s="4"/>
      <c r="B108" s="23"/>
      <c r="C108" s="4"/>
      <c r="D108" s="43"/>
      <c r="E108" s="38"/>
      <c r="F108" s="15"/>
      <c r="G108" s="16"/>
      <c r="H108" s="38"/>
    </row>
    <row r="109" spans="1:9" x14ac:dyDescent="0.25">
      <c r="A109" s="4"/>
      <c r="B109" s="23"/>
      <c r="C109" s="4"/>
      <c r="D109" s="43"/>
      <c r="E109" s="38"/>
      <c r="F109" s="15"/>
      <c r="G109" s="16"/>
      <c r="H109" s="38"/>
    </row>
    <row r="110" spans="1:9" x14ac:dyDescent="0.25">
      <c r="E110" s="39"/>
      <c r="H110" s="37"/>
    </row>
    <row r="111" spans="1:9" x14ac:dyDescent="0.25">
      <c r="E111" s="39"/>
      <c r="H111" s="37"/>
    </row>
  </sheetData>
  <conditionalFormatting sqref="E92:E109 H92:H109">
    <cfRule type="cellIs" dxfId="7" priority="1" operator="greaterThan">
      <formula>0</formula>
    </cfRule>
    <cfRule type="cellIs" dxfId="6" priority="2" operator="lessThan">
      <formula>-240.63</formula>
    </cfRule>
    <cfRule type="cellIs" dxfId="5" priority="3" operator="greaterThan">
      <formula>0</formula>
    </cfRule>
  </conditionalFormatting>
  <conditionalFormatting sqref="G2:G90">
    <cfRule type="cellIs" dxfId="4" priority="4" operator="lessThan">
      <formula>0</formula>
    </cfRule>
    <cfRule type="cellIs" dxfId="3" priority="5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"/>
  <sheetViews>
    <sheetView topLeftCell="C1" workbookViewId="0">
      <selection sqref="A1:N6"/>
    </sheetView>
  </sheetViews>
  <sheetFormatPr defaultRowHeight="15" x14ac:dyDescent="0.25"/>
  <cols>
    <col min="1" max="1" width="10.7109375" bestFit="1" customWidth="1"/>
    <col min="2" max="2" width="34.140625" style="4" customWidth="1"/>
    <col min="3" max="9" width="9.140625" style="4"/>
    <col min="12" max="12" width="9.140625" style="4"/>
    <col min="14" max="14" width="28.5703125" style="4" customWidth="1"/>
  </cols>
  <sheetData>
    <row r="1" spans="1:14" ht="144" x14ac:dyDescent="0.25">
      <c r="A1" s="1" t="s">
        <v>0</v>
      </c>
      <c r="B1" s="1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48</v>
      </c>
      <c r="J1" s="7" t="s">
        <v>8</v>
      </c>
      <c r="K1" s="26" t="s">
        <v>9</v>
      </c>
      <c r="L1" s="24" t="s">
        <v>10</v>
      </c>
      <c r="M1" s="24" t="s">
        <v>11</v>
      </c>
      <c r="N1" s="24" t="s">
        <v>12</v>
      </c>
    </row>
    <row r="2" spans="1:14" x14ac:dyDescent="0.25">
      <c r="A2" s="2">
        <v>44653</v>
      </c>
      <c r="B2" s="3" t="s">
        <v>324</v>
      </c>
      <c r="C2" s="12">
        <v>2.78</v>
      </c>
      <c r="D2" s="12">
        <v>3.04</v>
      </c>
      <c r="E2" s="12">
        <v>2.96</v>
      </c>
      <c r="F2" s="12">
        <v>2.91</v>
      </c>
      <c r="G2" s="12">
        <v>2.37</v>
      </c>
      <c r="H2" s="12">
        <v>1.64</v>
      </c>
      <c r="I2" s="12">
        <v>2.0699999999999998</v>
      </c>
      <c r="J2" s="12"/>
      <c r="K2" s="12"/>
      <c r="L2" s="4" t="s">
        <v>318</v>
      </c>
      <c r="M2" s="4">
        <v>30</v>
      </c>
      <c r="N2" s="3" t="s">
        <v>103</v>
      </c>
    </row>
    <row r="3" spans="1:14" x14ac:dyDescent="0.25">
      <c r="A3" s="2">
        <v>44653</v>
      </c>
      <c r="B3" s="3" t="s">
        <v>325</v>
      </c>
      <c r="C3" s="12">
        <v>3.36</v>
      </c>
      <c r="D3" s="12">
        <v>3.03</v>
      </c>
      <c r="E3" s="12">
        <v>2.4700000000000002</v>
      </c>
      <c r="F3" s="12">
        <v>2.5299999999999998</v>
      </c>
      <c r="G3" s="12">
        <v>2.63</v>
      </c>
      <c r="H3" s="12">
        <v>1.52</v>
      </c>
      <c r="I3" s="12">
        <v>2.2999999999999998</v>
      </c>
      <c r="J3" s="12"/>
      <c r="K3" s="12"/>
      <c r="L3" s="4" t="s">
        <v>19</v>
      </c>
      <c r="M3" s="4">
        <v>21</v>
      </c>
      <c r="N3" s="3" t="s">
        <v>106</v>
      </c>
    </row>
    <row r="4" spans="1:14" x14ac:dyDescent="0.25">
      <c r="A4" s="2">
        <v>44653</v>
      </c>
      <c r="B4" s="5" t="s">
        <v>326</v>
      </c>
      <c r="C4" s="43">
        <v>3.34</v>
      </c>
      <c r="D4" s="43">
        <v>3.09</v>
      </c>
      <c r="E4" s="43">
        <v>2.4700000000000002</v>
      </c>
      <c r="F4" s="43">
        <v>2.79</v>
      </c>
      <c r="G4" s="43">
        <v>2.35</v>
      </c>
      <c r="H4" s="43">
        <v>1.65</v>
      </c>
      <c r="I4" s="43">
        <v>2.08</v>
      </c>
      <c r="J4" s="36"/>
      <c r="K4" s="27"/>
      <c r="L4" s="43" t="s">
        <v>22</v>
      </c>
      <c r="M4" s="4">
        <v>26</v>
      </c>
      <c r="N4" s="4" t="s">
        <v>111</v>
      </c>
    </row>
    <row r="5" spans="1:14" x14ac:dyDescent="0.25">
      <c r="A5" s="2">
        <v>44653</v>
      </c>
      <c r="B5" s="3" t="s">
        <v>327</v>
      </c>
      <c r="C5" s="43">
        <v>3.22</v>
      </c>
      <c r="D5" s="43">
        <v>3.34</v>
      </c>
      <c r="E5" s="43">
        <v>2.4</v>
      </c>
      <c r="F5" s="43">
        <v>3.12</v>
      </c>
      <c r="G5" s="43">
        <v>2.21</v>
      </c>
      <c r="H5" s="43">
        <v>1.72</v>
      </c>
      <c r="I5" s="43">
        <v>1.93</v>
      </c>
      <c r="J5" s="36"/>
      <c r="K5" s="36"/>
      <c r="L5" s="43" t="s">
        <v>321</v>
      </c>
      <c r="M5" s="4">
        <v>31</v>
      </c>
      <c r="N5" s="3" t="s">
        <v>93</v>
      </c>
    </row>
    <row r="6" spans="1:14" x14ac:dyDescent="0.25">
      <c r="A6" s="6">
        <v>44653</v>
      </c>
      <c r="B6" s="4" t="s">
        <v>328</v>
      </c>
      <c r="C6" s="43">
        <v>4.51</v>
      </c>
      <c r="D6" s="43">
        <v>3.78</v>
      </c>
      <c r="E6" s="43">
        <v>1.86</v>
      </c>
      <c r="F6" s="43">
        <v>3.92</v>
      </c>
      <c r="G6" s="43">
        <v>1.86</v>
      </c>
      <c r="H6" s="43">
        <v>2.0499999999999998</v>
      </c>
      <c r="I6" s="43">
        <v>1.64</v>
      </c>
      <c r="L6" s="43" t="s">
        <v>19</v>
      </c>
      <c r="M6" s="4">
        <v>31</v>
      </c>
      <c r="N6" s="4" t="s">
        <v>86</v>
      </c>
    </row>
    <row r="7" spans="1:14" x14ac:dyDescent="0.25">
      <c r="A7" s="6">
        <v>44653</v>
      </c>
      <c r="B7" s="4" t="s">
        <v>329</v>
      </c>
      <c r="C7" s="4">
        <v>3.81</v>
      </c>
      <c r="D7" s="4">
        <v>3.39</v>
      </c>
      <c r="E7" s="4">
        <v>2.12</v>
      </c>
      <c r="F7" s="4">
        <v>3.25</v>
      </c>
      <c r="G7" s="4">
        <v>2.09</v>
      </c>
      <c r="H7" s="4">
        <v>1.8</v>
      </c>
      <c r="I7" s="4">
        <v>1.85</v>
      </c>
      <c r="L7" s="4" t="s">
        <v>317</v>
      </c>
      <c r="M7" s="4">
        <v>57</v>
      </c>
      <c r="N7" s="4" t="s">
        <v>120</v>
      </c>
    </row>
    <row r="8" spans="1:14" x14ac:dyDescent="0.25">
      <c r="A8" s="6">
        <v>44653</v>
      </c>
      <c r="B8" s="4" t="s">
        <v>330</v>
      </c>
      <c r="C8" s="43">
        <v>2.11</v>
      </c>
      <c r="D8" s="43">
        <v>3.5</v>
      </c>
      <c r="E8" s="43">
        <v>3.73</v>
      </c>
      <c r="F8" s="43">
        <v>3.36</v>
      </c>
      <c r="G8" s="43">
        <v>2.02</v>
      </c>
      <c r="H8" s="43">
        <v>1.88</v>
      </c>
      <c r="I8" s="43">
        <v>1.78</v>
      </c>
      <c r="L8" s="43" t="s">
        <v>318</v>
      </c>
      <c r="M8" s="4">
        <v>63</v>
      </c>
      <c r="N8" s="4" t="s">
        <v>61</v>
      </c>
    </row>
    <row r="9" spans="1:14" x14ac:dyDescent="0.25">
      <c r="A9" s="6">
        <v>44653</v>
      </c>
      <c r="B9" s="4" t="s">
        <v>331</v>
      </c>
      <c r="C9" s="4">
        <v>2.13</v>
      </c>
      <c r="D9" s="4">
        <v>3.5</v>
      </c>
      <c r="E9" s="4">
        <v>3.58</v>
      </c>
      <c r="F9" s="4">
        <v>3.29</v>
      </c>
      <c r="G9" s="4">
        <v>2.06</v>
      </c>
      <c r="H9" s="4">
        <v>1.81</v>
      </c>
      <c r="I9" s="4">
        <v>1.82</v>
      </c>
      <c r="L9" s="4" t="s">
        <v>19</v>
      </c>
      <c r="M9" s="4">
        <v>12</v>
      </c>
      <c r="N9" s="4" t="s">
        <v>106</v>
      </c>
    </row>
    <row r="10" spans="1:14" x14ac:dyDescent="0.25">
      <c r="A10" s="6">
        <v>44653</v>
      </c>
      <c r="B10" s="4" t="s">
        <v>332</v>
      </c>
      <c r="C10" s="43">
        <v>1.93</v>
      </c>
      <c r="D10" s="43">
        <v>3.24</v>
      </c>
      <c r="E10" s="43">
        <v>4.78</v>
      </c>
      <c r="F10" s="43">
        <v>2.38</v>
      </c>
      <c r="G10" s="43">
        <v>2.79</v>
      </c>
      <c r="H10" s="43">
        <v>1.46</v>
      </c>
      <c r="I10" s="43">
        <v>2.46</v>
      </c>
      <c r="L10" s="43" t="s">
        <v>22</v>
      </c>
      <c r="M10" s="4">
        <v>23</v>
      </c>
      <c r="N10" s="4" t="s">
        <v>77</v>
      </c>
    </row>
    <row r="11" spans="1:14" x14ac:dyDescent="0.25">
      <c r="A11" s="6">
        <v>44653</v>
      </c>
      <c r="B11" s="4" t="s">
        <v>333</v>
      </c>
      <c r="C11" s="4">
        <v>2.68</v>
      </c>
      <c r="D11" s="4">
        <v>3.14</v>
      </c>
      <c r="E11" s="4">
        <v>2.94</v>
      </c>
      <c r="F11" s="4">
        <v>3.14</v>
      </c>
      <c r="G11" s="4">
        <v>2.21</v>
      </c>
      <c r="H11" s="4">
        <v>1.7</v>
      </c>
      <c r="I11" s="4">
        <v>1.93</v>
      </c>
      <c r="L11" s="4" t="s">
        <v>28</v>
      </c>
      <c r="M11" s="4">
        <v>29</v>
      </c>
      <c r="N11" s="4" t="s">
        <v>59</v>
      </c>
    </row>
    <row r="12" spans="1:14" x14ac:dyDescent="0.25">
      <c r="A12" s="6">
        <v>44653</v>
      </c>
      <c r="B12" s="4" t="s">
        <v>334</v>
      </c>
      <c r="C12" s="43">
        <v>2.85</v>
      </c>
      <c r="D12" s="43">
        <v>3.12</v>
      </c>
      <c r="E12" s="43">
        <v>2.76</v>
      </c>
      <c r="F12" s="43">
        <v>2.91</v>
      </c>
      <c r="G12" s="43">
        <v>2.34</v>
      </c>
      <c r="H12" s="43">
        <v>1.63</v>
      </c>
      <c r="I12" s="43">
        <v>2.0499999999999998</v>
      </c>
      <c r="L12" s="43" t="s">
        <v>23</v>
      </c>
      <c r="M12" s="4">
        <v>31</v>
      </c>
      <c r="N12" s="4" t="s">
        <v>99</v>
      </c>
    </row>
    <row r="13" spans="1:14" x14ac:dyDescent="0.25">
      <c r="A13" s="6">
        <v>44653</v>
      </c>
      <c r="B13" s="4" t="s">
        <v>335</v>
      </c>
      <c r="C13" s="4">
        <v>2.35</v>
      </c>
      <c r="D13" s="4">
        <v>3.11</v>
      </c>
      <c r="E13" s="4">
        <v>3.5</v>
      </c>
      <c r="F13" s="4">
        <v>2.93</v>
      </c>
      <c r="G13" s="4">
        <v>2.33</v>
      </c>
      <c r="H13" s="4">
        <v>1.64</v>
      </c>
      <c r="I13" s="4">
        <v>2.04</v>
      </c>
      <c r="L13" s="4" t="s">
        <v>25</v>
      </c>
      <c r="M13" s="4">
        <v>48</v>
      </c>
      <c r="N13" s="4" t="s">
        <v>99</v>
      </c>
    </row>
    <row r="14" spans="1:14" x14ac:dyDescent="0.25">
      <c r="A14" s="6">
        <v>44653</v>
      </c>
      <c r="B14" s="4" t="s">
        <v>336</v>
      </c>
      <c r="C14" s="4">
        <v>5.49</v>
      </c>
      <c r="D14" s="4">
        <v>4.25</v>
      </c>
      <c r="E14" s="4">
        <v>1.61</v>
      </c>
      <c r="F14" s="4">
        <v>4.28</v>
      </c>
      <c r="G14" s="4">
        <v>1.77</v>
      </c>
      <c r="H14" s="4">
        <v>2.13</v>
      </c>
      <c r="I14" s="4">
        <v>1.56</v>
      </c>
      <c r="L14" s="4" t="s">
        <v>459</v>
      </c>
      <c r="M14" s="4">
        <v>78</v>
      </c>
      <c r="N14" s="4" t="s">
        <v>61</v>
      </c>
    </row>
    <row r="15" spans="1:14" x14ac:dyDescent="0.25">
      <c r="A15" s="6">
        <v>44653</v>
      </c>
      <c r="B15" s="4" t="s">
        <v>337</v>
      </c>
      <c r="C15" s="4">
        <v>3.96</v>
      </c>
      <c r="D15" s="4">
        <v>2.9</v>
      </c>
      <c r="E15" s="4">
        <v>2.29</v>
      </c>
      <c r="F15" s="4">
        <v>2.58</v>
      </c>
      <c r="G15" s="4">
        <v>2.66</v>
      </c>
      <c r="H15" s="4">
        <v>1.51</v>
      </c>
      <c r="I15" s="4">
        <v>2.31</v>
      </c>
      <c r="L15" s="4" t="s">
        <v>23</v>
      </c>
      <c r="M15" s="4">
        <v>35</v>
      </c>
      <c r="N15" s="4" t="s">
        <v>115</v>
      </c>
    </row>
    <row r="16" spans="1:14" x14ac:dyDescent="0.25">
      <c r="A16" s="6">
        <v>44653</v>
      </c>
      <c r="B16" s="4" t="s">
        <v>338</v>
      </c>
      <c r="C16" s="4">
        <v>2.46</v>
      </c>
      <c r="D16" s="4">
        <v>3.53</v>
      </c>
      <c r="E16" s="4">
        <v>2.91</v>
      </c>
      <c r="F16" s="4">
        <v>4.04</v>
      </c>
      <c r="G16" s="4">
        <v>1.77</v>
      </c>
      <c r="H16" s="4">
        <v>2.11</v>
      </c>
      <c r="I16" s="4">
        <v>1.57</v>
      </c>
      <c r="L16" s="4" t="s">
        <v>29</v>
      </c>
      <c r="M16" s="4">
        <v>28</v>
      </c>
      <c r="N16" s="4" t="s">
        <v>106</v>
      </c>
    </row>
    <row r="17" spans="1:14" x14ac:dyDescent="0.25">
      <c r="A17" s="6">
        <v>44653</v>
      </c>
      <c r="B17" s="4" t="s">
        <v>339</v>
      </c>
      <c r="C17" s="4">
        <v>2.6</v>
      </c>
      <c r="D17" s="4">
        <v>2.91</v>
      </c>
      <c r="E17" s="4">
        <v>3.28</v>
      </c>
      <c r="F17" s="4">
        <v>2.42</v>
      </c>
      <c r="G17" s="4">
        <v>2.69</v>
      </c>
      <c r="H17" s="4">
        <v>1.5</v>
      </c>
      <c r="I17" s="4">
        <v>2.36</v>
      </c>
      <c r="L17" s="4" t="s">
        <v>21</v>
      </c>
      <c r="M17" s="4">
        <v>43</v>
      </c>
      <c r="N17" s="4" t="s">
        <v>99</v>
      </c>
    </row>
    <row r="18" spans="1:14" x14ac:dyDescent="0.25">
      <c r="A18" s="6">
        <v>44653</v>
      </c>
      <c r="B18" s="4" t="s">
        <v>340</v>
      </c>
      <c r="C18" s="4">
        <v>3.47</v>
      </c>
      <c r="D18" s="4">
        <v>3.18</v>
      </c>
      <c r="E18" s="4">
        <v>2.39</v>
      </c>
      <c r="F18" s="4">
        <v>3.03</v>
      </c>
      <c r="G18" s="4">
        <v>2.33</v>
      </c>
      <c r="H18" s="4">
        <v>1.67</v>
      </c>
      <c r="I18" s="4">
        <v>2.09</v>
      </c>
      <c r="L18" s="4" t="s">
        <v>460</v>
      </c>
      <c r="M18" s="4">
        <v>32</v>
      </c>
      <c r="N18" s="4" t="s">
        <v>53</v>
      </c>
    </row>
    <row r="19" spans="1:14" x14ac:dyDescent="0.25">
      <c r="A19" s="6">
        <v>44653</v>
      </c>
      <c r="B19" s="4" t="s">
        <v>341</v>
      </c>
      <c r="C19" s="4">
        <v>2.91</v>
      </c>
      <c r="D19" s="4">
        <v>2.97</v>
      </c>
      <c r="E19" s="4">
        <v>2.84</v>
      </c>
      <c r="F19" s="4">
        <v>2.84</v>
      </c>
      <c r="G19" s="4">
        <v>2.5099999999999998</v>
      </c>
      <c r="H19" s="4">
        <v>1.56</v>
      </c>
      <c r="I19" s="4">
        <v>2.16</v>
      </c>
      <c r="L19" s="4" t="s">
        <v>21</v>
      </c>
      <c r="M19" s="4">
        <v>38</v>
      </c>
      <c r="N19" s="4" t="s">
        <v>99</v>
      </c>
    </row>
    <row r="20" spans="1:14" x14ac:dyDescent="0.25">
      <c r="A20" s="6">
        <v>44653</v>
      </c>
      <c r="B20" s="4" t="s">
        <v>342</v>
      </c>
      <c r="C20" s="4">
        <v>3.23</v>
      </c>
      <c r="D20" s="4">
        <v>3.14</v>
      </c>
      <c r="E20" s="4">
        <v>2.5</v>
      </c>
      <c r="F20" s="4">
        <v>3.05</v>
      </c>
      <c r="G20" s="4">
        <v>2.2799999999999998</v>
      </c>
      <c r="H20" s="4">
        <v>1.68</v>
      </c>
      <c r="I20" s="4">
        <v>1.99</v>
      </c>
      <c r="L20" s="4" t="s">
        <v>20</v>
      </c>
      <c r="M20" s="4">
        <v>49</v>
      </c>
      <c r="N20" s="4" t="s">
        <v>93</v>
      </c>
    </row>
    <row r="21" spans="1:14" x14ac:dyDescent="0.25">
      <c r="A21" s="6">
        <v>44653</v>
      </c>
      <c r="B21" s="4" t="s">
        <v>343</v>
      </c>
      <c r="C21" s="4">
        <v>1.43</v>
      </c>
      <c r="D21" s="4">
        <v>4.5</v>
      </c>
      <c r="E21" s="4">
        <v>8.6300000000000008</v>
      </c>
      <c r="F21" s="4">
        <v>3.73</v>
      </c>
      <c r="G21" s="4">
        <v>1.91</v>
      </c>
      <c r="H21" s="4">
        <v>1.96</v>
      </c>
      <c r="I21" s="4">
        <v>1.67</v>
      </c>
      <c r="L21" s="4" t="s">
        <v>20</v>
      </c>
      <c r="M21" s="4">
        <v>26</v>
      </c>
      <c r="N21" s="4" t="s">
        <v>77</v>
      </c>
    </row>
    <row r="22" spans="1:14" x14ac:dyDescent="0.25">
      <c r="A22" s="6">
        <v>44653</v>
      </c>
      <c r="B22" s="4" t="s">
        <v>344</v>
      </c>
      <c r="C22" s="4">
        <v>2.5299999999999998</v>
      </c>
      <c r="D22" s="4">
        <v>3.06</v>
      </c>
      <c r="E22" s="4">
        <v>3.22</v>
      </c>
      <c r="F22" s="4">
        <v>2.69</v>
      </c>
      <c r="G22" s="4">
        <v>2.46</v>
      </c>
      <c r="H22" s="4">
        <v>1.58</v>
      </c>
      <c r="I22" s="4">
        <v>2.16</v>
      </c>
      <c r="L22" s="4" t="s">
        <v>23</v>
      </c>
      <c r="M22" s="4">
        <v>60</v>
      </c>
      <c r="N22" s="4" t="s">
        <v>106</v>
      </c>
    </row>
    <row r="23" spans="1:14" x14ac:dyDescent="0.25">
      <c r="A23" s="6">
        <v>44654</v>
      </c>
      <c r="B23" s="4" t="s">
        <v>345</v>
      </c>
      <c r="C23" s="4">
        <v>4.0199999999999996</v>
      </c>
      <c r="D23" s="4">
        <v>3.37</v>
      </c>
      <c r="E23" s="4">
        <v>2.0699999999999998</v>
      </c>
      <c r="F23" s="4">
        <v>3.13</v>
      </c>
      <c r="G23" s="4">
        <v>2.2000000000000002</v>
      </c>
      <c r="H23" s="4">
        <v>1.72</v>
      </c>
      <c r="I23" s="4">
        <v>1.93</v>
      </c>
      <c r="L23" s="4" t="s">
        <v>20</v>
      </c>
      <c r="M23" s="4">
        <v>49</v>
      </c>
      <c r="N23" s="4" t="s">
        <v>93</v>
      </c>
    </row>
    <row r="24" spans="1:14" x14ac:dyDescent="0.25">
      <c r="A24" s="6">
        <v>44654</v>
      </c>
      <c r="B24" s="4" t="s">
        <v>346</v>
      </c>
      <c r="C24" s="4">
        <v>2.63</v>
      </c>
      <c r="D24" s="4">
        <v>1.52</v>
      </c>
      <c r="E24" s="4">
        <v>8.41</v>
      </c>
      <c r="F24" s="4">
        <v>2.25</v>
      </c>
      <c r="G24" s="4">
        <v>2.56</v>
      </c>
      <c r="H24" s="4">
        <v>1.38</v>
      </c>
      <c r="I24" s="4">
        <v>2.2799999999999998</v>
      </c>
      <c r="L24" s="4" t="s">
        <v>21</v>
      </c>
      <c r="M24" s="4">
        <v>39</v>
      </c>
      <c r="N24" s="4" t="s">
        <v>347</v>
      </c>
    </row>
    <row r="25" spans="1:14" x14ac:dyDescent="0.25">
      <c r="A25" s="6">
        <v>44654</v>
      </c>
      <c r="B25" s="4" t="s">
        <v>348</v>
      </c>
      <c r="C25" s="4">
        <v>1.78</v>
      </c>
      <c r="D25" s="4">
        <v>3.23</v>
      </c>
      <c r="E25" s="4">
        <v>4.16</v>
      </c>
      <c r="F25" s="4">
        <v>404</v>
      </c>
      <c r="G25" s="4">
        <v>2.21</v>
      </c>
      <c r="H25" s="4">
        <v>1.6</v>
      </c>
      <c r="I25" s="4">
        <v>1.96</v>
      </c>
      <c r="L25" s="4" t="s">
        <v>21</v>
      </c>
      <c r="M25" s="4">
        <v>11</v>
      </c>
      <c r="N25" s="4" t="s">
        <v>225</v>
      </c>
    </row>
    <row r="26" spans="1:14" x14ac:dyDescent="0.25">
      <c r="A26" s="6">
        <v>44654</v>
      </c>
      <c r="B26" s="4" t="s">
        <v>349</v>
      </c>
      <c r="C26" s="4">
        <v>2.74</v>
      </c>
      <c r="D26" s="4">
        <v>3.16</v>
      </c>
      <c r="E26" s="4">
        <v>2.94</v>
      </c>
      <c r="F26" s="4">
        <v>3</v>
      </c>
      <c r="G26" s="4">
        <v>2.2999999999999998</v>
      </c>
      <c r="H26" s="4">
        <v>1.68</v>
      </c>
      <c r="I26" s="4">
        <v>2.02</v>
      </c>
      <c r="L26" s="4" t="s">
        <v>26</v>
      </c>
      <c r="M26" s="4">
        <v>54</v>
      </c>
      <c r="N26" s="4" t="s">
        <v>51</v>
      </c>
    </row>
    <row r="27" spans="1:14" x14ac:dyDescent="0.25">
      <c r="A27" s="6">
        <v>44654</v>
      </c>
      <c r="B27" s="4" t="s">
        <v>350</v>
      </c>
      <c r="C27" s="4">
        <v>2.9</v>
      </c>
      <c r="D27" s="4">
        <v>3.14</v>
      </c>
      <c r="E27" s="4">
        <v>2.75</v>
      </c>
      <c r="F27" s="4">
        <v>2.95</v>
      </c>
      <c r="G27" s="4">
        <v>2.42</v>
      </c>
      <c r="H27" s="4">
        <v>1.61</v>
      </c>
      <c r="I27" s="4">
        <v>2.1</v>
      </c>
      <c r="L27" s="4" t="s">
        <v>21</v>
      </c>
      <c r="M27" s="4">
        <v>37</v>
      </c>
      <c r="N27" s="4" t="s">
        <v>103</v>
      </c>
    </row>
    <row r="28" spans="1:14" x14ac:dyDescent="0.25">
      <c r="A28" s="6">
        <v>44654</v>
      </c>
      <c r="B28" s="4" t="s">
        <v>351</v>
      </c>
      <c r="C28" s="4">
        <v>2.0699999999999998</v>
      </c>
      <c r="D28" s="4">
        <v>2.93</v>
      </c>
      <c r="E28" s="4">
        <v>4.53</v>
      </c>
      <c r="F28" s="4">
        <v>2.3199999999999998</v>
      </c>
      <c r="G28" s="4">
        <v>2.92</v>
      </c>
      <c r="H28" s="4">
        <v>1.41</v>
      </c>
      <c r="I28" s="4">
        <v>2.56</v>
      </c>
      <c r="L28" s="4" t="s">
        <v>319</v>
      </c>
      <c r="M28" s="4">
        <v>23</v>
      </c>
      <c r="N28" s="42" t="s">
        <v>18</v>
      </c>
    </row>
    <row r="29" spans="1:14" x14ac:dyDescent="0.25">
      <c r="A29" s="6">
        <v>44654</v>
      </c>
      <c r="B29" s="4" t="s">
        <v>352</v>
      </c>
      <c r="C29" s="4">
        <v>2.65</v>
      </c>
      <c r="D29" s="4">
        <v>2.73</v>
      </c>
      <c r="E29" s="4">
        <v>3.33</v>
      </c>
      <c r="F29" s="4">
        <v>2.34</v>
      </c>
      <c r="G29" s="4">
        <v>2.86</v>
      </c>
      <c r="H29" s="4">
        <v>1.42</v>
      </c>
      <c r="I29" s="4">
        <v>2.5099999999999998</v>
      </c>
      <c r="L29" s="4" t="s">
        <v>28</v>
      </c>
      <c r="M29" s="4">
        <v>34</v>
      </c>
      <c r="N29" s="42" t="s">
        <v>18</v>
      </c>
    </row>
    <row r="30" spans="1:14" x14ac:dyDescent="0.25">
      <c r="A30" s="6">
        <v>44654</v>
      </c>
      <c r="B30" s="4" t="s">
        <v>353</v>
      </c>
      <c r="C30" s="4">
        <v>2.41</v>
      </c>
      <c r="D30" s="4">
        <v>2.96</v>
      </c>
      <c r="E30" s="4">
        <v>3.44</v>
      </c>
      <c r="F30" s="4">
        <v>2.59</v>
      </c>
      <c r="G30" s="4">
        <v>2.58</v>
      </c>
      <c r="H30" s="4">
        <v>1.52</v>
      </c>
      <c r="I30" s="4">
        <v>2.25</v>
      </c>
      <c r="L30" s="4" t="s">
        <v>318</v>
      </c>
      <c r="M30" s="4">
        <v>32</v>
      </c>
      <c r="N30" s="42" t="s">
        <v>18</v>
      </c>
    </row>
    <row r="31" spans="1:14" x14ac:dyDescent="0.25">
      <c r="A31" s="6">
        <v>44654</v>
      </c>
      <c r="B31" s="4" t="s">
        <v>354</v>
      </c>
      <c r="C31" s="4">
        <v>2.9</v>
      </c>
      <c r="D31" s="4">
        <v>2.85</v>
      </c>
      <c r="E31" s="4">
        <v>2.4</v>
      </c>
      <c r="F31" s="4">
        <v>2.52</v>
      </c>
      <c r="G31" s="4">
        <v>2.37</v>
      </c>
      <c r="H31" s="4">
        <v>1.5</v>
      </c>
      <c r="I31" s="4">
        <v>2.1</v>
      </c>
      <c r="L31" s="4" t="s">
        <v>28</v>
      </c>
      <c r="M31" s="4">
        <v>18</v>
      </c>
      <c r="N31" s="4" t="s">
        <v>347</v>
      </c>
    </row>
    <row r="32" spans="1:14" x14ac:dyDescent="0.25">
      <c r="A32" s="6">
        <v>44654</v>
      </c>
      <c r="B32" s="4" t="s">
        <v>355</v>
      </c>
      <c r="C32" s="4">
        <v>2.65</v>
      </c>
      <c r="D32" s="4">
        <v>2.71</v>
      </c>
      <c r="E32" s="4">
        <v>3.03</v>
      </c>
      <c r="F32" s="4">
        <v>2.42</v>
      </c>
      <c r="G32" s="4">
        <v>2.77</v>
      </c>
      <c r="H32" s="4">
        <v>1.42</v>
      </c>
      <c r="I32" s="4">
        <v>2.42</v>
      </c>
      <c r="L32" s="4" t="s">
        <v>21</v>
      </c>
      <c r="M32" s="4">
        <v>70</v>
      </c>
      <c r="N32" s="4" t="s">
        <v>275</v>
      </c>
    </row>
    <row r="33" spans="1:14" x14ac:dyDescent="0.25">
      <c r="A33" s="6">
        <v>44654</v>
      </c>
      <c r="B33" s="4" t="s">
        <v>356</v>
      </c>
      <c r="C33" s="4">
        <v>2.68</v>
      </c>
      <c r="D33" s="4">
        <v>3.07</v>
      </c>
      <c r="E33" s="4">
        <v>2.42</v>
      </c>
      <c r="F33" s="4">
        <v>404</v>
      </c>
      <c r="G33" s="4">
        <v>2</v>
      </c>
      <c r="H33" s="4">
        <v>1.72</v>
      </c>
      <c r="I33" s="4">
        <v>1.78</v>
      </c>
      <c r="L33" s="4" t="s">
        <v>317</v>
      </c>
      <c r="M33" s="4">
        <v>39</v>
      </c>
      <c r="N33" s="4" t="s">
        <v>225</v>
      </c>
    </row>
    <row r="34" spans="1:14" x14ac:dyDescent="0.25">
      <c r="A34" s="6">
        <v>44654</v>
      </c>
      <c r="B34" s="4" t="s">
        <v>357</v>
      </c>
      <c r="C34" s="4">
        <v>404</v>
      </c>
      <c r="D34" s="4">
        <v>404</v>
      </c>
      <c r="E34" s="4">
        <v>404</v>
      </c>
      <c r="F34" s="4">
        <v>404</v>
      </c>
      <c r="G34" s="4">
        <v>404</v>
      </c>
      <c r="H34" s="4">
        <v>404</v>
      </c>
      <c r="I34" s="4">
        <v>404</v>
      </c>
      <c r="L34" s="4">
        <v>404</v>
      </c>
      <c r="M34" s="4">
        <v>13</v>
      </c>
      <c r="N34" s="4" t="s">
        <v>225</v>
      </c>
    </row>
    <row r="35" spans="1:14" x14ac:dyDescent="0.25">
      <c r="A35" s="6">
        <v>44654</v>
      </c>
      <c r="B35" s="4" t="s">
        <v>358</v>
      </c>
      <c r="C35" s="4">
        <v>7.88</v>
      </c>
      <c r="D35" s="4">
        <v>4.2</v>
      </c>
      <c r="E35" s="4">
        <v>1.52</v>
      </c>
      <c r="F35" s="4">
        <v>3.51</v>
      </c>
      <c r="G35" s="4">
        <v>2.04</v>
      </c>
      <c r="H35" s="4">
        <v>1.87</v>
      </c>
      <c r="I35" s="4">
        <v>1.78</v>
      </c>
      <c r="L35" s="4" t="s">
        <v>19</v>
      </c>
      <c r="M35" s="4">
        <v>37</v>
      </c>
      <c r="N35" s="4" t="s">
        <v>53</v>
      </c>
    </row>
    <row r="36" spans="1:14" x14ac:dyDescent="0.25">
      <c r="A36" s="6">
        <v>44654</v>
      </c>
      <c r="B36" s="4" t="s">
        <v>359</v>
      </c>
      <c r="C36" s="4">
        <v>3.23</v>
      </c>
      <c r="D36" s="4">
        <v>3.41</v>
      </c>
      <c r="E36" s="4">
        <v>2.35</v>
      </c>
      <c r="F36" s="4">
        <v>3.39</v>
      </c>
      <c r="G36" s="4">
        <v>2.0699999999999998</v>
      </c>
      <c r="H36" s="4">
        <v>1.83</v>
      </c>
      <c r="I36" s="4">
        <v>1.81</v>
      </c>
      <c r="L36" s="4" t="s">
        <v>28</v>
      </c>
      <c r="M36" s="4">
        <v>59</v>
      </c>
      <c r="N36" s="42" t="s">
        <v>80</v>
      </c>
    </row>
    <row r="37" spans="1:14" x14ac:dyDescent="0.25">
      <c r="A37" s="6">
        <v>44654</v>
      </c>
      <c r="B37" s="4" t="s">
        <v>360</v>
      </c>
      <c r="C37" s="4">
        <v>1.4</v>
      </c>
      <c r="D37" s="4">
        <v>4</v>
      </c>
      <c r="E37" s="4">
        <v>6.78</v>
      </c>
      <c r="F37" s="4">
        <v>404</v>
      </c>
      <c r="G37" s="4">
        <v>1.99</v>
      </c>
      <c r="H37" s="4">
        <v>1.74</v>
      </c>
      <c r="I37" s="4">
        <v>1.8</v>
      </c>
      <c r="L37" s="4" t="s">
        <v>24</v>
      </c>
      <c r="M37" s="4">
        <v>18</v>
      </c>
      <c r="N37" s="4" t="s">
        <v>347</v>
      </c>
    </row>
    <row r="38" spans="1:14" x14ac:dyDescent="0.25">
      <c r="A38" s="6">
        <v>44654</v>
      </c>
      <c r="B38" s="4" t="s">
        <v>361</v>
      </c>
      <c r="C38" s="4">
        <v>2.73</v>
      </c>
      <c r="D38" s="4">
        <v>2.68</v>
      </c>
      <c r="E38" s="4">
        <v>2.96</v>
      </c>
      <c r="F38" s="4">
        <v>2.7</v>
      </c>
      <c r="G38" s="4">
        <v>2.37</v>
      </c>
      <c r="H38" s="4">
        <v>1.55</v>
      </c>
      <c r="I38" s="4">
        <v>2.09</v>
      </c>
      <c r="L38" s="4" t="s">
        <v>21</v>
      </c>
      <c r="M38" s="4">
        <v>43</v>
      </c>
      <c r="N38" s="42" t="s">
        <v>16</v>
      </c>
    </row>
    <row r="39" spans="1:14" x14ac:dyDescent="0.25">
      <c r="A39" s="6">
        <v>44654</v>
      </c>
      <c r="B39" s="4" t="s">
        <v>362</v>
      </c>
      <c r="C39" s="4">
        <v>3.25</v>
      </c>
      <c r="D39" s="4">
        <v>3.1</v>
      </c>
      <c r="E39" s="4">
        <v>2.48</v>
      </c>
      <c r="F39" s="4">
        <v>2.64</v>
      </c>
      <c r="G39" s="4">
        <v>2.52</v>
      </c>
      <c r="H39" s="4">
        <v>1.56</v>
      </c>
      <c r="I39" s="4">
        <v>2.21</v>
      </c>
      <c r="L39" s="4" t="s">
        <v>19</v>
      </c>
      <c r="M39" s="4">
        <v>44</v>
      </c>
      <c r="N39" s="42" t="s">
        <v>16</v>
      </c>
    </row>
    <row r="40" spans="1:14" x14ac:dyDescent="0.25">
      <c r="A40" s="6">
        <v>44654</v>
      </c>
      <c r="B40" s="4" t="s">
        <v>363</v>
      </c>
      <c r="C40" s="4">
        <v>3.58</v>
      </c>
      <c r="D40" s="4">
        <v>2.8</v>
      </c>
      <c r="E40" s="4">
        <v>2.5299999999999998</v>
      </c>
      <c r="F40" s="4">
        <v>2.08</v>
      </c>
      <c r="G40" s="4">
        <v>3.31</v>
      </c>
      <c r="H40" s="4">
        <v>1.35</v>
      </c>
      <c r="I40" s="4">
        <v>2.93</v>
      </c>
      <c r="L40" s="4" t="s">
        <v>23</v>
      </c>
      <c r="M40" s="4">
        <v>49</v>
      </c>
      <c r="N40" s="4" t="s">
        <v>51</v>
      </c>
    </row>
    <row r="41" spans="1:14" x14ac:dyDescent="0.25">
      <c r="A41" s="6">
        <v>44654</v>
      </c>
      <c r="B41" s="4" t="s">
        <v>364</v>
      </c>
      <c r="C41" s="4">
        <v>2.7</v>
      </c>
      <c r="D41" s="4">
        <v>2.95</v>
      </c>
      <c r="E41" s="4">
        <v>3.2</v>
      </c>
      <c r="F41" s="4">
        <v>2.4700000000000002</v>
      </c>
      <c r="G41" s="4">
        <v>2.84</v>
      </c>
      <c r="H41" s="4">
        <v>1.48</v>
      </c>
      <c r="I41" s="4">
        <v>2.4700000000000002</v>
      </c>
      <c r="L41" s="4" t="s">
        <v>20</v>
      </c>
      <c r="M41" s="4">
        <v>31</v>
      </c>
      <c r="N41" s="4" t="s">
        <v>55</v>
      </c>
    </row>
    <row r="42" spans="1:14" x14ac:dyDescent="0.25">
      <c r="A42" s="6">
        <v>44654</v>
      </c>
      <c r="B42" s="4" t="s">
        <v>365</v>
      </c>
      <c r="C42" s="4">
        <v>4.3</v>
      </c>
      <c r="D42" s="4">
        <v>3.2</v>
      </c>
      <c r="E42" s="4">
        <v>1.88</v>
      </c>
      <c r="F42" s="4">
        <v>2.71</v>
      </c>
      <c r="G42" s="4">
        <v>2.37</v>
      </c>
      <c r="H42" s="4">
        <v>1.56</v>
      </c>
      <c r="I42" s="4">
        <v>2.08</v>
      </c>
      <c r="L42" s="4" t="s">
        <v>318</v>
      </c>
      <c r="M42" s="4">
        <v>11</v>
      </c>
      <c r="N42" s="4" t="s">
        <v>99</v>
      </c>
    </row>
    <row r="43" spans="1:14" x14ac:dyDescent="0.25">
      <c r="A43" s="6">
        <v>44655</v>
      </c>
      <c r="B43" s="4" t="s">
        <v>366</v>
      </c>
      <c r="C43" s="4">
        <v>3.73</v>
      </c>
      <c r="D43" s="4">
        <v>2.83</v>
      </c>
      <c r="E43" s="4">
        <v>2.42</v>
      </c>
      <c r="F43" s="4">
        <v>2.2000000000000002</v>
      </c>
      <c r="G43" s="4">
        <v>3.1</v>
      </c>
      <c r="H43" s="4">
        <v>1.38</v>
      </c>
      <c r="I43" s="4">
        <v>2.73</v>
      </c>
      <c r="L43" s="4" t="s">
        <v>23</v>
      </c>
      <c r="M43" s="4">
        <v>60</v>
      </c>
      <c r="N43" s="4" t="s">
        <v>77</v>
      </c>
    </row>
    <row r="44" spans="1:14" x14ac:dyDescent="0.25">
      <c r="A44" s="6">
        <v>44656</v>
      </c>
      <c r="B44" s="4" t="s">
        <v>368</v>
      </c>
      <c r="C44" s="4">
        <v>2.4300000000000002</v>
      </c>
      <c r="D44" s="4">
        <v>3.3</v>
      </c>
      <c r="E44" s="4">
        <v>3.13</v>
      </c>
      <c r="F44" s="4">
        <v>3.21</v>
      </c>
      <c r="G44" s="4">
        <v>2.13</v>
      </c>
      <c r="H44" s="4">
        <v>1.76</v>
      </c>
      <c r="I44" s="4">
        <v>1.87</v>
      </c>
      <c r="L44" s="4" t="s">
        <v>21</v>
      </c>
      <c r="M44" s="4">
        <v>48</v>
      </c>
      <c r="N44" s="4" t="s">
        <v>67</v>
      </c>
    </row>
    <row r="45" spans="1:14" x14ac:dyDescent="0.25">
      <c r="A45" s="6">
        <v>44656</v>
      </c>
      <c r="B45" s="4" t="s">
        <v>367</v>
      </c>
      <c r="C45" s="4">
        <v>4.8099999999999996</v>
      </c>
      <c r="D45" s="4">
        <v>3.82</v>
      </c>
      <c r="E45" s="4">
        <v>1.76</v>
      </c>
      <c r="F45" s="4">
        <v>3.62</v>
      </c>
      <c r="G45" s="4">
        <v>1.94</v>
      </c>
      <c r="H45" s="4">
        <v>1.93</v>
      </c>
      <c r="I45" s="4">
        <v>1.7</v>
      </c>
      <c r="L45" s="4" t="s">
        <v>321</v>
      </c>
      <c r="M45" s="4">
        <v>29</v>
      </c>
      <c r="N45" s="4" t="s">
        <v>106</v>
      </c>
    </row>
    <row r="46" spans="1:14" x14ac:dyDescent="0.25">
      <c r="A46" s="6">
        <v>44656</v>
      </c>
      <c r="B46" s="4" t="s">
        <v>369</v>
      </c>
      <c r="C46" s="4">
        <v>3.57</v>
      </c>
      <c r="D46" s="4">
        <v>3.72</v>
      </c>
      <c r="E46" s="4">
        <v>2.0099999999999998</v>
      </c>
      <c r="F46" s="4">
        <v>4.24</v>
      </c>
      <c r="G46" s="4">
        <v>1.7</v>
      </c>
      <c r="H46" s="4">
        <v>2.17</v>
      </c>
      <c r="I46" s="4">
        <v>1.52</v>
      </c>
      <c r="L46" s="4" t="s">
        <v>20</v>
      </c>
      <c r="M46" s="4">
        <v>22</v>
      </c>
      <c r="N46" s="4" t="s">
        <v>93</v>
      </c>
    </row>
    <row r="47" spans="1:14" x14ac:dyDescent="0.25">
      <c r="A47" s="6">
        <v>44656</v>
      </c>
      <c r="B47" s="4" t="s">
        <v>370</v>
      </c>
      <c r="C47" s="4">
        <v>2.13</v>
      </c>
      <c r="D47" s="4">
        <v>3.26</v>
      </c>
      <c r="E47" s="4">
        <v>3.98</v>
      </c>
      <c r="F47" s="4">
        <v>2.86</v>
      </c>
      <c r="G47" s="4">
        <v>2.46</v>
      </c>
      <c r="H47" s="4">
        <v>1.61</v>
      </c>
      <c r="I47" s="4">
        <v>2.11</v>
      </c>
      <c r="L47" s="4" t="s">
        <v>28</v>
      </c>
      <c r="M47" s="4">
        <v>54</v>
      </c>
      <c r="N47" s="4" t="s">
        <v>103</v>
      </c>
    </row>
    <row r="48" spans="1:14" x14ac:dyDescent="0.25">
      <c r="A48" s="6">
        <v>44656</v>
      </c>
      <c r="B48" s="4" t="s">
        <v>371</v>
      </c>
      <c r="C48" s="4">
        <v>4.72</v>
      </c>
      <c r="D48" s="4">
        <v>3.63</v>
      </c>
      <c r="E48" s="4">
        <v>1.85</v>
      </c>
      <c r="F48" s="4">
        <v>3.59</v>
      </c>
      <c r="G48" s="4">
        <v>1.97</v>
      </c>
      <c r="H48" s="4">
        <v>1.92</v>
      </c>
      <c r="I48" s="4">
        <v>1.72</v>
      </c>
      <c r="L48" s="4" t="s">
        <v>22</v>
      </c>
      <c r="M48" s="4">
        <v>54</v>
      </c>
      <c r="N48" s="4" t="s">
        <v>61</v>
      </c>
    </row>
    <row r="49" spans="1:14" x14ac:dyDescent="0.25">
      <c r="A49" s="6">
        <v>44656</v>
      </c>
      <c r="B49" s="4" t="s">
        <v>372</v>
      </c>
      <c r="C49" s="4">
        <v>2.16</v>
      </c>
      <c r="D49" s="4">
        <v>3.28</v>
      </c>
      <c r="E49" s="4">
        <v>3.85</v>
      </c>
      <c r="F49" s="4">
        <v>2.79</v>
      </c>
      <c r="G49" s="4">
        <v>2.4</v>
      </c>
      <c r="H49" s="4">
        <v>1.62</v>
      </c>
      <c r="I49" s="4">
        <v>2.1</v>
      </c>
      <c r="L49" s="4" t="s">
        <v>20</v>
      </c>
      <c r="M49" s="4">
        <v>31</v>
      </c>
      <c r="N49" s="4" t="s">
        <v>120</v>
      </c>
    </row>
    <row r="50" spans="1:14" x14ac:dyDescent="0.25">
      <c r="A50" s="6">
        <v>44656</v>
      </c>
      <c r="B50" s="4" t="s">
        <v>373</v>
      </c>
      <c r="C50" s="4">
        <v>3.74</v>
      </c>
      <c r="D50" s="4">
        <v>3.33</v>
      </c>
      <c r="E50" s="4">
        <v>2.17</v>
      </c>
      <c r="F50" s="4">
        <v>3.07</v>
      </c>
      <c r="G50" s="4">
        <v>2.19</v>
      </c>
      <c r="H50" s="4">
        <v>1.73</v>
      </c>
      <c r="I50" s="4">
        <v>1.93</v>
      </c>
      <c r="L50" s="4" t="s">
        <v>27</v>
      </c>
      <c r="M50" s="4">
        <v>43</v>
      </c>
      <c r="N50" s="4" t="s">
        <v>103</v>
      </c>
    </row>
    <row r="51" spans="1:14" x14ac:dyDescent="0.25">
      <c r="A51" s="6">
        <v>44656</v>
      </c>
      <c r="B51" s="4" t="s">
        <v>374</v>
      </c>
      <c r="C51" s="4">
        <v>3.52</v>
      </c>
      <c r="D51" s="4">
        <v>3.26</v>
      </c>
      <c r="E51" s="4">
        <v>2.2799999999999998</v>
      </c>
      <c r="F51" s="4">
        <v>2.77</v>
      </c>
      <c r="G51" s="4">
        <v>2.46</v>
      </c>
      <c r="H51" s="4">
        <v>1.6</v>
      </c>
      <c r="I51" s="4">
        <v>2.14</v>
      </c>
      <c r="L51" s="4" t="s">
        <v>28</v>
      </c>
      <c r="M51" s="4">
        <v>31</v>
      </c>
      <c r="N51" s="42" t="s">
        <v>375</v>
      </c>
    </row>
    <row r="52" spans="1:14" x14ac:dyDescent="0.25">
      <c r="A52" s="6">
        <v>44656</v>
      </c>
      <c r="B52" s="4" t="s">
        <v>376</v>
      </c>
      <c r="C52" s="4">
        <v>3.49</v>
      </c>
      <c r="D52" s="4">
        <v>3.34</v>
      </c>
      <c r="E52" s="4">
        <v>2.2599999999999998</v>
      </c>
      <c r="F52" s="4">
        <v>3.71</v>
      </c>
      <c r="G52" s="4">
        <v>1.95</v>
      </c>
      <c r="H52" s="4">
        <v>1.95</v>
      </c>
      <c r="I52" s="4">
        <v>1.69</v>
      </c>
      <c r="L52" s="4" t="s">
        <v>321</v>
      </c>
      <c r="M52" s="4">
        <v>41</v>
      </c>
      <c r="N52" s="4" t="s">
        <v>17</v>
      </c>
    </row>
    <row r="53" spans="1:14" x14ac:dyDescent="0.25">
      <c r="A53" s="6">
        <v>44657</v>
      </c>
      <c r="B53" s="4" t="s">
        <v>377</v>
      </c>
      <c r="C53" s="4">
        <v>2.59</v>
      </c>
      <c r="D53" s="4">
        <v>3.38</v>
      </c>
      <c r="E53" s="4">
        <v>2.89</v>
      </c>
      <c r="F53" s="4">
        <v>3.51</v>
      </c>
      <c r="G53" s="4">
        <v>2.0099999999999998</v>
      </c>
      <c r="H53" s="4">
        <v>1.88</v>
      </c>
      <c r="I53" s="4">
        <v>1.76</v>
      </c>
      <c r="L53" s="4" t="s">
        <v>22</v>
      </c>
      <c r="M53" s="4">
        <v>43</v>
      </c>
      <c r="N53" s="4" t="s">
        <v>17</v>
      </c>
    </row>
    <row r="54" spans="1:14" x14ac:dyDescent="0.25">
      <c r="A54" s="6">
        <v>44657</v>
      </c>
      <c r="B54" s="4" t="s">
        <v>378</v>
      </c>
      <c r="C54" s="4">
        <v>3.06</v>
      </c>
      <c r="D54" s="4">
        <v>3.32</v>
      </c>
      <c r="E54" s="4">
        <v>2.5099999999999998</v>
      </c>
      <c r="F54" s="4">
        <v>3.18</v>
      </c>
      <c r="G54" s="4">
        <v>2.2000000000000002</v>
      </c>
      <c r="H54" s="4">
        <v>1.73</v>
      </c>
      <c r="I54" s="4">
        <v>1.93</v>
      </c>
      <c r="L54" s="4" t="s">
        <v>320</v>
      </c>
      <c r="M54" s="4">
        <v>17</v>
      </c>
      <c r="N54" s="42" t="s">
        <v>375</v>
      </c>
    </row>
    <row r="55" spans="1:14" x14ac:dyDescent="0.25">
      <c r="A55" s="6">
        <v>44657</v>
      </c>
      <c r="B55" s="4" t="s">
        <v>379</v>
      </c>
      <c r="C55" s="4">
        <v>3.11</v>
      </c>
      <c r="D55" s="4">
        <v>2.95</v>
      </c>
      <c r="E55" s="4">
        <v>2.73</v>
      </c>
      <c r="F55" s="4">
        <v>2.41</v>
      </c>
      <c r="G55" s="4">
        <v>2.81</v>
      </c>
      <c r="H55" s="4">
        <v>1.47</v>
      </c>
      <c r="I55" s="4">
        <v>2.46</v>
      </c>
      <c r="L55" s="4" t="s">
        <v>27</v>
      </c>
      <c r="M55" s="4">
        <v>45</v>
      </c>
      <c r="N55" s="42" t="s">
        <v>375</v>
      </c>
    </row>
    <row r="56" spans="1:14" x14ac:dyDescent="0.25">
      <c r="A56" s="6">
        <v>44657</v>
      </c>
      <c r="B56" s="4" t="s">
        <v>380</v>
      </c>
      <c r="C56" s="4">
        <v>2.2799999999999998</v>
      </c>
      <c r="D56" s="4">
        <v>3.15</v>
      </c>
      <c r="E56" s="4">
        <v>3.68</v>
      </c>
      <c r="F56" s="4">
        <v>2.82</v>
      </c>
      <c r="G56" s="4">
        <v>2.4</v>
      </c>
      <c r="H56" s="4">
        <v>1.62</v>
      </c>
      <c r="I56" s="4">
        <v>2.1</v>
      </c>
      <c r="L56" s="4" t="s">
        <v>318</v>
      </c>
      <c r="M56" s="4">
        <v>41</v>
      </c>
      <c r="N56" s="42" t="s">
        <v>382</v>
      </c>
    </row>
    <row r="57" spans="1:14" x14ac:dyDescent="0.25">
      <c r="A57" s="6">
        <v>44659</v>
      </c>
      <c r="B57" s="4" t="s">
        <v>381</v>
      </c>
      <c r="C57" s="4">
        <v>1.91</v>
      </c>
      <c r="D57" s="4">
        <v>3.1</v>
      </c>
      <c r="E57" s="4">
        <v>4.99</v>
      </c>
      <c r="F57" s="4">
        <v>2.27</v>
      </c>
      <c r="G57" s="4">
        <v>3.02</v>
      </c>
      <c r="H57" s="4">
        <v>1.39</v>
      </c>
      <c r="I57" s="4">
        <v>2.65</v>
      </c>
      <c r="L57" s="4" t="s">
        <v>29</v>
      </c>
      <c r="M57" s="4">
        <v>47</v>
      </c>
      <c r="N57" s="47" t="s">
        <v>382</v>
      </c>
    </row>
    <row r="58" spans="1:14" x14ac:dyDescent="0.25">
      <c r="A58" s="6">
        <v>44659</v>
      </c>
      <c r="B58" s="4" t="s">
        <v>383</v>
      </c>
      <c r="C58" s="4">
        <v>2.04</v>
      </c>
      <c r="D58" s="4">
        <v>3.24</v>
      </c>
      <c r="E58" s="4">
        <v>4.03</v>
      </c>
      <c r="F58" s="4">
        <v>2.74</v>
      </c>
      <c r="G58" s="4">
        <v>2.33</v>
      </c>
      <c r="H58" s="4">
        <v>1.62</v>
      </c>
      <c r="I58" s="4">
        <v>2.06</v>
      </c>
      <c r="L58" s="4" t="s">
        <v>20</v>
      </c>
      <c r="M58" s="4">
        <v>49</v>
      </c>
      <c r="N58" s="4" t="s">
        <v>53</v>
      </c>
    </row>
    <row r="59" spans="1:14" x14ac:dyDescent="0.25">
      <c r="A59" s="6">
        <v>44659</v>
      </c>
      <c r="B59" s="4" t="s">
        <v>384</v>
      </c>
      <c r="C59" s="4">
        <v>2.16</v>
      </c>
      <c r="D59" s="4">
        <v>3.21</v>
      </c>
      <c r="E59" s="4">
        <v>4.03</v>
      </c>
      <c r="F59" s="4">
        <v>3.05</v>
      </c>
      <c r="G59" s="4">
        <v>2.31</v>
      </c>
      <c r="H59" s="4">
        <v>1.68</v>
      </c>
      <c r="I59" s="4">
        <v>2.0099999999999998</v>
      </c>
      <c r="L59" s="4" t="s">
        <v>461</v>
      </c>
      <c r="M59" s="4">
        <v>41</v>
      </c>
      <c r="N59" s="4" t="s">
        <v>115</v>
      </c>
    </row>
    <row r="60" spans="1:14" x14ac:dyDescent="0.25">
      <c r="A60" s="6">
        <v>44660</v>
      </c>
      <c r="B60" s="4" t="s">
        <v>385</v>
      </c>
      <c r="C60" s="4">
        <v>1.72</v>
      </c>
      <c r="D60" s="4">
        <v>3.29</v>
      </c>
      <c r="E60" s="4">
        <v>6.63</v>
      </c>
      <c r="F60" s="4">
        <v>2.29</v>
      </c>
      <c r="G60" s="4">
        <v>2.94</v>
      </c>
      <c r="H60" s="4">
        <v>1.4</v>
      </c>
      <c r="I60" s="4">
        <v>2.59</v>
      </c>
      <c r="L60" s="4" t="s">
        <v>25</v>
      </c>
      <c r="M60" s="4">
        <v>74</v>
      </c>
      <c r="N60" s="4" t="s">
        <v>99</v>
      </c>
    </row>
    <row r="61" spans="1:14" x14ac:dyDescent="0.25">
      <c r="A61" s="6">
        <v>44660</v>
      </c>
      <c r="B61" s="4" t="s">
        <v>386</v>
      </c>
      <c r="C61" s="4">
        <v>2</v>
      </c>
      <c r="D61" s="4">
        <v>3.37</v>
      </c>
      <c r="E61" s="4">
        <v>4.2300000000000004</v>
      </c>
      <c r="F61" s="4">
        <v>3.07</v>
      </c>
      <c r="G61" s="4">
        <v>2.2200000000000002</v>
      </c>
      <c r="H61" s="4">
        <v>1.7</v>
      </c>
      <c r="I61" s="4">
        <v>1.94</v>
      </c>
      <c r="L61" s="4" t="s">
        <v>20</v>
      </c>
      <c r="M61" s="4">
        <v>45</v>
      </c>
      <c r="N61" s="4" t="s">
        <v>93</v>
      </c>
    </row>
    <row r="62" spans="1:14" x14ac:dyDescent="0.25">
      <c r="A62" s="6">
        <v>44660</v>
      </c>
      <c r="B62" s="4" t="s">
        <v>387</v>
      </c>
      <c r="C62" s="4">
        <v>1.74</v>
      </c>
      <c r="D62" s="4">
        <v>3.81</v>
      </c>
      <c r="E62" s="4">
        <v>5.21</v>
      </c>
      <c r="F62" s="4">
        <v>3.49</v>
      </c>
      <c r="G62" s="4">
        <v>2.0499999999999998</v>
      </c>
      <c r="H62" s="4">
        <v>1.85</v>
      </c>
      <c r="I62" s="4">
        <v>1.78</v>
      </c>
      <c r="L62" s="4" t="s">
        <v>21</v>
      </c>
      <c r="M62" s="4">
        <v>51</v>
      </c>
      <c r="N62" s="4" t="s">
        <v>111</v>
      </c>
    </row>
    <row r="63" spans="1:14" x14ac:dyDescent="0.25">
      <c r="A63" s="6">
        <v>44660</v>
      </c>
      <c r="B63" s="4" t="s">
        <v>388</v>
      </c>
      <c r="C63" s="4">
        <v>2.19</v>
      </c>
      <c r="D63" s="4">
        <v>3.13</v>
      </c>
      <c r="E63" s="4">
        <v>3.98</v>
      </c>
      <c r="F63" s="4">
        <v>2.8</v>
      </c>
      <c r="G63" s="4">
        <v>2.48</v>
      </c>
      <c r="H63" s="4">
        <v>1.59</v>
      </c>
      <c r="I63" s="4">
        <v>2.14</v>
      </c>
      <c r="L63" s="4" t="s">
        <v>20</v>
      </c>
      <c r="M63" s="4">
        <v>21</v>
      </c>
      <c r="N63" s="4" t="s">
        <v>67</v>
      </c>
    </row>
    <row r="64" spans="1:14" x14ac:dyDescent="0.25">
      <c r="A64" s="6">
        <v>44660</v>
      </c>
      <c r="B64" s="4" t="s">
        <v>389</v>
      </c>
      <c r="C64" s="4">
        <v>3.9</v>
      </c>
      <c r="D64" s="4">
        <v>3.61</v>
      </c>
      <c r="E64" s="4">
        <v>2</v>
      </c>
      <c r="F64" s="4">
        <v>3.43</v>
      </c>
      <c r="G64" s="4">
        <v>2.02</v>
      </c>
      <c r="H64" s="4">
        <v>1.86</v>
      </c>
      <c r="I64" s="4">
        <v>1.76</v>
      </c>
      <c r="L64" s="4" t="s">
        <v>21</v>
      </c>
      <c r="M64" s="4">
        <v>67</v>
      </c>
      <c r="N64" s="4" t="s">
        <v>59</v>
      </c>
    </row>
    <row r="65" spans="1:14" x14ac:dyDescent="0.25">
      <c r="A65" s="6">
        <v>44660</v>
      </c>
      <c r="B65" s="4" t="s">
        <v>390</v>
      </c>
      <c r="C65" s="4">
        <v>6.04</v>
      </c>
      <c r="D65" s="4">
        <v>3.54</v>
      </c>
      <c r="E65" s="4">
        <v>1.59</v>
      </c>
      <c r="F65" s="4">
        <v>2.63</v>
      </c>
      <c r="G65" s="4">
        <v>2.06</v>
      </c>
      <c r="H65" s="4">
        <v>1.81</v>
      </c>
      <c r="I65" s="4">
        <v>1.81</v>
      </c>
      <c r="L65" s="4" t="s">
        <v>19</v>
      </c>
      <c r="M65" s="4">
        <v>76</v>
      </c>
      <c r="N65" s="4" t="s">
        <v>99</v>
      </c>
    </row>
    <row r="66" spans="1:14" x14ac:dyDescent="0.25">
      <c r="A66" s="6">
        <v>44660</v>
      </c>
      <c r="B66" s="4" t="s">
        <v>391</v>
      </c>
      <c r="C66" s="4">
        <v>4.28</v>
      </c>
      <c r="D66" s="4">
        <v>3.14</v>
      </c>
      <c r="E66" s="4">
        <v>2.0699999999999998</v>
      </c>
      <c r="F66" s="4">
        <v>2.62</v>
      </c>
      <c r="G66" s="4">
        <v>2.56</v>
      </c>
      <c r="H66" s="4">
        <v>1.54</v>
      </c>
      <c r="I66" s="4">
        <v>2.23</v>
      </c>
      <c r="L66" s="4" t="s">
        <v>23</v>
      </c>
      <c r="M66" s="4">
        <v>62</v>
      </c>
      <c r="N66" s="4" t="s">
        <v>115</v>
      </c>
    </row>
    <row r="67" spans="1:14" x14ac:dyDescent="0.25">
      <c r="A67" s="6">
        <v>44660</v>
      </c>
      <c r="B67" s="4" t="s">
        <v>392</v>
      </c>
      <c r="C67" s="4">
        <v>4.3899999999999997</v>
      </c>
      <c r="D67" s="4">
        <v>3.35</v>
      </c>
      <c r="E67" s="4">
        <v>1.97</v>
      </c>
      <c r="F67" s="4">
        <v>3.18</v>
      </c>
      <c r="G67" s="4">
        <v>2.15</v>
      </c>
      <c r="H67" s="4">
        <v>1.74</v>
      </c>
      <c r="I67" s="4">
        <v>1.89</v>
      </c>
      <c r="L67" s="4" t="s">
        <v>460</v>
      </c>
      <c r="M67" s="4">
        <v>44</v>
      </c>
      <c r="N67" s="4" t="s">
        <v>16</v>
      </c>
    </row>
    <row r="68" spans="1:14" x14ac:dyDescent="0.25">
      <c r="A68" s="6">
        <v>44660</v>
      </c>
      <c r="B68" s="4" t="s">
        <v>393</v>
      </c>
      <c r="C68" s="4">
        <v>2.82</v>
      </c>
      <c r="D68" s="4">
        <v>2.91</v>
      </c>
      <c r="E68" s="4">
        <v>2.99</v>
      </c>
      <c r="F68" s="4">
        <v>2.46</v>
      </c>
      <c r="G68" s="4">
        <v>2.77</v>
      </c>
      <c r="H68" s="4">
        <v>1.47</v>
      </c>
      <c r="I68" s="4">
        <v>2.42</v>
      </c>
      <c r="L68" s="4" t="s">
        <v>28</v>
      </c>
      <c r="M68" s="4">
        <v>66</v>
      </c>
      <c r="N68" s="4" t="s">
        <v>103</v>
      </c>
    </row>
    <row r="69" spans="1:14" x14ac:dyDescent="0.25">
      <c r="A69" s="6">
        <v>44660</v>
      </c>
      <c r="B69" s="4" t="s">
        <v>394</v>
      </c>
      <c r="C69" s="4">
        <v>1.4</v>
      </c>
      <c r="D69" s="4">
        <v>4.9000000000000004</v>
      </c>
      <c r="E69" s="4">
        <v>8.6199999999999992</v>
      </c>
      <c r="F69" s="4">
        <v>4.1500000000000004</v>
      </c>
      <c r="G69" s="4">
        <v>1.74</v>
      </c>
      <c r="H69" s="4">
        <v>2.19</v>
      </c>
      <c r="I69" s="4">
        <v>1.55</v>
      </c>
      <c r="L69" s="4" t="s">
        <v>20</v>
      </c>
      <c r="M69" s="4">
        <v>35</v>
      </c>
      <c r="N69" s="4" t="s">
        <v>396</v>
      </c>
    </row>
    <row r="70" spans="1:14" x14ac:dyDescent="0.25">
      <c r="A70" s="6">
        <v>44660</v>
      </c>
      <c r="B70" s="4" t="s">
        <v>395</v>
      </c>
      <c r="C70" s="4">
        <v>3.79</v>
      </c>
      <c r="D70" s="4">
        <v>3.46</v>
      </c>
      <c r="E70" s="4">
        <v>2.08</v>
      </c>
      <c r="F70" s="4">
        <v>3.02</v>
      </c>
      <c r="G70" s="4">
        <v>2.2200000000000002</v>
      </c>
      <c r="H70" s="4">
        <v>1.7</v>
      </c>
      <c r="I70" s="4">
        <v>1.95</v>
      </c>
      <c r="L70" s="4" t="s">
        <v>19</v>
      </c>
      <c r="M70" s="4">
        <v>22</v>
      </c>
      <c r="N70" s="4" t="s">
        <v>80</v>
      </c>
    </row>
    <row r="71" spans="1:14" x14ac:dyDescent="0.25">
      <c r="A71" s="6">
        <v>44660</v>
      </c>
      <c r="B71" s="4" t="s">
        <v>397</v>
      </c>
      <c r="C71" s="4">
        <v>2.9</v>
      </c>
      <c r="D71" s="4">
        <v>3.02</v>
      </c>
      <c r="E71" s="4">
        <v>2.85</v>
      </c>
      <c r="F71" s="4">
        <v>2.82</v>
      </c>
      <c r="G71" s="4">
        <v>2.48</v>
      </c>
      <c r="H71" s="4">
        <v>1.59</v>
      </c>
      <c r="I71" s="4">
        <v>2.15</v>
      </c>
      <c r="L71" s="4" t="s">
        <v>22</v>
      </c>
      <c r="M71" s="4">
        <v>17</v>
      </c>
      <c r="N71" s="4" t="s">
        <v>61</v>
      </c>
    </row>
    <row r="72" spans="1:14" x14ac:dyDescent="0.25">
      <c r="A72" s="6">
        <v>44660</v>
      </c>
      <c r="B72" s="4" t="s">
        <v>398</v>
      </c>
      <c r="C72" s="4">
        <v>2.0299999999999998</v>
      </c>
      <c r="D72" s="4">
        <v>3.45</v>
      </c>
      <c r="E72" s="4">
        <v>4.05</v>
      </c>
      <c r="F72" s="4">
        <v>3.06</v>
      </c>
      <c r="G72" s="4">
        <v>2.21</v>
      </c>
      <c r="H72" s="4">
        <v>1.72</v>
      </c>
      <c r="I72" s="4">
        <v>1.94</v>
      </c>
      <c r="L72" s="4" t="s">
        <v>25</v>
      </c>
      <c r="M72" s="4">
        <v>35</v>
      </c>
      <c r="N72" s="4" t="s">
        <v>59</v>
      </c>
    </row>
    <row r="73" spans="1:14" x14ac:dyDescent="0.25">
      <c r="A73" s="6">
        <v>44660</v>
      </c>
      <c r="B73" s="4" t="s">
        <v>399</v>
      </c>
      <c r="C73" s="4">
        <v>2.2200000000000002</v>
      </c>
      <c r="D73" s="4">
        <v>3.22</v>
      </c>
      <c r="E73" s="4">
        <v>3.65</v>
      </c>
      <c r="F73" s="4">
        <v>2.78</v>
      </c>
      <c r="G73" s="4">
        <v>2.4300000000000002</v>
      </c>
      <c r="H73" s="4">
        <v>1.6</v>
      </c>
      <c r="I73" s="4">
        <v>2.12</v>
      </c>
      <c r="L73" s="4" t="s">
        <v>20</v>
      </c>
      <c r="M73" s="4">
        <v>52</v>
      </c>
      <c r="N73" s="4" t="s">
        <v>67</v>
      </c>
    </row>
    <row r="74" spans="1:14" x14ac:dyDescent="0.25">
      <c r="A74" s="6">
        <v>44660</v>
      </c>
      <c r="B74" s="4" t="s">
        <v>400</v>
      </c>
      <c r="C74" s="4">
        <v>3.45</v>
      </c>
      <c r="D74" s="4">
        <v>3.15</v>
      </c>
      <c r="E74" s="4">
        <v>2.35</v>
      </c>
      <c r="F74" s="4">
        <v>2.61</v>
      </c>
      <c r="G74" s="4">
        <v>2.57</v>
      </c>
      <c r="H74" s="4">
        <v>1.54</v>
      </c>
      <c r="I74" s="4">
        <v>2.2400000000000002</v>
      </c>
      <c r="L74" s="4" t="s">
        <v>21</v>
      </c>
      <c r="M74" s="4">
        <v>48</v>
      </c>
      <c r="N74" s="4" t="s">
        <v>106</v>
      </c>
    </row>
    <row r="75" spans="1:14" x14ac:dyDescent="0.25">
      <c r="A75" s="6">
        <v>44660</v>
      </c>
      <c r="B75" s="4" t="s">
        <v>401</v>
      </c>
      <c r="C75" s="4">
        <v>2.25</v>
      </c>
      <c r="D75" s="4">
        <v>3.38</v>
      </c>
      <c r="E75" s="4">
        <v>3.4</v>
      </c>
      <c r="F75" s="4">
        <v>3.11</v>
      </c>
      <c r="G75" s="4">
        <v>2.19</v>
      </c>
      <c r="H75" s="4">
        <v>1.72</v>
      </c>
      <c r="I75" s="4">
        <v>1.93</v>
      </c>
      <c r="L75" s="4" t="s">
        <v>20</v>
      </c>
      <c r="M75" s="4">
        <v>56</v>
      </c>
      <c r="N75" s="4" t="s">
        <v>59</v>
      </c>
    </row>
    <row r="76" spans="1:14" x14ac:dyDescent="0.25">
      <c r="A76" s="6">
        <v>44660</v>
      </c>
      <c r="B76" s="4" t="s">
        <v>402</v>
      </c>
      <c r="C76" s="4">
        <v>2.76</v>
      </c>
      <c r="D76" s="4">
        <v>2.59</v>
      </c>
      <c r="E76" s="4">
        <v>3.04</v>
      </c>
      <c r="F76" s="4">
        <v>2.37</v>
      </c>
      <c r="G76" s="4">
        <v>2.67</v>
      </c>
      <c r="H76" s="4">
        <v>1.45</v>
      </c>
      <c r="I76" s="4">
        <v>2.36</v>
      </c>
      <c r="L76" s="4" t="s">
        <v>21</v>
      </c>
      <c r="M76" s="4">
        <v>27</v>
      </c>
      <c r="N76" s="4" t="s">
        <v>61</v>
      </c>
    </row>
    <row r="77" spans="1:14" x14ac:dyDescent="0.25">
      <c r="A77" s="6">
        <v>44660</v>
      </c>
      <c r="B77" s="4" t="s">
        <v>403</v>
      </c>
      <c r="M77" s="4">
        <v>62</v>
      </c>
      <c r="N77" s="4" t="s">
        <v>202</v>
      </c>
    </row>
    <row r="78" spans="1:14" x14ac:dyDescent="0.25">
      <c r="A78" s="6">
        <v>44661</v>
      </c>
      <c r="B78" s="4" t="s">
        <v>404</v>
      </c>
      <c r="M78" s="4">
        <v>30</v>
      </c>
      <c r="N78" s="4" t="s">
        <v>270</v>
      </c>
    </row>
    <row r="79" spans="1:14" x14ac:dyDescent="0.25">
      <c r="A79" s="6">
        <v>44661</v>
      </c>
      <c r="B79" s="4" t="s">
        <v>405</v>
      </c>
      <c r="M79" s="4">
        <v>51</v>
      </c>
      <c r="N79" s="4" t="s">
        <v>240</v>
      </c>
    </row>
    <row r="80" spans="1:14" x14ac:dyDescent="0.25">
      <c r="A80" s="6">
        <v>44661</v>
      </c>
      <c r="B80" s="4" t="s">
        <v>406</v>
      </c>
      <c r="M80" s="4">
        <v>81</v>
      </c>
      <c r="N80" s="4" t="s">
        <v>16</v>
      </c>
    </row>
    <row r="81" spans="1:14" x14ac:dyDescent="0.25">
      <c r="A81" s="6">
        <v>44661</v>
      </c>
      <c r="B81" s="4" t="s">
        <v>407</v>
      </c>
      <c r="M81" s="4">
        <v>31</v>
      </c>
      <c r="N81" s="4" t="s">
        <v>111</v>
      </c>
    </row>
    <row r="82" spans="1:14" x14ac:dyDescent="0.25">
      <c r="A82" s="6">
        <v>44661</v>
      </c>
      <c r="B82" s="4" t="s">
        <v>408</v>
      </c>
      <c r="M82" s="4">
        <v>36</v>
      </c>
      <c r="N82" s="4" t="s">
        <v>234</v>
      </c>
    </row>
    <row r="83" spans="1:14" x14ac:dyDescent="0.25">
      <c r="A83" s="6">
        <v>44661</v>
      </c>
      <c r="B83" s="4" t="s">
        <v>409</v>
      </c>
      <c r="M83" s="4">
        <v>25</v>
      </c>
      <c r="N83" s="4" t="s">
        <v>128</v>
      </c>
    </row>
    <row r="84" spans="1:14" x14ac:dyDescent="0.25">
      <c r="A84" s="6">
        <v>44661</v>
      </c>
      <c r="B84" s="4" t="s">
        <v>410</v>
      </c>
      <c r="M84" s="4">
        <v>49</v>
      </c>
      <c r="N84" s="4" t="s">
        <v>270</v>
      </c>
    </row>
    <row r="85" spans="1:14" x14ac:dyDescent="0.25">
      <c r="A85" s="6">
        <v>44661</v>
      </c>
      <c r="B85" s="4" t="s">
        <v>411</v>
      </c>
      <c r="M85" s="4">
        <v>36</v>
      </c>
      <c r="N85" s="4" t="s">
        <v>270</v>
      </c>
    </row>
    <row r="86" spans="1:14" x14ac:dyDescent="0.25">
      <c r="A86" s="6">
        <v>44661</v>
      </c>
      <c r="B86" s="4" t="s">
        <v>412</v>
      </c>
      <c r="M86" s="4">
        <v>51</v>
      </c>
      <c r="N86" s="4" t="s">
        <v>51</v>
      </c>
    </row>
    <row r="87" spans="1:14" x14ac:dyDescent="0.25">
      <c r="A87" s="6">
        <v>44661</v>
      </c>
      <c r="B87" s="4" t="s">
        <v>413</v>
      </c>
      <c r="M87" s="4">
        <v>52</v>
      </c>
      <c r="N87" s="4" t="s">
        <v>396</v>
      </c>
    </row>
    <row r="88" spans="1:14" x14ac:dyDescent="0.25">
      <c r="A88" s="6">
        <v>44661</v>
      </c>
      <c r="B88" s="4" t="s">
        <v>414</v>
      </c>
      <c r="M88" s="4">
        <v>32</v>
      </c>
      <c r="N88" s="4" t="s">
        <v>111</v>
      </c>
    </row>
    <row r="89" spans="1:14" x14ac:dyDescent="0.25">
      <c r="A89" s="6">
        <v>44661</v>
      </c>
      <c r="B89" s="4" t="s">
        <v>415</v>
      </c>
      <c r="M89" s="4">
        <v>25</v>
      </c>
      <c r="N89" s="4" t="s">
        <v>382</v>
      </c>
    </row>
    <row r="90" spans="1:14" x14ac:dyDescent="0.25">
      <c r="A90" s="6">
        <v>44662</v>
      </c>
      <c r="B90" s="4" t="s">
        <v>416</v>
      </c>
      <c r="M90" s="4">
        <v>28</v>
      </c>
      <c r="N90" s="4" t="s">
        <v>61</v>
      </c>
    </row>
    <row r="91" spans="1:14" x14ac:dyDescent="0.25">
      <c r="A91" s="6">
        <v>44662</v>
      </c>
      <c r="B91" s="4" t="s">
        <v>417</v>
      </c>
      <c r="M91" s="4">
        <v>24</v>
      </c>
      <c r="N91" s="4" t="s">
        <v>18</v>
      </c>
    </row>
    <row r="92" spans="1:14" x14ac:dyDescent="0.25">
      <c r="A92" s="6">
        <v>44665</v>
      </c>
      <c r="B92" s="4" t="s">
        <v>418</v>
      </c>
      <c r="M92" s="4">
        <v>63</v>
      </c>
      <c r="N92" s="4" t="s">
        <v>77</v>
      </c>
    </row>
    <row r="93" spans="1:14" x14ac:dyDescent="0.25">
      <c r="A93" s="6">
        <v>44665</v>
      </c>
      <c r="B93" s="4" t="s">
        <v>419</v>
      </c>
      <c r="M93" s="4">
        <v>35</v>
      </c>
      <c r="N93" s="4" t="s">
        <v>80</v>
      </c>
    </row>
    <row r="94" spans="1:14" x14ac:dyDescent="0.25">
      <c r="A94" s="6">
        <v>44666</v>
      </c>
      <c r="B94" s="4" t="s">
        <v>420</v>
      </c>
      <c r="M94" s="4">
        <v>42</v>
      </c>
      <c r="N94" s="4" t="s">
        <v>61</v>
      </c>
    </row>
    <row r="95" spans="1:14" x14ac:dyDescent="0.25">
      <c r="A95" s="6">
        <v>44666</v>
      </c>
      <c r="B95" s="4" t="s">
        <v>421</v>
      </c>
      <c r="M95" s="4">
        <v>42</v>
      </c>
      <c r="N95" s="4" t="s">
        <v>61</v>
      </c>
    </row>
    <row r="96" spans="1:14" x14ac:dyDescent="0.25">
      <c r="A96" s="6">
        <v>44666</v>
      </c>
      <c r="B96" s="4" t="s">
        <v>422</v>
      </c>
      <c r="M96" s="4">
        <v>30</v>
      </c>
      <c r="N96" s="4" t="s">
        <v>106</v>
      </c>
    </row>
    <row r="97" spans="1:14" x14ac:dyDescent="0.25">
      <c r="A97" s="6">
        <v>44666</v>
      </c>
      <c r="B97" s="4" t="s">
        <v>423</v>
      </c>
      <c r="M97" s="4">
        <v>38</v>
      </c>
      <c r="N97" s="4" t="s">
        <v>61</v>
      </c>
    </row>
    <row r="98" spans="1:14" x14ac:dyDescent="0.25">
      <c r="A98" s="6">
        <v>44666</v>
      </c>
      <c r="B98" s="4" t="s">
        <v>424</v>
      </c>
      <c r="M98" s="4">
        <v>51</v>
      </c>
      <c r="N98" s="4" t="s">
        <v>111</v>
      </c>
    </row>
    <row r="99" spans="1:14" x14ac:dyDescent="0.25">
      <c r="A99" s="6">
        <v>44666</v>
      </c>
      <c r="B99" s="4" t="s">
        <v>425</v>
      </c>
      <c r="M99" s="4">
        <v>51</v>
      </c>
      <c r="N99" s="4" t="s">
        <v>61</v>
      </c>
    </row>
    <row r="100" spans="1:14" x14ac:dyDescent="0.25">
      <c r="A100" s="6">
        <v>44666</v>
      </c>
      <c r="B100" s="4" t="s">
        <v>426</v>
      </c>
      <c r="M100" s="4">
        <v>27</v>
      </c>
      <c r="N100" s="4" t="s">
        <v>106</v>
      </c>
    </row>
    <row r="101" spans="1:14" x14ac:dyDescent="0.25">
      <c r="A101" s="6">
        <v>44666</v>
      </c>
      <c r="B101" s="4" t="s">
        <v>427</v>
      </c>
      <c r="M101" s="4">
        <v>33</v>
      </c>
      <c r="N101" s="4" t="s">
        <v>93</v>
      </c>
    </row>
    <row r="102" spans="1:14" x14ac:dyDescent="0.25">
      <c r="A102" s="6">
        <v>44666</v>
      </c>
      <c r="B102" s="4" t="s">
        <v>428</v>
      </c>
      <c r="M102" s="4">
        <v>71</v>
      </c>
      <c r="N102" s="4" t="s">
        <v>93</v>
      </c>
    </row>
    <row r="103" spans="1:14" x14ac:dyDescent="0.25">
      <c r="A103" s="6">
        <v>44666</v>
      </c>
      <c r="B103" s="4" t="s">
        <v>429</v>
      </c>
      <c r="M103" s="4">
        <v>59</v>
      </c>
      <c r="N103" s="4" t="s">
        <v>106</v>
      </c>
    </row>
    <row r="104" spans="1:14" x14ac:dyDescent="0.25">
      <c r="A104" s="6">
        <v>44666</v>
      </c>
      <c r="B104" s="4" t="s">
        <v>430</v>
      </c>
      <c r="M104" s="4">
        <v>59</v>
      </c>
      <c r="N104" s="3" t="s">
        <v>77</v>
      </c>
    </row>
    <row r="105" spans="1:14" x14ac:dyDescent="0.25">
      <c r="A105" s="6">
        <v>44666</v>
      </c>
      <c r="B105" s="4" t="s">
        <v>431</v>
      </c>
      <c r="M105" s="4">
        <v>70</v>
      </c>
      <c r="N105" s="4" t="s">
        <v>61</v>
      </c>
    </row>
    <row r="106" spans="1:14" x14ac:dyDescent="0.25">
      <c r="A106" s="6">
        <v>44666</v>
      </c>
      <c r="B106" s="4" t="s">
        <v>432</v>
      </c>
      <c r="M106" s="4">
        <v>64</v>
      </c>
      <c r="N106" s="4" t="s">
        <v>106</v>
      </c>
    </row>
    <row r="107" spans="1:14" x14ac:dyDescent="0.25">
      <c r="A107" s="6">
        <v>44666</v>
      </c>
      <c r="B107" s="4" t="s">
        <v>433</v>
      </c>
      <c r="M107" s="4">
        <v>35</v>
      </c>
      <c r="N107" s="4" t="s">
        <v>93</v>
      </c>
    </row>
    <row r="108" spans="1:14" x14ac:dyDescent="0.25">
      <c r="A108" s="6">
        <v>44666</v>
      </c>
      <c r="B108" s="4" t="s">
        <v>434</v>
      </c>
      <c r="M108" s="4">
        <v>52</v>
      </c>
      <c r="N108" s="4" t="s">
        <v>382</v>
      </c>
    </row>
    <row r="109" spans="1:14" x14ac:dyDescent="0.25">
      <c r="A109" s="6">
        <v>44667</v>
      </c>
      <c r="B109" s="4" t="s">
        <v>435</v>
      </c>
      <c r="M109" s="4">
        <v>61</v>
      </c>
      <c r="N109" s="4" t="s">
        <v>382</v>
      </c>
    </row>
    <row r="110" spans="1:14" x14ac:dyDescent="0.25">
      <c r="A110" s="6">
        <v>44667</v>
      </c>
      <c r="B110" s="4" t="s">
        <v>436</v>
      </c>
      <c r="M110" s="4">
        <v>39</v>
      </c>
      <c r="N110" s="4" t="s">
        <v>221</v>
      </c>
    </row>
    <row r="111" spans="1:14" x14ac:dyDescent="0.25">
      <c r="A111" s="6">
        <v>44667</v>
      </c>
      <c r="B111" s="4" t="s">
        <v>437</v>
      </c>
      <c r="M111" s="4">
        <v>34</v>
      </c>
      <c r="N111" s="4" t="s">
        <v>239</v>
      </c>
    </row>
    <row r="112" spans="1:14" x14ac:dyDescent="0.25">
      <c r="A112" s="6">
        <v>44667</v>
      </c>
      <c r="B112" s="4" t="s">
        <v>438</v>
      </c>
      <c r="M112" s="4">
        <v>29</v>
      </c>
      <c r="N112" s="4" t="s">
        <v>115</v>
      </c>
    </row>
    <row r="113" spans="1:14" x14ac:dyDescent="0.25">
      <c r="A113" s="6">
        <v>44667</v>
      </c>
      <c r="B113" s="4" t="s">
        <v>439</v>
      </c>
      <c r="M113" s="4">
        <v>26</v>
      </c>
      <c r="N113" s="4" t="s">
        <v>115</v>
      </c>
    </row>
    <row r="114" spans="1:14" x14ac:dyDescent="0.25">
      <c r="A114" s="6">
        <v>44667</v>
      </c>
      <c r="B114" s="4" t="s">
        <v>440</v>
      </c>
      <c r="M114" s="4">
        <v>38</v>
      </c>
      <c r="N114" s="4" t="s">
        <v>115</v>
      </c>
    </row>
    <row r="115" spans="1:14" x14ac:dyDescent="0.25">
      <c r="A115" s="6">
        <v>44667</v>
      </c>
      <c r="B115" s="4" t="s">
        <v>441</v>
      </c>
      <c r="M115" s="4">
        <v>54</v>
      </c>
      <c r="N115" s="4" t="s">
        <v>239</v>
      </c>
    </row>
    <row r="116" spans="1:14" x14ac:dyDescent="0.25">
      <c r="A116" s="6">
        <v>44667</v>
      </c>
      <c r="B116" s="4" t="s">
        <v>442</v>
      </c>
      <c r="M116" s="4">
        <v>63</v>
      </c>
      <c r="N116" s="4" t="s">
        <v>382</v>
      </c>
    </row>
    <row r="117" spans="1:14" x14ac:dyDescent="0.25">
      <c r="A117" s="6">
        <v>44667</v>
      </c>
      <c r="B117" s="4" t="s">
        <v>443</v>
      </c>
      <c r="M117" s="4">
        <v>15</v>
      </c>
      <c r="N117" s="4" t="s">
        <v>55</v>
      </c>
    </row>
    <row r="118" spans="1:14" x14ac:dyDescent="0.25">
      <c r="A118" s="6">
        <v>44667</v>
      </c>
      <c r="B118" s="4" t="s">
        <v>444</v>
      </c>
      <c r="M118" s="4">
        <v>13</v>
      </c>
      <c r="N118" s="4" t="s">
        <v>99</v>
      </c>
    </row>
    <row r="119" spans="1:14" x14ac:dyDescent="0.25">
      <c r="A119" s="6">
        <v>44667</v>
      </c>
      <c r="B119" s="4" t="s">
        <v>445</v>
      </c>
      <c r="M119" s="4">
        <v>30</v>
      </c>
      <c r="N119" s="4" t="s">
        <v>18</v>
      </c>
    </row>
    <row r="120" spans="1:14" x14ac:dyDescent="0.25">
      <c r="A120" s="6">
        <v>44667</v>
      </c>
      <c r="B120" s="4" t="s">
        <v>446</v>
      </c>
      <c r="M120" s="4">
        <v>65</v>
      </c>
      <c r="N120" s="4" t="s">
        <v>382</v>
      </c>
    </row>
    <row r="121" spans="1:14" x14ac:dyDescent="0.25">
      <c r="A121" s="6">
        <v>44668</v>
      </c>
      <c r="B121" s="3" t="s">
        <v>447</v>
      </c>
      <c r="M121" s="4">
        <v>61</v>
      </c>
      <c r="N121" s="4" t="s">
        <v>16</v>
      </c>
    </row>
    <row r="122" spans="1:14" x14ac:dyDescent="0.25">
      <c r="A122" s="6">
        <v>44668</v>
      </c>
      <c r="B122" s="4" t="s">
        <v>448</v>
      </c>
      <c r="M122" s="4">
        <v>44</v>
      </c>
      <c r="N122" s="4" t="s">
        <v>17</v>
      </c>
    </row>
    <row r="123" spans="1:14" x14ac:dyDescent="0.25">
      <c r="A123" s="6">
        <v>44668</v>
      </c>
      <c r="B123" s="4" t="s">
        <v>449</v>
      </c>
      <c r="M123" s="4">
        <v>31</v>
      </c>
      <c r="N123" s="4" t="s">
        <v>16</v>
      </c>
    </row>
    <row r="124" spans="1:14" x14ac:dyDescent="0.25">
      <c r="A124" s="6">
        <v>44668</v>
      </c>
      <c r="B124" s="4" t="s">
        <v>450</v>
      </c>
      <c r="M124" s="4">
        <v>33</v>
      </c>
      <c r="N124" s="4" t="s">
        <v>16</v>
      </c>
    </row>
    <row r="125" spans="1:14" x14ac:dyDescent="0.25">
      <c r="A125" s="6">
        <v>44668</v>
      </c>
      <c r="B125" s="4" t="s">
        <v>462</v>
      </c>
      <c r="M125" s="4">
        <v>28</v>
      </c>
      <c r="N125" s="4" t="s">
        <v>51</v>
      </c>
    </row>
    <row r="126" spans="1:14" x14ac:dyDescent="0.25">
      <c r="A126" s="6">
        <v>44668</v>
      </c>
      <c r="B126" s="4" t="s">
        <v>451</v>
      </c>
      <c r="M126" s="4">
        <v>28</v>
      </c>
      <c r="N126" s="4" t="s">
        <v>53</v>
      </c>
    </row>
    <row r="127" spans="1:14" x14ac:dyDescent="0.25">
      <c r="A127" s="6">
        <v>44668</v>
      </c>
      <c r="B127" s="4" t="s">
        <v>452</v>
      </c>
      <c r="M127" s="4">
        <v>43</v>
      </c>
      <c r="N127" s="4" t="s">
        <v>396</v>
      </c>
    </row>
    <row r="128" spans="1:14" x14ac:dyDescent="0.25">
      <c r="A128" s="6">
        <v>44668</v>
      </c>
      <c r="B128" s="4" t="s">
        <v>453</v>
      </c>
      <c r="M128" s="4">
        <v>48</v>
      </c>
      <c r="N128" s="4" t="s">
        <v>51</v>
      </c>
    </row>
    <row r="129" spans="1:14" x14ac:dyDescent="0.25">
      <c r="A129" s="6">
        <v>44668</v>
      </c>
      <c r="B129" s="4" t="s">
        <v>454</v>
      </c>
      <c r="M129" s="4">
        <v>31</v>
      </c>
      <c r="N129" s="4" t="s">
        <v>455</v>
      </c>
    </row>
    <row r="130" spans="1:14" x14ac:dyDescent="0.25">
      <c r="A130" s="6">
        <v>44669</v>
      </c>
      <c r="B130" s="4" t="s">
        <v>463</v>
      </c>
      <c r="M130" s="4">
        <v>46</v>
      </c>
      <c r="N130" s="4" t="s">
        <v>93</v>
      </c>
    </row>
    <row r="131" spans="1:14" x14ac:dyDescent="0.25">
      <c r="A131" s="6">
        <v>44669</v>
      </c>
      <c r="B131" s="4" t="s">
        <v>464</v>
      </c>
      <c r="M131" s="4">
        <v>32</v>
      </c>
      <c r="N131" s="4" t="s">
        <v>93</v>
      </c>
    </row>
    <row r="132" spans="1:14" x14ac:dyDescent="0.25">
      <c r="A132" s="6">
        <v>44669</v>
      </c>
      <c r="B132" s="4" t="s">
        <v>465</v>
      </c>
      <c r="M132" s="4">
        <v>55</v>
      </c>
      <c r="N132" s="4" t="s">
        <v>61</v>
      </c>
    </row>
    <row r="133" spans="1:14" x14ac:dyDescent="0.25">
      <c r="A133" s="6">
        <v>44669</v>
      </c>
      <c r="B133" s="4" t="s">
        <v>466</v>
      </c>
      <c r="M133" s="4">
        <v>30</v>
      </c>
      <c r="N133" s="4" t="s">
        <v>59</v>
      </c>
    </row>
    <row r="134" spans="1:14" x14ac:dyDescent="0.25">
      <c r="A134" s="6">
        <v>44669</v>
      </c>
      <c r="B134" s="4" t="s">
        <v>467</v>
      </c>
      <c r="M134" s="4">
        <v>54</v>
      </c>
      <c r="N134" s="4" t="s">
        <v>468</v>
      </c>
    </row>
    <row r="135" spans="1:14" x14ac:dyDescent="0.25">
      <c r="A135" s="6">
        <v>44669</v>
      </c>
      <c r="B135" s="4" t="s">
        <v>469</v>
      </c>
      <c r="M135" s="4">
        <v>15</v>
      </c>
      <c r="N135" s="4" t="s">
        <v>111</v>
      </c>
    </row>
    <row r="136" spans="1:14" x14ac:dyDescent="0.25">
      <c r="A136" s="6">
        <v>44669</v>
      </c>
      <c r="B136" s="4" t="s">
        <v>470</v>
      </c>
      <c r="M136" s="4">
        <v>18</v>
      </c>
      <c r="N136" s="4" t="s">
        <v>67</v>
      </c>
    </row>
    <row r="137" spans="1:14" x14ac:dyDescent="0.25">
      <c r="A137" s="6">
        <v>44669</v>
      </c>
      <c r="B137" s="4" t="s">
        <v>471</v>
      </c>
      <c r="M137" s="4">
        <v>35</v>
      </c>
      <c r="N137" s="4" t="s">
        <v>61</v>
      </c>
    </row>
    <row r="138" spans="1:14" x14ac:dyDescent="0.25">
      <c r="A138" s="6">
        <v>44669</v>
      </c>
      <c r="B138" s="4" t="s">
        <v>472</v>
      </c>
      <c r="M138" s="4">
        <v>64</v>
      </c>
      <c r="N138" s="4" t="s">
        <v>67</v>
      </c>
    </row>
    <row r="139" spans="1:14" x14ac:dyDescent="0.25">
      <c r="A139" s="6">
        <v>44669</v>
      </c>
      <c r="B139" s="4" t="s">
        <v>473</v>
      </c>
      <c r="M139" s="4">
        <v>57</v>
      </c>
      <c r="N139" s="4" t="s">
        <v>120</v>
      </c>
    </row>
    <row r="140" spans="1:14" x14ac:dyDescent="0.25">
      <c r="A140" s="6">
        <v>44669</v>
      </c>
      <c r="B140" s="4" t="s">
        <v>474</v>
      </c>
      <c r="M140" s="4">
        <v>30</v>
      </c>
      <c r="N140" s="4" t="s">
        <v>106</v>
      </c>
    </row>
    <row r="141" spans="1:14" x14ac:dyDescent="0.25">
      <c r="A141" s="6">
        <v>44669</v>
      </c>
      <c r="B141" s="4" t="s">
        <v>475</v>
      </c>
      <c r="M141" s="4">
        <v>72</v>
      </c>
      <c r="N141" s="4" t="s">
        <v>93</v>
      </c>
    </row>
    <row r="142" spans="1:14" x14ac:dyDescent="0.25">
      <c r="A142" s="6">
        <v>44669</v>
      </c>
      <c r="B142" s="4" t="s">
        <v>476</v>
      </c>
      <c r="M142" s="4">
        <v>40</v>
      </c>
      <c r="N142" s="4" t="s">
        <v>120</v>
      </c>
    </row>
    <row r="143" spans="1:14" x14ac:dyDescent="0.25">
      <c r="A143" s="6">
        <v>44669</v>
      </c>
      <c r="B143" s="4" t="s">
        <v>477</v>
      </c>
      <c r="M143" s="4">
        <v>62</v>
      </c>
      <c r="N143" s="4" t="s">
        <v>59</v>
      </c>
    </row>
    <row r="144" spans="1:14" x14ac:dyDescent="0.25">
      <c r="A144" s="6">
        <v>44669</v>
      </c>
      <c r="B144" s="4" t="s">
        <v>478</v>
      </c>
      <c r="M144" s="4">
        <v>40</v>
      </c>
      <c r="N144" s="4" t="s">
        <v>106</v>
      </c>
    </row>
    <row r="145" spans="1:14" x14ac:dyDescent="0.25">
      <c r="A145" s="6">
        <v>44669</v>
      </c>
      <c r="B145" s="4" t="s">
        <v>479</v>
      </c>
      <c r="M145" s="4">
        <v>28</v>
      </c>
      <c r="N145" s="4" t="s">
        <v>106</v>
      </c>
    </row>
    <row r="146" spans="1:14" x14ac:dyDescent="0.25">
      <c r="A146" s="6">
        <v>44669</v>
      </c>
      <c r="B146" s="4" t="s">
        <v>480</v>
      </c>
      <c r="M146" s="4">
        <v>56</v>
      </c>
      <c r="N146" s="4" t="s">
        <v>59</v>
      </c>
    </row>
    <row r="147" spans="1:14" x14ac:dyDescent="0.25">
      <c r="A147" s="6">
        <v>44670</v>
      </c>
      <c r="B147" s="4" t="s">
        <v>481</v>
      </c>
      <c r="M147" s="4">
        <v>38</v>
      </c>
      <c r="N147" s="4" t="s">
        <v>115</v>
      </c>
    </row>
    <row r="148" spans="1:14" x14ac:dyDescent="0.25">
      <c r="A148" s="6">
        <v>44670</v>
      </c>
      <c r="B148" s="4" t="s">
        <v>482</v>
      </c>
      <c r="M148" s="4">
        <v>58</v>
      </c>
      <c r="N148" s="4" t="s">
        <v>77</v>
      </c>
    </row>
    <row r="149" spans="1:14" x14ac:dyDescent="0.25">
      <c r="A149" s="6">
        <v>44670</v>
      </c>
      <c r="B149" s="4" t="s">
        <v>483</v>
      </c>
      <c r="M149" s="4">
        <v>54</v>
      </c>
      <c r="N149" s="4" t="s">
        <v>18</v>
      </c>
    </row>
    <row r="150" spans="1:14" x14ac:dyDescent="0.25">
      <c r="A150" s="6">
        <v>44670</v>
      </c>
      <c r="B150" s="4" t="s">
        <v>484</v>
      </c>
      <c r="M150" s="4">
        <v>9</v>
      </c>
      <c r="N150" s="4" t="s">
        <v>67</v>
      </c>
    </row>
    <row r="151" spans="1:14" x14ac:dyDescent="0.25">
      <c r="A151" s="6">
        <v>44670</v>
      </c>
      <c r="B151" s="4" t="s">
        <v>485</v>
      </c>
      <c r="M151" s="4">
        <v>38</v>
      </c>
      <c r="N151" s="4" t="s">
        <v>99</v>
      </c>
    </row>
    <row r="152" spans="1:14" x14ac:dyDescent="0.25">
      <c r="A152" s="6">
        <v>44670</v>
      </c>
      <c r="B152" s="4" t="s">
        <v>486</v>
      </c>
      <c r="M152" s="4">
        <v>15</v>
      </c>
      <c r="N152" s="4" t="s">
        <v>115</v>
      </c>
    </row>
    <row r="153" spans="1:14" x14ac:dyDescent="0.25">
      <c r="A153" s="6">
        <v>44670</v>
      </c>
      <c r="B153" s="4" t="s">
        <v>487</v>
      </c>
      <c r="M153" s="4">
        <v>41</v>
      </c>
      <c r="N153" s="4" t="s">
        <v>99</v>
      </c>
    </row>
    <row r="154" spans="1:14" x14ac:dyDescent="0.25">
      <c r="A154" s="6">
        <v>44670</v>
      </c>
      <c r="B154" s="4" t="s">
        <v>488</v>
      </c>
      <c r="M154" s="4">
        <v>32</v>
      </c>
      <c r="N154" s="4" t="s">
        <v>115</v>
      </c>
    </row>
    <row r="155" spans="1:14" x14ac:dyDescent="0.25">
      <c r="A155" s="6">
        <v>44671</v>
      </c>
      <c r="B155" s="4" t="s">
        <v>489</v>
      </c>
      <c r="M155" s="4">
        <v>36</v>
      </c>
      <c r="N155" s="4" t="s">
        <v>51</v>
      </c>
    </row>
    <row r="156" spans="1:14" x14ac:dyDescent="0.25">
      <c r="A156" s="6">
        <v>44671</v>
      </c>
      <c r="B156" s="4" t="s">
        <v>490</v>
      </c>
      <c r="M156" s="4">
        <v>58</v>
      </c>
      <c r="N156" s="4" t="s">
        <v>55</v>
      </c>
    </row>
    <row r="157" spans="1:14" x14ac:dyDescent="0.25">
      <c r="A157" s="6">
        <v>44671</v>
      </c>
      <c r="B157" s="4" t="s">
        <v>491</v>
      </c>
      <c r="M157" s="4">
        <v>21</v>
      </c>
      <c r="N157" s="4" t="s">
        <v>53</v>
      </c>
    </row>
    <row r="158" spans="1:14" x14ac:dyDescent="0.25">
      <c r="A158" s="6">
        <v>44671</v>
      </c>
      <c r="B158" s="4" t="s">
        <v>492</v>
      </c>
      <c r="M158" s="4">
        <v>55</v>
      </c>
      <c r="N158" s="4" t="s">
        <v>16</v>
      </c>
    </row>
    <row r="159" spans="1:14" x14ac:dyDescent="0.25">
      <c r="A159" s="6">
        <v>44671</v>
      </c>
      <c r="B159" s="4" t="s">
        <v>493</v>
      </c>
      <c r="M159" s="4">
        <v>17</v>
      </c>
      <c r="N159" s="4" t="s">
        <v>51</v>
      </c>
    </row>
    <row r="160" spans="1:14" x14ac:dyDescent="0.25">
      <c r="A160" s="6">
        <v>44672</v>
      </c>
      <c r="B160" s="4" t="s">
        <v>494</v>
      </c>
      <c r="M160" s="4">
        <v>47</v>
      </c>
      <c r="N160" s="4" t="s">
        <v>150</v>
      </c>
    </row>
    <row r="161" spans="1:14" x14ac:dyDescent="0.25">
      <c r="A161" s="6">
        <v>44673</v>
      </c>
      <c r="B161" s="4" t="s">
        <v>495</v>
      </c>
      <c r="M161" s="4">
        <v>44</v>
      </c>
      <c r="N161" s="4" t="s">
        <v>99</v>
      </c>
    </row>
    <row r="162" spans="1:14" x14ac:dyDescent="0.25">
      <c r="A162" s="6">
        <v>44673</v>
      </c>
      <c r="B162" s="4" t="s">
        <v>496</v>
      </c>
      <c r="M162" s="4">
        <v>23</v>
      </c>
      <c r="N162" s="4" t="s">
        <v>59</v>
      </c>
    </row>
    <row r="163" spans="1:14" x14ac:dyDescent="0.25">
      <c r="A163" s="6">
        <v>44673</v>
      </c>
      <c r="B163" s="4" t="s">
        <v>497</v>
      </c>
      <c r="M163" s="4">
        <v>8</v>
      </c>
      <c r="N163" s="4" t="s">
        <v>115</v>
      </c>
    </row>
    <row r="164" spans="1:14" x14ac:dyDescent="0.25">
      <c r="A164" s="6">
        <v>44673</v>
      </c>
      <c r="B164" s="4" t="s">
        <v>498</v>
      </c>
      <c r="M164" s="4">
        <v>55</v>
      </c>
      <c r="N164" s="4" t="s">
        <v>99</v>
      </c>
    </row>
    <row r="165" spans="1:14" x14ac:dyDescent="0.25">
      <c r="A165" s="6">
        <v>44674</v>
      </c>
      <c r="B165" s="4" t="s">
        <v>499</v>
      </c>
      <c r="M165" s="4">
        <v>48</v>
      </c>
      <c r="N165" s="4" t="s">
        <v>382</v>
      </c>
    </row>
    <row r="166" spans="1:14" x14ac:dyDescent="0.25">
      <c r="A166" s="6">
        <v>44674</v>
      </c>
      <c r="B166" s="4" t="s">
        <v>500</v>
      </c>
      <c r="M166" s="4">
        <v>42</v>
      </c>
      <c r="N166" s="4" t="s">
        <v>106</v>
      </c>
    </row>
    <row r="167" spans="1:14" x14ac:dyDescent="0.25">
      <c r="A167" s="6">
        <v>44674</v>
      </c>
      <c r="B167" s="4" t="s">
        <v>501</v>
      </c>
      <c r="M167" s="4">
        <v>56</v>
      </c>
      <c r="N167" s="4" t="s">
        <v>93</v>
      </c>
    </row>
    <row r="168" spans="1:14" x14ac:dyDescent="0.25">
      <c r="A168" s="6">
        <v>44674</v>
      </c>
      <c r="B168" s="4" t="s">
        <v>502</v>
      </c>
      <c r="M168" s="4">
        <v>21</v>
      </c>
      <c r="N168" s="4" t="s">
        <v>115</v>
      </c>
    </row>
    <row r="169" spans="1:14" x14ac:dyDescent="0.25">
      <c r="A169" s="6">
        <v>44674</v>
      </c>
      <c r="B169" s="4" t="s">
        <v>503</v>
      </c>
      <c r="M169" s="4">
        <v>22</v>
      </c>
      <c r="N169" s="4" t="s">
        <v>382</v>
      </c>
    </row>
    <row r="170" spans="1:14" x14ac:dyDescent="0.25">
      <c r="A170" s="6">
        <v>44674</v>
      </c>
      <c r="B170" s="4" t="s">
        <v>504</v>
      </c>
      <c r="M170" s="4">
        <v>57</v>
      </c>
      <c r="N170" s="4" t="s">
        <v>67</v>
      </c>
    </row>
    <row r="171" spans="1:14" x14ac:dyDescent="0.25">
      <c r="A171" s="6">
        <v>44674</v>
      </c>
      <c r="B171" s="4" t="s">
        <v>505</v>
      </c>
      <c r="M171" s="4">
        <v>29</v>
      </c>
      <c r="N171" s="4" t="s">
        <v>59</v>
      </c>
    </row>
    <row r="172" spans="1:14" x14ac:dyDescent="0.25">
      <c r="A172" s="6">
        <v>44674</v>
      </c>
      <c r="B172" s="4" t="s">
        <v>506</v>
      </c>
      <c r="M172" s="4">
        <v>41</v>
      </c>
      <c r="N172" s="4" t="s">
        <v>16</v>
      </c>
    </row>
    <row r="173" spans="1:14" x14ac:dyDescent="0.25">
      <c r="A173" s="6">
        <v>44674</v>
      </c>
      <c r="B173" s="4" t="s">
        <v>507</v>
      </c>
      <c r="M173" s="4">
        <v>55</v>
      </c>
      <c r="N173" s="4" t="s">
        <v>382</v>
      </c>
    </row>
    <row r="174" spans="1:14" x14ac:dyDescent="0.25">
      <c r="A174" s="6">
        <v>44674</v>
      </c>
      <c r="B174" s="4" t="s">
        <v>508</v>
      </c>
      <c r="M174" s="4">
        <v>55</v>
      </c>
      <c r="N174" s="4" t="s">
        <v>80</v>
      </c>
    </row>
    <row r="175" spans="1:14" x14ac:dyDescent="0.25">
      <c r="A175" s="6">
        <v>44674</v>
      </c>
      <c r="B175" s="4" t="s">
        <v>509</v>
      </c>
      <c r="M175" s="4">
        <v>38</v>
      </c>
      <c r="N175" s="4" t="s">
        <v>106</v>
      </c>
    </row>
    <row r="176" spans="1:14" x14ac:dyDescent="0.25">
      <c r="A176" s="6">
        <v>44674</v>
      </c>
      <c r="B176" s="4" t="s">
        <v>510</v>
      </c>
      <c r="M176" s="4">
        <v>59</v>
      </c>
      <c r="N176" s="4" t="s">
        <v>61</v>
      </c>
    </row>
    <row r="177" spans="1:14" x14ac:dyDescent="0.25">
      <c r="A177" s="6">
        <v>44675</v>
      </c>
      <c r="B177" s="4" t="s">
        <v>511</v>
      </c>
      <c r="M177" s="4">
        <v>66</v>
      </c>
      <c r="N177" s="4" t="s">
        <v>512</v>
      </c>
    </row>
    <row r="178" spans="1:14" x14ac:dyDescent="0.25">
      <c r="A178" s="6">
        <v>44675</v>
      </c>
      <c r="B178" s="4" t="s">
        <v>513</v>
      </c>
      <c r="M178" s="4">
        <v>26</v>
      </c>
      <c r="N178" s="4" t="s">
        <v>150</v>
      </c>
    </row>
    <row r="179" spans="1:14" x14ac:dyDescent="0.25">
      <c r="A179" s="6">
        <v>44675</v>
      </c>
      <c r="B179" s="4" t="s">
        <v>514</v>
      </c>
      <c r="M179" s="4">
        <v>51</v>
      </c>
      <c r="N179" s="4" t="s">
        <v>80</v>
      </c>
    </row>
    <row r="180" spans="1:14" x14ac:dyDescent="0.25">
      <c r="A180" s="6">
        <v>44675</v>
      </c>
      <c r="B180" s="4" t="s">
        <v>515</v>
      </c>
      <c r="M180" s="4">
        <v>32</v>
      </c>
      <c r="N180" s="4" t="s">
        <v>51</v>
      </c>
    </row>
    <row r="181" spans="1:14" x14ac:dyDescent="0.25">
      <c r="A181" s="6">
        <v>44675</v>
      </c>
      <c r="B181" s="4" t="s">
        <v>516</v>
      </c>
      <c r="M181" s="4">
        <v>25</v>
      </c>
      <c r="N181" s="4" t="s">
        <v>53</v>
      </c>
    </row>
    <row r="182" spans="1:14" x14ac:dyDescent="0.25">
      <c r="A182" s="6">
        <v>44675</v>
      </c>
      <c r="B182" s="4" t="s">
        <v>517</v>
      </c>
      <c r="M182" s="4">
        <v>20</v>
      </c>
      <c r="N182" s="4" t="s">
        <v>51</v>
      </c>
    </row>
    <row r="183" spans="1:14" x14ac:dyDescent="0.25">
      <c r="A183" s="6">
        <v>44676</v>
      </c>
      <c r="B183" s="4" t="s">
        <v>518</v>
      </c>
      <c r="M183" s="4">
        <v>62</v>
      </c>
      <c r="N183" s="4" t="s">
        <v>382</v>
      </c>
    </row>
    <row r="184" spans="1:14" x14ac:dyDescent="0.25">
      <c r="A184" s="6">
        <v>44676</v>
      </c>
      <c r="B184" s="4" t="s">
        <v>519</v>
      </c>
      <c r="M184" s="4">
        <v>43</v>
      </c>
      <c r="N184" s="4" t="s">
        <v>120</v>
      </c>
    </row>
    <row r="185" spans="1:14" x14ac:dyDescent="0.25">
      <c r="A185" s="6">
        <v>44676</v>
      </c>
      <c r="B185" s="4" t="s">
        <v>520</v>
      </c>
      <c r="M185" s="4">
        <v>37</v>
      </c>
      <c r="N185" s="4" t="s">
        <v>120</v>
      </c>
    </row>
    <row r="186" spans="1:14" x14ac:dyDescent="0.25">
      <c r="A186" s="6">
        <v>44676</v>
      </c>
      <c r="B186" s="4" t="s">
        <v>521</v>
      </c>
      <c r="M186" s="4">
        <v>44</v>
      </c>
      <c r="N186" s="4" t="s">
        <v>18</v>
      </c>
    </row>
    <row r="187" spans="1:14" x14ac:dyDescent="0.25">
      <c r="A187" s="6">
        <v>44676</v>
      </c>
      <c r="B187" s="4" t="s">
        <v>522</v>
      </c>
      <c r="M187" s="4">
        <v>63</v>
      </c>
      <c r="N187" s="4" t="s">
        <v>120</v>
      </c>
    </row>
    <row r="188" spans="1:14" x14ac:dyDescent="0.25">
      <c r="A188" s="6">
        <v>44677</v>
      </c>
      <c r="B188" s="4" t="s">
        <v>523</v>
      </c>
      <c r="M188" s="4">
        <v>54</v>
      </c>
      <c r="N188" s="4" t="s">
        <v>77</v>
      </c>
    </row>
    <row r="189" spans="1:14" x14ac:dyDescent="0.25">
      <c r="A189" s="6">
        <v>44677</v>
      </c>
      <c r="B189" s="4" t="s">
        <v>524</v>
      </c>
      <c r="M189" s="4">
        <v>60</v>
      </c>
      <c r="N189" s="4" t="s">
        <v>106</v>
      </c>
    </row>
    <row r="190" spans="1:14" x14ac:dyDescent="0.25">
      <c r="A190" s="6">
        <v>44677</v>
      </c>
      <c r="B190" s="4" t="s">
        <v>525</v>
      </c>
      <c r="M190" s="4">
        <v>29</v>
      </c>
      <c r="N190" s="4" t="s">
        <v>106</v>
      </c>
    </row>
    <row r="191" spans="1:14" x14ac:dyDescent="0.25">
      <c r="A191" s="6">
        <v>44678</v>
      </c>
      <c r="B191" s="4" t="s">
        <v>526</v>
      </c>
      <c r="M191" s="4">
        <v>59</v>
      </c>
      <c r="N191" s="4" t="s">
        <v>16</v>
      </c>
    </row>
    <row r="192" spans="1:14" x14ac:dyDescent="0.25">
      <c r="A192" s="6">
        <v>44680</v>
      </c>
      <c r="B192" s="4" t="s">
        <v>527</v>
      </c>
      <c r="M192" s="4">
        <v>53</v>
      </c>
      <c r="N192" s="4" t="s">
        <v>17</v>
      </c>
    </row>
    <row r="193" spans="1:14" x14ac:dyDescent="0.25">
      <c r="A193" s="6">
        <v>44680</v>
      </c>
      <c r="B193" s="4" t="s">
        <v>528</v>
      </c>
      <c r="M193" s="4">
        <v>35</v>
      </c>
      <c r="N193" s="4" t="s">
        <v>17</v>
      </c>
    </row>
    <row r="194" spans="1:14" x14ac:dyDescent="0.25">
      <c r="A194" s="6">
        <v>44680</v>
      </c>
      <c r="B194" s="4" t="s">
        <v>529</v>
      </c>
      <c r="M194" s="4">
        <v>54</v>
      </c>
      <c r="N194" s="4" t="s">
        <v>93</v>
      </c>
    </row>
    <row r="195" spans="1:14" x14ac:dyDescent="0.25">
      <c r="A195" s="6">
        <v>44680</v>
      </c>
      <c r="B195" s="4" t="s">
        <v>530</v>
      </c>
      <c r="M195" s="4">
        <v>34</v>
      </c>
      <c r="N195" s="4" t="s">
        <v>55</v>
      </c>
    </row>
    <row r="196" spans="1:14" x14ac:dyDescent="0.25">
      <c r="A196" s="6">
        <v>44680</v>
      </c>
      <c r="B196" s="4" t="s">
        <v>531</v>
      </c>
      <c r="M196" s="4">
        <v>30</v>
      </c>
      <c r="N196" s="4" t="s">
        <v>17</v>
      </c>
    </row>
    <row r="197" spans="1:14" x14ac:dyDescent="0.25">
      <c r="A197" s="6">
        <v>44681</v>
      </c>
      <c r="B197" s="4" t="s">
        <v>532</v>
      </c>
      <c r="M197" s="4">
        <v>12</v>
      </c>
      <c r="N197" s="4" t="s">
        <v>115</v>
      </c>
    </row>
    <row r="198" spans="1:14" x14ac:dyDescent="0.25">
      <c r="A198" s="6">
        <v>44681</v>
      </c>
      <c r="B198" s="4" t="s">
        <v>533</v>
      </c>
      <c r="M198" s="4">
        <v>44</v>
      </c>
      <c r="N198" s="4" t="s">
        <v>111</v>
      </c>
    </row>
    <row r="199" spans="1:14" x14ac:dyDescent="0.25">
      <c r="A199" s="6">
        <v>44681</v>
      </c>
      <c r="B199" s="4" t="s">
        <v>534</v>
      </c>
      <c r="M199" s="4">
        <v>37</v>
      </c>
      <c r="N199" s="4" t="s">
        <v>61</v>
      </c>
    </row>
    <row r="200" spans="1:14" x14ac:dyDescent="0.25">
      <c r="A200" s="6">
        <v>44681</v>
      </c>
      <c r="B200" s="4" t="s">
        <v>535</v>
      </c>
      <c r="M200" s="4">
        <v>57</v>
      </c>
      <c r="N200" s="4" t="s">
        <v>77</v>
      </c>
    </row>
    <row r="201" spans="1:14" x14ac:dyDescent="0.25">
      <c r="A201" s="6">
        <v>44681</v>
      </c>
      <c r="B201" s="4" t="s">
        <v>536</v>
      </c>
      <c r="M201" s="4">
        <v>51</v>
      </c>
      <c r="N201" s="4" t="s">
        <v>59</v>
      </c>
    </row>
    <row r="202" spans="1:14" x14ac:dyDescent="0.25">
      <c r="A202" s="6">
        <v>44681</v>
      </c>
      <c r="B202" s="4" t="s">
        <v>537</v>
      </c>
      <c r="M202" s="4">
        <v>44</v>
      </c>
      <c r="N202" s="4" t="s">
        <v>59</v>
      </c>
    </row>
    <row r="203" spans="1:14" x14ac:dyDescent="0.25">
      <c r="A203" s="6">
        <v>44681</v>
      </c>
      <c r="B203" s="4" t="s">
        <v>538</v>
      </c>
      <c r="M203" s="4">
        <v>23</v>
      </c>
      <c r="N203" s="4" t="s">
        <v>77</v>
      </c>
    </row>
    <row r="204" spans="1:14" x14ac:dyDescent="0.25">
      <c r="A204" s="6">
        <v>44681</v>
      </c>
      <c r="B204" s="4" t="s">
        <v>539</v>
      </c>
      <c r="M204" s="4">
        <v>34</v>
      </c>
      <c r="N204" s="4" t="s">
        <v>99</v>
      </c>
    </row>
    <row r="205" spans="1:14" x14ac:dyDescent="0.25">
      <c r="A205" s="6">
        <v>44681</v>
      </c>
      <c r="B205" s="4" t="s">
        <v>540</v>
      </c>
      <c r="M205" s="4">
        <v>42</v>
      </c>
      <c r="N205" s="4" t="s">
        <v>455</v>
      </c>
    </row>
    <row r="206" spans="1:14" x14ac:dyDescent="0.25">
      <c r="A206" s="6">
        <v>44681</v>
      </c>
      <c r="B206" s="4" t="s">
        <v>541</v>
      </c>
      <c r="M206" s="4">
        <v>34</v>
      </c>
      <c r="N206" s="4" t="s">
        <v>396</v>
      </c>
    </row>
    <row r="207" spans="1:14" x14ac:dyDescent="0.25">
      <c r="A207" s="6">
        <v>44681</v>
      </c>
      <c r="B207" s="4" t="s">
        <v>542</v>
      </c>
      <c r="M207" s="4">
        <v>70</v>
      </c>
      <c r="N207" s="4" t="s">
        <v>93</v>
      </c>
    </row>
    <row r="208" spans="1:14" x14ac:dyDescent="0.25">
      <c r="A208" s="6">
        <v>44681</v>
      </c>
      <c r="B208" s="4" t="s">
        <v>543</v>
      </c>
      <c r="M208" s="4">
        <v>46</v>
      </c>
      <c r="N208" s="4" t="s">
        <v>103</v>
      </c>
    </row>
    <row r="209" spans="1:14" x14ac:dyDescent="0.25">
      <c r="A209" s="6">
        <v>44681</v>
      </c>
      <c r="B209" s="4" t="s">
        <v>544</v>
      </c>
      <c r="M209" s="4">
        <v>48</v>
      </c>
      <c r="N209" s="4" t="s">
        <v>99</v>
      </c>
    </row>
    <row r="210" spans="1:14" x14ac:dyDescent="0.25">
      <c r="A210" s="6">
        <v>44681</v>
      </c>
      <c r="B210" s="4" t="s">
        <v>545</v>
      </c>
      <c r="M210" s="4">
        <v>43</v>
      </c>
      <c r="N210" s="4" t="s">
        <v>59</v>
      </c>
    </row>
    <row r="211" spans="1:14" x14ac:dyDescent="0.25">
      <c r="A211" s="6">
        <v>44681</v>
      </c>
      <c r="B211" s="4" t="s">
        <v>546</v>
      </c>
      <c r="M211" s="4">
        <v>21</v>
      </c>
      <c r="N211" s="4" t="s">
        <v>93</v>
      </c>
    </row>
    <row r="212" spans="1:14" x14ac:dyDescent="0.25">
      <c r="A212" s="6">
        <v>44681</v>
      </c>
      <c r="B212" s="4" t="s">
        <v>547</v>
      </c>
      <c r="M212" s="4">
        <v>28</v>
      </c>
      <c r="N212" s="4" t="s">
        <v>103</v>
      </c>
    </row>
    <row r="213" spans="1:14" x14ac:dyDescent="0.25">
      <c r="A213" s="6">
        <v>44681</v>
      </c>
      <c r="B213" s="4" t="s">
        <v>548</v>
      </c>
      <c r="M213" s="4">
        <v>50</v>
      </c>
      <c r="N213" s="4" t="s">
        <v>106</v>
      </c>
    </row>
    <row r="214" spans="1:14" x14ac:dyDescent="0.25">
      <c r="A214" s="6">
        <v>44681</v>
      </c>
      <c r="B214" s="4" t="s">
        <v>549</v>
      </c>
      <c r="M214" s="4">
        <v>47</v>
      </c>
      <c r="N214" s="4" t="s">
        <v>99</v>
      </c>
    </row>
    <row r="215" spans="1:14" x14ac:dyDescent="0.25">
      <c r="A215" s="6">
        <v>44681</v>
      </c>
      <c r="B215" s="4" t="s">
        <v>550</v>
      </c>
      <c r="M215" s="4">
        <v>10</v>
      </c>
      <c r="N215" s="4" t="s">
        <v>120</v>
      </c>
    </row>
    <row r="216" spans="1:14" x14ac:dyDescent="0.25">
      <c r="A216" s="6">
        <v>44681</v>
      </c>
      <c r="B216" s="4" t="s">
        <v>551</v>
      </c>
      <c r="M216" s="4">
        <v>50</v>
      </c>
      <c r="N216" s="4" t="s">
        <v>103</v>
      </c>
    </row>
  </sheetData>
  <conditionalFormatting sqref="K1:K5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6" sqref="A2:N6"/>
    </sheetView>
  </sheetViews>
  <sheetFormatPr defaultRowHeight="15" x14ac:dyDescent="0.25"/>
  <cols>
    <col min="1" max="1" width="10.7109375" bestFit="1" customWidth="1"/>
    <col min="2" max="2" width="30.42578125" bestFit="1" customWidth="1"/>
    <col min="14" max="14" width="26" bestFit="1" customWidth="1"/>
  </cols>
  <sheetData>
    <row r="1" spans="1:14" ht="144" x14ac:dyDescent="0.25">
      <c r="A1" s="1" t="s">
        <v>0</v>
      </c>
      <c r="B1" s="1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48</v>
      </c>
      <c r="J1" s="7" t="s">
        <v>8</v>
      </c>
      <c r="K1" s="26" t="s">
        <v>9</v>
      </c>
      <c r="L1" s="24" t="s">
        <v>10</v>
      </c>
      <c r="M1" s="24" t="s">
        <v>11</v>
      </c>
      <c r="N1" s="24" t="s">
        <v>12</v>
      </c>
    </row>
    <row r="2" spans="1:14" x14ac:dyDescent="0.25">
      <c r="A2" s="2"/>
      <c r="B2" s="3"/>
      <c r="C2" s="12"/>
      <c r="D2" s="12"/>
      <c r="E2" s="12"/>
      <c r="F2" s="12"/>
      <c r="G2" s="12"/>
      <c r="H2" s="12"/>
      <c r="I2" s="12"/>
      <c r="J2" s="12"/>
      <c r="K2" s="12"/>
      <c r="L2" s="4"/>
      <c r="M2" s="4"/>
      <c r="N2" s="3"/>
    </row>
    <row r="3" spans="1:14" x14ac:dyDescent="0.25">
      <c r="A3" s="2"/>
      <c r="B3" s="3"/>
      <c r="C3" s="12"/>
      <c r="D3" s="12"/>
      <c r="E3" s="12"/>
      <c r="F3" s="12"/>
      <c r="G3" s="12"/>
      <c r="H3" s="12"/>
      <c r="I3" s="12"/>
      <c r="J3" s="12"/>
      <c r="K3" s="12"/>
      <c r="L3" s="4"/>
      <c r="M3" s="4"/>
      <c r="N3" s="3"/>
    </row>
    <row r="4" spans="1:14" x14ac:dyDescent="0.25">
      <c r="A4" s="2"/>
      <c r="B4" s="5"/>
      <c r="C4" s="43"/>
      <c r="D4" s="43"/>
      <c r="E4" s="43"/>
      <c r="F4" s="43"/>
      <c r="G4" s="43"/>
      <c r="H4" s="43"/>
      <c r="I4" s="43"/>
      <c r="J4" s="43"/>
      <c r="K4" s="27"/>
      <c r="L4" s="43"/>
      <c r="M4" s="4"/>
      <c r="N4" s="4"/>
    </row>
    <row r="5" spans="1:14" x14ac:dyDescent="0.25">
      <c r="A5" s="2"/>
      <c r="B5" s="3"/>
      <c r="C5" s="43"/>
      <c r="D5" s="43"/>
      <c r="E5" s="43"/>
      <c r="F5" s="43"/>
      <c r="G5" s="43"/>
      <c r="H5" s="43"/>
      <c r="I5" s="43"/>
      <c r="J5" s="43"/>
      <c r="K5" s="43"/>
      <c r="L5" s="43"/>
      <c r="M5" s="4"/>
      <c r="N5" s="3"/>
    </row>
    <row r="6" spans="1:14" x14ac:dyDescent="0.25">
      <c r="A6" s="6"/>
      <c r="B6" s="4"/>
      <c r="C6" s="43"/>
      <c r="D6" s="43"/>
      <c r="E6" s="43"/>
      <c r="F6" s="43"/>
      <c r="G6" s="43"/>
      <c r="H6" s="43"/>
      <c r="I6" s="43"/>
      <c r="L6" s="43"/>
      <c r="M6" s="4"/>
      <c r="N6" s="4"/>
    </row>
  </sheetData>
  <conditionalFormatting sqref="K1:K5">
    <cfRule type="cellIs" dxfId="1" priority="1" operator="equal">
      <formula>"NOT INVEST"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fevereiro</vt:lpstr>
      <vt:lpstr>fevereiroInvest</vt:lpstr>
      <vt:lpstr>marco</vt:lpstr>
      <vt:lpstr>marcoInvest</vt:lpstr>
      <vt:lpstr>abril</vt:lpstr>
      <vt:lpstr>maio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2023-07-09T18:51:22Z</dcterms:modified>
</cp:coreProperties>
</file>