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915"/>
  <workbookPr autoCompressPictures="0"/>
  <bookViews>
    <workbookView xWindow="11260" yWindow="0" windowWidth="28800" windowHeight="13620"/>
  </bookViews>
  <sheets>
    <sheet name="Result 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P2" i="1"/>
  <c r="Q2" i="1"/>
  <c r="O2" i="1"/>
  <c r="M21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K2" i="1"/>
  <c r="L2" i="1"/>
  <c r="J2" i="1"/>
  <c r="I23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G2" i="1"/>
  <c r="H2" i="1"/>
  <c r="F2" i="1"/>
  <c r="E25" i="1"/>
</calcChain>
</file>

<file path=xl/sharedStrings.xml><?xml version="1.0" encoding="utf-8"?>
<sst xmlns="http://schemas.openxmlformats.org/spreadsheetml/2006/main" count="31" uniqueCount="12">
  <si>
    <t/>
  </si>
  <si>
    <t>1</t>
  </si>
  <si>
    <t>2</t>
  </si>
  <si>
    <t>3</t>
  </si>
  <si>
    <t>Aurora</t>
  </si>
  <si>
    <t>NC</t>
  </si>
  <si>
    <t>Buffer</t>
  </si>
  <si>
    <t>Read Number</t>
  </si>
  <si>
    <t>Minus buffer</t>
  </si>
  <si>
    <t>Signal to noise</t>
  </si>
  <si>
    <t>Relative to Aurora</t>
  </si>
  <si>
    <t>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</si>
</sst>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0"/>
      <color theme="1"/>
      <name val="Calibri"/>
      <scheme val="minor"/>
    </font>
    <font>
      <sz val="12"/>
      <name val="Cambria"/>
    </font>
    <font>
      <b/>
      <sz val="11"/>
      <color rgb="FFFFFFFF"/>
      <name val="Calibri"/>
    </font>
    <font>
      <b/>
      <sz val="10"/>
      <color theme="1"/>
      <name val="Calibri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 applyNumberFormat="1" applyFont="1"/>
    <xf numFmtId="0" fontId="1" fillId="0" borderId="0" xfId="0" applyNumberFormat="1" applyFont="1" applyFill="1"/>
    <xf numFmtId="0" fontId="2" fillId="2" borderId="0" xfId="0" applyNumberFormat="1" applyFont="1" applyFill="1"/>
    <xf numFmtId="0" fontId="2" fillId="0" borderId="0" xfId="0" applyNumberFormat="1" applyFont="1" applyFill="1"/>
    <xf numFmtId="0" fontId="6" fillId="0" borderId="0" xfId="0" applyFont="1" applyAlignment="1"/>
    <xf numFmtId="0" fontId="2" fillId="3" borderId="0" xfId="0" applyNumberFormat="1" applyFont="1" applyFill="1" applyAlignment="1">
      <alignment vertical="center"/>
    </xf>
    <xf numFmtId="0" fontId="3" fillId="0" borderId="0" xfId="0" applyNumberFormat="1" applyFont="1" applyAlignment="1">
      <alignment horizontal="right" vertical="center"/>
    </xf>
    <xf numFmtId="0" fontId="7" fillId="0" borderId="0" xfId="0" applyNumberFormat="1" applyFont="1" applyAlignment="1">
      <alignment vertical="center"/>
    </xf>
    <xf numFmtId="0" fontId="8" fillId="2" borderId="0" xfId="0" applyNumberFormat="1" applyFont="1" applyFill="1"/>
    <xf numFmtId="0" fontId="9" fillId="0" borderId="0" xfId="0" applyFont="1" applyAlignment="1"/>
    <xf numFmtId="2" fontId="10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sheet'!$O$1</c:f>
              <c:strCache>
                <c:ptCount val="1"/>
                <c:pt idx="0">
                  <c:v>1</c:v>
                </c:pt>
              </c:strCache>
            </c:strRef>
          </c:tx>
          <c:spPr>
            <a:ln w="31750">
              <a:noFill/>
            </a:ln>
          </c:spPr>
          <c:xVal>
            <c:numRef>
              <c:f>'Result sheet'!$N$2:$N$20</c:f>
              <c:numCache>
                <c:formatCode>General</c:formatCode>
                <c:ptCount val="19"/>
                <c:pt idx="0">
                  <c:v>3250.0</c:v>
                </c:pt>
                <c:pt idx="1">
                  <c:v>2322.0</c:v>
                </c:pt>
                <c:pt idx="2">
                  <c:v>1634.0</c:v>
                </c:pt>
                <c:pt idx="3">
                  <c:v>1341.0</c:v>
                </c:pt>
                <c:pt idx="4">
                  <c:v>1321.0</c:v>
                </c:pt>
                <c:pt idx="5">
                  <c:v>899.0</c:v>
                </c:pt>
                <c:pt idx="6">
                  <c:v>854.0</c:v>
                </c:pt>
                <c:pt idx="7">
                  <c:v>775.0</c:v>
                </c:pt>
                <c:pt idx="8">
                  <c:v>659.0</c:v>
                </c:pt>
                <c:pt idx="9">
                  <c:v>637.0</c:v>
                </c:pt>
                <c:pt idx="10">
                  <c:v>475.0</c:v>
                </c:pt>
                <c:pt idx="11">
                  <c:v>421.0</c:v>
                </c:pt>
                <c:pt idx="12">
                  <c:v>332.0</c:v>
                </c:pt>
                <c:pt idx="13">
                  <c:v>307.0</c:v>
                </c:pt>
                <c:pt idx="14">
                  <c:v>284.0</c:v>
                </c:pt>
                <c:pt idx="15">
                  <c:v>259.0</c:v>
                </c:pt>
                <c:pt idx="16">
                  <c:v>218.0</c:v>
                </c:pt>
                <c:pt idx="17">
                  <c:v>157.0</c:v>
                </c:pt>
                <c:pt idx="18">
                  <c:v>156.0</c:v>
                </c:pt>
              </c:numCache>
            </c:numRef>
          </c:xVal>
          <c:yVal>
            <c:numRef>
              <c:f>'Result sheet'!$O$2:$O$20</c:f>
              <c:numCache>
                <c:formatCode>0.00</c:formatCode>
                <c:ptCount val="19"/>
                <c:pt idx="0">
                  <c:v>317.1640955972732</c:v>
                </c:pt>
                <c:pt idx="1">
                  <c:v>416.8159827674534</c:v>
                </c:pt>
                <c:pt idx="2">
                  <c:v>318.1169910882416</c:v>
                </c:pt>
                <c:pt idx="3">
                  <c:v>241.815414527023</c:v>
                </c:pt>
                <c:pt idx="4">
                  <c:v>233.1431913431631</c:v>
                </c:pt>
                <c:pt idx="5">
                  <c:v>295.8769348586655</c:v>
                </c:pt>
                <c:pt idx="6">
                  <c:v>316.4822070808003</c:v>
                </c:pt>
                <c:pt idx="7">
                  <c:v>231.5783446194625</c:v>
                </c:pt>
                <c:pt idx="8">
                  <c:v>275.4115372040123</c:v>
                </c:pt>
                <c:pt idx="9">
                  <c:v>252.0087736322453</c:v>
                </c:pt>
                <c:pt idx="10">
                  <c:v>226.9799682135046</c:v>
                </c:pt>
                <c:pt idx="11">
                  <c:v>103.7329899412702</c:v>
                </c:pt>
                <c:pt idx="12">
                  <c:v>210.0201769063593</c:v>
                </c:pt>
                <c:pt idx="13">
                  <c:v>66.36899610274487</c:v>
                </c:pt>
                <c:pt idx="14">
                  <c:v>98.54014662351536</c:v>
                </c:pt>
                <c:pt idx="15">
                  <c:v>119.6786906341738</c:v>
                </c:pt>
                <c:pt idx="16">
                  <c:v>181.0311727957954</c:v>
                </c:pt>
                <c:pt idx="17">
                  <c:v>98.24291316761694</c:v>
                </c:pt>
                <c:pt idx="18">
                  <c:v>65.05767203260476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sheet'!$P$1</c:f>
              <c:strCache>
                <c:ptCount val="1"/>
                <c:pt idx="0">
                  <c:v>2</c:v>
                </c:pt>
              </c:strCache>
            </c:strRef>
          </c:tx>
          <c:spPr>
            <a:ln w="31750">
              <a:noFill/>
            </a:ln>
          </c:spPr>
          <c:xVal>
            <c:numRef>
              <c:f>'Result sheet'!$N$2:$N$20</c:f>
              <c:numCache>
                <c:formatCode>General</c:formatCode>
                <c:ptCount val="19"/>
                <c:pt idx="0">
                  <c:v>3250.0</c:v>
                </c:pt>
                <c:pt idx="1">
                  <c:v>2322.0</c:v>
                </c:pt>
                <c:pt idx="2">
                  <c:v>1634.0</c:v>
                </c:pt>
                <c:pt idx="3">
                  <c:v>1341.0</c:v>
                </c:pt>
                <c:pt idx="4">
                  <c:v>1321.0</c:v>
                </c:pt>
                <c:pt idx="5">
                  <c:v>899.0</c:v>
                </c:pt>
                <c:pt idx="6">
                  <c:v>854.0</c:v>
                </c:pt>
                <c:pt idx="7">
                  <c:v>775.0</c:v>
                </c:pt>
                <c:pt idx="8">
                  <c:v>659.0</c:v>
                </c:pt>
                <c:pt idx="9">
                  <c:v>637.0</c:v>
                </c:pt>
                <c:pt idx="10">
                  <c:v>475.0</c:v>
                </c:pt>
                <c:pt idx="11">
                  <c:v>421.0</c:v>
                </c:pt>
                <c:pt idx="12">
                  <c:v>332.0</c:v>
                </c:pt>
                <c:pt idx="13">
                  <c:v>307.0</c:v>
                </c:pt>
                <c:pt idx="14">
                  <c:v>284.0</c:v>
                </c:pt>
                <c:pt idx="15">
                  <c:v>259.0</c:v>
                </c:pt>
                <c:pt idx="16">
                  <c:v>218.0</c:v>
                </c:pt>
                <c:pt idx="17">
                  <c:v>157.0</c:v>
                </c:pt>
                <c:pt idx="18">
                  <c:v>156.0</c:v>
                </c:pt>
              </c:numCache>
            </c:numRef>
          </c:xVal>
          <c:yVal>
            <c:numRef>
              <c:f>'Result sheet'!$P$2:$P$20</c:f>
              <c:numCache>
                <c:formatCode>0.00</c:formatCode>
                <c:ptCount val="19"/>
                <c:pt idx="0">
                  <c:v>347.9452426036952</c:v>
                </c:pt>
                <c:pt idx="1">
                  <c:v>448.4975723020382</c:v>
                </c:pt>
                <c:pt idx="2">
                  <c:v>350.2182043252714</c:v>
                </c:pt>
                <c:pt idx="3">
                  <c:v>265.3667948267391</c:v>
                </c:pt>
                <c:pt idx="4">
                  <c:v>242.4098814388198</c:v>
                </c:pt>
                <c:pt idx="5">
                  <c:v>327.4448763071716</c:v>
                </c:pt>
                <c:pt idx="6">
                  <c:v>329.341925128641</c:v>
                </c:pt>
                <c:pt idx="7">
                  <c:v>242.1563587852594</c:v>
                </c:pt>
                <c:pt idx="8">
                  <c:v>274.0302758501314</c:v>
                </c:pt>
                <c:pt idx="9">
                  <c:v>251.8077039414905</c:v>
                </c:pt>
                <c:pt idx="10">
                  <c:v>224.4622259988355</c:v>
                </c:pt>
                <c:pt idx="11">
                  <c:v>114.6956591676414</c:v>
                </c:pt>
                <c:pt idx="12">
                  <c:v>238.7469162028951</c:v>
                </c:pt>
                <c:pt idx="13">
                  <c:v>67.26069647044012</c:v>
                </c:pt>
                <c:pt idx="14">
                  <c:v>99.65914316336825</c:v>
                </c:pt>
                <c:pt idx="15">
                  <c:v>123.1755548212141</c:v>
                </c:pt>
                <c:pt idx="16">
                  <c:v>180.5765804514801</c:v>
                </c:pt>
                <c:pt idx="17">
                  <c:v>98.80241143754338</c:v>
                </c:pt>
                <c:pt idx="18">
                  <c:v>65.18880443961878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 sheet'!$Q$1</c:f>
              <c:strCache>
                <c:ptCount val="1"/>
                <c:pt idx="0">
                  <c:v>3</c:v>
                </c:pt>
              </c:strCache>
            </c:strRef>
          </c:tx>
          <c:spPr>
            <a:ln w="31750">
              <a:noFill/>
            </a:ln>
          </c:spPr>
          <c:xVal>
            <c:numRef>
              <c:f>'Result sheet'!$N$2:$N$20</c:f>
              <c:numCache>
                <c:formatCode>General</c:formatCode>
                <c:ptCount val="19"/>
                <c:pt idx="0">
                  <c:v>3250.0</c:v>
                </c:pt>
                <c:pt idx="1">
                  <c:v>2322.0</c:v>
                </c:pt>
                <c:pt idx="2">
                  <c:v>1634.0</c:v>
                </c:pt>
                <c:pt idx="3">
                  <c:v>1341.0</c:v>
                </c:pt>
                <c:pt idx="4">
                  <c:v>1321.0</c:v>
                </c:pt>
                <c:pt idx="5">
                  <c:v>899.0</c:v>
                </c:pt>
                <c:pt idx="6">
                  <c:v>854.0</c:v>
                </c:pt>
                <c:pt idx="7">
                  <c:v>775.0</c:v>
                </c:pt>
                <c:pt idx="8">
                  <c:v>659.0</c:v>
                </c:pt>
                <c:pt idx="9">
                  <c:v>637.0</c:v>
                </c:pt>
                <c:pt idx="10">
                  <c:v>475.0</c:v>
                </c:pt>
                <c:pt idx="11">
                  <c:v>421.0</c:v>
                </c:pt>
                <c:pt idx="12">
                  <c:v>332.0</c:v>
                </c:pt>
                <c:pt idx="13">
                  <c:v>307.0</c:v>
                </c:pt>
                <c:pt idx="14">
                  <c:v>284.0</c:v>
                </c:pt>
                <c:pt idx="15">
                  <c:v>259.0</c:v>
                </c:pt>
                <c:pt idx="16">
                  <c:v>218.0</c:v>
                </c:pt>
                <c:pt idx="17">
                  <c:v>157.0</c:v>
                </c:pt>
                <c:pt idx="18">
                  <c:v>156.0</c:v>
                </c:pt>
              </c:numCache>
            </c:numRef>
          </c:xVal>
          <c:yVal>
            <c:numRef>
              <c:f>'Result sheet'!$Q$2:$Q$20</c:f>
              <c:numCache>
                <c:formatCode>0.00</c:formatCode>
                <c:ptCount val="19"/>
                <c:pt idx="0">
                  <c:v>338.9583016430017</c:v>
                </c:pt>
                <c:pt idx="1">
                  <c:v>429.6582164943586</c:v>
                </c:pt>
                <c:pt idx="2">
                  <c:v>346.7912774219719</c:v>
                </c:pt>
                <c:pt idx="3">
                  <c:v>267.2463593272733</c:v>
                </c:pt>
                <c:pt idx="4">
                  <c:v>260.66351249517</c:v>
                </c:pt>
                <c:pt idx="5">
                  <c:v>322.881468543084</c:v>
                </c:pt>
                <c:pt idx="6">
                  <c:v>332.7775941924079</c:v>
                </c:pt>
                <c:pt idx="7">
                  <c:v>233.2218707873714</c:v>
                </c:pt>
                <c:pt idx="8">
                  <c:v>265.1657251359843</c:v>
                </c:pt>
                <c:pt idx="9">
                  <c:v>247.6901463612506</c:v>
                </c:pt>
                <c:pt idx="10">
                  <c:v>219.1207659531316</c:v>
                </c:pt>
                <c:pt idx="11">
                  <c:v>98.854864400349</c:v>
                </c:pt>
                <c:pt idx="12">
                  <c:v>217.381076020079</c:v>
                </c:pt>
                <c:pt idx="13">
                  <c:v>58.85073810060828</c:v>
                </c:pt>
                <c:pt idx="14">
                  <c:v>93.8543486128814</c:v>
                </c:pt>
                <c:pt idx="15">
                  <c:v>113.8826382441545</c:v>
                </c:pt>
                <c:pt idx="16">
                  <c:v>173.5566255959968</c:v>
                </c:pt>
                <c:pt idx="17">
                  <c:v>92.42937645666248</c:v>
                </c:pt>
                <c:pt idx="18">
                  <c:v>57.36457082111617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02232"/>
        <c:axId val="2076035048"/>
      </c:scatterChart>
      <c:valAx>
        <c:axId val="211730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035048"/>
        <c:crosses val="autoZero"/>
        <c:crossBetween val="midCat"/>
      </c:valAx>
      <c:valAx>
        <c:axId val="207603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activity to Aurora 2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7302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22</xdr:row>
      <xdr:rowOff>12700</xdr:rowOff>
    </xdr:from>
    <xdr:to>
      <xdr:col>20</xdr:col>
      <xdr:colOff>330200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E1" workbookViewId="0">
      <selection activeCell="L27" sqref="L27"/>
    </sheetView>
  </sheetViews>
  <sheetFormatPr baseColWidth="10" defaultColWidth="8.83203125" defaultRowHeight="14" x14ac:dyDescent="0"/>
  <cols>
    <col min="1" max="1" width="14.1640625" customWidth="1"/>
    <col min="13" max="13" width="16.6640625" customWidth="1"/>
  </cols>
  <sheetData>
    <row r="1" spans="1:21">
      <c r="A1" s="2" t="s">
        <v>7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1</v>
      </c>
      <c r="G1" s="2" t="s">
        <v>2</v>
      </c>
      <c r="H1" s="2" t="s">
        <v>3</v>
      </c>
      <c r="I1" s="2" t="s">
        <v>9</v>
      </c>
      <c r="J1" s="2" t="s">
        <v>1</v>
      </c>
      <c r="K1" s="2" t="s">
        <v>2</v>
      </c>
      <c r="L1" s="2" t="s">
        <v>3</v>
      </c>
      <c r="M1" s="2" t="s">
        <v>10</v>
      </c>
      <c r="N1" s="8" t="s">
        <v>7</v>
      </c>
      <c r="O1" s="8" t="s">
        <v>1</v>
      </c>
      <c r="P1" s="8" t="s">
        <v>2</v>
      </c>
      <c r="Q1" s="8" t="s">
        <v>3</v>
      </c>
      <c r="R1" s="4" t="s">
        <v>11</v>
      </c>
      <c r="S1" s="5">
        <v>1</v>
      </c>
      <c r="T1" s="5">
        <v>2</v>
      </c>
      <c r="U1" s="5">
        <v>3</v>
      </c>
    </row>
    <row r="2" spans="1:21">
      <c r="A2" s="4">
        <v>3250</v>
      </c>
      <c r="B2" s="1">
        <v>36424</v>
      </c>
      <c r="C2" s="1">
        <v>39945</v>
      </c>
      <c r="D2" s="1">
        <v>38917</v>
      </c>
      <c r="F2">
        <f>B2-144.17</f>
        <v>36279.83</v>
      </c>
      <c r="G2">
        <f t="shared" ref="G2:H2" si="0">C2-144.17</f>
        <v>39800.83</v>
      </c>
      <c r="H2">
        <f t="shared" si="0"/>
        <v>38772.83</v>
      </c>
      <c r="J2">
        <f>F2/460.5</f>
        <v>78.78356134636266</v>
      </c>
      <c r="K2">
        <f t="shared" ref="K2:L2" si="1">G2/460.5</f>
        <v>86.429598262757878</v>
      </c>
      <c r="L2">
        <f t="shared" si="1"/>
        <v>84.197242128121616</v>
      </c>
      <c r="M2" s="1" t="s">
        <v>0</v>
      </c>
      <c r="N2" s="9">
        <v>3250</v>
      </c>
      <c r="O2" s="10">
        <f>J2/24.84*100</f>
        <v>317.16409559727322</v>
      </c>
      <c r="P2" s="10">
        <f t="shared" ref="P2:Q2" si="2">K2/24.84*100</f>
        <v>347.94524260369519</v>
      </c>
      <c r="Q2" s="10">
        <f t="shared" si="2"/>
        <v>338.95830164300168</v>
      </c>
      <c r="R2" s="4">
        <v>949.60490592191104</v>
      </c>
      <c r="S2" s="6">
        <v>317.1640956</v>
      </c>
      <c r="T2" s="6">
        <v>347.94524259999997</v>
      </c>
      <c r="U2" s="6">
        <v>338.95830160000003</v>
      </c>
    </row>
    <row r="3" spans="1:21">
      <c r="A3" s="4">
        <v>2322</v>
      </c>
      <c r="B3" s="1">
        <v>47823</v>
      </c>
      <c r="C3" s="1">
        <v>51447</v>
      </c>
      <c r="D3" s="1">
        <v>49292</v>
      </c>
      <c r="F3">
        <f t="shared" ref="F3:F23" si="3">B3-144.17</f>
        <v>47678.83</v>
      </c>
      <c r="G3">
        <f t="shared" ref="G3:G23" si="4">C3-144.17</f>
        <v>51302.83</v>
      </c>
      <c r="H3">
        <f t="shared" ref="H3:H23" si="5">D3-144.17</f>
        <v>49147.83</v>
      </c>
      <c r="J3">
        <f t="shared" ref="J3:J21" si="6">F3/460.5</f>
        <v>103.5370901194354</v>
      </c>
      <c r="K3">
        <f t="shared" ref="K3:K21" si="7">G3/460.5</f>
        <v>111.40679695982628</v>
      </c>
      <c r="L3">
        <f t="shared" ref="L3:L21" si="8">H3/460.5</f>
        <v>106.7271009771987</v>
      </c>
      <c r="M3" s="1" t="s">
        <v>0</v>
      </c>
      <c r="N3" s="9">
        <v>2322</v>
      </c>
      <c r="O3" s="10">
        <f t="shared" ref="O3:O20" si="9">J3/24.84*100</f>
        <v>416.81598276745336</v>
      </c>
      <c r="P3" s="10">
        <f t="shared" ref="P3:P20" si="10">K3/24.84*100</f>
        <v>448.49757230203818</v>
      </c>
      <c r="Q3" s="10">
        <f t="shared" ref="Q3:Q20" si="11">L3/24.84*100</f>
        <v>429.65821649435867</v>
      </c>
      <c r="R3" s="4">
        <v>678.45618201559296</v>
      </c>
      <c r="S3" s="6">
        <v>416.81598279999997</v>
      </c>
      <c r="T3" s="6">
        <v>448.4975723</v>
      </c>
      <c r="U3" s="6">
        <v>429.65821649999998</v>
      </c>
    </row>
    <row r="4" spans="1:21">
      <c r="A4" s="4">
        <v>1634</v>
      </c>
      <c r="B4" s="1">
        <v>36533</v>
      </c>
      <c r="C4" s="1">
        <v>40205</v>
      </c>
      <c r="D4" s="1">
        <v>39813</v>
      </c>
      <c r="F4">
        <f t="shared" si="3"/>
        <v>36388.83</v>
      </c>
      <c r="G4">
        <f t="shared" si="4"/>
        <v>40060.83</v>
      </c>
      <c r="H4">
        <f t="shared" si="5"/>
        <v>39668.83</v>
      </c>
      <c r="J4">
        <f t="shared" si="6"/>
        <v>79.020260586319225</v>
      </c>
      <c r="K4">
        <f t="shared" si="7"/>
        <v>86.994201954397397</v>
      </c>
      <c r="L4">
        <f t="shared" si="8"/>
        <v>86.142953311617816</v>
      </c>
      <c r="M4" s="1" t="s">
        <v>0</v>
      </c>
      <c r="N4" s="9">
        <v>1634</v>
      </c>
      <c r="O4" s="10">
        <f t="shared" si="9"/>
        <v>318.1169910882416</v>
      </c>
      <c r="P4" s="10">
        <f t="shared" si="10"/>
        <v>350.21820432527136</v>
      </c>
      <c r="Q4" s="10">
        <f t="shared" si="11"/>
        <v>346.79127742197187</v>
      </c>
      <c r="R4" s="4">
        <v>477.432128085047</v>
      </c>
      <c r="S4" s="6">
        <v>318.11699110000001</v>
      </c>
      <c r="T4" s="6">
        <v>350.21820430000002</v>
      </c>
      <c r="U4" s="6">
        <v>346.79127740000001</v>
      </c>
    </row>
    <row r="5" spans="1:21">
      <c r="A5" s="4">
        <v>1341</v>
      </c>
      <c r="B5" s="1">
        <v>27805</v>
      </c>
      <c r="C5" s="1">
        <v>30499</v>
      </c>
      <c r="D5" s="1">
        <v>30714</v>
      </c>
      <c r="F5">
        <f t="shared" si="3"/>
        <v>27660.83</v>
      </c>
      <c r="G5">
        <f t="shared" si="4"/>
        <v>30354.83</v>
      </c>
      <c r="H5">
        <f t="shared" si="5"/>
        <v>30569.83</v>
      </c>
      <c r="J5">
        <f t="shared" si="6"/>
        <v>60.066948968512492</v>
      </c>
      <c r="K5">
        <f t="shared" si="7"/>
        <v>65.917111834962</v>
      </c>
      <c r="L5">
        <f t="shared" si="8"/>
        <v>66.383995656894683</v>
      </c>
      <c r="M5" s="1" t="s">
        <v>0</v>
      </c>
      <c r="N5" s="9">
        <v>1341</v>
      </c>
      <c r="O5" s="10">
        <f t="shared" si="9"/>
        <v>241.81541452702291</v>
      </c>
      <c r="P5" s="10">
        <f t="shared" si="10"/>
        <v>265.36679482673912</v>
      </c>
      <c r="Q5" s="10">
        <f t="shared" si="11"/>
        <v>267.2463593272733</v>
      </c>
      <c r="R5" s="4">
        <v>391.821593489625</v>
      </c>
      <c r="S5" s="6">
        <v>241.8154145</v>
      </c>
      <c r="T5" s="6">
        <v>265.36679479999998</v>
      </c>
      <c r="U5" s="6">
        <v>267.24635929999999</v>
      </c>
    </row>
    <row r="6" spans="1:21">
      <c r="A6" s="4">
        <v>1321</v>
      </c>
      <c r="B6" s="1">
        <v>26813</v>
      </c>
      <c r="C6" s="1">
        <v>27873</v>
      </c>
      <c r="D6" s="1">
        <v>29961</v>
      </c>
      <c r="F6">
        <f t="shared" si="3"/>
        <v>26668.83</v>
      </c>
      <c r="G6">
        <f t="shared" si="4"/>
        <v>27728.83</v>
      </c>
      <c r="H6">
        <f t="shared" si="5"/>
        <v>29816.83</v>
      </c>
      <c r="J6">
        <f t="shared" si="6"/>
        <v>57.912768729641698</v>
      </c>
      <c r="K6">
        <f t="shared" si="7"/>
        <v>60.214614549402825</v>
      </c>
      <c r="L6">
        <f t="shared" si="8"/>
        <v>64.748816503800228</v>
      </c>
      <c r="M6" s="1" t="s">
        <v>0</v>
      </c>
      <c r="N6" s="9">
        <v>1321</v>
      </c>
      <c r="O6" s="10">
        <f t="shared" si="9"/>
        <v>233.14319134316307</v>
      </c>
      <c r="P6" s="10">
        <f t="shared" si="10"/>
        <v>242.40988143881975</v>
      </c>
      <c r="Q6" s="10">
        <f t="shared" si="11"/>
        <v>260.66351249516998</v>
      </c>
      <c r="R6" s="4">
        <v>385.97787099164401</v>
      </c>
      <c r="S6" s="6">
        <v>233.14319130000001</v>
      </c>
      <c r="T6" s="6">
        <v>242.40988139999999</v>
      </c>
      <c r="U6" s="6">
        <v>260.66351250000002</v>
      </c>
    </row>
    <row r="7" spans="1:21">
      <c r="A7" s="4">
        <v>899</v>
      </c>
      <c r="B7" s="1">
        <v>33989</v>
      </c>
      <c r="C7" s="1">
        <v>37600</v>
      </c>
      <c r="D7" s="1">
        <v>37078</v>
      </c>
      <c r="F7">
        <f t="shared" si="3"/>
        <v>33844.83</v>
      </c>
      <c r="G7">
        <f t="shared" si="4"/>
        <v>37455.83</v>
      </c>
      <c r="H7">
        <f t="shared" si="5"/>
        <v>36933.83</v>
      </c>
      <c r="J7">
        <f t="shared" si="6"/>
        <v>73.495830618892512</v>
      </c>
      <c r="K7">
        <f t="shared" si="7"/>
        <v>81.337307274701416</v>
      </c>
      <c r="L7">
        <f t="shared" si="8"/>
        <v>80.203756786102062</v>
      </c>
      <c r="M7" s="1" t="s">
        <v>0</v>
      </c>
      <c r="N7" s="9">
        <v>899</v>
      </c>
      <c r="O7" s="10">
        <f t="shared" si="9"/>
        <v>295.87693485866555</v>
      </c>
      <c r="P7" s="10">
        <f t="shared" si="10"/>
        <v>327.44487630717157</v>
      </c>
      <c r="Q7" s="10">
        <f t="shared" si="11"/>
        <v>322.881468543084</v>
      </c>
      <c r="R7" s="4">
        <v>262.67532628424499</v>
      </c>
      <c r="S7" s="6">
        <v>295.87693489999998</v>
      </c>
      <c r="T7" s="6">
        <v>327.44487629999998</v>
      </c>
      <c r="U7" s="6">
        <v>322.88146849999998</v>
      </c>
    </row>
    <row r="8" spans="1:21">
      <c r="A8" s="4">
        <v>854</v>
      </c>
      <c r="B8" s="1">
        <v>36346</v>
      </c>
      <c r="C8" s="1">
        <v>37817</v>
      </c>
      <c r="D8" s="1">
        <v>38210</v>
      </c>
      <c r="F8">
        <f t="shared" si="3"/>
        <v>36201.83</v>
      </c>
      <c r="G8">
        <f t="shared" si="4"/>
        <v>37672.83</v>
      </c>
      <c r="H8">
        <f t="shared" si="5"/>
        <v>38065.83</v>
      </c>
      <c r="J8">
        <f t="shared" si="6"/>
        <v>78.614180238870802</v>
      </c>
      <c r="K8">
        <f t="shared" si="7"/>
        <v>81.808534201954402</v>
      </c>
      <c r="L8">
        <f t="shared" si="8"/>
        <v>82.66195439739414</v>
      </c>
      <c r="M8" s="1" t="s">
        <v>0</v>
      </c>
      <c r="N8" s="9">
        <v>854</v>
      </c>
      <c r="O8" s="10">
        <f t="shared" si="9"/>
        <v>316.48220708080032</v>
      </c>
      <c r="P8" s="10">
        <f t="shared" si="10"/>
        <v>329.34192512864092</v>
      </c>
      <c r="Q8" s="10">
        <f t="shared" si="11"/>
        <v>332.77759419240795</v>
      </c>
      <c r="R8" s="4">
        <v>249.526950663788</v>
      </c>
      <c r="S8" s="6">
        <v>316.48220709999998</v>
      </c>
      <c r="T8" s="6">
        <v>329.34192510000003</v>
      </c>
      <c r="U8" s="6">
        <v>332.77759420000001</v>
      </c>
    </row>
    <row r="9" spans="1:21">
      <c r="A9" s="4">
        <v>775</v>
      </c>
      <c r="B9" s="1">
        <v>26634</v>
      </c>
      <c r="C9" s="1">
        <v>27844</v>
      </c>
      <c r="D9" s="1">
        <v>26822</v>
      </c>
      <c r="F9">
        <f t="shared" si="3"/>
        <v>26489.83</v>
      </c>
      <c r="G9">
        <f t="shared" si="4"/>
        <v>27699.83</v>
      </c>
      <c r="H9">
        <f t="shared" si="5"/>
        <v>26677.83</v>
      </c>
      <c r="J9">
        <f t="shared" si="6"/>
        <v>57.524060803474491</v>
      </c>
      <c r="K9">
        <f t="shared" si="7"/>
        <v>60.151639522258421</v>
      </c>
      <c r="L9">
        <f t="shared" si="8"/>
        <v>57.932312703583065</v>
      </c>
      <c r="M9" s="1" t="s">
        <v>0</v>
      </c>
      <c r="N9" s="9">
        <v>775</v>
      </c>
      <c r="O9" s="10">
        <f t="shared" si="9"/>
        <v>231.57834461946254</v>
      </c>
      <c r="P9" s="10">
        <f t="shared" si="10"/>
        <v>242.15635878525936</v>
      </c>
      <c r="Q9" s="10">
        <f t="shared" si="11"/>
        <v>233.22187078737144</v>
      </c>
      <c r="R9" s="4">
        <v>226.444246796763</v>
      </c>
      <c r="S9" s="6">
        <v>231.57834460000001</v>
      </c>
      <c r="T9" s="6">
        <v>242.15635879999999</v>
      </c>
      <c r="U9" s="6">
        <v>233.2218708</v>
      </c>
    </row>
    <row r="10" spans="1:21">
      <c r="A10" s="4">
        <v>659</v>
      </c>
      <c r="B10" s="1">
        <v>31648</v>
      </c>
      <c r="C10" s="1">
        <v>31490</v>
      </c>
      <c r="D10" s="1">
        <v>30476</v>
      </c>
      <c r="E10" s="1"/>
      <c r="F10">
        <f t="shared" si="3"/>
        <v>31503.83</v>
      </c>
      <c r="G10">
        <f t="shared" si="4"/>
        <v>31345.83</v>
      </c>
      <c r="H10">
        <f t="shared" si="5"/>
        <v>30331.83</v>
      </c>
      <c r="I10" s="1"/>
      <c r="J10">
        <f t="shared" si="6"/>
        <v>68.412225841476655</v>
      </c>
      <c r="K10">
        <f t="shared" si="7"/>
        <v>68.069120521172636</v>
      </c>
      <c r="L10">
        <f t="shared" si="8"/>
        <v>65.867166123778503</v>
      </c>
      <c r="N10" s="9">
        <v>659</v>
      </c>
      <c r="O10" s="10">
        <f t="shared" si="9"/>
        <v>275.41153720401229</v>
      </c>
      <c r="P10" s="10">
        <f t="shared" si="10"/>
        <v>274.03027585013137</v>
      </c>
      <c r="Q10" s="10">
        <f t="shared" si="11"/>
        <v>265.1657251359843</v>
      </c>
      <c r="R10" s="4">
        <v>192.55065630847301</v>
      </c>
      <c r="S10" s="6">
        <v>275.4115372</v>
      </c>
      <c r="T10" s="6">
        <v>274.03027589999999</v>
      </c>
      <c r="U10" s="6">
        <v>265.16572509999997</v>
      </c>
    </row>
    <row r="11" spans="1:21">
      <c r="A11" s="4">
        <v>637</v>
      </c>
      <c r="B11" s="1">
        <v>28971</v>
      </c>
      <c r="C11" s="1">
        <v>28948</v>
      </c>
      <c r="D11" s="1">
        <v>28477</v>
      </c>
      <c r="E11" s="3"/>
      <c r="F11">
        <f t="shared" si="3"/>
        <v>28826.83</v>
      </c>
      <c r="G11">
        <f t="shared" si="4"/>
        <v>28803.83</v>
      </c>
      <c r="H11">
        <f t="shared" si="5"/>
        <v>28332.83</v>
      </c>
      <c r="I11" s="3"/>
      <c r="J11">
        <f t="shared" si="6"/>
        <v>62.598979370249729</v>
      </c>
      <c r="K11">
        <f t="shared" si="7"/>
        <v>62.549033659066239</v>
      </c>
      <c r="L11">
        <f t="shared" si="8"/>
        <v>61.526232356134642</v>
      </c>
      <c r="N11" s="9">
        <v>637</v>
      </c>
      <c r="O11" s="10">
        <f t="shared" si="9"/>
        <v>252.00877363224529</v>
      </c>
      <c r="P11" s="10">
        <f t="shared" si="10"/>
        <v>251.8077039414905</v>
      </c>
      <c r="Q11" s="10">
        <f t="shared" si="11"/>
        <v>247.69014636125056</v>
      </c>
      <c r="R11" s="4">
        <v>186.12256156069401</v>
      </c>
      <c r="S11" s="6">
        <v>252.00877360000001</v>
      </c>
      <c r="T11" s="6">
        <v>251.80770390000001</v>
      </c>
      <c r="U11" s="6">
        <v>247.6901464</v>
      </c>
    </row>
    <row r="12" spans="1:21">
      <c r="A12" s="4">
        <v>475</v>
      </c>
      <c r="B12" s="1">
        <v>26108</v>
      </c>
      <c r="C12" s="1">
        <v>25820</v>
      </c>
      <c r="D12" s="1">
        <v>25209</v>
      </c>
      <c r="E12" s="1"/>
      <c r="F12">
        <f t="shared" si="3"/>
        <v>25963.83</v>
      </c>
      <c r="G12">
        <f t="shared" si="4"/>
        <v>25675.83</v>
      </c>
      <c r="H12">
        <f t="shared" si="5"/>
        <v>25064.83</v>
      </c>
      <c r="I12" s="1"/>
      <c r="J12">
        <f t="shared" si="6"/>
        <v>56.381824104234532</v>
      </c>
      <c r="K12">
        <f t="shared" si="7"/>
        <v>55.756416938110753</v>
      </c>
      <c r="L12">
        <f t="shared" si="8"/>
        <v>54.429598262757878</v>
      </c>
      <c r="N12" s="9">
        <v>475</v>
      </c>
      <c r="O12" s="10">
        <f t="shared" si="9"/>
        <v>226.97996821350458</v>
      </c>
      <c r="P12" s="10">
        <f t="shared" si="10"/>
        <v>224.46222599883555</v>
      </c>
      <c r="Q12" s="10">
        <f t="shared" si="11"/>
        <v>219.12076595313158</v>
      </c>
      <c r="R12" s="4">
        <v>138.78840932704799</v>
      </c>
      <c r="S12" s="6">
        <v>226.9799682</v>
      </c>
      <c r="T12" s="6">
        <v>224.46222599999999</v>
      </c>
      <c r="U12" s="6">
        <v>219.120766</v>
      </c>
    </row>
    <row r="13" spans="1:21">
      <c r="A13" s="4">
        <v>421</v>
      </c>
      <c r="B13" s="1">
        <v>12010</v>
      </c>
      <c r="C13" s="1">
        <v>13264</v>
      </c>
      <c r="D13" s="1">
        <v>11452</v>
      </c>
      <c r="E13" s="1"/>
      <c r="F13">
        <f t="shared" si="3"/>
        <v>11865.83</v>
      </c>
      <c r="G13">
        <f t="shared" si="4"/>
        <v>13119.83</v>
      </c>
      <c r="H13">
        <f t="shared" si="5"/>
        <v>11307.83</v>
      </c>
      <c r="I13" s="1"/>
      <c r="J13">
        <f t="shared" si="6"/>
        <v>25.767274701411509</v>
      </c>
      <c r="K13">
        <f t="shared" si="7"/>
        <v>28.490401737242127</v>
      </c>
      <c r="L13">
        <f t="shared" si="8"/>
        <v>24.555548317046689</v>
      </c>
      <c r="N13" s="9">
        <v>421</v>
      </c>
      <c r="O13" s="10">
        <f t="shared" si="9"/>
        <v>103.73298994127016</v>
      </c>
      <c r="P13" s="10">
        <f t="shared" si="10"/>
        <v>114.69565916764142</v>
      </c>
      <c r="Q13" s="10">
        <f t="shared" si="11"/>
        <v>98.854864400349001</v>
      </c>
      <c r="R13" s="4">
        <v>123.01035858249899</v>
      </c>
      <c r="S13" s="6">
        <v>103.73298990000001</v>
      </c>
      <c r="T13" s="6">
        <v>114.69565919999999</v>
      </c>
      <c r="U13" s="6">
        <v>98.854864399999997</v>
      </c>
    </row>
    <row r="14" spans="1:21">
      <c r="A14" s="4">
        <v>332</v>
      </c>
      <c r="B14" s="1">
        <v>24168</v>
      </c>
      <c r="C14" s="1">
        <v>27454</v>
      </c>
      <c r="D14" s="1">
        <v>25010</v>
      </c>
      <c r="E14" s="1"/>
      <c r="F14">
        <f t="shared" si="3"/>
        <v>24023.83</v>
      </c>
      <c r="G14">
        <f t="shared" si="4"/>
        <v>27309.83</v>
      </c>
      <c r="H14">
        <f t="shared" si="5"/>
        <v>24865.83</v>
      </c>
      <c r="I14" s="1"/>
      <c r="J14">
        <f t="shared" si="6"/>
        <v>52.169011943539637</v>
      </c>
      <c r="K14">
        <f t="shared" si="7"/>
        <v>59.304733984799135</v>
      </c>
      <c r="L14">
        <f t="shared" si="8"/>
        <v>53.997459283387627</v>
      </c>
      <c r="N14" s="9">
        <v>332</v>
      </c>
      <c r="O14" s="10">
        <f t="shared" si="9"/>
        <v>210.02017690635927</v>
      </c>
      <c r="P14" s="10">
        <f t="shared" si="10"/>
        <v>238.74691620289505</v>
      </c>
      <c r="Q14" s="10">
        <f t="shared" si="11"/>
        <v>217.38107602007904</v>
      </c>
      <c r="R14" s="4">
        <v>97.005793466484505</v>
      </c>
      <c r="S14" s="6">
        <v>210.0201769</v>
      </c>
      <c r="T14" s="6">
        <v>238.74691619999999</v>
      </c>
      <c r="U14" s="6">
        <v>217.38107600000001</v>
      </c>
    </row>
    <row r="15" spans="1:21">
      <c r="A15" s="4">
        <v>307</v>
      </c>
      <c r="B15" s="1">
        <v>7736</v>
      </c>
      <c r="C15" s="1">
        <v>7838</v>
      </c>
      <c r="D15" s="1">
        <v>6876</v>
      </c>
      <c r="F15">
        <f t="shared" si="3"/>
        <v>7591.83</v>
      </c>
      <c r="G15">
        <f t="shared" si="4"/>
        <v>7693.83</v>
      </c>
      <c r="H15">
        <f t="shared" si="5"/>
        <v>6731.83</v>
      </c>
      <c r="J15">
        <f t="shared" si="6"/>
        <v>16.486058631921825</v>
      </c>
      <c r="K15">
        <f t="shared" si="7"/>
        <v>16.707557003257328</v>
      </c>
      <c r="L15">
        <f t="shared" si="8"/>
        <v>14.618523344191097</v>
      </c>
      <c r="N15" s="9">
        <v>307</v>
      </c>
      <c r="O15" s="10">
        <f t="shared" si="9"/>
        <v>66.368996102744873</v>
      </c>
      <c r="P15" s="10">
        <f t="shared" si="10"/>
        <v>67.260696470440124</v>
      </c>
      <c r="Q15" s="10">
        <f t="shared" si="11"/>
        <v>58.850738100608282</v>
      </c>
      <c r="R15" s="4">
        <v>89.701140344008195</v>
      </c>
      <c r="S15" s="6">
        <v>66.368996100000004</v>
      </c>
      <c r="T15" s="6">
        <v>67.260696469999999</v>
      </c>
      <c r="U15" s="6">
        <v>58.850738100000001</v>
      </c>
    </row>
    <row r="16" spans="1:21">
      <c r="A16" s="4">
        <v>284</v>
      </c>
      <c r="B16" s="1">
        <v>11416</v>
      </c>
      <c r="C16" s="1">
        <v>11544</v>
      </c>
      <c r="D16" s="1">
        <v>10880</v>
      </c>
      <c r="F16">
        <f t="shared" si="3"/>
        <v>11271.83</v>
      </c>
      <c r="G16">
        <f t="shared" si="4"/>
        <v>11399.83</v>
      </c>
      <c r="H16">
        <f t="shared" si="5"/>
        <v>10735.83</v>
      </c>
      <c r="J16">
        <f t="shared" si="6"/>
        <v>24.477372421281217</v>
      </c>
      <c r="K16">
        <f t="shared" si="7"/>
        <v>24.755331161780674</v>
      </c>
      <c r="L16">
        <f t="shared" si="8"/>
        <v>23.31342019543974</v>
      </c>
      <c r="N16" s="9">
        <v>284</v>
      </c>
      <c r="O16" s="10">
        <f t="shared" si="9"/>
        <v>98.540146623515369</v>
      </c>
      <c r="P16" s="10">
        <f t="shared" si="10"/>
        <v>99.659143163368256</v>
      </c>
      <c r="Q16" s="10">
        <f t="shared" si="11"/>
        <v>93.854348612881395</v>
      </c>
      <c r="R16" s="4">
        <v>82.980859471330106</v>
      </c>
      <c r="S16" s="6">
        <v>98.540146620000002</v>
      </c>
      <c r="T16" s="6">
        <v>99.659143159999999</v>
      </c>
      <c r="U16" s="6">
        <v>93.854348610000002</v>
      </c>
    </row>
    <row r="17" spans="1:21">
      <c r="A17" s="4">
        <v>259</v>
      </c>
      <c r="B17" s="1">
        <v>13834</v>
      </c>
      <c r="C17" s="1">
        <v>14234</v>
      </c>
      <c r="D17" s="1">
        <v>13171</v>
      </c>
      <c r="F17">
        <f t="shared" si="3"/>
        <v>13689.83</v>
      </c>
      <c r="G17">
        <f t="shared" si="4"/>
        <v>14089.83</v>
      </c>
      <c r="H17">
        <f t="shared" si="5"/>
        <v>13026.83</v>
      </c>
      <c r="J17">
        <f t="shared" si="6"/>
        <v>29.728186753528774</v>
      </c>
      <c r="K17">
        <f t="shared" si="7"/>
        <v>30.596807817589575</v>
      </c>
      <c r="L17">
        <f t="shared" si="8"/>
        <v>28.288447339847991</v>
      </c>
      <c r="N17" s="9">
        <v>259</v>
      </c>
      <c r="O17" s="10">
        <f t="shared" si="9"/>
        <v>119.6786906341738</v>
      </c>
      <c r="P17" s="10">
        <f t="shared" si="10"/>
        <v>123.17555482121408</v>
      </c>
      <c r="Q17" s="10">
        <f t="shared" si="11"/>
        <v>113.88263824415455</v>
      </c>
      <c r="R17" s="4">
        <v>75.676206348853796</v>
      </c>
      <c r="S17" s="6">
        <v>119.6786906</v>
      </c>
      <c r="T17" s="6">
        <v>123.1755548</v>
      </c>
      <c r="U17" s="6">
        <v>113.8826382</v>
      </c>
    </row>
    <row r="18" spans="1:21">
      <c r="A18" s="4">
        <v>218</v>
      </c>
      <c r="B18" s="1">
        <v>20852</v>
      </c>
      <c r="C18" s="1">
        <v>20800</v>
      </c>
      <c r="D18" s="1">
        <v>19997</v>
      </c>
      <c r="F18">
        <f t="shared" si="3"/>
        <v>20707.830000000002</v>
      </c>
      <c r="G18">
        <f t="shared" si="4"/>
        <v>20655.830000000002</v>
      </c>
      <c r="H18">
        <f t="shared" si="5"/>
        <v>19852.830000000002</v>
      </c>
      <c r="J18">
        <f t="shared" si="6"/>
        <v>44.968143322475576</v>
      </c>
      <c r="K18">
        <f t="shared" si="7"/>
        <v>44.855222584147668</v>
      </c>
      <c r="L18">
        <f t="shared" si="8"/>
        <v>43.111465798045607</v>
      </c>
      <c r="N18" s="9">
        <v>218</v>
      </c>
      <c r="O18" s="10">
        <f t="shared" si="9"/>
        <v>181.03117279579538</v>
      </c>
      <c r="P18" s="10">
        <f t="shared" si="10"/>
        <v>180.57658045148014</v>
      </c>
      <c r="Q18" s="10">
        <f t="shared" si="11"/>
        <v>173.55662559599679</v>
      </c>
      <c r="R18" s="4">
        <v>63.696575227992803</v>
      </c>
      <c r="S18" s="6">
        <v>181.03117280000001</v>
      </c>
      <c r="T18" s="6">
        <v>180.57658050000001</v>
      </c>
      <c r="U18" s="6">
        <v>173.55662559999999</v>
      </c>
    </row>
    <row r="19" spans="1:21">
      <c r="A19" s="4">
        <v>157</v>
      </c>
      <c r="B19" s="1">
        <v>11382</v>
      </c>
      <c r="C19" s="1">
        <v>11446</v>
      </c>
      <c r="D19" s="1">
        <v>10717</v>
      </c>
      <c r="F19">
        <f t="shared" si="3"/>
        <v>11237.83</v>
      </c>
      <c r="G19">
        <f t="shared" si="4"/>
        <v>11301.83</v>
      </c>
      <c r="H19">
        <f t="shared" si="5"/>
        <v>10572.83</v>
      </c>
      <c r="J19">
        <f t="shared" si="6"/>
        <v>24.403539630836047</v>
      </c>
      <c r="K19">
        <f t="shared" si="7"/>
        <v>24.542519001085775</v>
      </c>
      <c r="L19">
        <f t="shared" si="8"/>
        <v>22.959457111834961</v>
      </c>
      <c r="N19" s="9">
        <v>157</v>
      </c>
      <c r="O19" s="10">
        <f t="shared" si="9"/>
        <v>98.242913167616948</v>
      </c>
      <c r="P19" s="10">
        <f t="shared" si="10"/>
        <v>98.802411437543384</v>
      </c>
      <c r="Q19" s="10">
        <f t="shared" si="11"/>
        <v>92.429376456662482</v>
      </c>
      <c r="R19" s="4">
        <v>45.873221609150796</v>
      </c>
      <c r="S19" s="6">
        <v>98.242913169999994</v>
      </c>
      <c r="T19" s="6">
        <v>98.80241144</v>
      </c>
      <c r="U19" s="6">
        <v>92.42937646</v>
      </c>
    </row>
    <row r="20" spans="1:21">
      <c r="A20" s="4">
        <v>156</v>
      </c>
      <c r="B20" s="1">
        <v>7586</v>
      </c>
      <c r="C20" s="1">
        <v>7601</v>
      </c>
      <c r="D20" s="1">
        <v>6706</v>
      </c>
      <c r="F20">
        <f t="shared" si="3"/>
        <v>7441.83</v>
      </c>
      <c r="G20">
        <f t="shared" si="4"/>
        <v>7456.83</v>
      </c>
      <c r="H20">
        <f t="shared" si="5"/>
        <v>6561.83</v>
      </c>
      <c r="J20">
        <f t="shared" si="6"/>
        <v>16.160325732899022</v>
      </c>
      <c r="K20">
        <f t="shared" si="7"/>
        <v>16.192899022801303</v>
      </c>
      <c r="L20">
        <f t="shared" si="8"/>
        <v>14.249359391965255</v>
      </c>
      <c r="N20" s="9">
        <v>156</v>
      </c>
      <c r="O20" s="10">
        <f t="shared" si="9"/>
        <v>65.057672032604756</v>
      </c>
      <c r="P20" s="10">
        <f t="shared" si="10"/>
        <v>65.188804439618778</v>
      </c>
      <c r="Q20" s="10">
        <f t="shared" si="11"/>
        <v>57.364570821116168</v>
      </c>
      <c r="R20" s="4">
        <v>45.5810354842517</v>
      </c>
      <c r="S20" s="6">
        <v>65.057672030000006</v>
      </c>
      <c r="T20" s="6">
        <v>65.188804439999998</v>
      </c>
      <c r="U20" s="6">
        <v>57.364570819999997</v>
      </c>
    </row>
    <row r="21" spans="1:21" ht="15">
      <c r="A21" t="s">
        <v>4</v>
      </c>
      <c r="B21" s="1">
        <v>11267</v>
      </c>
      <c r="C21" s="1">
        <v>12810</v>
      </c>
      <c r="D21" s="1">
        <v>10670</v>
      </c>
      <c r="F21">
        <f t="shared" si="3"/>
        <v>11122.83</v>
      </c>
      <c r="G21">
        <f t="shared" si="4"/>
        <v>12665.83</v>
      </c>
      <c r="H21">
        <f t="shared" si="5"/>
        <v>10525.83</v>
      </c>
      <c r="J21">
        <f t="shared" si="6"/>
        <v>24.153811074918568</v>
      </c>
      <c r="K21">
        <f t="shared" si="7"/>
        <v>27.504516829533117</v>
      </c>
      <c r="L21">
        <f t="shared" si="8"/>
        <v>22.857394136807816</v>
      </c>
      <c r="M21">
        <f>AVERAGE(J21:L21)</f>
        <v>24.838574013753163</v>
      </c>
      <c r="R21" s="7"/>
    </row>
    <row r="22" spans="1:21">
      <c r="A22" t="s">
        <v>5</v>
      </c>
      <c r="B22" s="1">
        <v>575</v>
      </c>
      <c r="C22" s="1">
        <v>631</v>
      </c>
      <c r="D22" s="1">
        <v>686</v>
      </c>
      <c r="F22">
        <f t="shared" si="3"/>
        <v>430.83000000000004</v>
      </c>
      <c r="G22">
        <f t="shared" si="4"/>
        <v>486.83000000000004</v>
      </c>
      <c r="H22">
        <f t="shared" si="5"/>
        <v>541.83000000000004</v>
      </c>
    </row>
    <row r="23" spans="1:21">
      <c r="A23" t="s">
        <v>5</v>
      </c>
      <c r="B23" s="1">
        <v>551</v>
      </c>
      <c r="C23" s="1">
        <v>571</v>
      </c>
      <c r="D23" s="1">
        <v>614</v>
      </c>
      <c r="F23">
        <f t="shared" si="3"/>
        <v>406.83000000000004</v>
      </c>
      <c r="G23">
        <f t="shared" si="4"/>
        <v>426.83000000000004</v>
      </c>
      <c r="H23">
        <f t="shared" si="5"/>
        <v>469.83000000000004</v>
      </c>
      <c r="I23">
        <f>AVERAGE(F22:H23)</f>
        <v>460.49666666666667</v>
      </c>
    </row>
    <row r="24" spans="1:21">
      <c r="A24" t="s">
        <v>6</v>
      </c>
      <c r="B24" s="1">
        <v>141</v>
      </c>
      <c r="C24" s="1">
        <v>146</v>
      </c>
      <c r="D24" s="1">
        <v>138</v>
      </c>
    </row>
    <row r="25" spans="1:21">
      <c r="A25" t="s">
        <v>6</v>
      </c>
      <c r="B25" s="1">
        <v>156</v>
      </c>
      <c r="C25" s="1">
        <v>142</v>
      </c>
      <c r="D25" s="1">
        <v>142</v>
      </c>
      <c r="E25">
        <f>AVERAGE(B24:D25)</f>
        <v>144.16666666666666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Volek</cp:lastModifiedBy>
  <dcterms:created xsi:type="dcterms:W3CDTF">2025-03-26T12:47:45Z</dcterms:created>
  <dcterms:modified xsi:type="dcterms:W3CDTF">2025-03-27T14:26:47Z</dcterms:modified>
</cp:coreProperties>
</file>