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915"/>
  <workbookPr autoCompressPictures="0"/>
  <bookViews>
    <workbookView xWindow="340" yWindow="0" windowWidth="25600" windowHeight="16060" activeTab="1"/>
  </bookViews>
  <sheets>
    <sheet name="A" sheetId="1" r:id="rId1"/>
    <sheet name="B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" i="2"/>
  <c r="E2" i="2"/>
  <c r="C2" i="2"/>
  <c r="C40" i="2"/>
  <c r="C38" i="2"/>
  <c r="C36" i="2"/>
  <c r="C34" i="2"/>
  <c r="C32" i="2"/>
  <c r="C30" i="2"/>
  <c r="C28" i="2"/>
  <c r="C26" i="2"/>
  <c r="C24" i="2"/>
  <c r="C22" i="2"/>
  <c r="E21" i="2"/>
  <c r="E20" i="2"/>
  <c r="I20" i="2"/>
  <c r="C20" i="2"/>
  <c r="E19" i="2"/>
  <c r="I19" i="2"/>
  <c r="E18" i="2"/>
  <c r="I18" i="2"/>
  <c r="C18" i="2"/>
  <c r="E17" i="2"/>
  <c r="I17" i="2"/>
  <c r="E16" i="2"/>
  <c r="I16" i="2"/>
  <c r="C16" i="2"/>
  <c r="E15" i="2"/>
  <c r="I15" i="2"/>
  <c r="E14" i="2"/>
  <c r="I14" i="2"/>
  <c r="C14" i="2"/>
  <c r="E13" i="2"/>
  <c r="I13" i="2"/>
  <c r="E12" i="2"/>
  <c r="I12" i="2"/>
  <c r="C12" i="2"/>
  <c r="E11" i="2"/>
  <c r="I11" i="2"/>
  <c r="E10" i="2"/>
  <c r="I10" i="2"/>
  <c r="C10" i="2"/>
  <c r="E9" i="2"/>
  <c r="I9" i="2"/>
  <c r="E8" i="2"/>
  <c r="I8" i="2"/>
  <c r="C8" i="2"/>
  <c r="E7" i="2"/>
  <c r="I7" i="2"/>
  <c r="E6" i="2"/>
  <c r="I6" i="2"/>
  <c r="C6" i="2"/>
  <c r="E5" i="2"/>
  <c r="I5" i="2"/>
  <c r="E4" i="2"/>
  <c r="I4" i="2"/>
  <c r="C4" i="2"/>
  <c r="E3" i="2"/>
  <c r="I3" i="2"/>
  <c r="I2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C6" i="1"/>
  <c r="C8" i="1"/>
  <c r="C10" i="1"/>
  <c r="C12" i="1"/>
  <c r="C14" i="1"/>
  <c r="C16" i="1"/>
  <c r="C18" i="1"/>
  <c r="C20" i="1"/>
  <c r="C22" i="1"/>
  <c r="C24" i="1"/>
  <c r="C26" i="1"/>
  <c r="C28" i="1"/>
  <c r="C30" i="1"/>
  <c r="C32" i="1"/>
  <c r="C34" i="1"/>
  <c r="C36" i="1"/>
  <c r="C38" i="1"/>
  <c r="C40" i="1"/>
  <c r="C4" i="1"/>
  <c r="C2" i="1"/>
</calcChain>
</file>

<file path=xl/sharedStrings.xml><?xml version="1.0" encoding="utf-8"?>
<sst xmlns="http://schemas.openxmlformats.org/spreadsheetml/2006/main" count="100" uniqueCount="27">
  <si>
    <t>Aurora</t>
  </si>
  <si>
    <t>Read Number</t>
  </si>
  <si>
    <t>Lane #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</si>
  <si>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</si>
  <si>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</si>
  <si>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</si>
  <si>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</si>
  <si>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</si>
  <si>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</si>
  <si>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</si>
  <si>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</si>
  <si>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</si>
  <si>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</si>
  <si>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</si>
  <si>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</si>
  <si>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</si>
  <si>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</si>
  <si>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</si>
  <si>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</si>
  <si>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</si>
  <si>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</si>
  <si>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</si>
  <si>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</si>
  <si>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Volume</t>
  </si>
  <si>
    <t>Percent ligated</t>
  </si>
  <si>
    <t>Relative activity to Aurora</t>
  </si>
  <si>
    <t>CPM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</si>
</sst>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10"/>
      <color theme="1"/>
      <name val="Calibri"/>
      <scheme val="minor"/>
    </font>
    <font>
      <sz val="12"/>
      <name val="Cambria"/>
    </font>
    <font>
      <b/>
      <sz val="11"/>
      <color rgb="FFFFFFFF"/>
      <name val="Calibri"/>
    </font>
    <font>
      <b/>
      <sz val="10"/>
      <color theme="1"/>
      <name val="Calibri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 applyNumberFormat="1" applyFont="1"/>
    <xf numFmtId="0" fontId="1" fillId="0" borderId="0" xfId="0" applyNumberFormat="1" applyFont="1" applyFill="1"/>
    <xf numFmtId="0" fontId="2" fillId="2" borderId="0" xfId="0" applyNumberFormat="1" applyFont="1" applyFill="1"/>
    <xf numFmtId="0" fontId="6" fillId="0" borderId="0" xfId="0" applyFont="1" applyAlignment="1"/>
    <xf numFmtId="0" fontId="2" fillId="3" borderId="0" xfId="0" applyNumberFormat="1" applyFont="1" applyFill="1" applyAlignment="1">
      <alignment vertical="center"/>
    </xf>
    <xf numFmtId="0" fontId="3" fillId="0" borderId="0" xfId="0" applyNumberFormat="1" applyFont="1" applyAlignment="1">
      <alignment horizontal="right" vertical="center"/>
    </xf>
    <xf numFmtId="0" fontId="7" fillId="0" borderId="0" xfId="0" applyNumberFormat="1" applyFont="1" applyAlignment="1">
      <alignment vertical="center"/>
    </xf>
    <xf numFmtId="0" fontId="8" fillId="2" borderId="0" xfId="0" applyNumberFormat="1" applyFont="1" applyFill="1"/>
    <xf numFmtId="0" fontId="9" fillId="0" borderId="0" xfId="0" applyFont="1" applyAlignment="1"/>
    <xf numFmtId="2" fontId="10" fillId="0" borderId="0" xfId="0" applyNumberFormat="1" applyFont="1"/>
    <xf numFmtId="0" fontId="0" fillId="0" borderId="0" xfId="0"/>
    <xf numFmtId="2" fontId="1" fillId="0" borderId="0" xfId="0" applyNumberFormat="1" applyFont="1" applyFill="1"/>
    <xf numFmtId="2" fontId="0" fillId="0" borderId="0" xfId="0" applyNumberFormat="1" applyFo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Relative activity to Aurora A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A!$I$1</c:f>
              <c:strCache>
                <c:ptCount val="1"/>
                <c:pt idx="0">
                  <c:v>Relative activity to Aurora</c:v>
                </c:pt>
              </c:strCache>
            </c:strRef>
          </c:tx>
          <c:spPr>
            <a:ln w="31750">
              <a:noFill/>
            </a:ln>
          </c:spPr>
          <c:xVal>
            <c:numRef>
              <c:f>A!$H$2:$H$20</c:f>
              <c:numCache>
                <c:formatCode>General</c:formatCode>
                <c:ptCount val="19"/>
                <c:pt idx="0">
                  <c:v>949.604905921911</c:v>
                </c:pt>
                <c:pt idx="1">
                  <c:v>678.456182015593</c:v>
                </c:pt>
                <c:pt idx="2">
                  <c:v>477.432128085047</c:v>
                </c:pt>
                <c:pt idx="3">
                  <c:v>391.821593489625</c:v>
                </c:pt>
                <c:pt idx="4">
                  <c:v>385.977870991644</c:v>
                </c:pt>
                <c:pt idx="5">
                  <c:v>262.675326284245</c:v>
                </c:pt>
                <c:pt idx="6">
                  <c:v>249.526950663788</c:v>
                </c:pt>
                <c:pt idx="7">
                  <c:v>226.444246796763</c:v>
                </c:pt>
                <c:pt idx="8">
                  <c:v>192.550656308473</c:v>
                </c:pt>
                <c:pt idx="9">
                  <c:v>186.122561560694</c:v>
                </c:pt>
                <c:pt idx="10">
                  <c:v>138.788409327048</c:v>
                </c:pt>
                <c:pt idx="11">
                  <c:v>123.010358582499</c:v>
                </c:pt>
                <c:pt idx="12">
                  <c:v>97.0057934664845</c:v>
                </c:pt>
                <c:pt idx="13">
                  <c:v>89.7011403440082</c:v>
                </c:pt>
                <c:pt idx="14">
                  <c:v>82.9808594713301</c:v>
                </c:pt>
                <c:pt idx="15">
                  <c:v>75.6762063488538</c:v>
                </c:pt>
                <c:pt idx="16">
                  <c:v>63.6965752279928</c:v>
                </c:pt>
                <c:pt idx="17">
                  <c:v>45.8732216091508</c:v>
                </c:pt>
                <c:pt idx="18">
                  <c:v>45.5810354842517</c:v>
                </c:pt>
              </c:numCache>
            </c:numRef>
          </c:xVal>
          <c:yVal>
            <c:numRef>
              <c:f>A!$I$2:$I$20</c:f>
              <c:numCache>
                <c:formatCode>General</c:formatCode>
                <c:ptCount val="19"/>
                <c:pt idx="0">
                  <c:v>139.1727332035964</c:v>
                </c:pt>
                <c:pt idx="1">
                  <c:v>156.7416438051764</c:v>
                </c:pt>
                <c:pt idx="2">
                  <c:v>136.1691737629149</c:v>
                </c:pt>
                <c:pt idx="3">
                  <c:v>119.4339227763982</c:v>
                </c:pt>
                <c:pt idx="4">
                  <c:v>118.6802283404216</c:v>
                </c:pt>
                <c:pt idx="5">
                  <c:v>122.8293158322649</c:v>
                </c:pt>
                <c:pt idx="6">
                  <c:v>127.3490422201311</c:v>
                </c:pt>
                <c:pt idx="7">
                  <c:v>125.2666265195409</c:v>
                </c:pt>
                <c:pt idx="8">
                  <c:v>123.8900567259977</c:v>
                </c:pt>
                <c:pt idx="9">
                  <c:v>108.6476141847483</c:v>
                </c:pt>
                <c:pt idx="10">
                  <c:v>85.22516915459313</c:v>
                </c:pt>
                <c:pt idx="11">
                  <c:v>106.825997239128</c:v>
                </c:pt>
                <c:pt idx="12">
                  <c:v>107.4657192171349</c:v>
                </c:pt>
                <c:pt idx="13">
                  <c:v>57.56317432954003</c:v>
                </c:pt>
                <c:pt idx="14">
                  <c:v>77.62226950162156</c:v>
                </c:pt>
                <c:pt idx="15">
                  <c:v>98.62207430703552</c:v>
                </c:pt>
                <c:pt idx="16">
                  <c:v>96.03228472923224</c:v>
                </c:pt>
                <c:pt idx="17">
                  <c:v>71.083596247391</c:v>
                </c:pt>
                <c:pt idx="18">
                  <c:v>57.49312987042002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109816"/>
        <c:axId val="2113250168"/>
      </c:scatterChart>
      <c:valAx>
        <c:axId val="2110109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CPM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3250168"/>
        <c:crosses val="autoZero"/>
        <c:crossBetween val="midCat"/>
      </c:valAx>
      <c:valAx>
        <c:axId val="21132501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activtiy to Aurora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01098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Relative activity to Aurora B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A!$I$1</c:f>
              <c:strCache>
                <c:ptCount val="1"/>
                <c:pt idx="0">
                  <c:v>Relative activity to Aurora</c:v>
                </c:pt>
              </c:strCache>
            </c:strRef>
          </c:tx>
          <c:spPr>
            <a:ln w="31750">
              <a:noFill/>
            </a:ln>
          </c:spPr>
          <c:xVal>
            <c:numRef>
              <c:f>A!$H$2:$H$20</c:f>
              <c:numCache>
                <c:formatCode>General</c:formatCode>
                <c:ptCount val="19"/>
                <c:pt idx="0">
                  <c:v>949.604905921911</c:v>
                </c:pt>
                <c:pt idx="1">
                  <c:v>678.456182015593</c:v>
                </c:pt>
                <c:pt idx="2">
                  <c:v>477.432128085047</c:v>
                </c:pt>
                <c:pt idx="3">
                  <c:v>391.821593489625</c:v>
                </c:pt>
                <c:pt idx="4">
                  <c:v>385.977870991644</c:v>
                </c:pt>
                <c:pt idx="5">
                  <c:v>262.675326284245</c:v>
                </c:pt>
                <c:pt idx="6">
                  <c:v>249.526950663788</c:v>
                </c:pt>
                <c:pt idx="7">
                  <c:v>226.444246796763</c:v>
                </c:pt>
                <c:pt idx="8">
                  <c:v>192.550656308473</c:v>
                </c:pt>
                <c:pt idx="9">
                  <c:v>186.122561560694</c:v>
                </c:pt>
                <c:pt idx="10">
                  <c:v>138.788409327048</c:v>
                </c:pt>
                <c:pt idx="11">
                  <c:v>123.010358582499</c:v>
                </c:pt>
                <c:pt idx="12">
                  <c:v>97.0057934664845</c:v>
                </c:pt>
                <c:pt idx="13">
                  <c:v>89.7011403440082</c:v>
                </c:pt>
                <c:pt idx="14">
                  <c:v>82.9808594713301</c:v>
                </c:pt>
                <c:pt idx="15">
                  <c:v>75.6762063488538</c:v>
                </c:pt>
                <c:pt idx="16">
                  <c:v>63.6965752279928</c:v>
                </c:pt>
                <c:pt idx="17">
                  <c:v>45.8732216091508</c:v>
                </c:pt>
                <c:pt idx="18">
                  <c:v>45.5810354842517</c:v>
                </c:pt>
              </c:numCache>
            </c:numRef>
          </c:xVal>
          <c:yVal>
            <c:numRef>
              <c:f>B!$I$2:$I$20</c:f>
              <c:numCache>
                <c:formatCode>General</c:formatCode>
                <c:ptCount val="19"/>
                <c:pt idx="0">
                  <c:v>152.2631016682796</c:v>
                </c:pt>
                <c:pt idx="1">
                  <c:v>169.767837516524</c:v>
                </c:pt>
                <c:pt idx="2">
                  <c:v>143.6297418984935</c:v>
                </c:pt>
                <c:pt idx="3">
                  <c:v>124.0547555772055</c:v>
                </c:pt>
                <c:pt idx="4">
                  <c:v>121.6136163906853</c:v>
                </c:pt>
                <c:pt idx="5">
                  <c:v>119.1719397538647</c:v>
                </c:pt>
                <c:pt idx="6">
                  <c:v>144.9574465956122</c:v>
                </c:pt>
                <c:pt idx="7">
                  <c:v>124.589956927127</c:v>
                </c:pt>
                <c:pt idx="8">
                  <c:v>121.341305374142</c:v>
                </c:pt>
                <c:pt idx="9">
                  <c:v>109.8065416085676</c:v>
                </c:pt>
                <c:pt idx="10">
                  <c:v>89.39781608647814</c:v>
                </c:pt>
                <c:pt idx="11">
                  <c:v>108.7268035003675</c:v>
                </c:pt>
                <c:pt idx="12">
                  <c:v>108.1324976187259</c:v>
                </c:pt>
                <c:pt idx="13">
                  <c:v>55.09924571942611</c:v>
                </c:pt>
                <c:pt idx="14">
                  <c:v>79.96670123941378</c:v>
                </c:pt>
                <c:pt idx="15">
                  <c:v>96.91436759721796</c:v>
                </c:pt>
                <c:pt idx="16">
                  <c:v>91.11320642057285</c:v>
                </c:pt>
                <c:pt idx="17">
                  <c:v>49.8223169388732</c:v>
                </c:pt>
                <c:pt idx="18">
                  <c:v>34.33348605175501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434920"/>
        <c:axId val="2118083272"/>
      </c:scatterChart>
      <c:valAx>
        <c:axId val="2097434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CPM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8083272"/>
        <c:crosses val="autoZero"/>
        <c:crossBetween val="midCat"/>
      </c:valAx>
      <c:valAx>
        <c:axId val="21180832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activtiy to Aurora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74349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749300</xdr:colOff>
      <xdr:row>23</xdr:row>
      <xdr:rowOff>165100</xdr:rowOff>
    </xdr:from>
    <xdr:to>
      <xdr:col>8</xdr:col>
      <xdr:colOff>774700</xdr:colOff>
      <xdr:row>39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749300</xdr:colOff>
      <xdr:row>23</xdr:row>
      <xdr:rowOff>165100</xdr:rowOff>
    </xdr:from>
    <xdr:to>
      <xdr:col>8</xdr:col>
      <xdr:colOff>774700</xdr:colOff>
      <xdr:row>39</xdr:row>
      <xdr:rowOff>63500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workbookViewId="0">
      <selection activeCell="I2" sqref="I2:I20"/>
    </sheetView>
  </sheetViews>
  <sheetFormatPr baseColWidth="10" defaultColWidth="8.83203125" defaultRowHeight="14" x14ac:dyDescent="0"/>
  <cols>
    <col min="1" max="2" width="10.83203125" style="10"/>
    <col min="3" max="3" width="20.5" customWidth="1"/>
    <col min="4" max="4" width="17.83203125" customWidth="1"/>
    <col min="5" max="5" width="15.83203125" customWidth="1"/>
    <col min="6" max="6" width="14.33203125" customWidth="1"/>
    <col min="7" max="7" width="20.6640625" customWidth="1"/>
    <col min="9" max="9" width="20.5" customWidth="1"/>
    <col min="13" max="13" width="16.6640625" customWidth="1"/>
  </cols>
  <sheetData>
    <row r="1" spans="1:21">
      <c r="A1" s="10" t="s">
        <v>2</v>
      </c>
      <c r="B1" s="10" t="s">
        <v>23</v>
      </c>
      <c r="C1" s="2" t="s">
        <v>24</v>
      </c>
      <c r="D1" s="7" t="s">
        <v>1</v>
      </c>
      <c r="E1" s="2" t="s">
        <v>24</v>
      </c>
      <c r="F1" s="7" t="s">
        <v>1</v>
      </c>
      <c r="G1" s="2" t="s">
        <v>25</v>
      </c>
      <c r="H1" s="2" t="s">
        <v>26</v>
      </c>
      <c r="I1" s="2" t="s">
        <v>25</v>
      </c>
      <c r="J1" s="2"/>
      <c r="K1" s="2"/>
      <c r="L1" s="2"/>
      <c r="M1" s="2"/>
      <c r="N1" s="7"/>
      <c r="O1" s="7"/>
      <c r="P1" s="7"/>
      <c r="Q1" s="7"/>
      <c r="R1" s="3"/>
      <c r="S1" s="4"/>
      <c r="T1" s="4"/>
      <c r="U1" s="4"/>
    </row>
    <row r="2" spans="1:21">
      <c r="A2" s="10" t="s">
        <v>3</v>
      </c>
      <c r="B2" s="10">
        <v>6601451</v>
      </c>
      <c r="C2" s="11">
        <f>B2/(B2+B3)*100</f>
        <v>39.845153516189633</v>
      </c>
      <c r="D2" s="8">
        <v>3250</v>
      </c>
      <c r="E2" s="12">
        <f>C2</f>
        <v>39.845153516189633</v>
      </c>
      <c r="F2" s="8">
        <v>3250</v>
      </c>
      <c r="G2">
        <f>E2/28.63*100</f>
        <v>139.17273320359635</v>
      </c>
      <c r="H2" s="3">
        <v>949.60490592191104</v>
      </c>
      <c r="I2">
        <f>G2</f>
        <v>139.17273320359635</v>
      </c>
      <c r="M2" s="1"/>
      <c r="N2" s="8"/>
      <c r="O2" s="9"/>
      <c r="P2" s="9"/>
      <c r="Q2" s="9"/>
      <c r="R2" s="3"/>
      <c r="S2" s="5"/>
      <c r="T2" s="5"/>
      <c r="U2" s="5"/>
    </row>
    <row r="3" spans="1:21">
      <c r="A3" s="10" t="s">
        <v>3</v>
      </c>
      <c r="B3" s="10">
        <v>9966313</v>
      </c>
      <c r="C3" s="11"/>
      <c r="D3" s="8">
        <v>2322</v>
      </c>
      <c r="E3">
        <f>C4</f>
        <v>44.875132621422011</v>
      </c>
      <c r="F3" s="8">
        <v>2322</v>
      </c>
      <c r="G3">
        <f t="shared" ref="G3:G20" si="0">E3/28.63*100</f>
        <v>156.74164380517644</v>
      </c>
      <c r="H3" s="3">
        <v>678.45618201559296</v>
      </c>
      <c r="I3">
        <f t="shared" ref="I3:I20" si="1">G3</f>
        <v>156.74164380517644</v>
      </c>
      <c r="M3" s="1"/>
      <c r="N3" s="8"/>
      <c r="O3" s="9"/>
      <c r="P3" s="9"/>
      <c r="Q3" s="9"/>
      <c r="R3" s="3"/>
      <c r="S3" s="5"/>
      <c r="T3" s="5"/>
      <c r="U3" s="5"/>
    </row>
    <row r="4" spans="1:21">
      <c r="A4" s="10" t="s">
        <v>4</v>
      </c>
      <c r="B4" s="10">
        <v>8290915</v>
      </c>
      <c r="C4" s="11">
        <f>B4/(B4+B5)*100</f>
        <v>44.875132621422011</v>
      </c>
      <c r="D4" s="8">
        <v>1634</v>
      </c>
      <c r="E4">
        <f>C6</f>
        <v>38.985234448322522</v>
      </c>
      <c r="F4" s="8">
        <v>1634</v>
      </c>
      <c r="G4">
        <f t="shared" si="0"/>
        <v>136.16917376291485</v>
      </c>
      <c r="H4" s="3">
        <v>477.432128085047</v>
      </c>
      <c r="I4">
        <f t="shared" si="1"/>
        <v>136.16917376291485</v>
      </c>
      <c r="M4" s="1"/>
      <c r="N4" s="8"/>
      <c r="O4" s="9"/>
      <c r="P4" s="9"/>
      <c r="Q4" s="9"/>
      <c r="R4" s="3"/>
      <c r="S4" s="5"/>
      <c r="T4" s="5"/>
      <c r="U4" s="5"/>
    </row>
    <row r="5" spans="1:21">
      <c r="A5" s="10" t="s">
        <v>4</v>
      </c>
      <c r="B5" s="10">
        <v>10184607</v>
      </c>
      <c r="C5" s="11"/>
      <c r="D5" s="8">
        <v>1341</v>
      </c>
      <c r="E5">
        <f>C8</f>
        <v>34.193932090882811</v>
      </c>
      <c r="F5" s="8">
        <v>1341</v>
      </c>
      <c r="G5">
        <f t="shared" si="0"/>
        <v>119.43392277639822</v>
      </c>
      <c r="H5" s="3">
        <v>391.821593489625</v>
      </c>
      <c r="I5">
        <f t="shared" si="1"/>
        <v>119.43392277639822</v>
      </c>
      <c r="M5" s="1"/>
      <c r="N5" s="8"/>
      <c r="O5" s="9"/>
      <c r="P5" s="9"/>
      <c r="Q5" s="9"/>
      <c r="R5" s="3"/>
      <c r="S5" s="5"/>
      <c r="T5" s="5"/>
      <c r="U5" s="5"/>
    </row>
    <row r="6" spans="1:21">
      <c r="A6" s="10" t="s">
        <v>5</v>
      </c>
      <c r="B6" s="10">
        <v>6386158</v>
      </c>
      <c r="C6" s="11">
        <f t="shared" ref="C5:C41" si="2">B6/(B6+B7)*100</f>
        <v>38.985234448322522</v>
      </c>
      <c r="D6" s="8">
        <v>1321</v>
      </c>
      <c r="E6">
        <f>C10</f>
        <v>33.978149373862706</v>
      </c>
      <c r="F6" s="8">
        <v>1321</v>
      </c>
      <c r="G6">
        <f t="shared" si="0"/>
        <v>118.68022834042161</v>
      </c>
      <c r="H6" s="3">
        <v>385.97787099164401</v>
      </c>
      <c r="I6">
        <f t="shared" si="1"/>
        <v>118.68022834042161</v>
      </c>
      <c r="M6" s="1"/>
      <c r="N6" s="8"/>
      <c r="O6" s="9"/>
      <c r="P6" s="9"/>
      <c r="Q6" s="9"/>
      <c r="R6" s="3"/>
      <c r="S6" s="5"/>
      <c r="T6" s="5"/>
      <c r="U6" s="5"/>
    </row>
    <row r="7" spans="1:21">
      <c r="A7" s="10" t="s">
        <v>5</v>
      </c>
      <c r="B7" s="10">
        <v>9994808</v>
      </c>
      <c r="C7" s="11"/>
      <c r="D7" s="8">
        <v>899</v>
      </c>
      <c r="E7">
        <f>C12</f>
        <v>35.166033122777428</v>
      </c>
      <c r="F7" s="8">
        <v>899</v>
      </c>
      <c r="G7">
        <f t="shared" si="0"/>
        <v>122.82931583226487</v>
      </c>
      <c r="H7" s="3">
        <v>262.67532628424499</v>
      </c>
      <c r="I7">
        <f t="shared" si="1"/>
        <v>122.82931583226487</v>
      </c>
      <c r="M7" s="1"/>
      <c r="N7" s="8"/>
      <c r="O7" s="9"/>
      <c r="P7" s="9"/>
      <c r="Q7" s="9"/>
      <c r="R7" s="3"/>
      <c r="S7" s="5"/>
      <c r="T7" s="5"/>
      <c r="U7" s="5"/>
    </row>
    <row r="8" spans="1:21">
      <c r="A8" s="10" t="s">
        <v>6</v>
      </c>
      <c r="B8" s="10">
        <v>5463064</v>
      </c>
      <c r="C8" s="11">
        <f t="shared" si="2"/>
        <v>34.193932090882811</v>
      </c>
      <c r="D8" s="8">
        <v>854</v>
      </c>
      <c r="E8">
        <f>C14</f>
        <v>36.460030787623538</v>
      </c>
      <c r="F8" s="8">
        <v>854</v>
      </c>
      <c r="G8">
        <f t="shared" si="0"/>
        <v>127.34904222013112</v>
      </c>
      <c r="H8" s="3">
        <v>249.526950663788</v>
      </c>
      <c r="I8">
        <f t="shared" si="1"/>
        <v>127.34904222013112</v>
      </c>
      <c r="M8" s="1"/>
      <c r="N8" s="8"/>
      <c r="O8" s="9"/>
      <c r="P8" s="9"/>
      <c r="Q8" s="9"/>
      <c r="R8" s="3"/>
      <c r="S8" s="5"/>
      <c r="T8" s="5"/>
      <c r="U8" s="5"/>
    </row>
    <row r="9" spans="1:21">
      <c r="A9" s="10" t="s">
        <v>6</v>
      </c>
      <c r="B9" s="10">
        <v>10513642</v>
      </c>
      <c r="C9" s="11"/>
      <c r="D9" s="8">
        <v>775</v>
      </c>
      <c r="E9">
        <f>C16</f>
        <v>35.863835172544547</v>
      </c>
      <c r="F9" s="8">
        <v>775</v>
      </c>
      <c r="G9">
        <f t="shared" si="0"/>
        <v>125.26662651954086</v>
      </c>
      <c r="H9" s="3">
        <v>226.444246796763</v>
      </c>
      <c r="I9">
        <f t="shared" si="1"/>
        <v>125.26662651954086</v>
      </c>
      <c r="M9" s="1"/>
      <c r="N9" s="8"/>
      <c r="O9" s="9"/>
      <c r="P9" s="9"/>
      <c r="Q9" s="9"/>
      <c r="R9" s="3"/>
      <c r="S9" s="5"/>
      <c r="T9" s="5"/>
      <c r="U9" s="5"/>
    </row>
    <row r="10" spans="1:21">
      <c r="A10" s="10" t="s">
        <v>7</v>
      </c>
      <c r="B10" s="10">
        <v>5578819</v>
      </c>
      <c r="C10" s="11">
        <f t="shared" si="2"/>
        <v>33.978149373862706</v>
      </c>
      <c r="D10" s="8">
        <v>659</v>
      </c>
      <c r="E10">
        <f>C18</f>
        <v>35.469723240653153</v>
      </c>
      <c r="F10" s="8">
        <v>659</v>
      </c>
      <c r="G10">
        <f t="shared" si="0"/>
        <v>123.89005672599774</v>
      </c>
      <c r="H10" s="3">
        <v>192.55065630847301</v>
      </c>
      <c r="I10">
        <f t="shared" si="1"/>
        <v>123.89005672599774</v>
      </c>
      <c r="N10" s="8"/>
      <c r="O10" s="9"/>
      <c r="P10" s="9"/>
      <c r="Q10" s="9"/>
      <c r="R10" s="3"/>
      <c r="S10" s="5"/>
      <c r="T10" s="5"/>
      <c r="U10" s="5"/>
    </row>
    <row r="11" spans="1:21">
      <c r="A11" s="10" t="s">
        <v>7</v>
      </c>
      <c r="B11" s="10">
        <v>10840024</v>
      </c>
      <c r="C11" s="11"/>
      <c r="D11" s="8">
        <v>637</v>
      </c>
      <c r="E11">
        <f>C20</f>
        <v>31.105811941093442</v>
      </c>
      <c r="F11" s="8">
        <v>637</v>
      </c>
      <c r="G11">
        <f t="shared" si="0"/>
        <v>108.64761418474831</v>
      </c>
      <c r="H11" s="3">
        <v>186.12256156069401</v>
      </c>
      <c r="I11">
        <f t="shared" si="1"/>
        <v>108.64761418474831</v>
      </c>
      <c r="N11" s="8"/>
      <c r="O11" s="9"/>
      <c r="P11" s="9"/>
      <c r="Q11" s="9"/>
      <c r="R11" s="3"/>
      <c r="S11" s="5"/>
      <c r="T11" s="5"/>
      <c r="U11" s="5"/>
    </row>
    <row r="12" spans="1:21">
      <c r="A12" s="10" t="s">
        <v>8</v>
      </c>
      <c r="B12" s="10">
        <v>5448091</v>
      </c>
      <c r="C12" s="11">
        <f t="shared" si="2"/>
        <v>35.166033122777428</v>
      </c>
      <c r="D12" s="8">
        <v>475</v>
      </c>
      <c r="E12">
        <f>C22</f>
        <v>24.399965928960011</v>
      </c>
      <c r="F12" s="8">
        <v>475</v>
      </c>
      <c r="G12">
        <f t="shared" si="0"/>
        <v>85.225169154593132</v>
      </c>
      <c r="H12" s="3">
        <v>138.78840932704799</v>
      </c>
      <c r="I12">
        <f t="shared" si="1"/>
        <v>85.225169154593132</v>
      </c>
      <c r="N12" s="8"/>
      <c r="O12" s="9"/>
      <c r="P12" s="9"/>
      <c r="Q12" s="9"/>
      <c r="R12" s="3"/>
      <c r="S12" s="5"/>
      <c r="T12" s="5"/>
      <c r="U12" s="5"/>
    </row>
    <row r="13" spans="1:21">
      <c r="A13" s="10" t="s">
        <v>8</v>
      </c>
      <c r="B13" s="10">
        <v>10044390</v>
      </c>
      <c r="C13" s="11"/>
      <c r="D13" s="8">
        <v>421</v>
      </c>
      <c r="E13">
        <f>C24</f>
        <v>30.584283009562352</v>
      </c>
      <c r="F13" s="8">
        <v>421</v>
      </c>
      <c r="G13">
        <f t="shared" si="0"/>
        <v>106.82599723912803</v>
      </c>
      <c r="H13" s="3">
        <v>123.01035858249899</v>
      </c>
      <c r="I13">
        <f t="shared" si="1"/>
        <v>106.82599723912803</v>
      </c>
      <c r="N13" s="8"/>
      <c r="O13" s="9"/>
      <c r="P13" s="9"/>
      <c r="Q13" s="9"/>
      <c r="R13" s="3"/>
      <c r="S13" s="5"/>
      <c r="T13" s="5"/>
      <c r="U13" s="5"/>
    </row>
    <row r="14" spans="1:21">
      <c r="A14" s="10" t="s">
        <v>9</v>
      </c>
      <c r="B14" s="10">
        <v>6145748</v>
      </c>
      <c r="C14" s="11">
        <f t="shared" si="2"/>
        <v>36.460030787623538</v>
      </c>
      <c r="D14" s="8">
        <v>332</v>
      </c>
      <c r="E14">
        <f>C26</f>
        <v>30.767435411865719</v>
      </c>
      <c r="F14" s="8">
        <v>332</v>
      </c>
      <c r="G14">
        <f t="shared" si="0"/>
        <v>107.4657192171349</v>
      </c>
      <c r="H14" s="3">
        <v>97.005793466484505</v>
      </c>
      <c r="I14">
        <f t="shared" si="1"/>
        <v>107.4657192171349</v>
      </c>
      <c r="N14" s="8"/>
      <c r="O14" s="9"/>
      <c r="P14" s="9"/>
      <c r="Q14" s="9"/>
      <c r="R14" s="3"/>
      <c r="S14" s="5"/>
      <c r="T14" s="5"/>
      <c r="U14" s="5"/>
    </row>
    <row r="15" spans="1:21">
      <c r="A15" s="10" t="s">
        <v>9</v>
      </c>
      <c r="B15" s="10">
        <v>10710376</v>
      </c>
      <c r="C15" s="11"/>
      <c r="D15" s="8">
        <v>307</v>
      </c>
      <c r="E15">
        <f>C28</f>
        <v>16.48033681054731</v>
      </c>
      <c r="F15" s="8">
        <v>307</v>
      </c>
      <c r="G15">
        <f t="shared" si="0"/>
        <v>57.563174329540033</v>
      </c>
      <c r="H15" s="3">
        <v>89.701140344008195</v>
      </c>
      <c r="I15">
        <f t="shared" si="1"/>
        <v>57.563174329540033</v>
      </c>
      <c r="N15" s="8"/>
      <c r="O15" s="9"/>
      <c r="P15" s="9"/>
      <c r="Q15" s="9"/>
      <c r="R15" s="3"/>
      <c r="S15" s="5"/>
      <c r="T15" s="5"/>
      <c r="U15" s="5"/>
    </row>
    <row r="16" spans="1:21">
      <c r="A16" s="10" t="s">
        <v>10</v>
      </c>
      <c r="B16" s="10">
        <v>5996444</v>
      </c>
      <c r="C16" s="11">
        <f t="shared" si="2"/>
        <v>35.863835172544547</v>
      </c>
      <c r="D16" s="8">
        <v>284</v>
      </c>
      <c r="E16">
        <f>C30</f>
        <v>22.223255758314252</v>
      </c>
      <c r="F16" s="8">
        <v>284</v>
      </c>
      <c r="G16">
        <f t="shared" si="0"/>
        <v>77.62226950162156</v>
      </c>
      <c r="H16" s="3">
        <v>82.980859471330106</v>
      </c>
      <c r="I16">
        <f t="shared" si="1"/>
        <v>77.62226950162156</v>
      </c>
      <c r="N16" s="8"/>
      <c r="O16" s="9"/>
      <c r="P16" s="9"/>
      <c r="Q16" s="9"/>
      <c r="R16" s="3"/>
      <c r="S16" s="5"/>
      <c r="T16" s="5"/>
      <c r="U16" s="5"/>
    </row>
    <row r="17" spans="1:21">
      <c r="A17" s="10" t="s">
        <v>10</v>
      </c>
      <c r="B17" s="10">
        <v>10723586</v>
      </c>
      <c r="C17" s="11"/>
      <c r="D17" s="8">
        <v>259</v>
      </c>
      <c r="E17">
        <f>C32</f>
        <v>28.235499874104271</v>
      </c>
      <c r="F17" s="8">
        <v>259</v>
      </c>
      <c r="G17">
        <f t="shared" si="0"/>
        <v>98.622074307035518</v>
      </c>
      <c r="H17" s="3">
        <v>75.676206348853796</v>
      </c>
      <c r="I17">
        <f t="shared" si="1"/>
        <v>98.622074307035518</v>
      </c>
      <c r="N17" s="8"/>
      <c r="O17" s="9"/>
      <c r="P17" s="9"/>
      <c r="Q17" s="9"/>
      <c r="R17" s="3"/>
      <c r="S17" s="5"/>
      <c r="T17" s="5"/>
      <c r="U17" s="5"/>
    </row>
    <row r="18" spans="1:21">
      <c r="A18" s="10" t="s">
        <v>11</v>
      </c>
      <c r="B18" s="10">
        <v>6644373</v>
      </c>
      <c r="C18" s="11">
        <f t="shared" si="2"/>
        <v>35.469723240653153</v>
      </c>
      <c r="D18" s="8">
        <v>218</v>
      </c>
      <c r="E18">
        <f>C34</f>
        <v>27.494043117979189</v>
      </c>
      <c r="F18" s="8">
        <v>218</v>
      </c>
      <c r="G18">
        <f t="shared" si="0"/>
        <v>96.032284729232245</v>
      </c>
      <c r="H18" s="3">
        <v>63.696575227992803</v>
      </c>
      <c r="I18">
        <f t="shared" si="1"/>
        <v>96.032284729232245</v>
      </c>
      <c r="N18" s="8"/>
      <c r="O18" s="9"/>
      <c r="P18" s="9"/>
      <c r="Q18" s="9"/>
      <c r="R18" s="3"/>
      <c r="S18" s="5"/>
      <c r="T18" s="5"/>
      <c r="U18" s="5"/>
    </row>
    <row r="19" spans="1:21">
      <c r="A19" s="10" t="s">
        <v>11</v>
      </c>
      <c r="B19" s="10">
        <v>12088147</v>
      </c>
      <c r="C19" s="11"/>
      <c r="D19" s="8">
        <v>157</v>
      </c>
      <c r="E19">
        <f>C36</f>
        <v>20.351233605628043</v>
      </c>
      <c r="F19" s="8">
        <v>157</v>
      </c>
      <c r="G19">
        <f t="shared" si="0"/>
        <v>71.083596247391</v>
      </c>
      <c r="H19" s="3">
        <v>45.873221609150796</v>
      </c>
      <c r="I19">
        <f t="shared" si="1"/>
        <v>71.083596247391</v>
      </c>
      <c r="N19" s="8"/>
      <c r="O19" s="9"/>
      <c r="P19" s="9"/>
      <c r="Q19" s="9"/>
      <c r="R19" s="3"/>
      <c r="S19" s="5"/>
      <c r="T19" s="5"/>
      <c r="U19" s="5"/>
    </row>
    <row r="20" spans="1:21">
      <c r="A20" s="10" t="s">
        <v>12</v>
      </c>
      <c r="B20" s="10">
        <v>5500395</v>
      </c>
      <c r="C20" s="11">
        <f t="shared" si="2"/>
        <v>31.105811941093442</v>
      </c>
      <c r="D20" s="8">
        <v>156</v>
      </c>
      <c r="E20">
        <f>C38</f>
        <v>16.460283081901252</v>
      </c>
      <c r="F20" s="8">
        <v>156</v>
      </c>
      <c r="G20">
        <f t="shared" si="0"/>
        <v>57.49312987042002</v>
      </c>
      <c r="H20" s="3">
        <v>45.5810354842517</v>
      </c>
      <c r="I20">
        <f t="shared" si="1"/>
        <v>57.49312987042002</v>
      </c>
      <c r="N20" s="8"/>
      <c r="O20" s="9"/>
      <c r="P20" s="9"/>
      <c r="Q20" s="9"/>
      <c r="R20" s="3"/>
      <c r="S20" s="5"/>
      <c r="T20" s="5"/>
      <c r="U20" s="5"/>
    </row>
    <row r="21" spans="1:21" ht="15">
      <c r="A21" s="10" t="s">
        <v>12</v>
      </c>
      <c r="B21" s="10">
        <v>12182458</v>
      </c>
      <c r="C21" s="11"/>
      <c r="D21" s="1" t="s">
        <v>0</v>
      </c>
      <c r="E21">
        <f>C40</f>
        <v>28.630979650771355</v>
      </c>
      <c r="R21" s="6"/>
    </row>
    <row r="22" spans="1:21">
      <c r="A22" s="10" t="s">
        <v>13</v>
      </c>
      <c r="B22" s="10">
        <v>4170856</v>
      </c>
      <c r="C22" s="11">
        <f t="shared" si="2"/>
        <v>24.399965928960011</v>
      </c>
      <c r="D22" s="1"/>
    </row>
    <row r="23" spans="1:21">
      <c r="A23" s="10" t="s">
        <v>13</v>
      </c>
      <c r="B23" s="10">
        <v>12922840</v>
      </c>
      <c r="C23" s="11"/>
      <c r="D23" s="1"/>
    </row>
    <row r="24" spans="1:21">
      <c r="A24" s="10" t="s">
        <v>14</v>
      </c>
      <c r="B24" s="10">
        <v>6230398</v>
      </c>
      <c r="C24" s="11">
        <f t="shared" si="2"/>
        <v>30.584283009562352</v>
      </c>
      <c r="D24" s="1"/>
    </row>
    <row r="25" spans="1:21">
      <c r="A25" s="10" t="s">
        <v>14</v>
      </c>
      <c r="B25" s="10">
        <v>14140843</v>
      </c>
      <c r="C25" s="11"/>
      <c r="D25" s="1"/>
    </row>
    <row r="26" spans="1:21">
      <c r="A26" s="10" t="s">
        <v>15</v>
      </c>
      <c r="B26" s="10">
        <v>5411407</v>
      </c>
      <c r="C26" s="11">
        <f t="shared" si="2"/>
        <v>30.767435411865719</v>
      </c>
    </row>
    <row r="27" spans="1:21">
      <c r="A27" s="10" t="s">
        <v>15</v>
      </c>
      <c r="B27" s="10">
        <v>12176692</v>
      </c>
      <c r="C27" s="11"/>
    </row>
    <row r="28" spans="1:21">
      <c r="A28" s="10" t="s">
        <v>16</v>
      </c>
      <c r="B28" s="10">
        <v>2438074</v>
      </c>
      <c r="C28" s="11">
        <f t="shared" si="2"/>
        <v>16.48033681054731</v>
      </c>
    </row>
    <row r="29" spans="1:21">
      <c r="A29" s="10" t="s">
        <v>16</v>
      </c>
      <c r="B29" s="10">
        <v>12355762</v>
      </c>
      <c r="C29" s="11"/>
    </row>
    <row r="30" spans="1:21">
      <c r="A30" s="10" t="s">
        <v>17</v>
      </c>
      <c r="B30" s="10">
        <v>3232491</v>
      </c>
      <c r="C30" s="11">
        <f t="shared" si="2"/>
        <v>22.223255758314252</v>
      </c>
    </row>
    <row r="31" spans="1:21">
      <c r="A31" s="10" t="s">
        <v>17</v>
      </c>
      <c r="B31" s="10">
        <v>11313042</v>
      </c>
      <c r="C31" s="11"/>
    </row>
    <row r="32" spans="1:21">
      <c r="A32" s="10" t="s">
        <v>18</v>
      </c>
      <c r="B32" s="10">
        <v>4149122</v>
      </c>
      <c r="C32" s="11">
        <f t="shared" si="2"/>
        <v>28.235499874104271</v>
      </c>
    </row>
    <row r="33" spans="1:3">
      <c r="A33" s="10" t="s">
        <v>18</v>
      </c>
      <c r="B33" s="10">
        <v>10545578</v>
      </c>
      <c r="C33" s="11"/>
    </row>
    <row r="34" spans="1:3">
      <c r="A34" s="10" t="s">
        <v>19</v>
      </c>
      <c r="B34" s="10">
        <v>4905940</v>
      </c>
      <c r="C34" s="11">
        <f t="shared" si="2"/>
        <v>27.494043117979189</v>
      </c>
    </row>
    <row r="35" spans="1:3">
      <c r="A35" s="10" t="s">
        <v>19</v>
      </c>
      <c r="B35" s="10">
        <v>12937707</v>
      </c>
      <c r="C35" s="11"/>
    </row>
    <row r="36" spans="1:3">
      <c r="A36" s="10" t="s">
        <v>20</v>
      </c>
      <c r="B36" s="10">
        <v>2964402</v>
      </c>
      <c r="C36" s="11">
        <f t="shared" si="2"/>
        <v>20.351233605628043</v>
      </c>
    </row>
    <row r="37" spans="1:3">
      <c r="A37" s="10" t="s">
        <v>20</v>
      </c>
      <c r="B37" s="10">
        <v>11601801</v>
      </c>
      <c r="C37" s="11"/>
    </row>
    <row r="38" spans="1:3">
      <c r="A38" s="10" t="s">
        <v>21</v>
      </c>
      <c r="B38" s="10">
        <v>2727395</v>
      </c>
      <c r="C38" s="11">
        <f t="shared" si="2"/>
        <v>16.460283081901252</v>
      </c>
    </row>
    <row r="39" spans="1:3">
      <c r="A39" s="10" t="s">
        <v>21</v>
      </c>
      <c r="B39" s="10">
        <v>13842156</v>
      </c>
      <c r="C39" s="11"/>
    </row>
    <row r="40" spans="1:3">
      <c r="A40" s="10" t="s">
        <v>22</v>
      </c>
      <c r="B40" s="10">
        <v>5602669</v>
      </c>
      <c r="C40" s="11">
        <f t="shared" si="2"/>
        <v>28.630979650771355</v>
      </c>
    </row>
    <row r="41" spans="1:3">
      <c r="A41" s="10" t="s">
        <v>22</v>
      </c>
      <c r="B41" s="10">
        <v>13965886</v>
      </c>
      <c r="C41" s="11"/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topLeftCell="B1" workbookViewId="0">
      <selection activeCell="I2" sqref="I2:I20"/>
    </sheetView>
  </sheetViews>
  <sheetFormatPr baseColWidth="10" defaultColWidth="8.83203125" defaultRowHeight="14" x14ac:dyDescent="0"/>
  <cols>
    <col min="1" max="2" width="8.83203125" style="10"/>
    <col min="3" max="3" width="20.5" customWidth="1"/>
    <col min="4" max="4" width="17.83203125" customWidth="1"/>
    <col min="5" max="5" width="15.83203125" customWidth="1"/>
    <col min="6" max="6" width="14.33203125" customWidth="1"/>
    <col min="7" max="7" width="20.6640625" customWidth="1"/>
    <col min="9" max="9" width="20.5" customWidth="1"/>
    <col min="13" max="13" width="16.6640625" customWidth="1"/>
  </cols>
  <sheetData>
    <row r="1" spans="1:21">
      <c r="A1" s="10" t="s">
        <v>2</v>
      </c>
      <c r="B1" s="10" t="s">
        <v>23</v>
      </c>
      <c r="C1" s="2" t="s">
        <v>24</v>
      </c>
      <c r="D1" s="7" t="s">
        <v>1</v>
      </c>
      <c r="E1" s="2" t="s">
        <v>24</v>
      </c>
      <c r="F1" s="7" t="s">
        <v>1</v>
      </c>
      <c r="G1" s="2" t="s">
        <v>25</v>
      </c>
      <c r="H1" s="2" t="s">
        <v>26</v>
      </c>
      <c r="I1" s="2" t="s">
        <v>25</v>
      </c>
      <c r="J1" s="2"/>
      <c r="K1" s="2"/>
      <c r="L1" s="2"/>
      <c r="M1" s="2"/>
      <c r="N1" s="7"/>
      <c r="O1" s="7"/>
      <c r="P1" s="7"/>
      <c r="Q1" s="7"/>
      <c r="R1" s="3"/>
      <c r="S1" s="4"/>
      <c r="T1" s="4"/>
      <c r="U1" s="4"/>
    </row>
    <row r="2" spans="1:21">
      <c r="A2" s="10" t="s">
        <v>3</v>
      </c>
      <c r="B2" s="10">
        <v>667341</v>
      </c>
      <c r="C2" s="11">
        <f>B2/(B2+B3)*100</f>
        <v>43.592926007628456</v>
      </c>
      <c r="D2" s="8">
        <v>3250</v>
      </c>
      <c r="E2" s="12">
        <f>C2</f>
        <v>43.592926007628456</v>
      </c>
      <c r="F2" s="8">
        <v>3250</v>
      </c>
      <c r="G2">
        <f>E2/28.63*100</f>
        <v>152.26310166827963</v>
      </c>
      <c r="H2" s="3">
        <v>949.60490592191104</v>
      </c>
      <c r="I2">
        <f>G2</f>
        <v>152.26310166827963</v>
      </c>
      <c r="M2" s="1"/>
      <c r="N2" s="8"/>
      <c r="O2" s="9"/>
      <c r="P2" s="9"/>
      <c r="Q2" s="9"/>
      <c r="R2" s="3"/>
      <c r="S2" s="5"/>
      <c r="T2" s="5"/>
      <c r="U2" s="5"/>
    </row>
    <row r="3" spans="1:21">
      <c r="A3" s="10" t="s">
        <v>3</v>
      </c>
      <c r="B3" s="10">
        <v>863506</v>
      </c>
      <c r="C3" s="11"/>
      <c r="D3" s="8">
        <v>2322</v>
      </c>
      <c r="E3">
        <f>C4</f>
        <v>48.604531880980822</v>
      </c>
      <c r="F3" s="8">
        <v>2322</v>
      </c>
      <c r="G3">
        <f t="shared" ref="G3:G20" si="0">E3/28.63*100</f>
        <v>169.767837516524</v>
      </c>
      <c r="H3" s="3">
        <v>678.45618201559296</v>
      </c>
      <c r="I3">
        <f t="shared" ref="I3:I20" si="1">G3</f>
        <v>169.767837516524</v>
      </c>
      <c r="M3" s="1"/>
      <c r="N3" s="8"/>
      <c r="O3" s="9"/>
      <c r="P3" s="9"/>
      <c r="Q3" s="9"/>
      <c r="R3" s="3"/>
      <c r="S3" s="5"/>
      <c r="T3" s="5"/>
      <c r="U3" s="5"/>
    </row>
    <row r="4" spans="1:21">
      <c r="A4" s="10" t="s">
        <v>4</v>
      </c>
      <c r="B4" s="10">
        <v>740091</v>
      </c>
      <c r="C4" s="11">
        <f>B4/(B4+B5)*100</f>
        <v>48.604531880980822</v>
      </c>
      <c r="D4" s="8">
        <v>1634</v>
      </c>
      <c r="E4">
        <f>C6</f>
        <v>41.121195105538682</v>
      </c>
      <c r="F4" s="8">
        <v>1634</v>
      </c>
      <c r="G4">
        <f t="shared" si="0"/>
        <v>143.62974189849348</v>
      </c>
      <c r="H4" s="3">
        <v>477.432128085047</v>
      </c>
      <c r="I4">
        <f t="shared" si="1"/>
        <v>143.62974189849348</v>
      </c>
      <c r="M4" s="1"/>
      <c r="N4" s="8"/>
      <c r="O4" s="9"/>
      <c r="P4" s="9"/>
      <c r="Q4" s="9"/>
      <c r="R4" s="3"/>
      <c r="S4" s="5"/>
      <c r="T4" s="5"/>
      <c r="U4" s="5"/>
    </row>
    <row r="5" spans="1:21">
      <c r="A5" s="10" t="s">
        <v>4</v>
      </c>
      <c r="B5" s="10">
        <v>782588</v>
      </c>
      <c r="C5" s="11"/>
      <c r="D5" s="8">
        <v>1341</v>
      </c>
      <c r="E5">
        <f>C8</f>
        <v>35.516876521753943</v>
      </c>
      <c r="F5" s="8">
        <v>1341</v>
      </c>
      <c r="G5">
        <f t="shared" si="0"/>
        <v>124.05475557720553</v>
      </c>
      <c r="H5" s="3">
        <v>391.821593489625</v>
      </c>
      <c r="I5">
        <f t="shared" si="1"/>
        <v>124.05475557720553</v>
      </c>
      <c r="M5" s="1"/>
      <c r="N5" s="8"/>
      <c r="O5" s="9"/>
      <c r="P5" s="9"/>
      <c r="Q5" s="9"/>
      <c r="R5" s="3"/>
      <c r="S5" s="5"/>
      <c r="T5" s="5"/>
      <c r="U5" s="5"/>
    </row>
    <row r="6" spans="1:21">
      <c r="A6" s="10" t="s">
        <v>5</v>
      </c>
      <c r="B6" s="10">
        <v>634924</v>
      </c>
      <c r="C6" s="11">
        <f t="shared" ref="C6:C40" si="2">B6/(B6+B7)*100</f>
        <v>41.121195105538682</v>
      </c>
      <c r="D6" s="8">
        <v>1321</v>
      </c>
      <c r="E6">
        <f>C10</f>
        <v>34.817978372653194</v>
      </c>
      <c r="F6" s="8">
        <v>1321</v>
      </c>
      <c r="G6">
        <f t="shared" si="0"/>
        <v>121.61361639068528</v>
      </c>
      <c r="H6" s="3">
        <v>385.97787099164401</v>
      </c>
      <c r="I6">
        <f t="shared" si="1"/>
        <v>121.61361639068528</v>
      </c>
      <c r="M6" s="1"/>
      <c r="N6" s="8"/>
      <c r="O6" s="9"/>
      <c r="P6" s="9"/>
      <c r="Q6" s="9"/>
      <c r="R6" s="3"/>
      <c r="S6" s="5"/>
      <c r="T6" s="5"/>
      <c r="U6" s="5"/>
    </row>
    <row r="7" spans="1:21">
      <c r="A7" s="10" t="s">
        <v>5</v>
      </c>
      <c r="B7" s="10">
        <v>909107</v>
      </c>
      <c r="C7" s="11"/>
      <c r="D7" s="8">
        <v>899</v>
      </c>
      <c r="E7">
        <f>C12</f>
        <v>34.118926351531478</v>
      </c>
      <c r="F7" s="8">
        <v>899</v>
      </c>
      <c r="G7">
        <f t="shared" si="0"/>
        <v>119.17193975386475</v>
      </c>
      <c r="H7" s="3">
        <v>262.67532628424499</v>
      </c>
      <c r="I7">
        <f t="shared" si="1"/>
        <v>119.17193975386475</v>
      </c>
      <c r="M7" s="1"/>
      <c r="N7" s="8"/>
      <c r="O7" s="9"/>
      <c r="P7" s="9"/>
      <c r="Q7" s="9"/>
      <c r="R7" s="3"/>
      <c r="S7" s="5"/>
      <c r="T7" s="5"/>
      <c r="U7" s="5"/>
    </row>
    <row r="8" spans="1:21">
      <c r="A8" s="10" t="s">
        <v>6</v>
      </c>
      <c r="B8" s="10">
        <v>500485</v>
      </c>
      <c r="C8" s="11">
        <f t="shared" si="2"/>
        <v>35.516876521753943</v>
      </c>
      <c r="D8" s="8">
        <v>854</v>
      </c>
      <c r="E8">
        <f>C14</f>
        <v>41.501316960323784</v>
      </c>
      <c r="F8" s="8">
        <v>854</v>
      </c>
      <c r="G8">
        <f t="shared" si="0"/>
        <v>144.95744659561225</v>
      </c>
      <c r="H8" s="3">
        <v>249.526950663788</v>
      </c>
      <c r="I8">
        <f t="shared" si="1"/>
        <v>144.95744659561225</v>
      </c>
      <c r="M8" s="1"/>
      <c r="N8" s="8"/>
      <c r="O8" s="9"/>
      <c r="P8" s="9"/>
      <c r="Q8" s="9"/>
      <c r="R8" s="3"/>
      <c r="S8" s="5"/>
      <c r="T8" s="5"/>
      <c r="U8" s="5"/>
    </row>
    <row r="9" spans="1:21">
      <c r="A9" s="10" t="s">
        <v>6</v>
      </c>
      <c r="B9" s="10">
        <v>908662</v>
      </c>
      <c r="C9" s="11"/>
      <c r="D9" s="8">
        <v>775</v>
      </c>
      <c r="E9">
        <f>C16</f>
        <v>35.670104668236455</v>
      </c>
      <c r="F9" s="8">
        <v>775</v>
      </c>
      <c r="G9">
        <f t="shared" si="0"/>
        <v>124.58995692712698</v>
      </c>
      <c r="H9" s="3">
        <v>226.444246796763</v>
      </c>
      <c r="I9">
        <f t="shared" si="1"/>
        <v>124.58995692712698</v>
      </c>
      <c r="M9" s="1"/>
      <c r="N9" s="8"/>
      <c r="O9" s="9"/>
      <c r="P9" s="9"/>
      <c r="Q9" s="9"/>
      <c r="R9" s="3"/>
      <c r="S9" s="5"/>
      <c r="T9" s="5"/>
      <c r="U9" s="5"/>
    </row>
    <row r="10" spans="1:21">
      <c r="A10" s="10" t="s">
        <v>7</v>
      </c>
      <c r="B10" s="10">
        <v>509535</v>
      </c>
      <c r="C10" s="11">
        <f t="shared" si="2"/>
        <v>34.817978372653194</v>
      </c>
      <c r="D10" s="8">
        <v>659</v>
      </c>
      <c r="E10">
        <f>C18</f>
        <v>34.740015728616839</v>
      </c>
      <c r="F10" s="8">
        <v>659</v>
      </c>
      <c r="G10">
        <f t="shared" si="0"/>
        <v>121.34130537414197</v>
      </c>
      <c r="H10" s="3">
        <v>192.55065630847301</v>
      </c>
      <c r="I10">
        <f t="shared" si="1"/>
        <v>121.34130537414197</v>
      </c>
      <c r="N10" s="8"/>
      <c r="O10" s="9"/>
      <c r="P10" s="9"/>
      <c r="Q10" s="9"/>
      <c r="R10" s="3"/>
      <c r="S10" s="5"/>
      <c r="T10" s="5"/>
      <c r="U10" s="5"/>
    </row>
    <row r="11" spans="1:21">
      <c r="A11" s="10" t="s">
        <v>7</v>
      </c>
      <c r="B11" s="10">
        <v>953890</v>
      </c>
      <c r="C11" s="11"/>
      <c r="D11" s="8">
        <v>637</v>
      </c>
      <c r="E11">
        <f>C20</f>
        <v>31.437612862532909</v>
      </c>
      <c r="F11" s="8">
        <v>637</v>
      </c>
      <c r="G11">
        <f t="shared" si="0"/>
        <v>109.80654160856761</v>
      </c>
      <c r="H11" s="3">
        <v>186.12256156069401</v>
      </c>
      <c r="I11">
        <f t="shared" si="1"/>
        <v>109.80654160856761</v>
      </c>
      <c r="N11" s="8"/>
      <c r="O11" s="9"/>
      <c r="P11" s="9"/>
      <c r="Q11" s="9"/>
      <c r="R11" s="3"/>
      <c r="S11" s="5"/>
      <c r="T11" s="5"/>
      <c r="U11" s="5"/>
    </row>
    <row r="12" spans="1:21">
      <c r="A12" s="10" t="s">
        <v>8</v>
      </c>
      <c r="B12" s="10">
        <v>486338</v>
      </c>
      <c r="C12" s="11">
        <f t="shared" si="2"/>
        <v>34.118926351531478</v>
      </c>
      <c r="D12" s="8">
        <v>475</v>
      </c>
      <c r="E12">
        <f>C22</f>
        <v>25.594594745558691</v>
      </c>
      <c r="F12" s="8">
        <v>475</v>
      </c>
      <c r="G12">
        <f t="shared" si="0"/>
        <v>89.397816086478144</v>
      </c>
      <c r="H12" s="3">
        <v>138.78840932704799</v>
      </c>
      <c r="I12">
        <f t="shared" si="1"/>
        <v>89.397816086478144</v>
      </c>
      <c r="N12" s="8"/>
      <c r="O12" s="9"/>
      <c r="P12" s="9"/>
      <c r="Q12" s="9"/>
      <c r="R12" s="3"/>
      <c r="S12" s="5"/>
      <c r="T12" s="5"/>
      <c r="U12" s="5"/>
    </row>
    <row r="13" spans="1:21">
      <c r="A13" s="10" t="s">
        <v>8</v>
      </c>
      <c r="B13" s="10">
        <v>939082</v>
      </c>
      <c r="C13" s="11"/>
      <c r="D13" s="8">
        <v>421</v>
      </c>
      <c r="E13">
        <f>C24</f>
        <v>31.128483842155219</v>
      </c>
      <c r="F13" s="8">
        <v>421</v>
      </c>
      <c r="G13">
        <f t="shared" si="0"/>
        <v>108.72680350036752</v>
      </c>
      <c r="H13" s="3">
        <v>123.01035858249899</v>
      </c>
      <c r="I13">
        <f t="shared" si="1"/>
        <v>108.72680350036752</v>
      </c>
      <c r="N13" s="8"/>
      <c r="O13" s="9"/>
      <c r="P13" s="9"/>
      <c r="Q13" s="9"/>
      <c r="R13" s="3"/>
      <c r="S13" s="5"/>
      <c r="T13" s="5"/>
      <c r="U13" s="5"/>
    </row>
    <row r="14" spans="1:21">
      <c r="A14" s="10" t="s">
        <v>9</v>
      </c>
      <c r="B14" s="10">
        <v>699115</v>
      </c>
      <c r="C14" s="11">
        <f t="shared" si="2"/>
        <v>41.501316960323784</v>
      </c>
      <c r="D14" s="8">
        <v>332</v>
      </c>
      <c r="E14">
        <f>C26</f>
        <v>30.958334068241218</v>
      </c>
      <c r="F14" s="8">
        <v>332</v>
      </c>
      <c r="G14">
        <f t="shared" si="0"/>
        <v>108.13249761872588</v>
      </c>
      <c r="H14" s="3">
        <v>97.005793466484505</v>
      </c>
      <c r="I14">
        <f t="shared" si="1"/>
        <v>108.13249761872588</v>
      </c>
      <c r="N14" s="8"/>
      <c r="O14" s="9"/>
      <c r="P14" s="9"/>
      <c r="Q14" s="9"/>
      <c r="R14" s="3"/>
      <c r="S14" s="5"/>
      <c r="T14" s="5"/>
      <c r="U14" s="5"/>
    </row>
    <row r="15" spans="1:21">
      <c r="A15" s="10" t="s">
        <v>9</v>
      </c>
      <c r="B15" s="10">
        <v>985446</v>
      </c>
      <c r="C15" s="11"/>
      <c r="D15" s="8">
        <v>307</v>
      </c>
      <c r="E15">
        <f>C28</f>
        <v>15.774914049471697</v>
      </c>
      <c r="F15" s="8">
        <v>307</v>
      </c>
      <c r="G15">
        <f t="shared" si="0"/>
        <v>55.099245719426115</v>
      </c>
      <c r="H15" s="3">
        <v>89.701140344008195</v>
      </c>
      <c r="I15">
        <f t="shared" si="1"/>
        <v>55.099245719426115</v>
      </c>
      <c r="N15" s="8"/>
      <c r="O15" s="9"/>
      <c r="P15" s="9"/>
      <c r="Q15" s="9"/>
      <c r="R15" s="3"/>
      <c r="S15" s="5"/>
      <c r="T15" s="5"/>
      <c r="U15" s="5"/>
    </row>
    <row r="16" spans="1:21">
      <c r="A16" s="10" t="s">
        <v>10</v>
      </c>
      <c r="B16" s="10">
        <v>560194</v>
      </c>
      <c r="C16" s="11">
        <f t="shared" si="2"/>
        <v>35.670104668236455</v>
      </c>
      <c r="D16" s="8">
        <v>284</v>
      </c>
      <c r="E16">
        <f>C30</f>
        <v>22.894466564844162</v>
      </c>
      <c r="F16" s="8">
        <v>284</v>
      </c>
      <c r="G16">
        <f t="shared" si="0"/>
        <v>79.96670123941378</v>
      </c>
      <c r="H16" s="3">
        <v>82.980859471330106</v>
      </c>
      <c r="I16">
        <f t="shared" si="1"/>
        <v>79.96670123941378</v>
      </c>
      <c r="N16" s="8"/>
      <c r="O16" s="9"/>
      <c r="P16" s="9"/>
      <c r="Q16" s="9"/>
      <c r="R16" s="3"/>
      <c r="S16" s="5"/>
      <c r="T16" s="5"/>
      <c r="U16" s="5"/>
    </row>
    <row r="17" spans="1:21">
      <c r="A17" s="10" t="s">
        <v>10</v>
      </c>
      <c r="B17" s="10">
        <v>1010292</v>
      </c>
      <c r="C17" s="11"/>
      <c r="D17" s="8">
        <v>259</v>
      </c>
      <c r="E17">
        <f>C32</f>
        <v>27.746583443083502</v>
      </c>
      <c r="F17" s="8">
        <v>259</v>
      </c>
      <c r="G17">
        <f t="shared" si="0"/>
        <v>96.914367597217961</v>
      </c>
      <c r="H17" s="3">
        <v>75.676206348853796</v>
      </c>
      <c r="I17">
        <f t="shared" si="1"/>
        <v>96.914367597217961</v>
      </c>
      <c r="N17" s="8"/>
      <c r="O17" s="9"/>
      <c r="P17" s="9"/>
      <c r="Q17" s="9"/>
      <c r="R17" s="3"/>
      <c r="S17" s="5"/>
      <c r="T17" s="5"/>
      <c r="U17" s="5"/>
    </row>
    <row r="18" spans="1:21">
      <c r="A18" s="10" t="s">
        <v>11</v>
      </c>
      <c r="B18" s="10">
        <v>597678</v>
      </c>
      <c r="C18" s="11">
        <f t="shared" si="2"/>
        <v>34.740015728616839</v>
      </c>
      <c r="D18" s="8">
        <v>218</v>
      </c>
      <c r="E18">
        <f>C34</f>
        <v>26.085710998210004</v>
      </c>
      <c r="F18" s="8">
        <v>218</v>
      </c>
      <c r="G18">
        <f t="shared" si="0"/>
        <v>91.113206420572851</v>
      </c>
      <c r="H18" s="3">
        <v>63.696575227992803</v>
      </c>
      <c r="I18">
        <f t="shared" si="1"/>
        <v>91.113206420572851</v>
      </c>
      <c r="N18" s="8"/>
      <c r="O18" s="9"/>
      <c r="P18" s="9"/>
      <c r="Q18" s="9"/>
      <c r="R18" s="3"/>
      <c r="S18" s="5"/>
      <c r="T18" s="5"/>
      <c r="U18" s="5"/>
    </row>
    <row r="19" spans="1:21">
      <c r="A19" s="10" t="s">
        <v>11</v>
      </c>
      <c r="B19" s="10">
        <v>1122753</v>
      </c>
      <c r="C19" s="11"/>
      <c r="D19" s="8">
        <v>157</v>
      </c>
      <c r="E19">
        <f>C36</f>
        <v>14.264129339599396</v>
      </c>
      <c r="F19" s="8">
        <v>157</v>
      </c>
      <c r="G19">
        <f t="shared" si="0"/>
        <v>49.822316938873193</v>
      </c>
      <c r="H19" s="3">
        <v>45.873221609150796</v>
      </c>
      <c r="I19">
        <f t="shared" si="1"/>
        <v>49.822316938873193</v>
      </c>
      <c r="N19" s="8"/>
      <c r="O19" s="9"/>
      <c r="P19" s="9"/>
      <c r="Q19" s="9"/>
      <c r="R19" s="3"/>
      <c r="S19" s="5"/>
      <c r="T19" s="5"/>
      <c r="U19" s="5"/>
    </row>
    <row r="20" spans="1:21">
      <c r="A20" s="10" t="s">
        <v>12</v>
      </c>
      <c r="B20" s="10">
        <v>523844</v>
      </c>
      <c r="C20" s="11">
        <f t="shared" si="2"/>
        <v>31.437612862532909</v>
      </c>
      <c r="D20" s="8">
        <v>156</v>
      </c>
      <c r="E20">
        <f>C38</f>
        <v>9.8296770566174576</v>
      </c>
      <c r="F20" s="8">
        <v>156</v>
      </c>
      <c r="G20">
        <f t="shared" si="0"/>
        <v>34.33348605175501</v>
      </c>
      <c r="H20" s="3">
        <v>45.5810354842517</v>
      </c>
      <c r="I20">
        <f t="shared" si="1"/>
        <v>34.33348605175501</v>
      </c>
      <c r="N20" s="8"/>
      <c r="O20" s="9"/>
      <c r="P20" s="9"/>
      <c r="Q20" s="9"/>
      <c r="R20" s="3"/>
      <c r="S20" s="5"/>
      <c r="T20" s="5"/>
      <c r="U20" s="5"/>
    </row>
    <row r="21" spans="1:21" ht="15">
      <c r="A21" s="10" t="s">
        <v>12</v>
      </c>
      <c r="B21" s="10">
        <v>1142453</v>
      </c>
      <c r="C21" s="11"/>
      <c r="D21" s="1" t="s">
        <v>0</v>
      </c>
      <c r="E21">
        <f>C40</f>
        <v>24.992997901099244</v>
      </c>
      <c r="R21" s="6"/>
    </row>
    <row r="22" spans="1:21">
      <c r="A22" s="10" t="s">
        <v>13</v>
      </c>
      <c r="B22" s="10">
        <v>366575</v>
      </c>
      <c r="C22" s="11">
        <f t="shared" si="2"/>
        <v>25.594594745558691</v>
      </c>
      <c r="D22" s="1"/>
    </row>
    <row r="23" spans="1:21">
      <c r="A23" s="10" t="s">
        <v>13</v>
      </c>
      <c r="B23" s="10">
        <v>1065661</v>
      </c>
      <c r="C23" s="11"/>
      <c r="D23" s="1"/>
    </row>
    <row r="24" spans="1:21">
      <c r="A24" s="10" t="s">
        <v>14</v>
      </c>
      <c r="B24" s="10">
        <v>533917</v>
      </c>
      <c r="C24" s="11">
        <f t="shared" si="2"/>
        <v>31.128483842155219</v>
      </c>
      <c r="D24" s="1"/>
    </row>
    <row r="25" spans="1:21">
      <c r="A25" s="10" t="s">
        <v>14</v>
      </c>
      <c r="B25" s="10">
        <v>1181287</v>
      </c>
      <c r="C25" s="11"/>
      <c r="D25" s="1"/>
    </row>
    <row r="26" spans="1:21">
      <c r="A26" s="10" t="s">
        <v>15</v>
      </c>
      <c r="B26" s="10">
        <v>509016</v>
      </c>
      <c r="C26" s="11">
        <f t="shared" si="2"/>
        <v>30.958334068241218</v>
      </c>
    </row>
    <row r="27" spans="1:21">
      <c r="A27" s="10" t="s">
        <v>15</v>
      </c>
      <c r="B27" s="10">
        <v>1135181</v>
      </c>
      <c r="C27" s="11"/>
    </row>
    <row r="28" spans="1:21">
      <c r="A28" s="10" t="s">
        <v>16</v>
      </c>
      <c r="B28" s="10">
        <v>237907</v>
      </c>
      <c r="C28" s="11">
        <f t="shared" si="2"/>
        <v>15.774914049471697</v>
      </c>
    </row>
    <row r="29" spans="1:21">
      <c r="A29" s="10" t="s">
        <v>16</v>
      </c>
      <c r="B29" s="10">
        <v>1270228</v>
      </c>
      <c r="C29" s="11"/>
    </row>
    <row r="30" spans="1:21">
      <c r="A30" s="10" t="s">
        <v>17</v>
      </c>
      <c r="B30" s="10">
        <v>311188</v>
      </c>
      <c r="C30" s="11">
        <f t="shared" si="2"/>
        <v>22.894466564844162</v>
      </c>
    </row>
    <row r="31" spans="1:21">
      <c r="A31" s="10" t="s">
        <v>17</v>
      </c>
      <c r="B31" s="10">
        <v>1048040</v>
      </c>
      <c r="C31" s="11"/>
    </row>
    <row r="32" spans="1:21">
      <c r="A32" s="10" t="s">
        <v>18</v>
      </c>
      <c r="B32" s="10">
        <v>371850</v>
      </c>
      <c r="C32" s="11">
        <f t="shared" si="2"/>
        <v>27.746583443083502</v>
      </c>
    </row>
    <row r="33" spans="1:3">
      <c r="A33" s="10" t="s">
        <v>18</v>
      </c>
      <c r="B33" s="10">
        <v>968315</v>
      </c>
      <c r="C33" s="11"/>
    </row>
    <row r="34" spans="1:3">
      <c r="A34" s="10" t="s">
        <v>19</v>
      </c>
      <c r="B34" s="10">
        <v>439815</v>
      </c>
      <c r="C34" s="11">
        <f t="shared" si="2"/>
        <v>26.085710998210004</v>
      </c>
    </row>
    <row r="35" spans="1:3">
      <c r="A35" s="10" t="s">
        <v>19</v>
      </c>
      <c r="B35" s="10">
        <v>1246223</v>
      </c>
      <c r="C35" s="11"/>
    </row>
    <row r="36" spans="1:3">
      <c r="A36" s="10" t="s">
        <v>20</v>
      </c>
      <c r="B36" s="10">
        <v>175405</v>
      </c>
      <c r="C36" s="11">
        <f t="shared" si="2"/>
        <v>14.264129339599396</v>
      </c>
    </row>
    <row r="37" spans="1:3">
      <c r="A37" s="10" t="s">
        <v>20</v>
      </c>
      <c r="B37" s="10">
        <v>1054288</v>
      </c>
      <c r="C37" s="11"/>
    </row>
    <row r="38" spans="1:3">
      <c r="A38" s="10" t="s">
        <v>21</v>
      </c>
      <c r="B38" s="10">
        <v>144759</v>
      </c>
      <c r="C38" s="11">
        <f t="shared" si="2"/>
        <v>9.8296770566174576</v>
      </c>
    </row>
    <row r="39" spans="1:3">
      <c r="A39" s="10" t="s">
        <v>21</v>
      </c>
      <c r="B39" s="10">
        <v>1327914</v>
      </c>
      <c r="C39" s="11"/>
    </row>
    <row r="40" spans="1:3">
      <c r="A40" s="10" t="s">
        <v>22</v>
      </c>
      <c r="B40" s="10">
        <v>433677</v>
      </c>
      <c r="C40" s="11">
        <f t="shared" si="2"/>
        <v>24.992997901099244</v>
      </c>
    </row>
    <row r="41" spans="1:3">
      <c r="A41" s="10" t="s">
        <v>22</v>
      </c>
      <c r="B41" s="10">
        <v>1301517</v>
      </c>
      <c r="C41" s="11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Martin Volek</cp:lastModifiedBy>
  <dcterms:created xsi:type="dcterms:W3CDTF">2025-03-26T12:47:45Z</dcterms:created>
  <dcterms:modified xsi:type="dcterms:W3CDTF">2025-03-28T09:42:33Z</dcterms:modified>
</cp:coreProperties>
</file>