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raw/"/>
    </mc:Choice>
  </mc:AlternateContent>
  <xr:revisionPtr revIDLastSave="0" documentId="13_ncr:1_{1ECF087F-29FF-E444-825E-D1F6A2BC171B}" xr6:coauthVersionLast="43" xr6:coauthVersionMax="43" xr10:uidLastSave="{00000000-0000-0000-0000-000000000000}"/>
  <bookViews>
    <workbookView xWindow="0" yWindow="460" windowWidth="26560" windowHeight="10220" xr2:uid="{00000000-000D-0000-FFFF-FFFF00000000}"/>
  </bookViews>
  <sheets>
    <sheet name="Ratsnake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P27" i="1"/>
  <c r="O27" i="1"/>
  <c r="N27" i="1"/>
  <c r="M27" i="1"/>
  <c r="L27" i="1"/>
  <c r="K27" i="1"/>
  <c r="I27" i="1"/>
  <c r="H27" i="1"/>
  <c r="G27" i="1"/>
  <c r="F27" i="1"/>
  <c r="E27" i="1"/>
  <c r="P26" i="1"/>
  <c r="O26" i="1"/>
  <c r="N26" i="1"/>
  <c r="M26" i="1"/>
  <c r="L26" i="1"/>
  <c r="K26" i="1"/>
  <c r="I26" i="1"/>
  <c r="H26" i="1"/>
  <c r="G26" i="1"/>
  <c r="F26" i="1"/>
  <c r="E26" i="1"/>
  <c r="Q27" i="1"/>
  <c r="Q26" i="1"/>
  <c r="J27" i="1"/>
  <c r="J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A29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Hinton: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DNA or telomere data</t>
        </r>
      </text>
    </comment>
  </commentList>
</comments>
</file>

<file path=xl/sharedStrings.xml><?xml version="1.0" encoding="utf-8"?>
<sst xmlns="http://schemas.openxmlformats.org/spreadsheetml/2006/main" count="78" uniqueCount="57">
  <si>
    <t>Snake Pooled DNA</t>
  </si>
  <si>
    <t>Concentration (ng/mcL)</t>
  </si>
  <si>
    <t>260/280</t>
  </si>
  <si>
    <t xml:space="preserve">note: activity concentrations and dose from Hannah's data. Activity concentrations measured on whole snakes using HPGE in laboratory, then multiplied by a dose conversion coeff (DCC) from ERICA to get internal dose rate. External dose rates are based on a Fukushima-specific concentration ratio (CR = 0.34) derived from a limited number of soil samples and snake whole body concentrations. The CR was then used for all the snakes, by ERICA, to derive a soil activity concentration based on the measured whole body concentration. A DCC was used to determine external dose rate. </t>
  </si>
  <si>
    <t>5 CEC samples</t>
  </si>
  <si>
    <t>Hannah's</t>
  </si>
  <si>
    <t>Activity concentration,</t>
  </si>
  <si>
    <t>Internal dose rates</t>
  </si>
  <si>
    <t>External dose rates</t>
  </si>
  <si>
    <t>134+137(ext +int)</t>
  </si>
  <si>
    <t>Ambient</t>
  </si>
  <si>
    <t>134+137Cs</t>
  </si>
  <si>
    <r>
      <t>Bq kg</t>
    </r>
    <r>
      <rPr>
        <vertAlign val="superscript"/>
        <sz val="11"/>
        <color theme="1"/>
        <rFont val="Times New Roman"/>
        <family val="1"/>
      </rPr>
      <t xml:space="preserve">-1 </t>
    </r>
    <r>
      <rPr>
        <sz val="11"/>
        <color theme="1"/>
        <rFont val="Times New Roman"/>
        <family val="1"/>
      </rPr>
      <t>FM</t>
    </r>
  </si>
  <si>
    <r>
      <t>μGy h</t>
    </r>
    <r>
      <rPr>
        <vertAlign val="superscript"/>
        <sz val="11"/>
        <color theme="1"/>
        <rFont val="Times New Roman"/>
        <family val="1"/>
      </rPr>
      <t>-1</t>
    </r>
  </si>
  <si>
    <r>
      <t>μGy h-</t>
    </r>
    <r>
      <rPr>
        <vertAlign val="superscript"/>
        <sz val="11"/>
        <color theme="1"/>
        <rFont val="Times New Roman"/>
        <family val="1"/>
      </rPr>
      <t>1</t>
    </r>
  </si>
  <si>
    <t>Sample ID</t>
  </si>
  <si>
    <t>DNA Concentration (ng/mcL)</t>
  </si>
  <si>
    <t>Sex</t>
  </si>
  <si>
    <t>External Dose Rate (uSv/h)</t>
  </si>
  <si>
    <t>Int + Ext dose rate (uGy/h)</t>
  </si>
  <si>
    <r>
      <t>134</t>
    </r>
    <r>
      <rPr>
        <sz val="11"/>
        <color theme="1"/>
        <rFont val="Times New Roman"/>
        <family val="1"/>
      </rPr>
      <t>Cs</t>
    </r>
  </si>
  <si>
    <r>
      <t>137</t>
    </r>
    <r>
      <rPr>
        <sz val="11"/>
        <color theme="1"/>
        <rFont val="Times New Roman"/>
        <family val="1"/>
      </rPr>
      <t>Cs</t>
    </r>
  </si>
  <si>
    <t>Total dose rates μGy h-1</t>
  </si>
  <si>
    <t>CEC10</t>
  </si>
  <si>
    <t>F</t>
  </si>
  <si>
    <t>CEC18</t>
  </si>
  <si>
    <t>CEC22</t>
  </si>
  <si>
    <t>CEC23</t>
  </si>
  <si>
    <t>CEC3</t>
  </si>
  <si>
    <t>M</t>
  </si>
  <si>
    <t>CEC5</t>
  </si>
  <si>
    <t>CEQ3</t>
  </si>
  <si>
    <t>EEC13</t>
  </si>
  <si>
    <t>EEC15</t>
  </si>
  <si>
    <t>EEC16</t>
  </si>
  <si>
    <t>EEC17</t>
  </si>
  <si>
    <t>EEC20</t>
  </si>
  <si>
    <t>EEC26</t>
  </si>
  <si>
    <t>EEC28</t>
  </si>
  <si>
    <t>EEC31</t>
  </si>
  <si>
    <t>EEC32</t>
  </si>
  <si>
    <t>EEC33</t>
  </si>
  <si>
    <t>EEC6</t>
  </si>
  <si>
    <t>EEC7</t>
  </si>
  <si>
    <t>EEQ2</t>
  </si>
  <si>
    <t>EEQ8</t>
  </si>
  <si>
    <t>mean</t>
  </si>
  <si>
    <t>sd</t>
  </si>
  <si>
    <t xml:space="preserve">134/137 </t>
  </si>
  <si>
    <t>?</t>
  </si>
  <si>
    <r>
      <t>134</t>
    </r>
    <r>
      <rPr>
        <sz val="11"/>
        <color theme="1"/>
        <rFont val="Times New Roman"/>
        <family val="1"/>
      </rPr>
      <t>Cs int dose rate</t>
    </r>
  </si>
  <si>
    <r>
      <t>137</t>
    </r>
    <r>
      <rPr>
        <sz val="11"/>
        <color theme="1"/>
        <rFont val="Times New Roman"/>
        <family val="1"/>
      </rPr>
      <t>Cs int dose rate</t>
    </r>
  </si>
  <si>
    <t>Total int dose rate</t>
  </si>
  <si>
    <r>
      <t>134</t>
    </r>
    <r>
      <rPr>
        <sz val="11"/>
        <color theme="1"/>
        <rFont val="Times New Roman"/>
        <family val="1"/>
      </rPr>
      <t>Cs ext dose rate</t>
    </r>
  </si>
  <si>
    <r>
      <t>137</t>
    </r>
    <r>
      <rPr>
        <sz val="11"/>
        <color theme="1"/>
        <rFont val="Times New Roman"/>
        <family val="1"/>
      </rPr>
      <t>Cs ext dose rate</t>
    </r>
  </si>
  <si>
    <t>Total ext dose rate</t>
  </si>
  <si>
    <t>Telomere Length (qPCR)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</si>
</sst>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Calibri"/>
      <family val="2"/>
    </font>
    <font>
      <sz val="8.25"/>
      <name val="Microsoft Sans Serif"/>
      <family val="2"/>
    </font>
    <font>
      <sz val="11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Alignment="1" applyProtection="1">
      <alignment wrapText="1"/>
      <protection locked="0"/>
    </xf>
    <xf numFmtId="164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4" fillId="0" borderId="4" xfId="0" applyFont="1" applyFill="1" applyBorder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vertical="top"/>
      <protection locked="0"/>
    </xf>
    <xf numFmtId="0" fontId="0" fillId="0" borderId="0" xfId="0" applyFill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4" fillId="0" borderId="4" xfId="0" applyFont="1" applyFill="1" applyBorder="1" applyAlignment="1" applyProtection="1">
      <alignment vertical="top"/>
      <protection locked="0"/>
    </xf>
    <xf numFmtId="0" fontId="4" fillId="3" borderId="4" xfId="0" applyFont="1" applyFill="1" applyBorder="1" applyAlignment="1" applyProtection="1">
      <alignment wrapText="1"/>
      <protection locked="0"/>
    </xf>
    <xf numFmtId="0" fontId="4" fillId="3" borderId="0" xfId="0" applyFont="1" applyFill="1" applyBorder="1" applyAlignment="1" applyProtection="1">
      <alignment wrapText="1"/>
      <protection locked="0"/>
    </xf>
    <xf numFmtId="0" fontId="4" fillId="3" borderId="3" xfId="0" applyFont="1" applyFill="1" applyBorder="1" applyAlignment="1" applyProtection="1">
      <alignment wrapText="1"/>
      <protection locked="0"/>
    </xf>
    <xf numFmtId="2" fontId="0" fillId="0" borderId="0" xfId="0" applyNumberFormat="1" applyAlignment="1">
      <alignment horizontal="center" vertical="center" wrapText="1"/>
    </xf>
    <xf numFmtId="0" fontId="4" fillId="0" borderId="5" xfId="0" applyFont="1" applyFill="1" applyBorder="1" applyAlignment="1" applyProtection="1">
      <alignment wrapText="1"/>
      <protection locked="0"/>
    </xf>
    <xf numFmtId="164" fontId="5" fillId="0" borderId="1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12" zoomScale="90" zoomScaleNormal="90" workbookViewId="0">
      <selection activeCell="D16" sqref="D16"/>
    </sheetView>
  </sheetViews>
  <sheetFormatPr baseColWidth="10" defaultColWidth="12" defaultRowHeight="15" x14ac:dyDescent="0.2"/>
  <cols>
    <col min="1" max="16384" width="12" style="1"/>
  </cols>
  <sheetData>
    <row r="1" spans="1:17" ht="32" x14ac:dyDescent="0.2">
      <c r="E1" s="1" t="s">
        <v>0</v>
      </c>
      <c r="F1" s="1" t="s">
        <v>1</v>
      </c>
      <c r="G1" s="1" t="s">
        <v>2</v>
      </c>
      <c r="J1" s="30" t="s">
        <v>3</v>
      </c>
      <c r="K1" s="30"/>
      <c r="L1" s="30"/>
      <c r="M1" s="30"/>
      <c r="N1" s="30"/>
      <c r="O1" s="30"/>
    </row>
    <row r="2" spans="1:17" ht="17" thickBot="1" x14ac:dyDescent="0.25">
      <c r="E2" s="1" t="s">
        <v>4</v>
      </c>
      <c r="F2" s="1">
        <v>44.8</v>
      </c>
      <c r="G2" s="1">
        <v>1.86</v>
      </c>
      <c r="J2" s="31"/>
      <c r="K2" s="31"/>
      <c r="L2" s="31"/>
      <c r="M2" s="31"/>
      <c r="N2" s="31"/>
      <c r="O2" s="31"/>
    </row>
    <row r="3" spans="1:17" ht="16" x14ac:dyDescent="0.2">
      <c r="G3" s="1" t="s">
        <v>5</v>
      </c>
      <c r="H3" s="32" t="s">
        <v>6</v>
      </c>
      <c r="I3" s="32"/>
      <c r="J3" s="32"/>
      <c r="K3" s="32" t="s">
        <v>7</v>
      </c>
      <c r="L3" s="32"/>
      <c r="M3" s="32"/>
      <c r="N3" s="32" t="s">
        <v>8</v>
      </c>
      <c r="O3" s="32"/>
      <c r="P3" s="32"/>
      <c r="Q3" s="32" t="s">
        <v>9</v>
      </c>
    </row>
    <row r="4" spans="1:17" ht="17" thickBot="1" x14ac:dyDescent="0.25">
      <c r="E4" s="1" t="s">
        <v>10</v>
      </c>
      <c r="G4" s="1" t="s">
        <v>11</v>
      </c>
      <c r="H4" s="33" t="s">
        <v>12</v>
      </c>
      <c r="I4" s="33"/>
      <c r="J4" s="33"/>
      <c r="K4" s="33" t="s">
        <v>13</v>
      </c>
      <c r="L4" s="33"/>
      <c r="M4" s="33"/>
      <c r="N4" s="33" t="s">
        <v>14</v>
      </c>
      <c r="O4" s="33"/>
      <c r="P4" s="33"/>
      <c r="Q4" s="33"/>
    </row>
    <row r="5" spans="1:17" ht="49" thickBot="1" x14ac:dyDescent="0.25">
      <c r="A5" s="21" t="s">
        <v>15</v>
      </c>
      <c r="B5" s="21" t="s">
        <v>16</v>
      </c>
      <c r="C5" s="21" t="s">
        <v>2</v>
      </c>
      <c r="D5" s="29" t="s">
        <v>17</v>
      </c>
      <c r="E5" s="29" t="s">
        <v>18</v>
      </c>
      <c r="F5" s="29" t="s">
        <v>56</v>
      </c>
      <c r="G5" s="21" t="s">
        <v>19</v>
      </c>
      <c r="H5" s="2" t="s">
        <v>20</v>
      </c>
      <c r="I5" s="2" t="s">
        <v>21</v>
      </c>
      <c r="J5" s="3" t="s">
        <v>48</v>
      </c>
      <c r="K5" s="2" t="s">
        <v>50</v>
      </c>
      <c r="L5" s="2" t="s">
        <v>51</v>
      </c>
      <c r="M5" s="3" t="s">
        <v>52</v>
      </c>
      <c r="N5" s="2" t="s">
        <v>53</v>
      </c>
      <c r="O5" s="2" t="s">
        <v>54</v>
      </c>
      <c r="P5" s="3" t="s">
        <v>55</v>
      </c>
      <c r="Q5" s="4" t="s">
        <v>22</v>
      </c>
    </row>
    <row r="6" spans="1:17" ht="17" thickBot="1" x14ac:dyDescent="0.25">
      <c r="A6" s="1" t="s">
        <v>23</v>
      </c>
      <c r="B6" s="1">
        <v>19.3</v>
      </c>
      <c r="C6" s="1">
        <v>1.96</v>
      </c>
      <c r="D6" s="5" t="s">
        <v>24</v>
      </c>
      <c r="E6" s="28">
        <v>0.1</v>
      </c>
      <c r="F6" s="7">
        <v>0.44429778709803247</v>
      </c>
      <c r="G6" s="1">
        <v>0.3</v>
      </c>
      <c r="H6" s="8">
        <v>56</v>
      </c>
      <c r="I6" s="8">
        <v>509</v>
      </c>
      <c r="J6" s="25">
        <f t="shared" ref="J6:J25" si="0">H6/I6</f>
        <v>0.1100196463654224</v>
      </c>
      <c r="K6" s="8">
        <v>0.01</v>
      </c>
      <c r="L6" s="8">
        <v>0.08</v>
      </c>
      <c r="M6" s="8">
        <v>0.09</v>
      </c>
      <c r="N6" s="8">
        <v>0.05</v>
      </c>
      <c r="O6" s="8">
        <v>0.17</v>
      </c>
      <c r="P6" s="8">
        <v>0.22</v>
      </c>
      <c r="Q6" s="9">
        <v>0.3</v>
      </c>
    </row>
    <row r="7" spans="1:17" ht="17" thickBot="1" x14ac:dyDescent="0.25">
      <c r="A7" s="1" t="s">
        <v>25</v>
      </c>
      <c r="B7" s="1">
        <v>63.7</v>
      </c>
      <c r="C7" s="1">
        <v>1.83</v>
      </c>
      <c r="D7" s="10" t="s">
        <v>24</v>
      </c>
      <c r="E7" s="10">
        <v>0.16</v>
      </c>
      <c r="F7" s="7">
        <v>0.82619017539315331</v>
      </c>
      <c r="G7" s="1">
        <v>0.11</v>
      </c>
      <c r="H7" s="8">
        <v>17</v>
      </c>
      <c r="I7" s="8">
        <v>185</v>
      </c>
      <c r="J7" s="25">
        <f t="shared" si="0"/>
        <v>9.1891891891891897E-2</v>
      </c>
      <c r="K7" s="8">
        <v>0</v>
      </c>
      <c r="L7" s="8">
        <v>0.03</v>
      </c>
      <c r="M7" s="8">
        <v>0.03</v>
      </c>
      <c r="N7" s="8">
        <v>0.02</v>
      </c>
      <c r="O7" s="8">
        <v>0.06</v>
      </c>
      <c r="P7" s="8">
        <v>0.08</v>
      </c>
      <c r="Q7" s="9">
        <v>0.11</v>
      </c>
    </row>
    <row r="8" spans="1:17" ht="17" thickBot="1" x14ac:dyDescent="0.25">
      <c r="A8" s="1" t="s">
        <v>26</v>
      </c>
      <c r="B8" s="1">
        <v>45.5</v>
      </c>
      <c r="C8" s="1">
        <v>1.88</v>
      </c>
      <c r="D8" s="10" t="s">
        <v>24</v>
      </c>
      <c r="E8" s="10">
        <v>0.17</v>
      </c>
      <c r="F8" s="7">
        <v>2.0672141357293388</v>
      </c>
      <c r="G8" s="1">
        <v>0.03</v>
      </c>
      <c r="H8" s="8">
        <v>6</v>
      </c>
      <c r="I8" s="8">
        <v>55</v>
      </c>
      <c r="J8" s="25">
        <f t="shared" si="0"/>
        <v>0.10909090909090909</v>
      </c>
      <c r="K8" s="8">
        <v>0</v>
      </c>
      <c r="L8" s="8">
        <v>0.01</v>
      </c>
      <c r="M8" s="8">
        <v>0.01</v>
      </c>
      <c r="N8" s="8">
        <v>0.01</v>
      </c>
      <c r="O8" s="8">
        <v>0.02</v>
      </c>
      <c r="P8" s="8">
        <v>0.02</v>
      </c>
      <c r="Q8" s="9">
        <v>0.03</v>
      </c>
    </row>
    <row r="9" spans="1:17" ht="17" thickBot="1" x14ac:dyDescent="0.25">
      <c r="A9" s="1" t="s">
        <v>27</v>
      </c>
      <c r="B9" s="1">
        <v>32.6</v>
      </c>
      <c r="C9" s="1">
        <v>1.83</v>
      </c>
      <c r="D9" s="10" t="s">
        <v>24</v>
      </c>
      <c r="E9" s="6">
        <v>0.2</v>
      </c>
      <c r="F9" s="7">
        <v>1.3891819578685503</v>
      </c>
      <c r="G9" s="1">
        <v>0.18</v>
      </c>
      <c r="H9" s="8">
        <v>34</v>
      </c>
      <c r="I9" s="8">
        <v>304</v>
      </c>
      <c r="J9" s="25">
        <f t="shared" si="0"/>
        <v>0.1118421052631579</v>
      </c>
      <c r="K9" s="8">
        <v>0</v>
      </c>
      <c r="L9" s="8">
        <v>0.05</v>
      </c>
      <c r="M9" s="8">
        <v>0.05</v>
      </c>
      <c r="N9" s="8">
        <v>0.03</v>
      </c>
      <c r="O9" s="8">
        <v>0.1</v>
      </c>
      <c r="P9" s="8">
        <v>0.13</v>
      </c>
      <c r="Q9" s="9">
        <v>0.18</v>
      </c>
    </row>
    <row r="10" spans="1:17" ht="17" thickBot="1" x14ac:dyDescent="0.25">
      <c r="A10" s="1" t="s">
        <v>30</v>
      </c>
      <c r="B10" s="1">
        <v>23.8</v>
      </c>
      <c r="C10" s="1">
        <v>1.81</v>
      </c>
      <c r="D10" s="10" t="s">
        <v>24</v>
      </c>
      <c r="E10" s="6">
        <v>0.13</v>
      </c>
      <c r="F10" s="7">
        <v>0.71056451329121462</v>
      </c>
      <c r="G10" s="1">
        <v>0.09</v>
      </c>
      <c r="H10" s="8">
        <v>17</v>
      </c>
      <c r="I10" s="8">
        <v>157</v>
      </c>
      <c r="J10" s="25">
        <f t="shared" si="0"/>
        <v>0.10828025477707007</v>
      </c>
      <c r="K10" s="8">
        <v>0</v>
      </c>
      <c r="L10" s="8">
        <v>0.02</v>
      </c>
      <c r="M10" s="8">
        <v>0.03</v>
      </c>
      <c r="N10" s="8">
        <v>0.02</v>
      </c>
      <c r="O10" s="8">
        <v>0.05</v>
      </c>
      <c r="P10" s="8">
        <v>7.0000000000000007E-2</v>
      </c>
      <c r="Q10" s="9">
        <v>0.09</v>
      </c>
    </row>
    <row r="11" spans="1:17" ht="17" thickBot="1" x14ac:dyDescent="0.25">
      <c r="A11" s="1" t="s">
        <v>31</v>
      </c>
      <c r="B11" s="1">
        <v>67.900000000000006</v>
      </c>
      <c r="C11" s="1">
        <v>1.9</v>
      </c>
      <c r="D11" s="10" t="s">
        <v>24</v>
      </c>
      <c r="E11" s="11">
        <v>0.2</v>
      </c>
      <c r="F11" s="7">
        <v>0.79491922174822927</v>
      </c>
      <c r="G11" s="12">
        <v>0.23</v>
      </c>
      <c r="H11" s="8">
        <v>22</v>
      </c>
      <c r="I11" s="8">
        <v>204</v>
      </c>
      <c r="J11" s="25">
        <f t="shared" si="0"/>
        <v>0.10784313725490197</v>
      </c>
      <c r="K11" s="8">
        <v>0</v>
      </c>
      <c r="L11" s="8">
        <v>0.03</v>
      </c>
      <c r="M11" s="8">
        <v>0.01</v>
      </c>
      <c r="N11" s="8">
        <v>0.01</v>
      </c>
      <c r="O11" s="8">
        <v>0.19</v>
      </c>
      <c r="P11" s="8">
        <v>0.19</v>
      </c>
      <c r="Q11" s="9">
        <v>0.23</v>
      </c>
    </row>
    <row r="12" spans="1:17" ht="17" thickBot="1" x14ac:dyDescent="0.25">
      <c r="A12" s="1" t="s">
        <v>32</v>
      </c>
      <c r="B12" s="1">
        <v>26.7</v>
      </c>
      <c r="C12" s="1">
        <v>1.9</v>
      </c>
      <c r="D12" s="10" t="s">
        <v>29</v>
      </c>
      <c r="E12" s="10">
        <v>2.33</v>
      </c>
      <c r="F12" s="7">
        <v>0.70771100821421584</v>
      </c>
      <c r="G12" s="1">
        <v>2.54</v>
      </c>
      <c r="H12" s="8">
        <v>478</v>
      </c>
      <c r="I12" s="13">
        <v>4256</v>
      </c>
      <c r="J12" s="25">
        <f t="shared" si="0"/>
        <v>0.11231203007518797</v>
      </c>
      <c r="K12" s="8">
        <v>0.06</v>
      </c>
      <c r="L12" s="8">
        <v>0.63</v>
      </c>
      <c r="M12" s="8">
        <v>0.68</v>
      </c>
      <c r="N12" s="8">
        <v>0.44</v>
      </c>
      <c r="O12" s="8">
        <v>1.42</v>
      </c>
      <c r="P12" s="8">
        <v>1.86</v>
      </c>
      <c r="Q12" s="9">
        <v>2.54</v>
      </c>
    </row>
    <row r="13" spans="1:17" ht="17" thickBot="1" x14ac:dyDescent="0.25">
      <c r="A13" s="1" t="s">
        <v>33</v>
      </c>
      <c r="B13" s="1">
        <v>31.7</v>
      </c>
      <c r="C13" s="1">
        <v>1.8</v>
      </c>
      <c r="D13" s="10" t="s">
        <v>24</v>
      </c>
      <c r="E13" s="10">
        <v>3.37</v>
      </c>
      <c r="F13" s="7">
        <v>0.55533364366196558</v>
      </c>
      <c r="G13" s="1">
        <v>1.65</v>
      </c>
      <c r="H13" s="8">
        <v>299</v>
      </c>
      <c r="I13" s="13">
        <v>2792</v>
      </c>
      <c r="J13" s="25">
        <f t="shared" si="0"/>
        <v>0.1070916905444126</v>
      </c>
      <c r="K13" s="8">
        <v>0.04</v>
      </c>
      <c r="L13" s="8">
        <v>0.42</v>
      </c>
      <c r="M13" s="8">
        <v>0.45</v>
      </c>
      <c r="N13" s="8">
        <v>0.27</v>
      </c>
      <c r="O13" s="8">
        <v>0.93</v>
      </c>
      <c r="P13" s="8">
        <v>1.2</v>
      </c>
      <c r="Q13" s="9">
        <v>1.65</v>
      </c>
    </row>
    <row r="14" spans="1:17" ht="17" thickBot="1" x14ac:dyDescent="0.25">
      <c r="A14" s="1" t="s">
        <v>34</v>
      </c>
      <c r="B14" s="1">
        <v>41.1</v>
      </c>
      <c r="C14" s="1">
        <v>1.75</v>
      </c>
      <c r="D14" s="10" t="s">
        <v>29</v>
      </c>
      <c r="E14" s="10">
        <v>3.14</v>
      </c>
      <c r="F14" s="7">
        <v>0.55292339325175621</v>
      </c>
      <c r="G14" s="1">
        <v>3.11</v>
      </c>
      <c r="H14" s="8">
        <v>336</v>
      </c>
      <c r="I14" s="13">
        <v>3218</v>
      </c>
      <c r="J14" s="25">
        <f t="shared" si="0"/>
        <v>0.10441267868241144</v>
      </c>
      <c r="K14" s="8">
        <v>0.05</v>
      </c>
      <c r="L14" s="8">
        <v>0.51</v>
      </c>
      <c r="M14" s="8">
        <v>0.56000000000000005</v>
      </c>
      <c r="N14" s="8">
        <v>0.39</v>
      </c>
      <c r="O14" s="8">
        <v>2.17</v>
      </c>
      <c r="P14" s="8">
        <v>2.56</v>
      </c>
      <c r="Q14" s="9">
        <v>3.11</v>
      </c>
    </row>
    <row r="15" spans="1:17" ht="17" thickBot="1" x14ac:dyDescent="0.25">
      <c r="A15" s="1" t="s">
        <v>35</v>
      </c>
      <c r="B15" s="1">
        <v>27.6</v>
      </c>
      <c r="C15" s="1">
        <v>1.82</v>
      </c>
      <c r="D15" s="10" t="s">
        <v>29</v>
      </c>
      <c r="E15" s="10">
        <v>1.66</v>
      </c>
      <c r="F15" s="7">
        <v>0.50163205785794318</v>
      </c>
      <c r="G15" s="1">
        <v>2.97</v>
      </c>
      <c r="H15" s="8">
        <v>565</v>
      </c>
      <c r="I15" s="13">
        <v>4998</v>
      </c>
      <c r="J15" s="25">
        <f t="shared" si="0"/>
        <v>0.11304521808723489</v>
      </c>
      <c r="K15" s="8">
        <v>0.06</v>
      </c>
      <c r="L15" s="8">
        <v>0.72</v>
      </c>
      <c r="M15" s="8">
        <v>0.78</v>
      </c>
      <c r="N15" s="8">
        <v>0.52</v>
      </c>
      <c r="O15" s="8">
        <v>1.67</v>
      </c>
      <c r="P15" s="8">
        <v>2.19</v>
      </c>
      <c r="Q15" s="9">
        <v>2.97</v>
      </c>
    </row>
    <row r="16" spans="1:17" ht="17" thickBot="1" x14ac:dyDescent="0.25">
      <c r="A16" s="1" t="s">
        <v>36</v>
      </c>
      <c r="B16" s="1">
        <v>86</v>
      </c>
      <c r="C16" s="1">
        <v>1.76</v>
      </c>
      <c r="D16" s="10" t="s">
        <v>24</v>
      </c>
      <c r="E16" s="10">
        <v>3.27</v>
      </c>
      <c r="F16" s="7">
        <v>0.71027058312328306</v>
      </c>
      <c r="G16" s="1">
        <v>2.92</v>
      </c>
      <c r="H16" s="8">
        <v>192</v>
      </c>
      <c r="I16" s="13">
        <v>1970</v>
      </c>
      <c r="J16" s="25">
        <f t="shared" si="0"/>
        <v>9.746192893401015E-2</v>
      </c>
      <c r="K16" s="8">
        <v>0.03</v>
      </c>
      <c r="L16" s="8">
        <v>0.31</v>
      </c>
      <c r="M16" s="8">
        <v>0.33</v>
      </c>
      <c r="N16" s="8">
        <v>0.41</v>
      </c>
      <c r="O16" s="8">
        <v>2.1800000000000002</v>
      </c>
      <c r="P16" s="8">
        <v>2.59</v>
      </c>
      <c r="Q16" s="9">
        <v>2.92</v>
      </c>
    </row>
    <row r="17" spans="1:17" ht="17" thickBot="1" x14ac:dyDescent="0.25">
      <c r="A17" s="1" t="s">
        <v>37</v>
      </c>
      <c r="B17" s="1">
        <v>41.7</v>
      </c>
      <c r="C17" s="1">
        <v>1.82</v>
      </c>
      <c r="D17" s="10" t="s">
        <v>24</v>
      </c>
      <c r="E17" s="14">
        <v>1.79</v>
      </c>
      <c r="F17" s="7">
        <v>0.47762599917549603</v>
      </c>
      <c r="G17" s="1">
        <v>3.74</v>
      </c>
      <c r="H17" s="8">
        <v>548</v>
      </c>
      <c r="I17" s="13">
        <v>5384</v>
      </c>
      <c r="J17" s="25">
        <f t="shared" si="0"/>
        <v>0.10178306092124814</v>
      </c>
      <c r="K17" s="8">
        <v>0.08</v>
      </c>
      <c r="L17" s="8">
        <v>0.86</v>
      </c>
      <c r="M17" s="8">
        <v>0.94</v>
      </c>
      <c r="N17" s="8">
        <v>0.44</v>
      </c>
      <c r="O17" s="8">
        <v>2.36</v>
      </c>
      <c r="P17" s="8">
        <v>2.8</v>
      </c>
      <c r="Q17" s="9">
        <v>3.74</v>
      </c>
    </row>
    <row r="18" spans="1:17" ht="17" thickBot="1" x14ac:dyDescent="0.25">
      <c r="A18" s="1" t="s">
        <v>38</v>
      </c>
      <c r="B18" s="1">
        <v>72.2</v>
      </c>
      <c r="C18" s="1">
        <v>1.83</v>
      </c>
      <c r="D18" s="10" t="s">
        <v>24</v>
      </c>
      <c r="E18" s="10">
        <v>2.09</v>
      </c>
      <c r="F18" s="7">
        <v>1.5462101730106355</v>
      </c>
      <c r="G18" s="1">
        <v>5.14</v>
      </c>
      <c r="H18" s="8">
        <v>908</v>
      </c>
      <c r="I18" s="13">
        <v>8510</v>
      </c>
      <c r="J18" s="25">
        <f t="shared" si="0"/>
        <v>0.10669800235017626</v>
      </c>
      <c r="K18" s="8">
        <v>0.13</v>
      </c>
      <c r="L18" s="8">
        <v>1.37</v>
      </c>
      <c r="M18" s="8">
        <v>1.5</v>
      </c>
      <c r="N18" s="8">
        <v>0.57999999999999996</v>
      </c>
      <c r="O18" s="8">
        <v>3.06</v>
      </c>
      <c r="P18" s="8">
        <v>3.64</v>
      </c>
      <c r="Q18" s="9">
        <v>5.14</v>
      </c>
    </row>
    <row r="19" spans="1:17" ht="17" thickBot="1" x14ac:dyDescent="0.25">
      <c r="A19" s="1" t="s">
        <v>39</v>
      </c>
      <c r="B19" s="1">
        <v>84.9</v>
      </c>
      <c r="C19" s="1">
        <v>1.87</v>
      </c>
      <c r="D19" s="15" t="s">
        <v>24</v>
      </c>
      <c r="E19" s="16">
        <v>2.64</v>
      </c>
      <c r="F19" s="7">
        <v>1.1089829402754043</v>
      </c>
      <c r="G19" s="1">
        <v>6.82</v>
      </c>
      <c r="H19" s="13">
        <v>2307</v>
      </c>
      <c r="I19" s="13">
        <v>21598</v>
      </c>
      <c r="J19" s="25">
        <f t="shared" si="0"/>
        <v>0.10681544587461803</v>
      </c>
      <c r="K19" s="8">
        <v>0.31</v>
      </c>
      <c r="L19" s="8">
        <v>3.35</v>
      </c>
      <c r="M19" s="8">
        <v>3.66</v>
      </c>
      <c r="N19" s="8">
        <v>0.5</v>
      </c>
      <c r="O19" s="8">
        <v>2.66</v>
      </c>
      <c r="P19" s="8">
        <v>3.16</v>
      </c>
      <c r="Q19" s="9">
        <v>6.82</v>
      </c>
    </row>
    <row r="20" spans="1:17" ht="17" thickBot="1" x14ac:dyDescent="0.25">
      <c r="A20" s="1" t="s">
        <v>40</v>
      </c>
      <c r="B20" s="1">
        <v>78.400000000000006</v>
      </c>
      <c r="C20" s="1">
        <v>1.84</v>
      </c>
      <c r="D20" s="15" t="s">
        <v>24</v>
      </c>
      <c r="E20" s="17">
        <v>3.25</v>
      </c>
      <c r="F20" s="7">
        <v>0.81228838689028271</v>
      </c>
      <c r="G20" s="1">
        <v>2.5099999999999998</v>
      </c>
      <c r="H20" s="8">
        <v>434</v>
      </c>
      <c r="I20" s="13">
        <v>4246</v>
      </c>
      <c r="J20" s="25">
        <f t="shared" si="0"/>
        <v>0.10221384832783796</v>
      </c>
      <c r="K20" s="8">
        <v>0.06</v>
      </c>
      <c r="L20" s="8">
        <v>0.65</v>
      </c>
      <c r="M20" s="8">
        <v>0.71</v>
      </c>
      <c r="N20" s="8">
        <v>0.39</v>
      </c>
      <c r="O20" s="8">
        <v>1.4</v>
      </c>
      <c r="P20" s="8">
        <v>1.79</v>
      </c>
      <c r="Q20" s="9">
        <v>2.5099999999999998</v>
      </c>
    </row>
    <row r="21" spans="1:17" ht="17" thickBot="1" x14ac:dyDescent="0.25">
      <c r="A21" s="1" t="s">
        <v>41</v>
      </c>
      <c r="B21" s="1">
        <v>87.8</v>
      </c>
      <c r="C21" s="1">
        <v>1.88</v>
      </c>
      <c r="D21" s="15" t="s">
        <v>24</v>
      </c>
      <c r="E21" s="17">
        <v>3.96</v>
      </c>
      <c r="F21" s="7">
        <v>0.86045952177077367</v>
      </c>
      <c r="G21" s="1">
        <v>1.06</v>
      </c>
      <c r="H21" s="8">
        <v>181</v>
      </c>
      <c r="I21" s="13">
        <v>1788</v>
      </c>
      <c r="J21" s="25">
        <f t="shared" si="0"/>
        <v>0.10123042505592841</v>
      </c>
      <c r="K21" s="8">
        <v>0.03</v>
      </c>
      <c r="L21" s="8">
        <v>0.28999999999999998</v>
      </c>
      <c r="M21" s="8">
        <v>0.31</v>
      </c>
      <c r="N21" s="8">
        <v>0.16</v>
      </c>
      <c r="O21" s="8">
        <v>0.57999999999999996</v>
      </c>
      <c r="P21" s="8">
        <v>0.75</v>
      </c>
      <c r="Q21" s="9">
        <v>1.06</v>
      </c>
    </row>
    <row r="22" spans="1:17" ht="17" thickBot="1" x14ac:dyDescent="0.25">
      <c r="A22" s="1" t="s">
        <v>42</v>
      </c>
      <c r="B22" s="1">
        <v>86.4</v>
      </c>
      <c r="C22" s="1">
        <v>1.72</v>
      </c>
      <c r="D22" s="10" t="s">
        <v>24</v>
      </c>
      <c r="E22" s="6">
        <v>2.2200000000000002</v>
      </c>
      <c r="F22" s="7">
        <v>1.1543655717388546</v>
      </c>
      <c r="G22" s="1">
        <v>2.4900000000000002</v>
      </c>
      <c r="H22" s="8">
        <v>471</v>
      </c>
      <c r="I22" s="13">
        <v>4130</v>
      </c>
      <c r="J22" s="25">
        <f t="shared" si="0"/>
        <v>0.11404358353510896</v>
      </c>
      <c r="K22" s="8">
        <v>0.06</v>
      </c>
      <c r="L22" s="8">
        <v>0.63</v>
      </c>
      <c r="M22" s="8">
        <v>0.7</v>
      </c>
      <c r="N22" s="8">
        <v>0.43</v>
      </c>
      <c r="O22" s="8">
        <v>1.36</v>
      </c>
      <c r="P22" s="8">
        <v>1.79</v>
      </c>
      <c r="Q22" s="9">
        <v>2.4900000000000002</v>
      </c>
    </row>
    <row r="23" spans="1:17" ht="17" thickBot="1" x14ac:dyDescent="0.25">
      <c r="A23" s="1" t="s">
        <v>43</v>
      </c>
      <c r="B23" s="1">
        <v>15.8</v>
      </c>
      <c r="C23" s="1">
        <v>1.79</v>
      </c>
      <c r="D23" s="10" t="s">
        <v>29</v>
      </c>
      <c r="E23" s="10">
        <v>2</v>
      </c>
      <c r="F23" s="7">
        <v>0.85879979253941308</v>
      </c>
      <c r="G23" s="1">
        <v>2.21</v>
      </c>
      <c r="H23" s="8">
        <v>387</v>
      </c>
      <c r="I23" s="13">
        <v>3758</v>
      </c>
      <c r="J23" s="25">
        <f t="shared" si="0"/>
        <v>0.10298030867482703</v>
      </c>
      <c r="K23" s="8">
        <v>0.05</v>
      </c>
      <c r="L23" s="8">
        <v>0.57999999999999996</v>
      </c>
      <c r="M23" s="8">
        <v>0.63</v>
      </c>
      <c r="N23" s="8">
        <v>0.35</v>
      </c>
      <c r="O23" s="8">
        <v>1.23</v>
      </c>
      <c r="P23" s="8">
        <v>1.58</v>
      </c>
      <c r="Q23" s="9">
        <v>2.21</v>
      </c>
    </row>
    <row r="24" spans="1:17" ht="17" thickBot="1" x14ac:dyDescent="0.25">
      <c r="A24" s="1" t="s">
        <v>44</v>
      </c>
      <c r="B24" s="1">
        <v>21.6</v>
      </c>
      <c r="C24" s="1">
        <v>1.84</v>
      </c>
      <c r="D24" s="10" t="s">
        <v>24</v>
      </c>
      <c r="E24" s="6">
        <v>1.55</v>
      </c>
      <c r="F24" s="7">
        <v>0.20807763060709236</v>
      </c>
      <c r="G24" s="1">
        <v>6.79</v>
      </c>
      <c r="H24" s="8">
        <v>673</v>
      </c>
      <c r="I24" s="13">
        <v>6115</v>
      </c>
      <c r="J24" s="25">
        <f t="shared" si="0"/>
        <v>0.11005723630417007</v>
      </c>
      <c r="K24" s="8">
        <v>0.09</v>
      </c>
      <c r="L24" s="8">
        <v>0.95</v>
      </c>
      <c r="M24" s="8">
        <v>1.04</v>
      </c>
      <c r="N24" s="8">
        <v>0.22</v>
      </c>
      <c r="O24" s="8">
        <v>5.53</v>
      </c>
      <c r="P24" s="8">
        <v>5.75</v>
      </c>
      <c r="Q24" s="9">
        <v>6.79</v>
      </c>
    </row>
    <row r="25" spans="1:17" ht="17" thickBot="1" x14ac:dyDescent="0.25">
      <c r="A25" s="1" t="s">
        <v>45</v>
      </c>
      <c r="B25" s="1">
        <v>41.4</v>
      </c>
      <c r="D25" s="10" t="s">
        <v>29</v>
      </c>
      <c r="E25" s="19">
        <v>2.25</v>
      </c>
      <c r="F25" s="20">
        <v>0.6140491888756926</v>
      </c>
      <c r="G25" s="21">
        <v>4.6900000000000004</v>
      </c>
      <c r="H25" s="22">
        <v>734</v>
      </c>
      <c r="I25" s="23">
        <v>7114</v>
      </c>
      <c r="J25" s="26">
        <f t="shared" si="0"/>
        <v>0.10317683441102052</v>
      </c>
      <c r="K25" s="22">
        <v>0.09</v>
      </c>
      <c r="L25" s="22">
        <v>1.07</v>
      </c>
      <c r="M25" s="22">
        <v>1.17</v>
      </c>
      <c r="N25" s="22">
        <v>0.56999999999999995</v>
      </c>
      <c r="O25" s="22">
        <v>2.96</v>
      </c>
      <c r="P25" s="22">
        <v>3.53</v>
      </c>
      <c r="Q25" s="24">
        <v>4.6900000000000004</v>
      </c>
    </row>
    <row r="26" spans="1:17" ht="16" x14ac:dyDescent="0.2">
      <c r="D26" s="1" t="s">
        <v>46</v>
      </c>
      <c r="E26" s="18">
        <f t="shared" ref="E26:Q26" si="1">AVERAGE(E6:E25)</f>
        <v>1.8239999999999998</v>
      </c>
      <c r="F26" s="18">
        <f t="shared" si="1"/>
        <v>0.84505488410606644</v>
      </c>
      <c r="G26" s="18">
        <f t="shared" si="1"/>
        <v>2.4790000000000001</v>
      </c>
      <c r="H26" s="18">
        <f t="shared" si="1"/>
        <v>433.25</v>
      </c>
      <c r="I26" s="18">
        <f t="shared" si="1"/>
        <v>4064.55</v>
      </c>
      <c r="J26" s="18">
        <f t="shared" si="1"/>
        <v>0.1061145118210773</v>
      </c>
      <c r="K26" s="18">
        <f t="shared" si="1"/>
        <v>5.7500000000000016E-2</v>
      </c>
      <c r="L26" s="18">
        <f t="shared" si="1"/>
        <v>0.628</v>
      </c>
      <c r="M26" s="18">
        <f t="shared" si="1"/>
        <v>0.68400000000000005</v>
      </c>
      <c r="N26" s="18">
        <f t="shared" si="1"/>
        <v>0.29049999999999998</v>
      </c>
      <c r="O26" s="18">
        <f t="shared" si="1"/>
        <v>1.5049999999999999</v>
      </c>
      <c r="P26" s="18">
        <f t="shared" si="1"/>
        <v>1.7949999999999999</v>
      </c>
      <c r="Q26" s="18">
        <f t="shared" si="1"/>
        <v>2.4790000000000001</v>
      </c>
    </row>
    <row r="27" spans="1:17" ht="16" x14ac:dyDescent="0.2">
      <c r="D27" s="1" t="s">
        <v>47</v>
      </c>
      <c r="E27" s="18">
        <f t="shared" ref="E27:P27" si="2">_xlfn.STDEV.S(E6:E25)</f>
        <v>1.2751693385998832</v>
      </c>
      <c r="F27" s="18">
        <f t="shared" si="2"/>
        <v>0.43213769968898236</v>
      </c>
      <c r="G27" s="18">
        <f t="shared" si="2"/>
        <v>2.1399554840426491</v>
      </c>
      <c r="H27" s="18">
        <f t="shared" si="2"/>
        <v>516.54610789255526</v>
      </c>
      <c r="I27" s="18">
        <f t="shared" si="2"/>
        <v>4831.1337393923113</v>
      </c>
      <c r="J27" s="18">
        <f t="shared" si="2"/>
        <v>5.5609977540693667E-3</v>
      </c>
      <c r="K27" s="18">
        <f t="shared" si="2"/>
        <v>6.9726910911520779E-2</v>
      </c>
      <c r="L27" s="18">
        <f t="shared" si="2"/>
        <v>0.75035851080456339</v>
      </c>
      <c r="M27" s="18">
        <f t="shared" si="2"/>
        <v>0.82136215488278008</v>
      </c>
      <c r="N27" s="18">
        <f t="shared" si="2"/>
        <v>0.20674100247716509</v>
      </c>
      <c r="O27" s="18">
        <f t="shared" si="2"/>
        <v>1.3940229553346677</v>
      </c>
      <c r="P27" s="18">
        <f t="shared" si="2"/>
        <v>1.5337552813789734</v>
      </c>
      <c r="Q27" s="18">
        <f>_xlfn.STDEV.S(Q6:Q25)</f>
        <v>2.1399554840426491</v>
      </c>
    </row>
    <row r="28" spans="1:17" ht="16" thickBot="1" x14ac:dyDescent="0.25"/>
    <row r="29" spans="1:17" ht="17" thickBot="1" x14ac:dyDescent="0.25">
      <c r="A29" s="1" t="s">
        <v>28</v>
      </c>
      <c r="B29" s="1" t="s">
        <v>49</v>
      </c>
      <c r="C29" s="1">
        <v>1.83</v>
      </c>
      <c r="D29" s="10" t="s">
        <v>29</v>
      </c>
      <c r="E29" s="6">
        <v>0.09</v>
      </c>
      <c r="F29" s="27" t="s">
        <v>49</v>
      </c>
      <c r="G29" s="1">
        <v>0.12</v>
      </c>
      <c r="H29" s="8">
        <v>21</v>
      </c>
      <c r="I29" s="8">
        <v>195</v>
      </c>
      <c r="J29" s="8">
        <v>216</v>
      </c>
      <c r="K29" s="8">
        <v>0</v>
      </c>
      <c r="L29" s="8">
        <v>0.03</v>
      </c>
      <c r="M29" s="8">
        <v>0.03</v>
      </c>
      <c r="N29" s="8">
        <v>0.02</v>
      </c>
      <c r="O29" s="8">
        <v>0.06</v>
      </c>
      <c r="P29" s="8">
        <v>0.08</v>
      </c>
      <c r="Q29" s="9">
        <v>0.12</v>
      </c>
    </row>
  </sheetData>
  <sortState xmlns:xlrd2="http://schemas.microsoft.com/office/spreadsheetml/2017/richdata2" ref="A6:Q25">
    <sortCondition ref="A6:A25"/>
  </sortState>
  <mergeCells count="8">
    <mergeCell ref="J1:O2"/>
    <mergeCell ref="H3:J3"/>
    <mergeCell ref="K3:M3"/>
    <mergeCell ref="N3:P3"/>
    <mergeCell ref="Q3:Q4"/>
    <mergeCell ref="H4:J4"/>
    <mergeCell ref="K4:M4"/>
    <mergeCell ref="N4:P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Ratsnake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Hinton</dc:creator>
  <cp:lastModifiedBy>Luxton,Jared</cp:lastModifiedBy>
  <dcterms:created xsi:type="dcterms:W3CDTF">2019-11-18T14:20:30Z</dcterms:created>
  <dcterms:modified xsi:type="dcterms:W3CDTF">2020-04-18T05:47:23Z</dcterms:modified>
</cp:coreProperties>
</file>