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9_ telo length excel sheets\"/>
    </mc:Choice>
  </mc:AlternateContent>
  <xr:revisionPtr revIDLastSave="0" documentId="13_ncr:1_{5E350C35-2808-4D9B-9CFE-41C4E7678930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J189" i="8"/>
  <c r="M5" i="8"/>
  <c r="J8791" i="8"/>
  <c r="M51" i="8" s="1"/>
  <c r="U51" i="8" s="1"/>
  <c r="J8604" i="8"/>
  <c r="M50" i="8" s="1"/>
  <c r="U50" i="8" s="1"/>
  <c r="J8417" i="8"/>
  <c r="M49" i="8"/>
  <c r="U49" i="8" s="1"/>
  <c r="J8230" i="8"/>
  <c r="M48" i="8"/>
  <c r="U48" i="8" s="1"/>
  <c r="J8043" i="8"/>
  <c r="M47" i="8"/>
  <c r="U47" i="8"/>
  <c r="J7856" i="8"/>
  <c r="M46" i="8"/>
  <c r="U46" i="8"/>
  <c r="J7669" i="8"/>
  <c r="M45" i="8" s="1"/>
  <c r="U45" i="8" s="1"/>
  <c r="J7482" i="8"/>
  <c r="M44" i="8"/>
  <c r="U44" i="8" s="1"/>
  <c r="J7295" i="8"/>
  <c r="M43" i="8"/>
  <c r="U43" i="8"/>
  <c r="J7108" i="8"/>
  <c r="M42" i="8"/>
  <c r="U42" i="8"/>
  <c r="J6921" i="8"/>
  <c r="M41" i="8" s="1"/>
  <c r="U41" i="8" s="1"/>
  <c r="J6734" i="8"/>
  <c r="M40" i="8"/>
  <c r="U40" i="8" s="1"/>
  <c r="J6547" i="8"/>
  <c r="M39" i="8"/>
  <c r="U39" i="8" s="1"/>
  <c r="J6360" i="8"/>
  <c r="M38" i="8"/>
  <c r="U38" i="8" s="1"/>
  <c r="J6173" i="8"/>
  <c r="M37" i="8"/>
  <c r="U37" i="8" s="1"/>
  <c r="J5986" i="8"/>
  <c r="M36" i="8"/>
  <c r="U36" i="8" s="1"/>
  <c r="J5799" i="8"/>
  <c r="M35" i="8" s="1"/>
  <c r="U35" i="8" s="1"/>
  <c r="J5612" i="8"/>
  <c r="M34" i="8"/>
  <c r="U34" i="8"/>
  <c r="J5425" i="8"/>
  <c r="M33" i="8" s="1"/>
  <c r="U33" i="8" s="1"/>
  <c r="J5238" i="8"/>
  <c r="M32" i="8"/>
  <c r="U32" i="8" s="1"/>
  <c r="J5051" i="8"/>
  <c r="M31" i="8"/>
  <c r="U31" i="8"/>
  <c r="J4864" i="8"/>
  <c r="M30" i="8"/>
  <c r="U30" i="8" s="1"/>
  <c r="J4677" i="8"/>
  <c r="M29" i="8" s="1"/>
  <c r="J4490" i="8"/>
  <c r="M28" i="8"/>
  <c r="U28" i="8" s="1"/>
  <c r="J4303" i="8"/>
  <c r="M27" i="8" s="1"/>
  <c r="U27" i="8" s="1"/>
  <c r="J4116" i="8"/>
  <c r="M26" i="8" s="1"/>
  <c r="U26" i="8" s="1"/>
  <c r="J3929" i="8"/>
  <c r="M25" i="8" s="1"/>
  <c r="U25" i="8" s="1"/>
  <c r="J3742" i="8"/>
  <c r="M24" i="8"/>
  <c r="U24" i="8" s="1"/>
  <c r="J3555" i="8"/>
  <c r="M23" i="8" s="1"/>
  <c r="U23" i="8" s="1"/>
  <c r="J3368" i="8"/>
  <c r="M22" i="8"/>
  <c r="U22" i="8"/>
  <c r="J3181" i="8"/>
  <c r="M21" i="8" s="1"/>
  <c r="U21" i="8" s="1"/>
  <c r="J2994" i="8"/>
  <c r="M20" i="8"/>
  <c r="U20" i="8"/>
  <c r="J2807" i="8"/>
  <c r="M19" i="8" s="1"/>
  <c r="U19" i="8" s="1"/>
  <c r="J2620" i="8"/>
  <c r="M18" i="8"/>
  <c r="U18" i="8"/>
  <c r="J2433" i="8"/>
  <c r="M17" i="8" s="1"/>
  <c r="U17" i="8" s="1"/>
  <c r="J2246" i="8"/>
  <c r="M16" i="8"/>
  <c r="U16" i="8" s="1"/>
  <c r="J2059" i="8"/>
  <c r="M15" i="8"/>
  <c r="U15" i="8"/>
  <c r="J1872" i="8"/>
  <c r="M14" i="8"/>
  <c r="U14" i="8"/>
  <c r="J1685" i="8"/>
  <c r="M13" i="8" s="1"/>
  <c r="U13" i="8" s="1"/>
  <c r="J1498" i="8"/>
  <c r="M12" i="8"/>
  <c r="U12" i="8" s="1"/>
  <c r="J1311" i="8"/>
  <c r="M11" i="8" s="1"/>
  <c r="U11" i="8" s="1"/>
  <c r="J937" i="8"/>
  <c r="M9" i="8" s="1"/>
  <c r="U9" i="8" s="1"/>
  <c r="U29" i="8" l="1"/>
  <c r="M59" i="8"/>
  <c r="N55" i="8"/>
  <c r="W28" i="8"/>
  <c r="X28" i="8" s="1"/>
  <c r="W8" i="8"/>
  <c r="X8" i="8" s="1"/>
  <c r="W18" i="8"/>
  <c r="X18" i="8" s="1"/>
  <c r="U6" i="8"/>
  <c r="W23" i="8"/>
  <c r="X23" i="8" s="1"/>
  <c r="W10" i="8"/>
  <c r="X10" i="8" s="1"/>
  <c r="W31" i="8"/>
  <c r="X31" i="8" s="1"/>
  <c r="W25" i="8"/>
  <c r="X25" i="8" s="1"/>
  <c r="W15" i="8"/>
  <c r="X15" i="8" s="1"/>
  <c r="W17" i="8"/>
  <c r="X17" i="8" s="1"/>
  <c r="W26" i="8"/>
  <c r="X26" i="8" s="1"/>
  <c r="W13" i="8"/>
  <c r="X13" i="8" s="1"/>
  <c r="W7" i="8"/>
  <c r="X7" i="8" s="1"/>
  <c r="W16" i="8"/>
  <c r="X16" i="8" s="1"/>
  <c r="W34" i="8"/>
  <c r="X34" i="8" s="1"/>
  <c r="W30" i="8"/>
  <c r="X30" i="8" s="1"/>
  <c r="W35" i="8"/>
  <c r="X35" i="8" s="1"/>
  <c r="W32" i="8"/>
  <c r="X32" i="8" s="1"/>
  <c r="W33" i="8"/>
  <c r="X33" i="8" s="1"/>
  <c r="W27" i="8"/>
  <c r="X27" i="8" s="1"/>
  <c r="M56" i="8"/>
  <c r="M57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<sst xmlns="http://schemas.openxmlformats.org/spreadsheetml/2006/main" count="708" uniqueCount="133">
  <si>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</si>
  <si>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</si>
  <si>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</si>
  <si>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</si>
  <si>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</si>
  <si>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</si>
  <si>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</si>
  <si>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</si>
  <si>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</si>
  <si>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</si>
  <si>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</si>
  <si>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</si>
  <si>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</si>
  <si>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</si>
  <si>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</si>
  <si>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</si>
  <si>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</si>
  <si>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</si>
  <si>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</si>
  <si>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</si>
  <si>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</si>
  <si>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</si>
  <si>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</si>
  <si>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</si>
  <si>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</si>
  <si>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</si>
  <si>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</si>
  <si>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</si>
  <si>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</si>
  <si>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</si>
  <si>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</si>
  <si>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</si>
  <si>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</si>
  <si>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</si>
  <si>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</si>
  <si>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</si>
  <si>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</si>
  <si>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</si>
  <si>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</si>
  <si>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</si>
  <si>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</si>
  <si>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</si>
  <si>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</si>
  <si>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</si>
  <si>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</si>
  <si>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</si>
  <si>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</si>
  <si>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</si>
  <si>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</si>
  <si>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</si>
  <si>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</si>
  <si>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</si>
  <si>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</si>
  <si>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</si>
  <si>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</si>
  <si>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</si>
  <si>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</si>
  <si>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</si>
  <si>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</si>
  <si>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</si>
  <si>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</si>
  <si>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</si>
  <si>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</si>
  <si>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</si>
  <si>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</si>
  <si>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</si>
  <si>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</si>
  <si>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</si>
  <si>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</si>
  <si>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</si>
  <si>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</si>
  <si>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</si>
  <si>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</si>
  <si>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</si>
  <si>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</si>
  <si>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</si>
  <si>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</si>
  <si>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</si>
  <si>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</si>
  <si>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</si>
  <si>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</si>
  <si>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</si>
  <si>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</si>
  <si>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</si>
  <si>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</si>
  <si>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</si>
  <si>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</si>
  <si>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</si>
  <si>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</si>
  <si>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</si>
  <si>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</si>
  <si>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</si>
  <si>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</si>
  <si>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</si>
  <si>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</si>
  <si>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</si>
  <si>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</si>
  <si>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</si>
  <si>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</si>
  <si>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</si>
  <si>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</si>
  <si>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</si>
  <si>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</si>
  <si>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</si>
  <si>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</si>
  <si>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</si>
  <si>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</si>
  <si>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</si>
  <si>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</si>
  <si>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</si>
  <si>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</si>
  <si>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</si>
  <si>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</si>
  <si>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</si>
  <si>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</si>
  <si>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</si>
  <si>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</si>
  <si>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</si>
  <si>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</si>
  <si>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</si>
  <si>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</si>
  <si>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</si>
  <si>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</si>
  <si>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</si>
  <si>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</si>
  <si>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</si>
  <si>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</si>
  <si>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</si>
  <si>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</si>
  <si>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</si>
  <si>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</si>
  <si>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</si>
  <si>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SW9A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</si>
</sst>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65</c:v>
                </c:pt>
                <c:pt idx="1">
                  <c:v>61</c:v>
                </c:pt>
                <c:pt idx="2">
                  <c:v>73</c:v>
                </c:pt>
                <c:pt idx="3">
                  <c:v>66</c:v>
                </c:pt>
                <c:pt idx="4">
                  <c:v>81</c:v>
                </c:pt>
                <c:pt idx="5">
                  <c:v>80</c:v>
                </c:pt>
                <c:pt idx="6">
                  <c:v>51</c:v>
                </c:pt>
                <c:pt idx="7">
                  <c:v>77</c:v>
                </c:pt>
                <c:pt idx="8">
                  <c:v>55</c:v>
                </c:pt>
                <c:pt idx="9">
                  <c:v>45</c:v>
                </c:pt>
                <c:pt idx="10">
                  <c:v>72</c:v>
                </c:pt>
                <c:pt idx="11">
                  <c:v>33</c:v>
                </c:pt>
                <c:pt idx="12">
                  <c:v>39</c:v>
                </c:pt>
                <c:pt idx="13">
                  <c:v>74</c:v>
                </c:pt>
                <c:pt idx="14">
                  <c:v>64</c:v>
                </c:pt>
                <c:pt idx="15">
                  <c:v>49</c:v>
                </c:pt>
                <c:pt idx="16">
                  <c:v>81</c:v>
                </c:pt>
                <c:pt idx="17">
                  <c:v>78</c:v>
                </c:pt>
                <c:pt idx="18">
                  <c:v>81</c:v>
                </c:pt>
                <c:pt idx="19">
                  <c:v>69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57</c:v>
                </c:pt>
                <c:pt idx="24">
                  <c:v>80</c:v>
                </c:pt>
                <c:pt idx="25">
                  <c:v>81</c:v>
                </c:pt>
                <c:pt idx="26">
                  <c:v>53</c:v>
                </c:pt>
                <c:pt idx="27">
                  <c:v>29</c:v>
                </c:pt>
                <c:pt idx="28">
                  <c:v>55</c:v>
                </c:pt>
                <c:pt idx="29">
                  <c:v>61</c:v>
                </c:pt>
                <c:pt idx="30">
                  <c:v>81</c:v>
                </c:pt>
                <c:pt idx="31">
                  <c:v>73</c:v>
                </c:pt>
                <c:pt idx="32">
                  <c:v>72</c:v>
                </c:pt>
                <c:pt idx="33">
                  <c:v>59</c:v>
                </c:pt>
                <c:pt idx="34">
                  <c:v>73</c:v>
                </c:pt>
                <c:pt idx="35">
                  <c:v>57</c:v>
                </c:pt>
                <c:pt idx="36">
                  <c:v>52</c:v>
                </c:pt>
                <c:pt idx="37">
                  <c:v>39</c:v>
                </c:pt>
                <c:pt idx="38">
                  <c:v>59</c:v>
                </c:pt>
                <c:pt idx="39">
                  <c:v>79</c:v>
                </c:pt>
                <c:pt idx="40">
                  <c:v>68</c:v>
                </c:pt>
                <c:pt idx="41">
                  <c:v>81</c:v>
                </c:pt>
                <c:pt idx="42">
                  <c:v>81</c:v>
                </c:pt>
                <c:pt idx="43">
                  <c:v>74</c:v>
                </c:pt>
                <c:pt idx="44">
                  <c:v>67</c:v>
                </c:pt>
                <c:pt idx="45">
                  <c:v>61</c:v>
                </c:pt>
                <c:pt idx="46">
                  <c:v>76</c:v>
                </c:pt>
                <c:pt idx="47">
                  <c:v>48</c:v>
                </c:pt>
                <c:pt idx="48">
                  <c:v>81</c:v>
                </c:pt>
                <c:pt idx="4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131.75384615384615</c:v>
                </c:pt>
                <c:pt idx="1">
                  <c:v>85.606557377049185</c:v>
                </c:pt>
                <c:pt idx="2">
                  <c:v>84.534246575342465</c:v>
                </c:pt>
                <c:pt idx="3">
                  <c:v>83.63636363636364</c:v>
                </c:pt>
                <c:pt idx="4">
                  <c:v>94.839506172839506</c:v>
                </c:pt>
                <c:pt idx="5">
                  <c:v>75.625</c:v>
                </c:pt>
                <c:pt idx="6">
                  <c:v>61.725490196078432</c:v>
                </c:pt>
                <c:pt idx="7">
                  <c:v>78.974025974025977</c:v>
                </c:pt>
                <c:pt idx="8" formatCode="General">
                  <c:v>59.690909090909088</c:v>
                </c:pt>
                <c:pt idx="9">
                  <c:v>111.75555555555556</c:v>
                </c:pt>
                <c:pt idx="10">
                  <c:v>74.513888888888886</c:v>
                </c:pt>
                <c:pt idx="11">
                  <c:v>78.121212121212125</c:v>
                </c:pt>
                <c:pt idx="12">
                  <c:v>84.051282051282058</c:v>
                </c:pt>
                <c:pt idx="13" formatCode="General">
                  <c:v>71.270270270270274</c:v>
                </c:pt>
                <c:pt idx="14">
                  <c:v>76.609375</c:v>
                </c:pt>
                <c:pt idx="15">
                  <c:v>95.795918367346943</c:v>
                </c:pt>
                <c:pt idx="16">
                  <c:v>91.086419753086417</c:v>
                </c:pt>
                <c:pt idx="17">
                  <c:v>98.294871794871796</c:v>
                </c:pt>
                <c:pt idx="18">
                  <c:v>145.58024691358025</c:v>
                </c:pt>
                <c:pt idx="19">
                  <c:v>152.15942028985506</c:v>
                </c:pt>
                <c:pt idx="20">
                  <c:v>127.72839506172839</c:v>
                </c:pt>
                <c:pt idx="21">
                  <c:v>120.07407407407408</c:v>
                </c:pt>
                <c:pt idx="22" formatCode="General">
                  <c:v>131.06172839506172</c:v>
                </c:pt>
                <c:pt idx="23">
                  <c:v>106.96491228070175</c:v>
                </c:pt>
                <c:pt idx="24">
                  <c:v>134.91249999999999</c:v>
                </c:pt>
                <c:pt idx="25">
                  <c:v>110.22222222222223</c:v>
                </c:pt>
                <c:pt idx="26">
                  <c:v>103.33962264150944</c:v>
                </c:pt>
                <c:pt idx="27">
                  <c:v>155.41379310344828</c:v>
                </c:pt>
                <c:pt idx="28">
                  <c:v>133.34545454545454</c:v>
                </c:pt>
                <c:pt idx="29">
                  <c:v>147.19672131147541</c:v>
                </c:pt>
                <c:pt idx="30">
                  <c:v>89.913580246913583</c:v>
                </c:pt>
                <c:pt idx="31">
                  <c:v>87.506849315068493</c:v>
                </c:pt>
                <c:pt idx="32">
                  <c:v>82.902777777777771</c:v>
                </c:pt>
                <c:pt idx="33" formatCode="General">
                  <c:v>70.237288135593218</c:v>
                </c:pt>
                <c:pt idx="34">
                  <c:v>109.58904109589041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59</c:v>
                </c:pt>
                <c:pt idx="2">
                  <c:v>459</c:v>
                </c:pt>
                <c:pt idx="3">
                  <c:v>806</c:v>
                </c:pt>
                <c:pt idx="4">
                  <c:v>779</c:v>
                </c:pt>
                <c:pt idx="5">
                  <c:v>561</c:v>
                </c:pt>
                <c:pt idx="6">
                  <c:v>313</c:v>
                </c:pt>
                <c:pt idx="7">
                  <c:v>210</c:v>
                </c:pt>
                <c:pt idx="8">
                  <c:v>95</c:v>
                </c:pt>
                <c:pt idx="9">
                  <c:v>45</c:v>
                </c:pt>
                <c:pt idx="10">
                  <c:v>11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0.46666666666666667</c:v>
                </c:pt>
                <c:pt idx="4">
                  <c:v>0.53333333333333333</c:v>
                </c:pt>
                <c:pt idx="5">
                  <c:v>0.26666666666666666</c:v>
                </c:pt>
                <c:pt idx="6">
                  <c:v>0.2</c:v>
                </c:pt>
                <c:pt idx="7">
                  <c:v>0.13333333333333333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I46" zoomScale="80" zoomScaleNormal="80" workbookViewId="0">
      <selection activeCell="J60" sqref="J60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131.75384615384615</v>
      </c>
      <c r="N5" s="25">
        <f>B188</f>
        <v>65</v>
      </c>
      <c r="Q5" s="39" t="s">
        <v>61</v>
      </c>
      <c r="R5" s="39" t="s">
        <v>62</v>
      </c>
      <c r="U5" s="36">
        <f>M5</f>
        <v>131.75384615384615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75859473</v>
      </c>
      <c r="D6" s="16">
        <v>329.79797000000002</v>
      </c>
      <c r="E6" s="16">
        <v>1</v>
      </c>
      <c r="F6" s="16">
        <v>1789</v>
      </c>
      <c r="G6" s="16">
        <v>230018</v>
      </c>
      <c r="H6" s="16">
        <v>329.76522999999997</v>
      </c>
      <c r="I6" s="16">
        <v>53.157963000000002</v>
      </c>
      <c r="L6" s="23">
        <v>2</v>
      </c>
      <c r="M6" s="24">
        <f>J376</f>
        <v>85.606557377049185</v>
      </c>
      <c r="N6" s="25">
        <f>B375</f>
        <v>61</v>
      </c>
      <c r="Q6" s="34" t="s">
        <v>73</v>
      </c>
      <c r="R6" s="3">
        <f>COUNTIFS(D7:D12759,"&lt;21",D7:D12759,"&gt;0")</f>
        <v>1</v>
      </c>
      <c r="U6" s="36">
        <f t="shared" ref="U6:U13" si="0">M6</f>
        <v>85.606557377049185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2200</v>
      </c>
      <c r="D7" s="16">
        <v>84</v>
      </c>
      <c r="E7" s="16">
        <v>28</v>
      </c>
      <c r="F7" s="16">
        <v>142</v>
      </c>
      <c r="G7" s="16">
        <v>26</v>
      </c>
      <c r="H7" s="16">
        <v>29.272511999999999</v>
      </c>
      <c r="I7" s="16"/>
      <c r="L7" s="23">
        <v>3</v>
      </c>
      <c r="M7" s="24">
        <f>J563</f>
        <v>84.534246575342465</v>
      </c>
      <c r="N7" s="25">
        <f>B562</f>
        <v>73</v>
      </c>
      <c r="Q7" s="44" t="s">
        <v>75</v>
      </c>
      <c r="R7" s="3">
        <f>COUNTIFS(D7:D12759,"&lt;41",D7:D12759,"&gt;20")</f>
        <v>59</v>
      </c>
      <c r="U7" s="36">
        <f t="shared" si="0"/>
        <v>84.534246575342465</v>
      </c>
      <c r="V7" s="33" t="s">
        <v>76</v>
      </c>
      <c r="W7" s="3">
        <f>COUNTIFS(M5:M54,"&lt;61",M5:M54,"&gt;40")</f>
        <v>5</v>
      </c>
      <c r="X7" s="3">
        <f t="shared" si="1"/>
        <v>0.16666666666666666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1132</v>
      </c>
      <c r="D8" s="16">
        <v>94</v>
      </c>
      <c r="E8" s="16">
        <v>68</v>
      </c>
      <c r="F8" s="16">
        <v>113</v>
      </c>
      <c r="G8" s="16">
        <v>12</v>
      </c>
      <c r="H8" s="16">
        <v>12.584261</v>
      </c>
      <c r="I8" s="16"/>
      <c r="L8" s="23">
        <v>4</v>
      </c>
      <c r="M8" s="24">
        <f>J750</f>
        <v>83.63636363636364</v>
      </c>
      <c r="N8" s="25">
        <f>B749</f>
        <v>66</v>
      </c>
      <c r="Q8" s="33" t="s">
        <v>76</v>
      </c>
      <c r="R8" s="3">
        <f>COUNTIFS(D7:D12759,"&lt;61",D7:D12759,"&gt;40")</f>
        <v>459</v>
      </c>
      <c r="U8" s="36">
        <f t="shared" si="0"/>
        <v>83.63636363636364</v>
      </c>
      <c r="V8" s="33" t="s">
        <v>77</v>
      </c>
      <c r="W8" s="3">
        <f>COUNTIFS(M5:M54,"&lt;81",M5:M54,"&gt;60")</f>
        <v>14</v>
      </c>
      <c r="X8" s="3">
        <f t="shared" si="1"/>
        <v>0.46666666666666667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4267</v>
      </c>
      <c r="D9" s="16">
        <v>152</v>
      </c>
      <c r="E9" s="16">
        <v>103</v>
      </c>
      <c r="F9" s="16">
        <v>231</v>
      </c>
      <c r="G9" s="16">
        <v>28</v>
      </c>
      <c r="H9" s="16">
        <v>39.075899999999997</v>
      </c>
      <c r="I9" s="16"/>
      <c r="L9" s="23">
        <v>5</v>
      </c>
      <c r="M9" s="24">
        <f>J937</f>
        <v>94.839506172839506</v>
      </c>
      <c r="N9" s="25">
        <f>B936</f>
        <v>81</v>
      </c>
      <c r="Q9" s="33" t="s">
        <v>77</v>
      </c>
      <c r="R9" s="3">
        <f>COUNTIFS(D7:D12759,"&lt;81",D7:D12759,"&gt;60")</f>
        <v>806</v>
      </c>
      <c r="U9" s="36">
        <f t="shared" si="0"/>
        <v>94.839506172839506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1184</v>
      </c>
      <c r="D10" s="16">
        <v>91</v>
      </c>
      <c r="E10" s="16">
        <v>67</v>
      </c>
      <c r="F10" s="16">
        <v>107</v>
      </c>
      <c r="G10" s="16">
        <v>13</v>
      </c>
      <c r="H10" s="16">
        <v>11.954776000000001</v>
      </c>
      <c r="I10" s="16"/>
      <c r="L10" s="23">
        <v>6</v>
      </c>
      <c r="M10" s="24">
        <f>J1124</f>
        <v>75.625</v>
      </c>
      <c r="N10" s="25">
        <f>B1123</f>
        <v>80</v>
      </c>
      <c r="Q10" s="33" t="s">
        <v>78</v>
      </c>
      <c r="R10" s="3">
        <f>COUNTIFS(D7:D12759,"&lt;101",D7:D12759,"&gt;80")</f>
        <v>779</v>
      </c>
      <c r="U10" s="36">
        <f t="shared" si="0"/>
        <v>75.625</v>
      </c>
      <c r="V10" s="35" t="s">
        <v>74</v>
      </c>
      <c r="W10" s="3">
        <f>COUNTIFS(M5:M54,"&lt;121",M5:M54,"&gt;100")</f>
        <v>8</v>
      </c>
      <c r="X10" s="3">
        <f t="shared" si="1"/>
        <v>0.26666666666666666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6987</v>
      </c>
      <c r="D11" s="16">
        <v>179</v>
      </c>
      <c r="E11" s="16">
        <v>104</v>
      </c>
      <c r="F11" s="16">
        <v>292</v>
      </c>
      <c r="G11" s="16">
        <v>39</v>
      </c>
      <c r="H11" s="16">
        <v>58.501460000000002</v>
      </c>
      <c r="I11" s="16"/>
      <c r="L11" s="23">
        <v>7</v>
      </c>
      <c r="M11" s="24">
        <f>J1311</f>
        <v>61.725490196078432</v>
      </c>
      <c r="N11" s="25">
        <f>B1310</f>
        <v>51</v>
      </c>
      <c r="Q11" s="35" t="s">
        <v>74</v>
      </c>
      <c r="R11" s="3">
        <f>COUNTIFS(D7:D12759,"&lt;121",D7:D12759,"&gt;100")</f>
        <v>561</v>
      </c>
      <c r="U11" s="36">
        <f t="shared" si="0"/>
        <v>61.725490196078432</v>
      </c>
      <c r="V11" s="35" t="s">
        <v>79</v>
      </c>
      <c r="W11" s="3">
        <f>COUNTIFS(M5:M54,"&lt;141",M5:M54,"&gt;120")</f>
        <v>6</v>
      </c>
      <c r="X11" s="3">
        <f t="shared" si="1"/>
        <v>0.2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3224</v>
      </c>
      <c r="D12" s="16">
        <v>115</v>
      </c>
      <c r="E12" s="16">
        <v>71</v>
      </c>
      <c r="F12" s="16">
        <v>180</v>
      </c>
      <c r="G12" s="16">
        <v>28</v>
      </c>
      <c r="H12" s="16">
        <v>34.256115000000001</v>
      </c>
      <c r="I12" s="16"/>
      <c r="L12" s="23">
        <v>8</v>
      </c>
      <c r="M12" s="24">
        <f>J1498</f>
        <v>78.974025974025977</v>
      </c>
      <c r="N12" s="25">
        <f>B1497</f>
        <v>77</v>
      </c>
      <c r="Q12" s="35" t="s">
        <v>79</v>
      </c>
      <c r="R12" s="3">
        <f>COUNTIFS(D7:D12759,"&lt;141",D7:D12759,"&gt;120")</f>
        <v>313</v>
      </c>
      <c r="U12" s="36">
        <f t="shared" si="0"/>
        <v>78.974025974025977</v>
      </c>
      <c r="V12" s="35" t="s">
        <v>80</v>
      </c>
      <c r="W12" s="3">
        <f>COUNTIFS(M5:M54,"&lt;161",M5:M54,"&gt;140")</f>
        <v>4</v>
      </c>
      <c r="X12" s="3">
        <f t="shared" si="1"/>
        <v>0.13333333333333333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1445</v>
      </c>
      <c r="D13" s="16">
        <v>103</v>
      </c>
      <c r="E13" s="16">
        <v>89</v>
      </c>
      <c r="F13" s="16">
        <v>121</v>
      </c>
      <c r="G13" s="16">
        <v>14</v>
      </c>
      <c r="H13" s="16">
        <v>9.8488579999999999</v>
      </c>
      <c r="I13" s="16"/>
      <c r="L13" s="23">
        <v>9</v>
      </c>
      <c r="M13">
        <f>J1685</f>
        <v>59.690909090909088</v>
      </c>
      <c r="N13" s="25">
        <f>B1684</f>
        <v>55</v>
      </c>
      <c r="Q13" s="35" t="s">
        <v>80</v>
      </c>
      <c r="R13" s="3">
        <f>COUNTIFS(D7:D12759,"&lt;161",D7:D12759,"&gt;140")</f>
        <v>210</v>
      </c>
      <c r="U13" s="36">
        <f t="shared" si="0"/>
        <v>59.690909090909088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5080</v>
      </c>
      <c r="D14" s="16">
        <v>127</v>
      </c>
      <c r="E14" s="16">
        <v>59</v>
      </c>
      <c r="F14" s="16">
        <v>233</v>
      </c>
      <c r="G14" s="16">
        <v>40</v>
      </c>
      <c r="H14" s="16">
        <v>52.037956000000001</v>
      </c>
      <c r="I14" s="16"/>
      <c r="L14" s="23">
        <v>10</v>
      </c>
      <c r="M14" s="24">
        <f>J1872</f>
        <v>111.75555555555556</v>
      </c>
      <c r="N14" s="25">
        <f>B1871</f>
        <v>45</v>
      </c>
      <c r="Q14" s="35" t="s">
        <v>81</v>
      </c>
      <c r="R14" s="3">
        <f>COUNTIFS(D7:D12759,"&lt;181",D7:D12759,"&gt;160")</f>
        <v>95</v>
      </c>
      <c r="U14" s="36">
        <f>M14</f>
        <v>111.75555555555556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1189</v>
      </c>
      <c r="D15" s="16">
        <v>118</v>
      </c>
      <c r="E15" s="16">
        <v>105</v>
      </c>
      <c r="F15" s="16">
        <v>136</v>
      </c>
      <c r="G15" s="16">
        <v>10</v>
      </c>
      <c r="H15" s="16">
        <v>10.609220499999999</v>
      </c>
      <c r="I15" s="16"/>
      <c r="L15" s="23">
        <v>11</v>
      </c>
      <c r="M15" s="24">
        <f>J2059</f>
        <v>74.513888888888886</v>
      </c>
      <c r="N15" s="25">
        <f>B2058</f>
        <v>72</v>
      </c>
      <c r="Q15" s="35" t="s">
        <v>82</v>
      </c>
      <c r="R15" s="3">
        <f>COUNTIFS(D7:D12759,"&lt;201",D7:D12759,"&gt;180")</f>
        <v>45</v>
      </c>
      <c r="U15" s="36">
        <f>M15</f>
        <v>74.513888888888886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1201</v>
      </c>
      <c r="D16" s="16">
        <v>85</v>
      </c>
      <c r="E16" s="16">
        <v>57</v>
      </c>
      <c r="F16" s="16">
        <v>105</v>
      </c>
      <c r="G16" s="16">
        <v>14</v>
      </c>
      <c r="H16" s="16">
        <v>14.751792999999999</v>
      </c>
      <c r="I16" s="16"/>
      <c r="L16" s="23">
        <v>12</v>
      </c>
      <c r="M16" s="24">
        <f>J2246</f>
        <v>78.121212121212125</v>
      </c>
      <c r="N16" s="25">
        <f>B2245</f>
        <v>33</v>
      </c>
      <c r="Q16" s="35" t="s">
        <v>83</v>
      </c>
      <c r="R16" s="3">
        <f>COUNTIFS(D7:D12759,"&lt;221",D7:D12759,"&gt;200")</f>
        <v>11</v>
      </c>
      <c r="U16" s="36">
        <f t="shared" ref="U16:U54" si="2">M16</f>
        <v>78.121212121212125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3558</v>
      </c>
      <c r="D17" s="16">
        <v>154</v>
      </c>
      <c r="E17" s="16">
        <v>110</v>
      </c>
      <c r="F17" s="16">
        <v>209</v>
      </c>
      <c r="G17" s="16">
        <v>23</v>
      </c>
      <c r="H17" s="16">
        <v>28.369318</v>
      </c>
      <c r="I17" s="16"/>
      <c r="L17" s="23">
        <v>13</v>
      </c>
      <c r="M17" s="24">
        <f>J2433</f>
        <v>84.051282051282058</v>
      </c>
      <c r="N17" s="25">
        <f>B2432</f>
        <v>39</v>
      </c>
      <c r="Q17" s="35" t="s">
        <v>84</v>
      </c>
      <c r="R17" s="3">
        <f>COUNTIFS(D7:D12759,"&lt;241",D7:D12759,"&gt;220")</f>
        <v>8</v>
      </c>
      <c r="U17" s="36">
        <f t="shared" si="2"/>
        <v>84.051282051282058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3802</v>
      </c>
      <c r="D18" s="16">
        <v>146</v>
      </c>
      <c r="E18" s="16">
        <v>97</v>
      </c>
      <c r="F18" s="16">
        <v>197</v>
      </c>
      <c r="G18" s="16">
        <v>26</v>
      </c>
      <c r="H18" s="16">
        <v>27.977132999999998</v>
      </c>
      <c r="I18" s="16"/>
      <c r="L18" s="23">
        <v>14</v>
      </c>
      <c r="M18">
        <f>J2620</f>
        <v>71.270270270270274</v>
      </c>
      <c r="N18" s="25">
        <f>B2619</f>
        <v>74</v>
      </c>
      <c r="Q18" s="35" t="s">
        <v>85</v>
      </c>
      <c r="R18" s="3">
        <f>COUNTIFS(D7:D12759,"&lt;261",D7:D12759,"&gt;240")</f>
        <v>3</v>
      </c>
      <c r="U18" s="36">
        <f t="shared" si="2"/>
        <v>71.270270270270274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3380</v>
      </c>
      <c r="D19" s="16">
        <v>169</v>
      </c>
      <c r="E19" s="16">
        <v>139</v>
      </c>
      <c r="F19" s="16">
        <v>221</v>
      </c>
      <c r="G19" s="16">
        <v>20</v>
      </c>
      <c r="H19" s="16">
        <v>23.256011999999998</v>
      </c>
      <c r="I19" s="16"/>
      <c r="L19" s="23">
        <v>15</v>
      </c>
      <c r="M19" s="24">
        <f>J2807</f>
        <v>76.609375</v>
      </c>
      <c r="N19" s="25">
        <f>B2806</f>
        <v>64</v>
      </c>
      <c r="Q19" s="35" t="s">
        <v>86</v>
      </c>
      <c r="R19" s="3">
        <f>COUNTIFS(D7:D12759,"&lt;281",D7:D12759,"&gt;260")</f>
        <v>2</v>
      </c>
      <c r="U19" s="36">
        <f t="shared" si="2"/>
        <v>76.609375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1812</v>
      </c>
      <c r="D20" s="16">
        <v>95</v>
      </c>
      <c r="E20" s="16">
        <v>75</v>
      </c>
      <c r="F20" s="16">
        <v>131</v>
      </c>
      <c r="G20" s="16">
        <v>19</v>
      </c>
      <c r="H20" s="16">
        <v>15.914702999999999</v>
      </c>
      <c r="I20" s="16"/>
      <c r="L20" s="23">
        <v>16</v>
      </c>
      <c r="M20" s="24">
        <f>J2994</f>
        <v>95.795918367346943</v>
      </c>
      <c r="N20" s="25">
        <f>B2993</f>
        <v>49</v>
      </c>
      <c r="Q20" s="35" t="s">
        <v>87</v>
      </c>
      <c r="R20" s="3">
        <f>COUNTIFS(D7:D12759,"&lt;301",D7:D12759,"&gt;280")</f>
        <v>1</v>
      </c>
      <c r="U20" s="36">
        <f t="shared" si="2"/>
        <v>95.795918367346943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4175</v>
      </c>
      <c r="D21" s="16">
        <v>160</v>
      </c>
      <c r="E21" s="16">
        <v>119</v>
      </c>
      <c r="F21" s="16">
        <v>222</v>
      </c>
      <c r="G21" s="16">
        <v>26</v>
      </c>
      <c r="H21" s="16">
        <v>30.923779</v>
      </c>
      <c r="I21" s="16"/>
      <c r="L21" s="23">
        <v>17</v>
      </c>
      <c r="M21" s="24">
        <f>J3181</f>
        <v>91.086419753086417</v>
      </c>
      <c r="N21" s="25">
        <f>B3180</f>
        <v>81</v>
      </c>
      <c r="Q21" s="35" t="s">
        <v>88</v>
      </c>
      <c r="R21" s="3">
        <f>COUNTIFS(D7:D12759,"&lt;321",D7:D12759,"&gt;300")</f>
        <v>0</v>
      </c>
      <c r="U21" s="36">
        <f t="shared" si="2"/>
        <v>91.086419753086417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11485</v>
      </c>
      <c r="D22" s="16">
        <v>229</v>
      </c>
      <c r="E22" s="16">
        <v>137</v>
      </c>
      <c r="F22" s="16">
        <v>347</v>
      </c>
      <c r="G22" s="16">
        <v>50</v>
      </c>
      <c r="H22" s="16">
        <v>60.572609999999997</v>
      </c>
      <c r="I22" s="16"/>
      <c r="L22" s="23">
        <v>18</v>
      </c>
      <c r="M22" s="24">
        <f>J3368</f>
        <v>98.294871794871796</v>
      </c>
      <c r="N22" s="25">
        <f>B3367</f>
        <v>78</v>
      </c>
      <c r="Q22" s="35" t="s">
        <v>89</v>
      </c>
      <c r="R22" s="3">
        <f>COUNTIFS(D7:D12759,"&lt;341",D7:D12759,"&gt;320")</f>
        <v>2</v>
      </c>
      <c r="U22" s="36">
        <f t="shared" si="2"/>
        <v>98.294871794871796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3238</v>
      </c>
      <c r="D23" s="16">
        <v>134</v>
      </c>
      <c r="E23" s="16">
        <v>96</v>
      </c>
      <c r="F23" s="16">
        <v>187</v>
      </c>
      <c r="G23" s="16">
        <v>24</v>
      </c>
      <c r="H23" s="16">
        <v>26.305893000000001</v>
      </c>
      <c r="I23" s="16"/>
      <c r="L23" s="23">
        <v>19</v>
      </c>
      <c r="M23" s="24">
        <f>J3555</f>
        <v>145.58024691358025</v>
      </c>
      <c r="N23" s="25">
        <f>B3554</f>
        <v>81</v>
      </c>
      <c r="Q23" s="35" t="s">
        <v>90</v>
      </c>
      <c r="R23" s="3">
        <f>COUNTIFS(D7:D12759,"&lt;361",D7:D12759,"&gt;340")</f>
        <v>2</v>
      </c>
      <c r="U23" s="41">
        <f t="shared" si="2"/>
        <v>145.58024691358025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1927</v>
      </c>
      <c r="D24" s="16">
        <v>148</v>
      </c>
      <c r="E24" s="16">
        <v>120</v>
      </c>
      <c r="F24" s="16">
        <v>173</v>
      </c>
      <c r="G24" s="16">
        <v>13</v>
      </c>
      <c r="H24" s="16">
        <v>15.702972000000001</v>
      </c>
      <c r="I24" s="16"/>
      <c r="L24" s="23">
        <v>20</v>
      </c>
      <c r="M24" s="24">
        <f>J3742</f>
        <v>152.15942028985506</v>
      </c>
      <c r="N24" s="25">
        <f>B3741</f>
        <v>69</v>
      </c>
      <c r="Q24" s="35" t="s">
        <v>91</v>
      </c>
      <c r="R24" s="3">
        <f>COUNTIFS(D7:D12759,"&lt;381",D7:D12759,"&gt;360")</f>
        <v>0</v>
      </c>
      <c r="U24" s="41">
        <f t="shared" si="2"/>
        <v>152.15942028985506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1521</v>
      </c>
      <c r="D25" s="16">
        <v>84</v>
      </c>
      <c r="E25" s="16">
        <v>60</v>
      </c>
      <c r="F25" s="16">
        <v>154</v>
      </c>
      <c r="G25" s="16">
        <v>18</v>
      </c>
      <c r="H25" s="16">
        <v>22.8949</v>
      </c>
      <c r="I25" s="16"/>
      <c r="L25" s="23">
        <v>21</v>
      </c>
      <c r="M25" s="24">
        <f>J3929</f>
        <v>127.72839506172839</v>
      </c>
      <c r="N25" s="25">
        <f>B3928</f>
        <v>81</v>
      </c>
      <c r="Q25" s="35" t="s">
        <v>92</v>
      </c>
      <c r="R25" s="3">
        <f>COUNTIFS(D7:D12759,"&lt;401",D7:D12759,"&gt;380")</f>
        <v>0</v>
      </c>
      <c r="U25" s="41">
        <f t="shared" si="2"/>
        <v>127.72839506172839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1539</v>
      </c>
      <c r="D26" s="16">
        <v>153</v>
      </c>
      <c r="E26" s="16">
        <v>128</v>
      </c>
      <c r="F26" s="16">
        <v>171</v>
      </c>
      <c r="G26" s="16">
        <v>10</v>
      </c>
      <c r="H26" s="16">
        <v>15.022206000000001</v>
      </c>
      <c r="I26" s="16"/>
      <c r="L26" s="23">
        <v>22</v>
      </c>
      <c r="M26" s="24">
        <f>J4116</f>
        <v>120.07407407407408</v>
      </c>
      <c r="N26" s="25">
        <f>B4115</f>
        <v>81</v>
      </c>
      <c r="Q26" s="35" t="s">
        <v>93</v>
      </c>
      <c r="R26" s="3">
        <f>COUNTIFS(D7:D12759,"&lt;421",D7:D12759,"&gt;400")</f>
        <v>0</v>
      </c>
      <c r="U26" s="41">
        <f t="shared" si="2"/>
        <v>120.07407407407408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5149</v>
      </c>
      <c r="D27" s="16">
        <v>166</v>
      </c>
      <c r="E27" s="16">
        <v>91</v>
      </c>
      <c r="F27" s="16">
        <v>236</v>
      </c>
      <c r="G27" s="16">
        <v>31</v>
      </c>
      <c r="H27" s="16">
        <v>34.97475</v>
      </c>
      <c r="I27" s="16"/>
      <c r="L27" s="23">
        <v>23</v>
      </c>
      <c r="M27">
        <f>J4303</f>
        <v>131.06172839506172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131.06172839506172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8041</v>
      </c>
      <c r="D28" s="16">
        <v>236</v>
      </c>
      <c r="E28" s="16">
        <v>178</v>
      </c>
      <c r="F28" s="16">
        <v>313</v>
      </c>
      <c r="G28" s="16">
        <v>34</v>
      </c>
      <c r="H28" s="16">
        <v>39.343474999999998</v>
      </c>
      <c r="I28" s="16"/>
      <c r="L28" s="23">
        <v>24</v>
      </c>
      <c r="M28" s="24">
        <f>J4490</f>
        <v>106.96491228070175</v>
      </c>
      <c r="N28" s="25">
        <f>B4489</f>
        <v>57</v>
      </c>
      <c r="Q28" s="35" t="s">
        <v>95</v>
      </c>
      <c r="R28" s="3">
        <f>COUNTIFS(D7:D12759,"&lt;461",D7:D12759,"&gt;440")</f>
        <v>0</v>
      </c>
      <c r="U28" s="41">
        <f t="shared" si="2"/>
        <v>106.96491228070175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3360</v>
      </c>
      <c r="D29" s="16">
        <v>146</v>
      </c>
      <c r="E29" s="16">
        <v>88</v>
      </c>
      <c r="F29" s="16">
        <v>210</v>
      </c>
      <c r="G29" s="16">
        <v>23</v>
      </c>
      <c r="H29" s="16">
        <v>33.298923000000002</v>
      </c>
      <c r="I29" s="16"/>
      <c r="L29" s="23">
        <v>25</v>
      </c>
      <c r="M29" s="24">
        <f>J4677</f>
        <v>134.91249999999999</v>
      </c>
      <c r="N29" s="25">
        <f>B4676</f>
        <v>80</v>
      </c>
      <c r="Q29" s="35" t="s">
        <v>96</v>
      </c>
      <c r="R29" s="3">
        <f>COUNTIFS(D7:D12759,"&lt;481",D7:D12759,"&gt;460")</f>
        <v>0</v>
      </c>
      <c r="U29" s="41">
        <f t="shared" si="2"/>
        <v>134.91249999999999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1385</v>
      </c>
      <c r="D30" s="16">
        <v>86</v>
      </c>
      <c r="E30" s="16">
        <v>59</v>
      </c>
      <c r="F30" s="16">
        <v>127</v>
      </c>
      <c r="G30" s="16">
        <v>16</v>
      </c>
      <c r="H30" s="16">
        <v>16.747139000000001</v>
      </c>
      <c r="I30" s="16"/>
      <c r="L30" s="23">
        <v>26</v>
      </c>
      <c r="M30" s="24">
        <f>J4864</f>
        <v>110.22222222222223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110.22222222222223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1897</v>
      </c>
      <c r="D31" s="16">
        <v>158</v>
      </c>
      <c r="E31" s="16">
        <v>136</v>
      </c>
      <c r="F31" s="16">
        <v>182</v>
      </c>
      <c r="G31" s="16">
        <v>12</v>
      </c>
      <c r="H31" s="16">
        <v>11.981045999999999</v>
      </c>
      <c r="I31" s="16"/>
      <c r="L31" s="23">
        <v>27</v>
      </c>
      <c r="M31" s="24">
        <f>J5051</f>
        <v>103.33962264150944</v>
      </c>
      <c r="N31" s="25">
        <f>B5050</f>
        <v>53</v>
      </c>
      <c r="Q31" s="35" t="s">
        <v>98</v>
      </c>
      <c r="R31" s="3">
        <f>COUNTIFS(D7:D12759,"&lt;521",D7:D12759,"&gt;500")</f>
        <v>0</v>
      </c>
      <c r="U31" s="41">
        <f t="shared" si="2"/>
        <v>103.33962264150944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3187</v>
      </c>
      <c r="D32" s="16">
        <v>122</v>
      </c>
      <c r="E32" s="16">
        <v>87</v>
      </c>
      <c r="F32" s="16">
        <v>180</v>
      </c>
      <c r="G32" s="16">
        <v>26</v>
      </c>
      <c r="H32" s="16">
        <v>25.977684</v>
      </c>
      <c r="I32" s="16"/>
      <c r="L32" s="23">
        <v>28</v>
      </c>
      <c r="M32" s="24">
        <f>J5238</f>
        <v>155.41379310344828</v>
      </c>
      <c r="N32" s="25">
        <f>B5237</f>
        <v>29</v>
      </c>
      <c r="Q32" s="35" t="s">
        <v>99</v>
      </c>
      <c r="R32" s="3">
        <f>COUNTIFS(D7:D12759,"&lt;541",D7:D12759,"&gt;520")</f>
        <v>0</v>
      </c>
      <c r="U32" s="41">
        <f t="shared" si="2"/>
        <v>155.41379310344828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2662</v>
      </c>
      <c r="D33" s="16">
        <v>121</v>
      </c>
      <c r="E33" s="16">
        <v>84</v>
      </c>
      <c r="F33" s="16">
        <v>178</v>
      </c>
      <c r="G33" s="16">
        <v>22</v>
      </c>
      <c r="H33" s="16">
        <v>30.939264000000001</v>
      </c>
      <c r="I33" s="16"/>
      <c r="L33" s="23">
        <v>29</v>
      </c>
      <c r="M33" s="24">
        <f>J5425</f>
        <v>133.34545454545454</v>
      </c>
      <c r="N33" s="25">
        <f>B5424</f>
        <v>55</v>
      </c>
      <c r="Q33" s="35" t="s">
        <v>100</v>
      </c>
      <c r="R33" s="3">
        <f>COUNTIFS(D7:D12759,"&lt;561",D7:D12759,"&gt;540")</f>
        <v>0</v>
      </c>
      <c r="U33" s="41">
        <f t="shared" si="2"/>
        <v>133.34545454545454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964</v>
      </c>
      <c r="D34" s="16">
        <v>96</v>
      </c>
      <c r="E34" s="16">
        <v>81</v>
      </c>
      <c r="F34" s="16">
        <v>123</v>
      </c>
      <c r="G34" s="16">
        <v>10</v>
      </c>
      <c r="H34" s="16">
        <v>11.83216</v>
      </c>
      <c r="I34" s="16"/>
      <c r="L34" s="23">
        <v>30</v>
      </c>
      <c r="M34" s="24">
        <f>J5612</f>
        <v>147.19672131147541</v>
      </c>
      <c r="N34" s="25">
        <f>B5611</f>
        <v>61</v>
      </c>
      <c r="Q34" s="35" t="s">
        <v>101</v>
      </c>
      <c r="R34" s="3">
        <f>COUNTIFS(D7:D12759,"&lt;581",D7:D12759,"&gt;560")</f>
        <v>0</v>
      </c>
      <c r="U34" s="41">
        <f t="shared" si="2"/>
        <v>147.19672131147541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2497</v>
      </c>
      <c r="D35" s="16">
        <v>108</v>
      </c>
      <c r="E35" s="16">
        <v>80</v>
      </c>
      <c r="F35" s="16">
        <v>167</v>
      </c>
      <c r="G35" s="16">
        <v>23</v>
      </c>
      <c r="H35" s="16">
        <v>22.919820000000001</v>
      </c>
      <c r="I35" s="16"/>
      <c r="L35" s="23">
        <v>31</v>
      </c>
      <c r="M35" s="24">
        <f>J5799</f>
        <v>89.913580246913583</v>
      </c>
      <c r="N35" s="25">
        <f>B5798</f>
        <v>81</v>
      </c>
      <c r="Q35" s="35" t="s">
        <v>102</v>
      </c>
      <c r="R35" s="3">
        <f>COUNTIFS(D7:D12759,"&lt;601",D7:D12759,"&gt;580")</f>
        <v>0</v>
      </c>
      <c r="U35" s="41">
        <f t="shared" si="2"/>
        <v>89.913580246913583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2591</v>
      </c>
      <c r="D36" s="16">
        <v>143</v>
      </c>
      <c r="E36" s="16">
        <v>103</v>
      </c>
      <c r="F36" s="16">
        <v>185</v>
      </c>
      <c r="G36" s="16">
        <v>18</v>
      </c>
      <c r="H36" s="16">
        <v>23.762301999999998</v>
      </c>
      <c r="I36" s="16"/>
      <c r="L36" s="23">
        <v>32</v>
      </c>
      <c r="M36" s="24">
        <f>J5986</f>
        <v>87.506849315068493</v>
      </c>
      <c r="N36" s="25">
        <f>B5985</f>
        <v>73</v>
      </c>
      <c r="Q36" s="33" t="s">
        <v>103</v>
      </c>
      <c r="R36" s="3">
        <f>COUNTIFS(D7:D12759,"&lt;621",D7:D12759,"&gt;600")</f>
        <v>0</v>
      </c>
      <c r="U36" s="41">
        <f t="shared" si="2"/>
        <v>87.506849315068493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4928</v>
      </c>
      <c r="D37" s="16">
        <v>154</v>
      </c>
      <c r="E37" s="16">
        <v>79</v>
      </c>
      <c r="F37" s="16">
        <v>259</v>
      </c>
      <c r="G37" s="16">
        <v>32</v>
      </c>
      <c r="H37" s="16">
        <v>45.889065000000002</v>
      </c>
      <c r="I37" s="16"/>
      <c r="L37" s="23">
        <v>33</v>
      </c>
      <c r="M37" s="24">
        <f>J6173</f>
        <v>82.902777777777771</v>
      </c>
      <c r="N37" s="25">
        <f>B6172</f>
        <v>72</v>
      </c>
      <c r="Q37" s="35" t="s">
        <v>104</v>
      </c>
      <c r="R37" s="3">
        <f>COUNTIFS(D7:D12759,"&lt;641",D7:D12759,"&gt;620")</f>
        <v>0</v>
      </c>
      <c r="U37" s="41">
        <f t="shared" si="2"/>
        <v>82.902777777777771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9156</v>
      </c>
      <c r="D38" s="16">
        <v>203</v>
      </c>
      <c r="E38" s="16">
        <v>107</v>
      </c>
      <c r="F38" s="16">
        <v>296</v>
      </c>
      <c r="G38" s="16">
        <v>45</v>
      </c>
      <c r="H38" s="16">
        <v>51.58466</v>
      </c>
      <c r="I38" s="16"/>
      <c r="L38" s="23">
        <v>34</v>
      </c>
      <c r="M38">
        <f>J6360</f>
        <v>70.237288135593218</v>
      </c>
      <c r="N38" s="25">
        <f>B6359</f>
        <v>59</v>
      </c>
      <c r="Q38" s="35" t="s">
        <v>105</v>
      </c>
      <c r="R38" s="3">
        <f>COUNTIFS(D7:D12759,"&lt;661",D7:D12759,"&gt;640")</f>
        <v>0</v>
      </c>
      <c r="U38" s="41">
        <f t="shared" si="2"/>
        <v>70.237288135593218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5624</v>
      </c>
      <c r="D39" s="16">
        <v>144</v>
      </c>
      <c r="E39" s="16">
        <v>74</v>
      </c>
      <c r="F39" s="16">
        <v>230</v>
      </c>
      <c r="G39" s="16">
        <v>39</v>
      </c>
      <c r="H39" s="16">
        <v>43.42568</v>
      </c>
      <c r="I39" s="16"/>
      <c r="L39" s="23">
        <v>35</v>
      </c>
      <c r="M39" s="24">
        <f>J6547</f>
        <v>109.58904109589041</v>
      </c>
      <c r="N39" s="25">
        <f>B6546</f>
        <v>73</v>
      </c>
      <c r="Q39" s="35" t="s">
        <v>106</v>
      </c>
      <c r="R39" s="3">
        <f>COUNTIFS(D7:D12759,"&lt;681",D7:D12759,"&gt;660")</f>
        <v>0</v>
      </c>
      <c r="U39" s="41">
        <f t="shared" si="2"/>
        <v>109.58904109589041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2814</v>
      </c>
      <c r="D40" s="16">
        <v>127</v>
      </c>
      <c r="E40" s="16">
        <v>97</v>
      </c>
      <c r="F40" s="16">
        <v>162</v>
      </c>
      <c r="G40" s="16">
        <v>22</v>
      </c>
      <c r="H40" s="16">
        <v>19.265067999999999</v>
      </c>
      <c r="I40" s="16"/>
      <c r="L40" s="23">
        <v>36</v>
      </c>
      <c r="M40" s="24">
        <f>J6734</f>
        <v>78.614035087719301</v>
      </c>
      <c r="N40" s="25">
        <f>B6733</f>
        <v>57</v>
      </c>
      <c r="Q40" s="35" t="s">
        <v>107</v>
      </c>
      <c r="R40" s="3">
        <f>COUNTIFS(D7:D12759,"&lt;701",D7:D12759,"&gt;680")</f>
        <v>0</v>
      </c>
      <c r="U40" s="41">
        <f t="shared" si="2"/>
        <v>78.614035087719301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3888</v>
      </c>
      <c r="D41" s="16">
        <v>149</v>
      </c>
      <c r="E41" s="16">
        <v>89</v>
      </c>
      <c r="F41" s="16">
        <v>222</v>
      </c>
      <c r="G41" s="16">
        <v>26</v>
      </c>
      <c r="H41" s="16">
        <v>29.627013999999999</v>
      </c>
      <c r="I41" s="16"/>
      <c r="L41" s="23">
        <v>37</v>
      </c>
      <c r="M41" s="24">
        <f>J6921</f>
        <v>100.26923076923077</v>
      </c>
      <c r="N41" s="25">
        <f>B6920</f>
        <v>52</v>
      </c>
      <c r="Q41" s="35" t="s">
        <v>108</v>
      </c>
      <c r="R41" s="3">
        <f>COUNTIFS(D7:D12759,"&lt;721",D7:D12759,"&gt;700")</f>
        <v>0</v>
      </c>
      <c r="U41" s="41">
        <f t="shared" si="2"/>
        <v>100.26923076923077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2064</v>
      </c>
      <c r="D42" s="16">
        <v>108</v>
      </c>
      <c r="E42" s="16">
        <v>70</v>
      </c>
      <c r="F42" s="16">
        <v>146</v>
      </c>
      <c r="G42" s="16">
        <v>19</v>
      </c>
      <c r="H42" s="16">
        <v>20.604745999999999</v>
      </c>
      <c r="I42" s="16"/>
      <c r="L42" s="23">
        <v>38</v>
      </c>
      <c r="M42" s="24">
        <f>J7108</f>
        <v>56.07692307692308</v>
      </c>
      <c r="N42" s="25">
        <f>B7107</f>
        <v>39</v>
      </c>
      <c r="Q42" s="35" t="s">
        <v>109</v>
      </c>
      <c r="R42" s="3">
        <f>COUNTIFS(D7:D12759,"&lt;741",D7:D12759,"&gt;720")</f>
        <v>0</v>
      </c>
      <c r="U42" s="41">
        <f t="shared" si="2"/>
        <v>56.07692307692308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2574</v>
      </c>
      <c r="D43" s="16">
        <v>122</v>
      </c>
      <c r="E43" s="16">
        <v>80</v>
      </c>
      <c r="F43" s="16">
        <v>168</v>
      </c>
      <c r="G43" s="16">
        <v>21</v>
      </c>
      <c r="H43" s="16">
        <v>23.619907000000001</v>
      </c>
      <c r="I43" s="16"/>
      <c r="L43" s="23">
        <v>39</v>
      </c>
      <c r="M43" s="24">
        <f>J7295</f>
        <v>85.610169491525426</v>
      </c>
      <c r="N43" s="25">
        <f>B7294</f>
        <v>59</v>
      </c>
      <c r="Q43" s="35" t="s">
        <v>110</v>
      </c>
      <c r="R43" s="3">
        <f>COUNTIFS(D7:D12759,"&lt;761",D7:D12759,"&gt;740")</f>
        <v>0</v>
      </c>
      <c r="U43" s="36">
        <f t="shared" si="2"/>
        <v>85.610169491525426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890</v>
      </c>
      <c r="D44" s="16">
        <v>68</v>
      </c>
      <c r="E44" s="16">
        <v>31</v>
      </c>
      <c r="F44" s="16">
        <v>90</v>
      </c>
      <c r="G44" s="16">
        <v>13</v>
      </c>
      <c r="H44" s="16">
        <v>18.092355999999999</v>
      </c>
      <c r="I44" s="16"/>
      <c r="L44" s="23">
        <v>40</v>
      </c>
      <c r="M44" s="24">
        <f>J7482</f>
        <v>84.329113924050631</v>
      </c>
      <c r="N44" s="25">
        <f>B7481</f>
        <v>79</v>
      </c>
      <c r="Q44" s="35" t="s">
        <v>111</v>
      </c>
      <c r="R44" s="3">
        <f>COUNTIFS(D7:D12759,"&lt;781",D7:D12759,"&gt;760")</f>
        <v>0</v>
      </c>
      <c r="U44" s="36">
        <f t="shared" si="2"/>
        <v>84.329113924050631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8197</v>
      </c>
      <c r="D45" s="16">
        <v>190</v>
      </c>
      <c r="E45" s="16">
        <v>111</v>
      </c>
      <c r="F45" s="16">
        <v>305</v>
      </c>
      <c r="G45" s="16">
        <v>43</v>
      </c>
      <c r="H45" s="16">
        <v>52.222735999999998</v>
      </c>
      <c r="I45" s="16"/>
      <c r="L45" s="23">
        <v>41</v>
      </c>
      <c r="M45" s="24">
        <f>J7669</f>
        <v>52.367647058823529</v>
      </c>
      <c r="N45" s="25">
        <f>B7668</f>
        <v>68</v>
      </c>
      <c r="Q45" s="35" t="s">
        <v>112</v>
      </c>
      <c r="R45" s="3">
        <f>COUNTIFS(D7:D12759,"&lt;801",D7:D12759,"&gt;780")</f>
        <v>0</v>
      </c>
      <c r="U45" s="36">
        <f t="shared" si="2"/>
        <v>52.367647058823529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3988</v>
      </c>
      <c r="D46" s="16">
        <v>142</v>
      </c>
      <c r="E46" s="16">
        <v>96</v>
      </c>
      <c r="F46" s="16">
        <v>217</v>
      </c>
      <c r="G46" s="16">
        <v>28</v>
      </c>
      <c r="H46" s="16">
        <v>29.983946</v>
      </c>
      <c r="I46" s="16"/>
      <c r="L46" s="23">
        <v>42</v>
      </c>
      <c r="M46" s="24">
        <f>J7856</f>
        <v>62.209876543209873</v>
      </c>
      <c r="N46" s="25">
        <f>B7855</f>
        <v>81</v>
      </c>
      <c r="Q46" s="35" t="s">
        <v>113</v>
      </c>
      <c r="R46" s="3">
        <f>COUNTIFS(D7:D12759,"&lt;821",D7:D12759,"&gt;800")</f>
        <v>0</v>
      </c>
      <c r="U46" s="36">
        <f t="shared" si="2"/>
        <v>62.209876543209873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1727</v>
      </c>
      <c r="D47" s="16">
        <v>123</v>
      </c>
      <c r="E47" s="16">
        <v>94</v>
      </c>
      <c r="F47" s="16">
        <v>149</v>
      </c>
      <c r="G47" s="16">
        <v>14</v>
      </c>
      <c r="H47" s="16">
        <v>16.610931000000001</v>
      </c>
      <c r="I47" s="16"/>
      <c r="L47" s="23">
        <v>43</v>
      </c>
      <c r="M47" s="24">
        <f>J8043</f>
        <v>68.46913580246914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68.46913580246914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2220</v>
      </c>
      <c r="D48" s="16">
        <v>96</v>
      </c>
      <c r="E48" s="16">
        <v>64</v>
      </c>
      <c r="F48" s="16">
        <v>126</v>
      </c>
      <c r="G48" s="16">
        <v>23</v>
      </c>
      <c r="H48" s="16">
        <v>16.7332</v>
      </c>
      <c r="I48" s="16"/>
      <c r="L48" s="23">
        <v>44</v>
      </c>
      <c r="M48" s="24">
        <f>J8230</f>
        <v>62.202702702702702</v>
      </c>
      <c r="N48" s="25">
        <f>B8229</f>
        <v>74</v>
      </c>
      <c r="Q48" s="35" t="s">
        <v>115</v>
      </c>
      <c r="R48" s="3">
        <f>COUNTIFS(D7:D12759,"&lt;861",D7:D12759,"&gt;840")</f>
        <v>0</v>
      </c>
      <c r="U48" s="36">
        <f t="shared" si="2"/>
        <v>62.202702702702702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5485</v>
      </c>
      <c r="D49" s="16">
        <v>161</v>
      </c>
      <c r="E49" s="16">
        <v>105</v>
      </c>
      <c r="F49" s="16">
        <v>223</v>
      </c>
      <c r="G49" s="16">
        <v>34</v>
      </c>
      <c r="H49" s="16">
        <v>28.341532000000001</v>
      </c>
      <c r="I49" s="16"/>
      <c r="L49" s="23">
        <v>45</v>
      </c>
      <c r="M49" s="24">
        <f>J8417</f>
        <v>47.92537313432836</v>
      </c>
      <c r="N49" s="25">
        <f>B8416</f>
        <v>67</v>
      </c>
      <c r="Q49" s="35" t="s">
        <v>116</v>
      </c>
      <c r="R49" s="3">
        <f>COUNTIFS(D7:D12759,"&lt;881",D7:D12759,"&gt;860")</f>
        <v>0</v>
      </c>
      <c r="U49" s="36">
        <f t="shared" si="2"/>
        <v>47.92537313432836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2615</v>
      </c>
      <c r="D50" s="16">
        <v>145</v>
      </c>
      <c r="E50" s="16">
        <v>116</v>
      </c>
      <c r="F50" s="16">
        <v>168</v>
      </c>
      <c r="G50" s="16">
        <v>18</v>
      </c>
      <c r="H50" s="16">
        <v>15.663746</v>
      </c>
      <c r="I50" s="16"/>
      <c r="L50" s="23">
        <v>46</v>
      </c>
      <c r="M50" s="24">
        <f>J8604</f>
        <v>66.93442622950819</v>
      </c>
      <c r="N50" s="25">
        <f>B8603</f>
        <v>61</v>
      </c>
      <c r="Q50" s="35" t="s">
        <v>117</v>
      </c>
      <c r="R50" s="3">
        <f>COUNTIFS(D7:D12759,"&lt;901",D7:D12759,"&gt;880")</f>
        <v>0</v>
      </c>
      <c r="U50" s="36">
        <f t="shared" si="2"/>
        <v>66.93442622950819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1111</v>
      </c>
      <c r="D51" s="16">
        <v>69</v>
      </c>
      <c r="E51" s="16">
        <v>42</v>
      </c>
      <c r="F51" s="16">
        <v>111</v>
      </c>
      <c r="G51" s="16">
        <v>16</v>
      </c>
      <c r="H51" s="16">
        <v>20.061572999999999</v>
      </c>
      <c r="I51" s="16"/>
      <c r="L51" s="23">
        <v>47</v>
      </c>
      <c r="M51" s="24">
        <f>J8791</f>
        <v>60.39473684210526</v>
      </c>
      <c r="N51" s="25">
        <f>B8790</f>
        <v>76</v>
      </c>
      <c r="Q51" s="35" t="s">
        <v>118</v>
      </c>
      <c r="R51" s="3">
        <f>COUNTIFS(D7:D12759,"&lt;921",D7:D12759,"&gt;900")</f>
        <v>0</v>
      </c>
      <c r="U51" s="36">
        <f t="shared" si="2"/>
        <v>60.39473684210526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3179</v>
      </c>
      <c r="D52" s="16">
        <v>122</v>
      </c>
      <c r="E52" s="16">
        <v>76</v>
      </c>
      <c r="F52" s="16">
        <v>180</v>
      </c>
      <c r="G52" s="16">
        <v>26</v>
      </c>
      <c r="H52" s="16">
        <v>28.914356000000002</v>
      </c>
      <c r="I52" s="16"/>
      <c r="L52" s="23">
        <v>48</v>
      </c>
      <c r="M52" s="24">
        <f>J8978</f>
        <v>90.770833333333329</v>
      </c>
      <c r="N52" s="25">
        <f>B8977</f>
        <v>48</v>
      </c>
      <c r="Q52" s="35" t="s">
        <v>119</v>
      </c>
      <c r="R52" s="3">
        <f>COUNTIFS(D7:D12759,"&lt;941",D7:D12759,"&gt;920")</f>
        <v>0</v>
      </c>
      <c r="U52" s="36">
        <f t="shared" si="2"/>
        <v>90.770833333333329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2687</v>
      </c>
      <c r="D53" s="16">
        <v>141</v>
      </c>
      <c r="E53" s="16">
        <v>115</v>
      </c>
      <c r="F53" s="16">
        <v>175</v>
      </c>
      <c r="G53" s="16">
        <v>19</v>
      </c>
      <c r="H53" s="16">
        <v>16.114176</v>
      </c>
      <c r="I53" s="16"/>
      <c r="L53" s="23">
        <v>49</v>
      </c>
      <c r="M53" s="24">
        <f>J9165</f>
        <v>116.35802469135803</v>
      </c>
      <c r="N53" s="25">
        <f>B9164</f>
        <v>81</v>
      </c>
      <c r="Q53" s="35" t="s">
        <v>120</v>
      </c>
      <c r="R53" s="3">
        <f>COUNTIFS(D7:D12759,"&lt;961",D7:D12759,"&gt;940")</f>
        <v>0</v>
      </c>
      <c r="U53" s="36">
        <f t="shared" si="2"/>
        <v>116.35802469135803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1685</v>
      </c>
      <c r="D54" s="16">
        <v>99</v>
      </c>
      <c r="E54" s="16">
        <v>76</v>
      </c>
      <c r="F54" s="16">
        <v>127</v>
      </c>
      <c r="G54" s="16">
        <v>17</v>
      </c>
      <c r="H54" s="16">
        <v>15.419143999999999</v>
      </c>
      <c r="I54" s="16"/>
      <c r="L54" s="23">
        <v>50</v>
      </c>
      <c r="M54" s="24">
        <f>J9352</f>
        <v>97.295774647887328</v>
      </c>
      <c r="N54" s="25">
        <f>B9351</f>
        <v>71</v>
      </c>
      <c r="Q54" s="35" t="s">
        <v>121</v>
      </c>
      <c r="R54" s="3">
        <f>COUNTIFS(D7:D12759,"&lt;981",D7:D12759,"&gt;960")</f>
        <v>0</v>
      </c>
      <c r="U54" s="36">
        <f t="shared" si="2"/>
        <v>97.295774647887328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5911</v>
      </c>
      <c r="D55" s="16">
        <v>151</v>
      </c>
      <c r="E55" s="16">
        <v>77</v>
      </c>
      <c r="F55" s="16">
        <v>232</v>
      </c>
      <c r="G55" s="16">
        <v>39</v>
      </c>
      <c r="H55" s="16">
        <v>40.869495000000001</v>
      </c>
      <c r="I55" s="16"/>
      <c r="L55" s="31" t="s">
        <v>64</v>
      </c>
      <c r="M55" s="32">
        <f>AVERAGE(M5:M54)</f>
        <v>93.517227394489922</v>
      </c>
      <c r="N55" s="32">
        <f>AVERAGE(N5:N54)</f>
        <v>66.099999999999994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4774</v>
      </c>
      <c r="D56" s="16">
        <v>122</v>
      </c>
      <c r="E56" s="16">
        <v>58</v>
      </c>
      <c r="F56" s="16">
        <v>219</v>
      </c>
      <c r="G56" s="16">
        <v>39</v>
      </c>
      <c r="H56" s="16">
        <v>43.658363000000001</v>
      </c>
      <c r="I56" s="16"/>
      <c r="L56" s="49" t="s">
        <v>71</v>
      </c>
      <c r="M56" s="29">
        <f>_xlfn.STDEV.S(M5:M54)</f>
        <v>27.743653811287196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1655</v>
      </c>
      <c r="D57" s="16">
        <v>97</v>
      </c>
      <c r="E57" s="16">
        <v>63</v>
      </c>
      <c r="F57" s="16">
        <v>129</v>
      </c>
      <c r="G57" s="16">
        <v>17</v>
      </c>
      <c r="H57" s="16">
        <v>16.893045000000001</v>
      </c>
      <c r="I57" s="16"/>
      <c r="L57" s="49" t="s">
        <v>72</v>
      </c>
      <c r="M57" s="29">
        <f>M56/SQRT(50)</f>
        <v>3.9235451489706361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3488</v>
      </c>
      <c r="D58" s="16">
        <v>145</v>
      </c>
      <c r="E58" s="16">
        <v>105</v>
      </c>
      <c r="F58" s="16">
        <v>184</v>
      </c>
      <c r="G58" s="16">
        <v>24</v>
      </c>
      <c r="H58" s="16">
        <v>20.734344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5967</v>
      </c>
      <c r="D59" s="16">
        <v>198</v>
      </c>
      <c r="E59" s="16">
        <v>144</v>
      </c>
      <c r="F59" s="16">
        <v>278</v>
      </c>
      <c r="G59" s="16">
        <v>30</v>
      </c>
      <c r="H59" s="16">
        <v>31.517374</v>
      </c>
      <c r="I59" s="16"/>
      <c r="L59" s="28"/>
      <c r="M59" s="29">
        <f>MAX(M5:M54)</f>
        <v>155.41379310344828</v>
      </c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3746</v>
      </c>
      <c r="D60" s="16">
        <v>144</v>
      </c>
      <c r="E60" s="16">
        <v>92</v>
      </c>
      <c r="F60" s="16">
        <v>211</v>
      </c>
      <c r="G60" s="16">
        <v>26</v>
      </c>
      <c r="H60" s="16">
        <v>34.561250000000001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1148</v>
      </c>
      <c r="D61" s="16">
        <v>76</v>
      </c>
      <c r="E61" s="16">
        <v>60</v>
      </c>
      <c r="F61" s="16">
        <v>108</v>
      </c>
      <c r="G61" s="16">
        <v>15</v>
      </c>
      <c r="H61" s="16">
        <v>12.811825000000001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2122</v>
      </c>
      <c r="D62" s="16">
        <v>106</v>
      </c>
      <c r="E62" s="16">
        <v>63</v>
      </c>
      <c r="F62" s="16">
        <v>135</v>
      </c>
      <c r="G62" s="16">
        <v>20</v>
      </c>
      <c r="H62" s="16">
        <v>17.740824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1415</v>
      </c>
      <c r="D63" s="16">
        <v>141</v>
      </c>
      <c r="E63" s="16">
        <v>129</v>
      </c>
      <c r="F63" s="16">
        <v>164</v>
      </c>
      <c r="G63" s="16">
        <v>10</v>
      </c>
      <c r="H63" s="16">
        <v>10.671874000000001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3555</v>
      </c>
      <c r="D64" s="16">
        <v>126</v>
      </c>
      <c r="E64" s="16">
        <v>76</v>
      </c>
      <c r="F64" s="16">
        <v>176</v>
      </c>
      <c r="G64" s="16">
        <v>28</v>
      </c>
      <c r="H64" s="16">
        <v>27.519017999999999</v>
      </c>
      <c r="I64" s="16"/>
      <c r="L64" s="28"/>
      <c r="M64" s="29"/>
      <c r="N64" s="29"/>
    </row>
    <row r="65" spans="2:14" x14ac:dyDescent="0.2">
      <c r="B65" s="16">
        <v>59</v>
      </c>
      <c r="C65" s="16">
        <v>10442</v>
      </c>
      <c r="D65" s="16">
        <v>213</v>
      </c>
      <c r="E65" s="16">
        <v>97</v>
      </c>
      <c r="F65" s="16">
        <v>377</v>
      </c>
      <c r="G65" s="16">
        <v>49</v>
      </c>
      <c r="H65" s="16">
        <v>81.731390000000005</v>
      </c>
      <c r="I65" s="16"/>
      <c r="L65" s="28"/>
      <c r="M65" s="29"/>
      <c r="N65" s="29"/>
    </row>
    <row r="66" spans="2:14" x14ac:dyDescent="0.2">
      <c r="B66" s="16">
        <v>60</v>
      </c>
      <c r="C66" s="16">
        <v>6067</v>
      </c>
      <c r="D66" s="16">
        <v>155</v>
      </c>
      <c r="E66" s="16">
        <v>98</v>
      </c>
      <c r="F66" s="16">
        <v>207</v>
      </c>
      <c r="G66" s="16">
        <v>39</v>
      </c>
      <c r="H66" s="16">
        <v>29.765753</v>
      </c>
      <c r="I66" s="16"/>
      <c r="L66" s="26"/>
      <c r="M66" s="27"/>
      <c r="N66" s="13"/>
    </row>
    <row r="67" spans="2:14" x14ac:dyDescent="0.2">
      <c r="B67" s="16">
        <v>61</v>
      </c>
      <c r="C67" s="16">
        <v>1901</v>
      </c>
      <c r="D67" s="16">
        <v>105</v>
      </c>
      <c r="E67" s="16">
        <v>69</v>
      </c>
      <c r="F67" s="16">
        <v>145</v>
      </c>
      <c r="G67" s="16">
        <v>18</v>
      </c>
      <c r="H67" s="16">
        <v>21.457208999999999</v>
      </c>
      <c r="I67" s="16"/>
      <c r="L67" s="26"/>
      <c r="M67" s="27"/>
      <c r="N67" s="13"/>
    </row>
    <row r="68" spans="2:14" x14ac:dyDescent="0.2">
      <c r="B68" s="16">
        <v>62</v>
      </c>
      <c r="C68" s="16">
        <v>2770</v>
      </c>
      <c r="D68" s="16">
        <v>125</v>
      </c>
      <c r="E68" s="16">
        <v>80</v>
      </c>
      <c r="F68" s="16">
        <v>181</v>
      </c>
      <c r="G68" s="16">
        <v>22</v>
      </c>
      <c r="H68" s="16">
        <v>27.626764000000001</v>
      </c>
      <c r="I68" s="16"/>
      <c r="L68" s="26"/>
      <c r="M68" s="27"/>
      <c r="N68" s="13"/>
    </row>
    <row r="69" spans="2:14" x14ac:dyDescent="0.2">
      <c r="B69" s="16">
        <v>63</v>
      </c>
      <c r="C69" s="16">
        <v>2178</v>
      </c>
      <c r="D69" s="16">
        <v>103</v>
      </c>
      <c r="E69" s="16">
        <v>61</v>
      </c>
      <c r="F69" s="16">
        <v>146</v>
      </c>
      <c r="G69" s="16">
        <v>21</v>
      </c>
      <c r="H69" s="16">
        <v>20.546289999999999</v>
      </c>
      <c r="I69" s="16"/>
      <c r="L69" s="26"/>
      <c r="M69" s="27"/>
      <c r="N69" s="13"/>
    </row>
    <row r="70" spans="2:14" x14ac:dyDescent="0.2">
      <c r="B70" s="16">
        <v>64</v>
      </c>
      <c r="C70" s="16">
        <v>1601</v>
      </c>
      <c r="D70" s="16">
        <v>100</v>
      </c>
      <c r="E70" s="16">
        <v>69</v>
      </c>
      <c r="F70" s="16">
        <v>127</v>
      </c>
      <c r="G70" s="16">
        <v>16</v>
      </c>
      <c r="H70" s="16">
        <v>16.51464</v>
      </c>
      <c r="I70" s="16"/>
      <c r="L70" s="26"/>
      <c r="M70" s="27"/>
      <c r="N70" s="13"/>
    </row>
    <row r="71" spans="2:14" x14ac:dyDescent="0.2">
      <c r="B71" s="16">
        <v>65</v>
      </c>
      <c r="C71" s="16">
        <v>1298</v>
      </c>
      <c r="D71" s="16">
        <v>92</v>
      </c>
      <c r="E71" s="16">
        <v>75</v>
      </c>
      <c r="F71" s="16">
        <v>109</v>
      </c>
      <c r="G71" s="16">
        <v>14</v>
      </c>
      <c r="H71" s="16">
        <v>9.6556080000000009</v>
      </c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65</v>
      </c>
      <c r="I188" s="6"/>
    </row>
    <row r="189" spans="1:10" x14ac:dyDescent="0.2">
      <c r="A189" t="s">
        <v>67</v>
      </c>
      <c r="B189" s="15"/>
      <c r="C189" s="8">
        <f>AVERAGE(C7:C187)</f>
        <v>3399.2153846153847</v>
      </c>
      <c r="D189" s="8"/>
      <c r="E189" s="8"/>
      <c r="F189" s="8"/>
      <c r="G189" s="8"/>
      <c r="H189" s="8"/>
      <c r="I189" s="9"/>
      <c r="J189" s="17">
        <f>AVERAGE(D7:D187)</f>
        <v>131.75384615384615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75046055</v>
      </c>
      <c r="D193" s="16">
        <v>93.93262</v>
      </c>
      <c r="E193" s="16">
        <v>1</v>
      </c>
      <c r="F193" s="16">
        <v>1582</v>
      </c>
      <c r="G193" s="16">
        <v>798935</v>
      </c>
      <c r="H193" s="16">
        <v>189.55216999999999</v>
      </c>
      <c r="I193" s="16">
        <v>16.534191</v>
      </c>
    </row>
    <row r="194" spans="1:9" x14ac:dyDescent="0.2">
      <c r="A194" s="6"/>
      <c r="B194" s="16">
        <v>1</v>
      </c>
      <c r="C194" s="16">
        <v>2335</v>
      </c>
      <c r="D194" s="16">
        <v>80</v>
      </c>
      <c r="E194" s="16">
        <v>47</v>
      </c>
      <c r="F194" s="16">
        <v>126</v>
      </c>
      <c r="G194" s="16">
        <v>29</v>
      </c>
      <c r="H194" s="16">
        <v>19.771011000000001</v>
      </c>
      <c r="I194" s="16"/>
    </row>
    <row r="195" spans="1:9" x14ac:dyDescent="0.2">
      <c r="A195" s="6"/>
      <c r="B195" s="16">
        <v>2</v>
      </c>
      <c r="C195" s="16">
        <v>950</v>
      </c>
      <c r="D195" s="16">
        <v>67</v>
      </c>
      <c r="E195" s="16">
        <v>56</v>
      </c>
      <c r="F195" s="16">
        <v>85</v>
      </c>
      <c r="G195" s="16">
        <v>14</v>
      </c>
      <c r="H195" s="16">
        <v>8.0765560000000001</v>
      </c>
      <c r="I195" s="16"/>
    </row>
    <row r="196" spans="1:9" x14ac:dyDescent="0.2">
      <c r="A196" s="6"/>
      <c r="B196" s="16">
        <v>3</v>
      </c>
      <c r="C196" s="16">
        <v>1585</v>
      </c>
      <c r="D196" s="16">
        <v>83</v>
      </c>
      <c r="E196" s="16">
        <v>68</v>
      </c>
      <c r="F196" s="16">
        <v>108</v>
      </c>
      <c r="G196" s="16">
        <v>19</v>
      </c>
      <c r="H196" s="16">
        <v>12.905640999999999</v>
      </c>
      <c r="I196" s="16"/>
    </row>
    <row r="197" spans="1:9" x14ac:dyDescent="0.2">
      <c r="A197" s="6"/>
      <c r="B197" s="16">
        <v>4</v>
      </c>
      <c r="C197" s="16">
        <v>1142</v>
      </c>
      <c r="D197" s="16">
        <v>71</v>
      </c>
      <c r="E197" s="16">
        <v>60</v>
      </c>
      <c r="F197" s="16">
        <v>89</v>
      </c>
      <c r="G197" s="16">
        <v>16</v>
      </c>
      <c r="H197" s="16">
        <v>7.4386377000000001</v>
      </c>
      <c r="I197" s="16"/>
    </row>
    <row r="198" spans="1:9" x14ac:dyDescent="0.2">
      <c r="A198" s="6"/>
      <c r="B198" s="16">
        <v>5</v>
      </c>
      <c r="C198" s="16">
        <v>2695</v>
      </c>
      <c r="D198" s="16">
        <v>74</v>
      </c>
      <c r="E198" s="16">
        <v>51</v>
      </c>
      <c r="F198" s="16">
        <v>101</v>
      </c>
      <c r="G198" s="16">
        <v>36</v>
      </c>
      <c r="H198" s="16">
        <v>11.898379</v>
      </c>
      <c r="I198" s="16"/>
    </row>
    <row r="199" spans="1:9" x14ac:dyDescent="0.2">
      <c r="A199" s="6"/>
      <c r="B199" s="16">
        <v>6</v>
      </c>
      <c r="C199" s="16">
        <v>2255</v>
      </c>
      <c r="D199" s="16">
        <v>90</v>
      </c>
      <c r="E199" s="16">
        <v>55</v>
      </c>
      <c r="F199" s="16">
        <v>133</v>
      </c>
      <c r="G199" s="16">
        <v>25</v>
      </c>
      <c r="H199" s="16">
        <v>16.944762999999998</v>
      </c>
      <c r="I199" s="16"/>
    </row>
    <row r="200" spans="1:9" x14ac:dyDescent="0.2">
      <c r="A200" s="6"/>
      <c r="B200" s="16">
        <v>7</v>
      </c>
      <c r="C200" s="16">
        <v>4654</v>
      </c>
      <c r="D200" s="16">
        <v>105</v>
      </c>
      <c r="E200" s="16">
        <v>67</v>
      </c>
      <c r="F200" s="16">
        <v>148</v>
      </c>
      <c r="G200" s="16">
        <v>44</v>
      </c>
      <c r="H200" s="16">
        <v>22.583179999999999</v>
      </c>
      <c r="I200" s="16"/>
    </row>
    <row r="201" spans="1:9" x14ac:dyDescent="0.2">
      <c r="A201" s="6"/>
      <c r="B201" s="16">
        <v>8</v>
      </c>
      <c r="C201" s="16">
        <v>1303</v>
      </c>
      <c r="D201" s="16">
        <v>86</v>
      </c>
      <c r="E201" s="16">
        <v>63</v>
      </c>
      <c r="F201" s="16">
        <v>103</v>
      </c>
      <c r="G201" s="16">
        <v>15</v>
      </c>
      <c r="H201" s="16">
        <v>11.883362</v>
      </c>
      <c r="I201" s="16"/>
    </row>
    <row r="202" spans="1:9" x14ac:dyDescent="0.2">
      <c r="A202" s="6"/>
      <c r="B202" s="16">
        <v>9</v>
      </c>
      <c r="C202" s="16">
        <v>2987</v>
      </c>
      <c r="D202" s="16">
        <v>96</v>
      </c>
      <c r="E202" s="16">
        <v>58</v>
      </c>
      <c r="F202" s="16">
        <v>135</v>
      </c>
      <c r="G202" s="16">
        <v>31</v>
      </c>
      <c r="H202" s="16">
        <v>21.081586999999999</v>
      </c>
      <c r="I202" s="16"/>
    </row>
    <row r="203" spans="1:9" x14ac:dyDescent="0.2">
      <c r="A203" s="6"/>
      <c r="B203" s="16">
        <v>10</v>
      </c>
      <c r="C203" s="16">
        <v>6314</v>
      </c>
      <c r="D203" s="16">
        <v>140</v>
      </c>
      <c r="E203" s="16">
        <v>68</v>
      </c>
      <c r="F203" s="16">
        <v>251</v>
      </c>
      <c r="G203" s="16">
        <v>45</v>
      </c>
      <c r="H203" s="16">
        <v>49.995452999999998</v>
      </c>
      <c r="I203" s="16"/>
    </row>
    <row r="204" spans="1:9" x14ac:dyDescent="0.2">
      <c r="A204" s="6"/>
      <c r="B204" s="16">
        <v>11</v>
      </c>
      <c r="C204" s="16">
        <v>1226</v>
      </c>
      <c r="D204" s="16">
        <v>72</v>
      </c>
      <c r="E204" s="16">
        <v>55</v>
      </c>
      <c r="F204" s="16">
        <v>87</v>
      </c>
      <c r="G204" s="16">
        <v>17</v>
      </c>
      <c r="H204" s="16">
        <v>10.240849499999999</v>
      </c>
      <c r="I204" s="16"/>
    </row>
    <row r="205" spans="1:9" x14ac:dyDescent="0.2">
      <c r="A205" s="6"/>
      <c r="B205" s="16">
        <v>12</v>
      </c>
      <c r="C205" s="16">
        <v>1806</v>
      </c>
      <c r="D205" s="16">
        <v>100</v>
      </c>
      <c r="E205" s="16">
        <v>80</v>
      </c>
      <c r="F205" s="16">
        <v>123</v>
      </c>
      <c r="G205" s="16">
        <v>18</v>
      </c>
      <c r="H205" s="16">
        <v>13.213184</v>
      </c>
      <c r="I205" s="16"/>
    </row>
    <row r="206" spans="1:9" x14ac:dyDescent="0.2">
      <c r="B206" s="16">
        <v>13</v>
      </c>
      <c r="C206" s="16">
        <v>1365</v>
      </c>
      <c r="D206" s="16">
        <v>68</v>
      </c>
      <c r="E206" s="16">
        <v>44</v>
      </c>
      <c r="F206" s="16">
        <v>95</v>
      </c>
      <c r="G206" s="16">
        <v>20</v>
      </c>
      <c r="H206" s="16">
        <v>12.067791</v>
      </c>
      <c r="I206" s="16"/>
    </row>
    <row r="207" spans="1:9" x14ac:dyDescent="0.2">
      <c r="B207" s="16">
        <v>14</v>
      </c>
      <c r="C207" s="16">
        <v>950</v>
      </c>
      <c r="D207" s="16">
        <v>73</v>
      </c>
      <c r="E207" s="16">
        <v>59</v>
      </c>
      <c r="F207" s="16">
        <v>90</v>
      </c>
      <c r="G207" s="16">
        <v>13</v>
      </c>
      <c r="H207" s="16">
        <v>8.5488800000000005</v>
      </c>
      <c r="I207" s="16"/>
    </row>
    <row r="208" spans="1:9" x14ac:dyDescent="0.2">
      <c r="B208" s="16">
        <v>15</v>
      </c>
      <c r="C208" s="16">
        <v>1147</v>
      </c>
      <c r="D208" s="16">
        <v>76</v>
      </c>
      <c r="E208" s="16">
        <v>65</v>
      </c>
      <c r="F208" s="16">
        <v>91</v>
      </c>
      <c r="G208" s="16">
        <v>15</v>
      </c>
      <c r="H208" s="16">
        <v>8.2678379999999994</v>
      </c>
      <c r="I208" s="16"/>
    </row>
    <row r="209" spans="1:9" x14ac:dyDescent="0.2">
      <c r="B209" s="16">
        <v>16</v>
      </c>
      <c r="C209" s="16">
        <v>806</v>
      </c>
      <c r="D209" s="16">
        <v>73</v>
      </c>
      <c r="E209" s="16">
        <v>55</v>
      </c>
      <c r="F209" s="16">
        <v>93</v>
      </c>
      <c r="G209" s="16">
        <v>11</v>
      </c>
      <c r="H209" s="16">
        <v>11.247222000000001</v>
      </c>
      <c r="I209" s="16"/>
    </row>
    <row r="210" spans="1:9" x14ac:dyDescent="0.2">
      <c r="B210" s="16">
        <v>17</v>
      </c>
      <c r="C210" s="16">
        <v>2273</v>
      </c>
      <c r="D210" s="16">
        <v>78</v>
      </c>
      <c r="E210" s="16">
        <v>49</v>
      </c>
      <c r="F210" s="16">
        <v>117</v>
      </c>
      <c r="G210" s="16">
        <v>29</v>
      </c>
      <c r="H210" s="16">
        <v>16.657259</v>
      </c>
      <c r="I210" s="16"/>
    </row>
    <row r="211" spans="1:9" x14ac:dyDescent="0.2">
      <c r="B211" s="16">
        <v>18</v>
      </c>
      <c r="C211" s="16">
        <v>4248</v>
      </c>
      <c r="D211" s="16">
        <v>92</v>
      </c>
      <c r="E211" s="16">
        <v>63</v>
      </c>
      <c r="F211" s="16">
        <v>130</v>
      </c>
      <c r="G211" s="16">
        <v>46</v>
      </c>
      <c r="H211" s="16">
        <v>17.369194</v>
      </c>
      <c r="I211" s="16"/>
    </row>
    <row r="212" spans="1:9" x14ac:dyDescent="0.2">
      <c r="B212" s="16">
        <v>19</v>
      </c>
      <c r="C212" s="16">
        <v>1243</v>
      </c>
      <c r="D212" s="16">
        <v>82</v>
      </c>
      <c r="E212" s="16">
        <v>64</v>
      </c>
      <c r="F212" s="16">
        <v>104</v>
      </c>
      <c r="G212" s="16">
        <v>15</v>
      </c>
      <c r="H212" s="16">
        <v>12.16846</v>
      </c>
      <c r="I212" s="16"/>
    </row>
    <row r="213" spans="1:9" x14ac:dyDescent="0.2">
      <c r="B213" s="16">
        <v>20</v>
      </c>
      <c r="C213" s="16">
        <v>3986</v>
      </c>
      <c r="D213" s="16">
        <v>99</v>
      </c>
      <c r="E213" s="16">
        <v>58</v>
      </c>
      <c r="F213" s="16">
        <v>148</v>
      </c>
      <c r="G213" s="16">
        <v>40</v>
      </c>
      <c r="H213" s="16">
        <v>22.179915999999999</v>
      </c>
      <c r="I213" s="16"/>
    </row>
    <row r="214" spans="1:9" x14ac:dyDescent="0.2">
      <c r="B214" s="16">
        <v>21</v>
      </c>
      <c r="C214" s="16">
        <v>1431</v>
      </c>
      <c r="D214" s="16">
        <v>89</v>
      </c>
      <c r="E214" s="16">
        <v>61</v>
      </c>
      <c r="F214" s="16">
        <v>115</v>
      </c>
      <c r="G214" s="16">
        <v>16</v>
      </c>
      <c r="H214" s="16">
        <v>13.117418000000001</v>
      </c>
      <c r="I214" s="16"/>
    </row>
    <row r="215" spans="1:9" x14ac:dyDescent="0.2">
      <c r="B215" s="16">
        <v>22</v>
      </c>
      <c r="C215" s="16">
        <v>1113</v>
      </c>
      <c r="D215" s="16">
        <v>79</v>
      </c>
      <c r="E215" s="16">
        <v>64</v>
      </c>
      <c r="F215" s="16">
        <v>94</v>
      </c>
      <c r="G215" s="16">
        <v>14</v>
      </c>
      <c r="H215" s="16">
        <v>9.1944800000000004</v>
      </c>
      <c r="I215" s="16"/>
    </row>
    <row r="216" spans="1:9" x14ac:dyDescent="0.2">
      <c r="B216" s="16">
        <v>23</v>
      </c>
      <c r="C216" s="16">
        <v>3222</v>
      </c>
      <c r="D216" s="16">
        <v>111</v>
      </c>
      <c r="E216" s="16">
        <v>80</v>
      </c>
      <c r="F216" s="16">
        <v>149</v>
      </c>
      <c r="G216" s="16">
        <v>29</v>
      </c>
      <c r="H216" s="16">
        <v>19.404527999999999</v>
      </c>
      <c r="I216" s="16"/>
    </row>
    <row r="217" spans="1:9" x14ac:dyDescent="0.2">
      <c r="B217" s="16">
        <v>24</v>
      </c>
      <c r="C217" s="16">
        <v>3273</v>
      </c>
      <c r="D217" s="16">
        <v>99</v>
      </c>
      <c r="E217" s="16">
        <v>58</v>
      </c>
      <c r="F217" s="16">
        <v>141</v>
      </c>
      <c r="G217" s="16">
        <v>33</v>
      </c>
      <c r="H217" s="16">
        <v>25.149553000000001</v>
      </c>
      <c r="I217" s="16"/>
    </row>
    <row r="218" spans="1:9" x14ac:dyDescent="0.2">
      <c r="B218" s="16">
        <v>25</v>
      </c>
      <c r="C218" s="16">
        <v>3854</v>
      </c>
      <c r="D218" s="16">
        <v>116</v>
      </c>
      <c r="E218" s="16">
        <v>67</v>
      </c>
      <c r="F218" s="16">
        <v>169</v>
      </c>
      <c r="G218" s="16">
        <v>33</v>
      </c>
      <c r="H218" s="16">
        <v>25.932606</v>
      </c>
      <c r="I218" s="16"/>
    </row>
    <row r="219" spans="1:9" x14ac:dyDescent="0.2">
      <c r="B219" s="16">
        <v>26</v>
      </c>
      <c r="C219" s="16">
        <v>4633</v>
      </c>
      <c r="D219" s="16">
        <v>105</v>
      </c>
      <c r="E219" s="16">
        <v>53</v>
      </c>
      <c r="F219" s="16">
        <v>183</v>
      </c>
      <c r="G219" s="16">
        <v>44</v>
      </c>
      <c r="H219" s="16">
        <v>33.530616999999999</v>
      </c>
      <c r="I219" s="16"/>
    </row>
    <row r="220" spans="1:9" x14ac:dyDescent="0.2">
      <c r="B220" s="16">
        <v>27</v>
      </c>
      <c r="C220" s="16">
        <v>1301</v>
      </c>
      <c r="D220" s="16">
        <v>100</v>
      </c>
      <c r="E220" s="16">
        <v>80</v>
      </c>
      <c r="F220" s="16">
        <v>117</v>
      </c>
      <c r="G220" s="16">
        <v>13</v>
      </c>
      <c r="H220" s="16">
        <v>11.52895</v>
      </c>
      <c r="I220" s="16"/>
    </row>
    <row r="221" spans="1:9" x14ac:dyDescent="0.2">
      <c r="B221" s="16">
        <v>28</v>
      </c>
      <c r="C221" s="16">
        <v>1662</v>
      </c>
      <c r="D221" s="16">
        <v>92</v>
      </c>
      <c r="E221" s="16">
        <v>63</v>
      </c>
      <c r="F221" s="16">
        <v>110</v>
      </c>
      <c r="G221" s="16">
        <v>18</v>
      </c>
      <c r="H221" s="16">
        <v>12.170360000000001</v>
      </c>
      <c r="I221" s="16"/>
    </row>
    <row r="222" spans="1:9" x14ac:dyDescent="0.2">
      <c r="B222" s="16">
        <v>29</v>
      </c>
      <c r="C222" s="16">
        <v>1503</v>
      </c>
      <c r="D222" s="16">
        <v>71</v>
      </c>
      <c r="E222" s="16">
        <v>41</v>
      </c>
      <c r="F222" s="16">
        <v>108</v>
      </c>
      <c r="G222" s="16">
        <v>21</v>
      </c>
      <c r="H222" s="16">
        <v>18.204395000000002</v>
      </c>
      <c r="I222" s="16"/>
    </row>
    <row r="223" spans="1:9" x14ac:dyDescent="0.2">
      <c r="B223" s="16">
        <v>30</v>
      </c>
      <c r="C223" s="16">
        <v>1206</v>
      </c>
      <c r="D223" s="16">
        <v>80</v>
      </c>
      <c r="E223" s="16">
        <v>58</v>
      </c>
      <c r="F223" s="16">
        <v>99</v>
      </c>
      <c r="G223" s="16">
        <v>15</v>
      </c>
      <c r="H223" s="16">
        <v>10.823256000000001</v>
      </c>
      <c r="I223" s="16"/>
    </row>
    <row r="224" spans="1:9" x14ac:dyDescent="0.2">
      <c r="A224" s="6"/>
      <c r="B224" s="16">
        <v>31</v>
      </c>
      <c r="C224" s="16">
        <v>1425</v>
      </c>
      <c r="D224" s="16">
        <v>89</v>
      </c>
      <c r="E224" s="16">
        <v>73</v>
      </c>
      <c r="F224" s="16">
        <v>107</v>
      </c>
      <c r="G224" s="16">
        <v>16</v>
      </c>
      <c r="H224" s="16">
        <v>9.5324010000000001</v>
      </c>
      <c r="I224" s="16"/>
    </row>
    <row r="225" spans="1:9" x14ac:dyDescent="0.2">
      <c r="A225" s="11"/>
      <c r="B225" s="16">
        <v>32</v>
      </c>
      <c r="C225" s="16">
        <v>663</v>
      </c>
      <c r="D225" s="16">
        <v>66</v>
      </c>
      <c r="E225" s="16">
        <v>48</v>
      </c>
      <c r="F225" s="16">
        <v>84</v>
      </c>
      <c r="G225" s="16">
        <v>10</v>
      </c>
      <c r="H225" s="16">
        <v>10.46157</v>
      </c>
      <c r="I225" s="16"/>
    </row>
    <row r="226" spans="1:9" x14ac:dyDescent="0.2">
      <c r="B226" s="16">
        <v>33</v>
      </c>
      <c r="C226" s="16">
        <v>2252</v>
      </c>
      <c r="D226" s="16">
        <v>83</v>
      </c>
      <c r="E226" s="16">
        <v>45</v>
      </c>
      <c r="F226" s="16">
        <v>121</v>
      </c>
      <c r="G226" s="16">
        <v>27</v>
      </c>
      <c r="H226" s="16">
        <v>17.614460000000001</v>
      </c>
      <c r="I226" s="16"/>
    </row>
    <row r="227" spans="1:9" x14ac:dyDescent="0.2">
      <c r="B227" s="16">
        <v>34</v>
      </c>
      <c r="C227" s="16">
        <v>4159</v>
      </c>
      <c r="D227" s="16">
        <v>99</v>
      </c>
      <c r="E227" s="16">
        <v>65</v>
      </c>
      <c r="F227" s="16">
        <v>133</v>
      </c>
      <c r="G227" s="16">
        <v>42</v>
      </c>
      <c r="H227" s="16">
        <v>16.284813</v>
      </c>
      <c r="I227" s="16"/>
    </row>
    <row r="228" spans="1:9" x14ac:dyDescent="0.2">
      <c r="B228" s="16">
        <v>35</v>
      </c>
      <c r="C228" s="16">
        <v>1091</v>
      </c>
      <c r="D228" s="16">
        <v>57</v>
      </c>
      <c r="E228" s="16">
        <v>38</v>
      </c>
      <c r="F228" s="16">
        <v>86</v>
      </c>
      <c r="G228" s="16">
        <v>19</v>
      </c>
      <c r="H228" s="16">
        <v>10.816654</v>
      </c>
      <c r="I228" s="16"/>
    </row>
    <row r="229" spans="1:9" x14ac:dyDescent="0.2">
      <c r="B229" s="16">
        <v>36</v>
      </c>
      <c r="C229" s="16">
        <v>1614</v>
      </c>
      <c r="D229" s="16">
        <v>80</v>
      </c>
      <c r="E229" s="16">
        <v>65</v>
      </c>
      <c r="F229" s="16">
        <v>101</v>
      </c>
      <c r="G229" s="16">
        <v>20</v>
      </c>
      <c r="H229" s="16">
        <v>10.005261000000001</v>
      </c>
      <c r="I229" s="16"/>
    </row>
    <row r="230" spans="1:9" x14ac:dyDescent="0.2">
      <c r="B230" s="16">
        <v>37</v>
      </c>
      <c r="C230" s="16">
        <v>2160</v>
      </c>
      <c r="D230" s="16">
        <v>80</v>
      </c>
      <c r="E230" s="16">
        <v>48</v>
      </c>
      <c r="F230" s="16">
        <v>115</v>
      </c>
      <c r="G230" s="16">
        <v>27</v>
      </c>
      <c r="H230" s="16">
        <v>16.943344</v>
      </c>
      <c r="I230" s="16"/>
    </row>
    <row r="231" spans="1:9" x14ac:dyDescent="0.2">
      <c r="B231" s="16">
        <v>38</v>
      </c>
      <c r="C231" s="16">
        <v>5616</v>
      </c>
      <c r="D231" s="16">
        <v>98</v>
      </c>
      <c r="E231" s="16">
        <v>58</v>
      </c>
      <c r="F231" s="16">
        <v>156</v>
      </c>
      <c r="G231" s="16">
        <v>57</v>
      </c>
      <c r="H231" s="16">
        <v>23.842490000000002</v>
      </c>
      <c r="I231" s="16"/>
    </row>
    <row r="232" spans="1:9" x14ac:dyDescent="0.2">
      <c r="B232" s="16">
        <v>39</v>
      </c>
      <c r="C232" s="16">
        <v>1032</v>
      </c>
      <c r="D232" s="16">
        <v>68</v>
      </c>
      <c r="E232" s="16">
        <v>52</v>
      </c>
      <c r="F232" s="16">
        <v>89</v>
      </c>
      <c r="G232" s="16">
        <v>15</v>
      </c>
      <c r="H232" s="16">
        <v>11.495340000000001</v>
      </c>
      <c r="I232" s="16"/>
    </row>
    <row r="233" spans="1:9" x14ac:dyDescent="0.2">
      <c r="B233" s="16">
        <v>40</v>
      </c>
      <c r="C233" s="16">
        <v>8502</v>
      </c>
      <c r="D233" s="16">
        <v>121</v>
      </c>
      <c r="E233" s="16">
        <v>66</v>
      </c>
      <c r="F233" s="16">
        <v>208</v>
      </c>
      <c r="G233" s="16">
        <v>70</v>
      </c>
      <c r="H233" s="16">
        <v>35.534835999999999</v>
      </c>
      <c r="I233" s="16"/>
    </row>
    <row r="234" spans="1:9" x14ac:dyDescent="0.2">
      <c r="B234" s="16">
        <v>41</v>
      </c>
      <c r="C234" s="16">
        <v>632</v>
      </c>
      <c r="D234" s="16">
        <v>63</v>
      </c>
      <c r="E234" s="16">
        <v>48</v>
      </c>
      <c r="F234" s="16">
        <v>76</v>
      </c>
      <c r="G234" s="16">
        <v>10</v>
      </c>
      <c r="H234" s="16">
        <v>8.7686309999999992</v>
      </c>
      <c r="I234" s="16"/>
    </row>
    <row r="235" spans="1:9" x14ac:dyDescent="0.2">
      <c r="B235" s="16">
        <v>42</v>
      </c>
      <c r="C235" s="16">
        <v>1839</v>
      </c>
      <c r="D235" s="16">
        <v>79</v>
      </c>
      <c r="E235" s="16">
        <v>48</v>
      </c>
      <c r="F235" s="16">
        <v>114</v>
      </c>
      <c r="G235" s="16">
        <v>23</v>
      </c>
      <c r="H235" s="16">
        <v>18.916081999999999</v>
      </c>
      <c r="I235" s="16"/>
    </row>
    <row r="236" spans="1:9" x14ac:dyDescent="0.2">
      <c r="B236" s="16">
        <v>43</v>
      </c>
      <c r="C236" s="16">
        <v>1927</v>
      </c>
      <c r="D236" s="16">
        <v>74</v>
      </c>
      <c r="E236" s="16">
        <v>43</v>
      </c>
      <c r="F236" s="16">
        <v>115</v>
      </c>
      <c r="G236" s="16">
        <v>26</v>
      </c>
      <c r="H236" s="16">
        <v>17.537388</v>
      </c>
      <c r="I236" s="16"/>
    </row>
    <row r="237" spans="1:9" x14ac:dyDescent="0.2">
      <c r="B237" s="16">
        <v>44</v>
      </c>
      <c r="C237" s="16">
        <v>3462</v>
      </c>
      <c r="D237" s="16">
        <v>104</v>
      </c>
      <c r="E237" s="16">
        <v>74</v>
      </c>
      <c r="F237" s="16">
        <v>147</v>
      </c>
      <c r="G237" s="16">
        <v>33</v>
      </c>
      <c r="H237" s="16">
        <v>18.306419999999999</v>
      </c>
      <c r="I237" s="16"/>
    </row>
    <row r="238" spans="1:9" x14ac:dyDescent="0.2">
      <c r="B238" s="16">
        <v>45</v>
      </c>
      <c r="C238" s="16">
        <v>2977</v>
      </c>
      <c r="D238" s="16">
        <v>72</v>
      </c>
      <c r="E238" s="16">
        <v>32</v>
      </c>
      <c r="F238" s="16">
        <v>132</v>
      </c>
      <c r="G238" s="16">
        <v>41</v>
      </c>
      <c r="H238" s="16">
        <v>28.557397999999999</v>
      </c>
      <c r="I238" s="16"/>
    </row>
    <row r="239" spans="1:9" x14ac:dyDescent="0.2">
      <c r="B239" s="16">
        <v>46</v>
      </c>
      <c r="C239" s="16">
        <v>2213</v>
      </c>
      <c r="D239" s="16">
        <v>79</v>
      </c>
      <c r="E239" s="16">
        <v>45</v>
      </c>
      <c r="F239" s="16">
        <v>108</v>
      </c>
      <c r="G239" s="16">
        <v>28</v>
      </c>
      <c r="H239" s="16">
        <v>16.729880000000001</v>
      </c>
      <c r="I239" s="16"/>
    </row>
    <row r="240" spans="1:9" x14ac:dyDescent="0.2">
      <c r="B240" s="16">
        <v>47</v>
      </c>
      <c r="C240" s="16">
        <v>2927</v>
      </c>
      <c r="D240" s="16">
        <v>86</v>
      </c>
      <c r="E240" s="16">
        <v>32</v>
      </c>
      <c r="F240" s="16">
        <v>139</v>
      </c>
      <c r="G240" s="16">
        <v>34</v>
      </c>
      <c r="H240" s="16">
        <v>26.461521000000001</v>
      </c>
      <c r="I240" s="16"/>
    </row>
    <row r="241" spans="2:9" x14ac:dyDescent="0.2">
      <c r="B241" s="16">
        <v>48</v>
      </c>
      <c r="C241" s="16">
        <v>4460</v>
      </c>
      <c r="D241" s="16">
        <v>111</v>
      </c>
      <c r="E241" s="16">
        <v>62</v>
      </c>
      <c r="F241" s="16">
        <v>180</v>
      </c>
      <c r="G241" s="16">
        <v>40</v>
      </c>
      <c r="H241" s="16">
        <v>29.508799</v>
      </c>
      <c r="I241" s="16"/>
    </row>
    <row r="242" spans="2:9" x14ac:dyDescent="0.2">
      <c r="B242" s="16">
        <v>49</v>
      </c>
      <c r="C242" s="16">
        <v>1679</v>
      </c>
      <c r="D242" s="16">
        <v>79</v>
      </c>
      <c r="E242" s="16">
        <v>45</v>
      </c>
      <c r="F242" s="16">
        <v>103</v>
      </c>
      <c r="G242" s="16">
        <v>21</v>
      </c>
      <c r="H242" s="16">
        <v>13.638182</v>
      </c>
      <c r="I242" s="16"/>
    </row>
    <row r="243" spans="2:9" x14ac:dyDescent="0.2">
      <c r="B243" s="16">
        <v>50</v>
      </c>
      <c r="C243" s="16">
        <v>879</v>
      </c>
      <c r="D243" s="16">
        <v>73</v>
      </c>
      <c r="E243" s="16">
        <v>58</v>
      </c>
      <c r="F243" s="16">
        <v>87</v>
      </c>
      <c r="G243" s="16">
        <v>12</v>
      </c>
      <c r="H243" s="16">
        <v>9.6906700000000008</v>
      </c>
      <c r="I243" s="16"/>
    </row>
    <row r="244" spans="2:9" x14ac:dyDescent="0.2">
      <c r="B244" s="16">
        <v>51</v>
      </c>
      <c r="C244" s="16">
        <v>1803</v>
      </c>
      <c r="D244" s="16">
        <v>85</v>
      </c>
      <c r="E244" s="16">
        <v>53</v>
      </c>
      <c r="F244" s="16">
        <v>119</v>
      </c>
      <c r="G244" s="16">
        <v>21</v>
      </c>
      <c r="H244" s="16">
        <v>15.671631</v>
      </c>
      <c r="I244" s="16"/>
    </row>
    <row r="245" spans="2:9" x14ac:dyDescent="0.2">
      <c r="B245" s="16">
        <v>52</v>
      </c>
      <c r="C245" s="16">
        <v>1681</v>
      </c>
      <c r="D245" s="16">
        <v>73</v>
      </c>
      <c r="E245" s="16">
        <v>50</v>
      </c>
      <c r="F245" s="16">
        <v>108</v>
      </c>
      <c r="G245" s="16">
        <v>23</v>
      </c>
      <c r="H245" s="16">
        <v>13.5411825</v>
      </c>
      <c r="I245" s="16"/>
    </row>
    <row r="246" spans="2:9" x14ac:dyDescent="0.2">
      <c r="B246" s="16">
        <v>53</v>
      </c>
      <c r="C246" s="16">
        <v>5967</v>
      </c>
      <c r="D246" s="16">
        <v>126</v>
      </c>
      <c r="E246" s="16">
        <v>61</v>
      </c>
      <c r="F246" s="16">
        <v>242</v>
      </c>
      <c r="G246" s="16">
        <v>47</v>
      </c>
      <c r="H246" s="16">
        <v>48.258136999999998</v>
      </c>
      <c r="I246" s="16"/>
    </row>
    <row r="247" spans="2:9" x14ac:dyDescent="0.2">
      <c r="B247" s="16">
        <v>54</v>
      </c>
      <c r="C247" s="16">
        <v>1625</v>
      </c>
      <c r="D247" s="16">
        <v>77</v>
      </c>
      <c r="E247" s="16">
        <v>46</v>
      </c>
      <c r="F247" s="16">
        <v>115</v>
      </c>
      <c r="G247" s="16">
        <v>21</v>
      </c>
      <c r="H247" s="16">
        <v>14.436066</v>
      </c>
      <c r="I247" s="16"/>
    </row>
    <row r="248" spans="2:9" x14ac:dyDescent="0.2">
      <c r="B248" s="16">
        <v>55</v>
      </c>
      <c r="C248" s="16">
        <v>2353</v>
      </c>
      <c r="D248" s="16">
        <v>71</v>
      </c>
      <c r="E248" s="16">
        <v>28</v>
      </c>
      <c r="F248" s="16">
        <v>105</v>
      </c>
      <c r="G248" s="16">
        <v>33</v>
      </c>
      <c r="H248" s="16">
        <v>19.902889999999999</v>
      </c>
      <c r="I248" s="16"/>
    </row>
    <row r="249" spans="2:9" x14ac:dyDescent="0.2">
      <c r="B249" s="16">
        <v>56</v>
      </c>
      <c r="C249" s="16">
        <v>2682</v>
      </c>
      <c r="D249" s="16">
        <v>78</v>
      </c>
      <c r="E249" s="16">
        <v>44</v>
      </c>
      <c r="F249" s="16">
        <v>125</v>
      </c>
      <c r="G249" s="16">
        <v>34</v>
      </c>
      <c r="H249" s="16">
        <v>20.701339999999998</v>
      </c>
      <c r="I249" s="16"/>
    </row>
    <row r="250" spans="2:9" x14ac:dyDescent="0.2">
      <c r="B250" s="16">
        <v>57</v>
      </c>
      <c r="C250" s="16">
        <v>2898</v>
      </c>
      <c r="D250" s="16">
        <v>90</v>
      </c>
      <c r="E250" s="16">
        <v>45</v>
      </c>
      <c r="F250" s="16">
        <v>146</v>
      </c>
      <c r="G250" s="16">
        <v>32</v>
      </c>
      <c r="H250" s="16">
        <v>24.273973000000002</v>
      </c>
      <c r="I250" s="16"/>
    </row>
    <row r="251" spans="2:9" x14ac:dyDescent="0.2">
      <c r="B251" s="16">
        <v>58</v>
      </c>
      <c r="C251" s="16">
        <v>821</v>
      </c>
      <c r="D251" s="16">
        <v>68</v>
      </c>
      <c r="E251" s="16">
        <v>57</v>
      </c>
      <c r="F251" s="16">
        <v>77</v>
      </c>
      <c r="G251" s="16">
        <v>12</v>
      </c>
      <c r="H251" s="16">
        <v>6.4031243</v>
      </c>
      <c r="I251" s="16"/>
    </row>
    <row r="252" spans="2:9" x14ac:dyDescent="0.2">
      <c r="B252" s="16">
        <v>59</v>
      </c>
      <c r="C252" s="16">
        <v>3607</v>
      </c>
      <c r="D252" s="16">
        <v>94</v>
      </c>
      <c r="E252" s="16">
        <v>57</v>
      </c>
      <c r="F252" s="16">
        <v>146</v>
      </c>
      <c r="G252" s="16">
        <v>38</v>
      </c>
      <c r="H252" s="16">
        <v>25.310504999999999</v>
      </c>
      <c r="I252" s="16"/>
    </row>
    <row r="253" spans="2:9" x14ac:dyDescent="0.2">
      <c r="B253" s="16">
        <v>60</v>
      </c>
      <c r="C253" s="16">
        <v>1867</v>
      </c>
      <c r="D253" s="16">
        <v>66</v>
      </c>
      <c r="E253" s="16">
        <v>44</v>
      </c>
      <c r="F253" s="16">
        <v>103</v>
      </c>
      <c r="G253" s="16">
        <v>28</v>
      </c>
      <c r="H253" s="16">
        <v>14.928224</v>
      </c>
      <c r="I253" s="16"/>
    </row>
    <row r="254" spans="2:9" x14ac:dyDescent="0.2">
      <c r="B254" s="16">
        <v>61</v>
      </c>
      <c r="C254" s="16">
        <v>2851</v>
      </c>
      <c r="D254" s="16">
        <v>86</v>
      </c>
      <c r="E254" s="16">
        <v>49</v>
      </c>
      <c r="F254" s="16">
        <v>137</v>
      </c>
      <c r="G254" s="16">
        <v>33</v>
      </c>
      <c r="H254" s="16">
        <v>24.211953999999999</v>
      </c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61</v>
      </c>
      <c r="I375" s="6"/>
    </row>
    <row r="376" spans="1:10" x14ac:dyDescent="0.2">
      <c r="A376" t="s">
        <v>67</v>
      </c>
      <c r="B376" s="15"/>
      <c r="C376" s="8">
        <f>AVERAGE(C194:C374)</f>
        <v>2428.3934426229507</v>
      </c>
      <c r="D376" s="8"/>
      <c r="E376" s="8"/>
      <c r="F376" s="8"/>
      <c r="G376" s="8"/>
      <c r="H376" s="8"/>
      <c r="I376" s="9"/>
      <c r="J376" s="17">
        <f>AVERAGE(D194:D374)</f>
        <v>85.606557377049185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86365497</v>
      </c>
      <c r="D380" s="16">
        <v>248.28801000000001</v>
      </c>
      <c r="E380" s="16">
        <v>1</v>
      </c>
      <c r="F380" s="16">
        <v>1667</v>
      </c>
      <c r="G380" s="16">
        <v>347844</v>
      </c>
      <c r="H380" s="16">
        <v>304.87115</v>
      </c>
      <c r="I380" s="16">
        <v>22.954414</v>
      </c>
    </row>
    <row r="381" spans="1:10" x14ac:dyDescent="0.2">
      <c r="A381" s="6"/>
      <c r="B381" s="16">
        <v>1</v>
      </c>
      <c r="C381" s="16">
        <v>579</v>
      </c>
      <c r="D381" s="16">
        <v>57</v>
      </c>
      <c r="E381" s="16">
        <v>39</v>
      </c>
      <c r="F381" s="16">
        <v>69</v>
      </c>
      <c r="G381" s="16">
        <v>10</v>
      </c>
      <c r="H381" s="16">
        <v>8.582929</v>
      </c>
      <c r="I381" s="16"/>
    </row>
    <row r="382" spans="1:10" x14ac:dyDescent="0.2">
      <c r="A382" s="6"/>
      <c r="B382" s="16">
        <v>2</v>
      </c>
      <c r="C382" s="16">
        <v>679</v>
      </c>
      <c r="D382" s="16">
        <v>67</v>
      </c>
      <c r="E382" s="16">
        <v>50</v>
      </c>
      <c r="F382" s="16">
        <v>90</v>
      </c>
      <c r="G382" s="16">
        <v>10</v>
      </c>
      <c r="H382" s="16">
        <v>12.060034999999999</v>
      </c>
      <c r="I382" s="16"/>
    </row>
    <row r="383" spans="1:10" x14ac:dyDescent="0.2">
      <c r="A383" s="6"/>
      <c r="B383" s="16">
        <v>3</v>
      </c>
      <c r="C383" s="16">
        <v>2995</v>
      </c>
      <c r="D383" s="16">
        <v>96</v>
      </c>
      <c r="E383" s="16">
        <v>41</v>
      </c>
      <c r="F383" s="16">
        <v>154</v>
      </c>
      <c r="G383" s="16">
        <v>31</v>
      </c>
      <c r="H383" s="16">
        <v>31.732738000000001</v>
      </c>
      <c r="I383" s="16"/>
    </row>
    <row r="384" spans="1:10" x14ac:dyDescent="0.2">
      <c r="A384" s="6"/>
      <c r="B384" s="16">
        <v>4</v>
      </c>
      <c r="C384" s="16">
        <v>1840</v>
      </c>
      <c r="D384" s="16">
        <v>87</v>
      </c>
      <c r="E384" s="16">
        <v>49</v>
      </c>
      <c r="F384" s="16">
        <v>125</v>
      </c>
      <c r="G384" s="16">
        <v>21</v>
      </c>
      <c r="H384" s="16">
        <v>17.130382999999998</v>
      </c>
      <c r="I384" s="16"/>
    </row>
    <row r="385" spans="1:9" x14ac:dyDescent="0.2">
      <c r="A385" s="6"/>
      <c r="B385" s="16">
        <v>5</v>
      </c>
      <c r="C385" s="16">
        <v>1239</v>
      </c>
      <c r="D385" s="16">
        <v>72</v>
      </c>
      <c r="E385" s="16">
        <v>46</v>
      </c>
      <c r="F385" s="16">
        <v>89</v>
      </c>
      <c r="G385" s="16">
        <v>17</v>
      </c>
      <c r="H385" s="16">
        <v>9.940448</v>
      </c>
      <c r="I385" s="16"/>
    </row>
    <row r="386" spans="1:9" x14ac:dyDescent="0.2">
      <c r="A386" s="6"/>
      <c r="B386" s="16">
        <v>6</v>
      </c>
      <c r="C386" s="16">
        <v>3517</v>
      </c>
      <c r="D386" s="16">
        <v>92</v>
      </c>
      <c r="E386" s="16">
        <v>39</v>
      </c>
      <c r="F386" s="16">
        <v>178</v>
      </c>
      <c r="G386" s="16">
        <v>38</v>
      </c>
      <c r="H386" s="16">
        <v>38.438789999999997</v>
      </c>
      <c r="I386" s="16"/>
    </row>
    <row r="387" spans="1:9" x14ac:dyDescent="0.2">
      <c r="A387" s="6"/>
      <c r="B387" s="16">
        <v>7</v>
      </c>
      <c r="C387" s="16">
        <v>1393</v>
      </c>
      <c r="D387" s="16">
        <v>87</v>
      </c>
      <c r="E387" s="16">
        <v>62</v>
      </c>
      <c r="F387" s="16">
        <v>107</v>
      </c>
      <c r="G387" s="16">
        <v>16</v>
      </c>
      <c r="H387" s="16">
        <v>14.068878</v>
      </c>
      <c r="I387" s="16"/>
    </row>
    <row r="388" spans="1:9" x14ac:dyDescent="0.2">
      <c r="A388" s="6"/>
      <c r="B388" s="16">
        <v>8</v>
      </c>
      <c r="C388" s="16">
        <v>2074</v>
      </c>
      <c r="D388" s="16">
        <v>90</v>
      </c>
      <c r="E388" s="16">
        <v>52</v>
      </c>
      <c r="F388" s="16">
        <v>129</v>
      </c>
      <c r="G388" s="16">
        <v>23</v>
      </c>
      <c r="H388" s="16">
        <v>21.277387999999998</v>
      </c>
      <c r="I388" s="16"/>
    </row>
    <row r="389" spans="1:9" x14ac:dyDescent="0.2">
      <c r="A389" s="6"/>
      <c r="B389" s="16">
        <v>9</v>
      </c>
      <c r="C389" s="16">
        <v>706</v>
      </c>
      <c r="D389" s="16">
        <v>70</v>
      </c>
      <c r="E389" s="16">
        <v>50</v>
      </c>
      <c r="F389" s="16">
        <v>93</v>
      </c>
      <c r="G389" s="16">
        <v>10</v>
      </c>
      <c r="H389" s="16">
        <v>14.165687</v>
      </c>
      <c r="I389" s="16"/>
    </row>
    <row r="390" spans="1:9" x14ac:dyDescent="0.2">
      <c r="A390" s="6"/>
      <c r="B390" s="16">
        <v>10</v>
      </c>
      <c r="C390" s="16">
        <v>2240</v>
      </c>
      <c r="D390" s="16">
        <v>97</v>
      </c>
      <c r="E390" s="16">
        <v>58</v>
      </c>
      <c r="F390" s="16">
        <v>147</v>
      </c>
      <c r="G390" s="16">
        <v>23</v>
      </c>
      <c r="H390" s="16">
        <v>26.339565</v>
      </c>
      <c r="I390" s="16"/>
    </row>
    <row r="391" spans="1:9" x14ac:dyDescent="0.2">
      <c r="A391" s="6"/>
      <c r="B391" s="16">
        <v>11</v>
      </c>
      <c r="C391" s="16">
        <v>2990</v>
      </c>
      <c r="D391" s="16">
        <v>99</v>
      </c>
      <c r="E391" s="16">
        <v>40</v>
      </c>
      <c r="F391" s="16">
        <v>161</v>
      </c>
      <c r="G391" s="16">
        <v>30</v>
      </c>
      <c r="H391" s="16">
        <v>27.956862999999998</v>
      </c>
      <c r="I391" s="16"/>
    </row>
    <row r="392" spans="1:9" x14ac:dyDescent="0.2">
      <c r="A392" s="6"/>
      <c r="B392" s="16">
        <v>12</v>
      </c>
      <c r="C392" s="16">
        <v>3122</v>
      </c>
      <c r="D392" s="16">
        <v>104</v>
      </c>
      <c r="E392" s="16">
        <v>40</v>
      </c>
      <c r="F392" s="16">
        <v>182</v>
      </c>
      <c r="G392" s="16">
        <v>30</v>
      </c>
      <c r="H392" s="16">
        <v>35.7607</v>
      </c>
      <c r="I392" s="16"/>
    </row>
    <row r="393" spans="1:9" x14ac:dyDescent="0.2">
      <c r="B393" s="16">
        <v>13</v>
      </c>
      <c r="C393" s="16">
        <v>2100</v>
      </c>
      <c r="D393" s="16">
        <v>91</v>
      </c>
      <c r="E393" s="16">
        <v>53</v>
      </c>
      <c r="F393" s="16">
        <v>126</v>
      </c>
      <c r="G393" s="16">
        <v>23</v>
      </c>
      <c r="H393" s="16">
        <v>21.378622</v>
      </c>
      <c r="I393" s="16"/>
    </row>
    <row r="394" spans="1:9" x14ac:dyDescent="0.2">
      <c r="B394" s="16">
        <v>14</v>
      </c>
      <c r="C394" s="16">
        <v>1728</v>
      </c>
      <c r="D394" s="16">
        <v>82</v>
      </c>
      <c r="E394" s="16">
        <v>55</v>
      </c>
      <c r="F394" s="16">
        <v>100</v>
      </c>
      <c r="G394" s="16">
        <v>21</v>
      </c>
      <c r="H394" s="16">
        <v>11.912178000000001</v>
      </c>
      <c r="I394" s="16"/>
    </row>
    <row r="395" spans="1:9" x14ac:dyDescent="0.2">
      <c r="B395" s="16">
        <v>15</v>
      </c>
      <c r="C395" s="16">
        <v>872</v>
      </c>
      <c r="D395" s="16">
        <v>72</v>
      </c>
      <c r="E395" s="16">
        <v>58</v>
      </c>
      <c r="F395" s="16">
        <v>89</v>
      </c>
      <c r="G395" s="16">
        <v>12</v>
      </c>
      <c r="H395" s="16">
        <v>8.9341019999999993</v>
      </c>
      <c r="I395" s="16"/>
    </row>
    <row r="396" spans="1:9" x14ac:dyDescent="0.2">
      <c r="B396" s="16">
        <v>16</v>
      </c>
      <c r="C396" s="16">
        <v>729</v>
      </c>
      <c r="D396" s="16">
        <v>60</v>
      </c>
      <c r="E396" s="16">
        <v>39</v>
      </c>
      <c r="F396" s="16">
        <v>90</v>
      </c>
      <c r="G396" s="16">
        <v>12</v>
      </c>
      <c r="H396" s="16">
        <v>15.32971</v>
      </c>
      <c r="I396" s="16"/>
    </row>
    <row r="397" spans="1:9" x14ac:dyDescent="0.2">
      <c r="B397" s="16">
        <v>17</v>
      </c>
      <c r="C397" s="16">
        <v>1141</v>
      </c>
      <c r="D397" s="16">
        <v>81</v>
      </c>
      <c r="E397" s="16">
        <v>68</v>
      </c>
      <c r="F397" s="16">
        <v>94</v>
      </c>
      <c r="G397" s="16">
        <v>14</v>
      </c>
      <c r="H397" s="16">
        <v>8.5530019999999993</v>
      </c>
      <c r="I397" s="16"/>
    </row>
    <row r="398" spans="1:9" x14ac:dyDescent="0.2">
      <c r="B398" s="16">
        <v>18</v>
      </c>
      <c r="C398" s="16">
        <v>735</v>
      </c>
      <c r="D398" s="16">
        <v>73</v>
      </c>
      <c r="E398" s="16">
        <v>42</v>
      </c>
      <c r="F398" s="16">
        <v>94</v>
      </c>
      <c r="G398" s="16">
        <v>10</v>
      </c>
      <c r="H398" s="16">
        <v>15.905972999999999</v>
      </c>
      <c r="I398" s="16"/>
    </row>
    <row r="399" spans="1:9" x14ac:dyDescent="0.2">
      <c r="B399" s="16">
        <v>19</v>
      </c>
      <c r="C399" s="16">
        <v>3879</v>
      </c>
      <c r="D399" s="16">
        <v>96</v>
      </c>
      <c r="E399" s="16">
        <v>55</v>
      </c>
      <c r="F399" s="16">
        <v>173</v>
      </c>
      <c r="G399" s="16">
        <v>40</v>
      </c>
      <c r="H399" s="16">
        <v>34.195892000000001</v>
      </c>
      <c r="I399" s="16"/>
    </row>
    <row r="400" spans="1:9" x14ac:dyDescent="0.2">
      <c r="B400" s="16">
        <v>20</v>
      </c>
      <c r="C400" s="16">
        <v>2603</v>
      </c>
      <c r="D400" s="16">
        <v>86</v>
      </c>
      <c r="E400" s="16">
        <v>34</v>
      </c>
      <c r="F400" s="16">
        <v>147</v>
      </c>
      <c r="G400" s="16">
        <v>30</v>
      </c>
      <c r="H400" s="16">
        <v>31.599322999999998</v>
      </c>
      <c r="I400" s="16"/>
    </row>
    <row r="401" spans="1:9" x14ac:dyDescent="0.2">
      <c r="B401" s="16">
        <v>21</v>
      </c>
      <c r="C401" s="16">
        <v>6200</v>
      </c>
      <c r="D401" s="16">
        <v>134</v>
      </c>
      <c r="E401" s="16">
        <v>75</v>
      </c>
      <c r="F401" s="16">
        <v>236</v>
      </c>
      <c r="G401" s="16">
        <v>46</v>
      </c>
      <c r="H401" s="16">
        <v>45.610911999999999</v>
      </c>
      <c r="I401" s="16"/>
    </row>
    <row r="402" spans="1:9" x14ac:dyDescent="0.2">
      <c r="B402" s="16">
        <v>22</v>
      </c>
      <c r="C402" s="16">
        <v>1487</v>
      </c>
      <c r="D402" s="16">
        <v>87</v>
      </c>
      <c r="E402" s="16">
        <v>71</v>
      </c>
      <c r="F402" s="16">
        <v>108</v>
      </c>
      <c r="G402" s="16">
        <v>17</v>
      </c>
      <c r="H402" s="16">
        <v>12.539936000000001</v>
      </c>
      <c r="I402" s="16"/>
    </row>
    <row r="403" spans="1:9" x14ac:dyDescent="0.2">
      <c r="B403" s="16">
        <v>23</v>
      </c>
      <c r="C403" s="16">
        <v>1441</v>
      </c>
      <c r="D403" s="16">
        <v>84</v>
      </c>
      <c r="E403" s="16">
        <v>51</v>
      </c>
      <c r="F403" s="16">
        <v>113</v>
      </c>
      <c r="G403" s="16">
        <v>17</v>
      </c>
      <c r="H403" s="16">
        <v>16.924465000000001</v>
      </c>
      <c r="I403" s="16"/>
    </row>
    <row r="404" spans="1:9" x14ac:dyDescent="0.2">
      <c r="B404" s="16">
        <v>24</v>
      </c>
      <c r="C404" s="16">
        <v>7065</v>
      </c>
      <c r="D404" s="16">
        <v>133</v>
      </c>
      <c r="E404" s="16">
        <v>54</v>
      </c>
      <c r="F404" s="16">
        <v>274</v>
      </c>
      <c r="G404" s="16">
        <v>53</v>
      </c>
      <c r="H404" s="16">
        <v>58.774994</v>
      </c>
      <c r="I404" s="16"/>
    </row>
    <row r="405" spans="1:9" x14ac:dyDescent="0.2">
      <c r="B405" s="16">
        <v>25</v>
      </c>
      <c r="C405" s="16">
        <v>2263</v>
      </c>
      <c r="D405" s="16">
        <v>102</v>
      </c>
      <c r="E405" s="16">
        <v>73</v>
      </c>
      <c r="F405" s="16">
        <v>127</v>
      </c>
      <c r="G405" s="16">
        <v>22</v>
      </c>
      <c r="H405" s="16">
        <v>14.231085999999999</v>
      </c>
      <c r="I405" s="16"/>
    </row>
    <row r="406" spans="1:9" x14ac:dyDescent="0.2">
      <c r="B406" s="16">
        <v>26</v>
      </c>
      <c r="C406" s="16">
        <v>2408</v>
      </c>
      <c r="D406" s="16">
        <v>100</v>
      </c>
      <c r="E406" s="16">
        <v>64</v>
      </c>
      <c r="F406" s="16">
        <v>134</v>
      </c>
      <c r="G406" s="16">
        <v>24</v>
      </c>
      <c r="H406" s="16">
        <v>16.250751000000001</v>
      </c>
      <c r="I406" s="16"/>
    </row>
    <row r="407" spans="1:9" x14ac:dyDescent="0.2">
      <c r="B407" s="16">
        <v>27</v>
      </c>
      <c r="C407" s="16">
        <v>3325</v>
      </c>
      <c r="D407" s="16">
        <v>100</v>
      </c>
      <c r="E407" s="16">
        <v>41</v>
      </c>
      <c r="F407" s="16">
        <v>155</v>
      </c>
      <c r="G407" s="16">
        <v>33</v>
      </c>
      <c r="H407" s="16">
        <v>30.205029</v>
      </c>
      <c r="I407" s="16"/>
    </row>
    <row r="408" spans="1:9" x14ac:dyDescent="0.2">
      <c r="B408" s="16">
        <v>28</v>
      </c>
      <c r="C408" s="16">
        <v>2102</v>
      </c>
      <c r="D408" s="16">
        <v>72</v>
      </c>
      <c r="E408" s="16">
        <v>42</v>
      </c>
      <c r="F408" s="16">
        <v>110</v>
      </c>
      <c r="G408" s="16">
        <v>29</v>
      </c>
      <c r="H408" s="16">
        <v>20.471235</v>
      </c>
      <c r="I408" s="16"/>
    </row>
    <row r="409" spans="1:9" x14ac:dyDescent="0.2">
      <c r="B409" s="16">
        <v>29</v>
      </c>
      <c r="C409" s="16">
        <v>2302</v>
      </c>
      <c r="D409" s="16">
        <v>104</v>
      </c>
      <c r="E409" s="16">
        <v>76</v>
      </c>
      <c r="F409" s="16">
        <v>138</v>
      </c>
      <c r="G409" s="16">
        <v>22</v>
      </c>
      <c r="H409" s="16">
        <v>17.427399999999999</v>
      </c>
      <c r="I409" s="16"/>
    </row>
    <row r="410" spans="1:9" x14ac:dyDescent="0.2">
      <c r="B410" s="16">
        <v>30</v>
      </c>
      <c r="C410" s="16">
        <v>3195</v>
      </c>
      <c r="D410" s="16">
        <v>99</v>
      </c>
      <c r="E410" s="16">
        <v>62</v>
      </c>
      <c r="F410" s="16">
        <v>155</v>
      </c>
      <c r="G410" s="16">
        <v>32</v>
      </c>
      <c r="H410" s="16">
        <v>25.499527</v>
      </c>
      <c r="I410" s="16"/>
    </row>
    <row r="411" spans="1:9" x14ac:dyDescent="0.2">
      <c r="A411" s="6"/>
      <c r="B411" s="16">
        <v>31</v>
      </c>
      <c r="C411" s="16">
        <v>1063</v>
      </c>
      <c r="D411" s="16">
        <v>75</v>
      </c>
      <c r="E411" s="16">
        <v>52</v>
      </c>
      <c r="F411" s="16">
        <v>92</v>
      </c>
      <c r="G411" s="16">
        <v>14</v>
      </c>
      <c r="H411" s="16">
        <v>10.659052000000001</v>
      </c>
      <c r="I411" s="16"/>
    </row>
    <row r="412" spans="1:9" x14ac:dyDescent="0.2">
      <c r="A412" s="11"/>
      <c r="B412" s="16">
        <v>32</v>
      </c>
      <c r="C412" s="16">
        <v>1716</v>
      </c>
      <c r="D412" s="16">
        <v>66</v>
      </c>
      <c r="E412" s="16">
        <v>37</v>
      </c>
      <c r="F412" s="16">
        <v>85</v>
      </c>
      <c r="G412" s="16">
        <v>26</v>
      </c>
      <c r="H412" s="16">
        <v>11.818629</v>
      </c>
      <c r="I412" s="16"/>
    </row>
    <row r="413" spans="1:9" x14ac:dyDescent="0.2">
      <c r="B413" s="16">
        <v>33</v>
      </c>
      <c r="C413" s="16">
        <v>2046</v>
      </c>
      <c r="D413" s="16">
        <v>85</v>
      </c>
      <c r="E413" s="16">
        <v>51</v>
      </c>
      <c r="F413" s="16">
        <v>137</v>
      </c>
      <c r="G413" s="16">
        <v>24</v>
      </c>
      <c r="H413" s="16">
        <v>19.57816</v>
      </c>
      <c r="I413" s="16"/>
    </row>
    <row r="414" spans="1:9" x14ac:dyDescent="0.2">
      <c r="B414" s="16">
        <v>34</v>
      </c>
      <c r="C414" s="16">
        <v>2535</v>
      </c>
      <c r="D414" s="16">
        <v>93</v>
      </c>
      <c r="E414" s="16">
        <v>42</v>
      </c>
      <c r="F414" s="16">
        <v>135</v>
      </c>
      <c r="G414" s="16">
        <v>27</v>
      </c>
      <c r="H414" s="16">
        <v>21.574558</v>
      </c>
      <c r="I414" s="16"/>
    </row>
    <row r="415" spans="1:9" x14ac:dyDescent="0.2">
      <c r="B415" s="16">
        <v>35</v>
      </c>
      <c r="C415" s="16">
        <v>2792</v>
      </c>
      <c r="D415" s="16">
        <v>90</v>
      </c>
      <c r="E415" s="16">
        <v>60</v>
      </c>
      <c r="F415" s="16">
        <v>153</v>
      </c>
      <c r="G415" s="16">
        <v>31</v>
      </c>
      <c r="H415" s="16">
        <v>23.966643999999999</v>
      </c>
      <c r="I415" s="16"/>
    </row>
    <row r="416" spans="1:9" x14ac:dyDescent="0.2">
      <c r="B416" s="16">
        <v>36</v>
      </c>
      <c r="C416" s="16">
        <v>987</v>
      </c>
      <c r="D416" s="16">
        <v>70</v>
      </c>
      <c r="E416" s="16">
        <v>47</v>
      </c>
      <c r="F416" s="16">
        <v>87</v>
      </c>
      <c r="G416" s="16">
        <v>14</v>
      </c>
      <c r="H416" s="16">
        <v>13.005915999999999</v>
      </c>
      <c r="I416" s="16"/>
    </row>
    <row r="417" spans="2:9" x14ac:dyDescent="0.2">
      <c r="B417" s="16">
        <v>37</v>
      </c>
      <c r="C417" s="16">
        <v>1327</v>
      </c>
      <c r="D417" s="16">
        <v>66</v>
      </c>
      <c r="E417" s="16">
        <v>37</v>
      </c>
      <c r="F417" s="16">
        <v>96</v>
      </c>
      <c r="G417" s="16">
        <v>20</v>
      </c>
      <c r="H417" s="16">
        <v>15.766387</v>
      </c>
      <c r="I417" s="16"/>
    </row>
    <row r="418" spans="2:9" x14ac:dyDescent="0.2">
      <c r="B418" s="16">
        <v>38</v>
      </c>
      <c r="C418" s="16">
        <v>4012</v>
      </c>
      <c r="D418" s="16">
        <v>114</v>
      </c>
      <c r="E418" s="16">
        <v>53</v>
      </c>
      <c r="F418" s="16">
        <v>190</v>
      </c>
      <c r="G418" s="16">
        <v>35</v>
      </c>
      <c r="H418" s="16">
        <v>34.669020000000003</v>
      </c>
      <c r="I418" s="16"/>
    </row>
    <row r="419" spans="2:9" x14ac:dyDescent="0.2">
      <c r="B419" s="16">
        <v>39</v>
      </c>
      <c r="C419" s="16">
        <v>4423</v>
      </c>
      <c r="D419" s="16">
        <v>130</v>
      </c>
      <c r="E419" s="16">
        <v>72</v>
      </c>
      <c r="F419" s="16">
        <v>222</v>
      </c>
      <c r="G419" s="16">
        <v>34</v>
      </c>
      <c r="H419" s="16">
        <v>38.422294999999998</v>
      </c>
      <c r="I419" s="16"/>
    </row>
    <row r="420" spans="2:9" x14ac:dyDescent="0.2">
      <c r="B420" s="16">
        <v>40</v>
      </c>
      <c r="C420" s="16">
        <v>2004</v>
      </c>
      <c r="D420" s="16">
        <v>74</v>
      </c>
      <c r="E420" s="16">
        <v>43</v>
      </c>
      <c r="F420" s="16">
        <v>102</v>
      </c>
      <c r="G420" s="16">
        <v>27</v>
      </c>
      <c r="H420" s="16">
        <v>15.922891999999999</v>
      </c>
      <c r="I420" s="16"/>
    </row>
    <row r="421" spans="2:9" x14ac:dyDescent="0.2">
      <c r="B421" s="16">
        <v>41</v>
      </c>
      <c r="C421" s="16">
        <v>2117</v>
      </c>
      <c r="D421" s="16">
        <v>96</v>
      </c>
      <c r="E421" s="16">
        <v>64</v>
      </c>
      <c r="F421" s="16">
        <v>128</v>
      </c>
      <c r="G421" s="16">
        <v>22</v>
      </c>
      <c r="H421" s="16">
        <v>20.89771</v>
      </c>
      <c r="I421" s="16"/>
    </row>
    <row r="422" spans="2:9" x14ac:dyDescent="0.2">
      <c r="B422" s="16">
        <v>42</v>
      </c>
      <c r="C422" s="16">
        <v>829</v>
      </c>
      <c r="D422" s="16">
        <v>63</v>
      </c>
      <c r="E422" s="16">
        <v>28</v>
      </c>
      <c r="F422" s="16">
        <v>79</v>
      </c>
      <c r="G422" s="16">
        <v>13</v>
      </c>
      <c r="H422" s="16">
        <v>13.235054999999999</v>
      </c>
      <c r="I422" s="16"/>
    </row>
    <row r="423" spans="2:9" x14ac:dyDescent="0.2">
      <c r="B423" s="16">
        <v>43</v>
      </c>
      <c r="C423" s="16">
        <v>1618</v>
      </c>
      <c r="D423" s="16">
        <v>80</v>
      </c>
      <c r="E423" s="16">
        <v>47</v>
      </c>
      <c r="F423" s="16">
        <v>117</v>
      </c>
      <c r="G423" s="16">
        <v>20</v>
      </c>
      <c r="H423" s="16">
        <v>17.552927</v>
      </c>
      <c r="I423" s="16"/>
    </row>
    <row r="424" spans="2:9" x14ac:dyDescent="0.2">
      <c r="B424" s="16">
        <v>44</v>
      </c>
      <c r="C424" s="16">
        <v>902</v>
      </c>
      <c r="D424" s="16">
        <v>82</v>
      </c>
      <c r="E424" s="16">
        <v>64</v>
      </c>
      <c r="F424" s="16">
        <v>100</v>
      </c>
      <c r="G424" s="16">
        <v>11</v>
      </c>
      <c r="H424" s="16">
        <v>9.5393919999999994</v>
      </c>
      <c r="I424" s="16"/>
    </row>
    <row r="425" spans="2:9" x14ac:dyDescent="0.2">
      <c r="B425" s="16">
        <v>45</v>
      </c>
      <c r="C425" s="16">
        <v>986</v>
      </c>
      <c r="D425" s="16">
        <v>70</v>
      </c>
      <c r="E425" s="16">
        <v>45</v>
      </c>
      <c r="F425" s="16">
        <v>106</v>
      </c>
      <c r="G425" s="16">
        <v>14</v>
      </c>
      <c r="H425" s="16">
        <v>13.301244000000001</v>
      </c>
      <c r="I425" s="16"/>
    </row>
    <row r="426" spans="2:9" x14ac:dyDescent="0.2">
      <c r="B426" s="16">
        <v>46</v>
      </c>
      <c r="C426" s="16">
        <v>648</v>
      </c>
      <c r="D426" s="16">
        <v>54</v>
      </c>
      <c r="E426" s="16">
        <v>41</v>
      </c>
      <c r="F426" s="16">
        <v>66</v>
      </c>
      <c r="G426" s="16">
        <v>12</v>
      </c>
      <c r="H426" s="16">
        <v>7.7927704000000002</v>
      </c>
      <c r="I426" s="16"/>
    </row>
    <row r="427" spans="2:9" x14ac:dyDescent="0.2">
      <c r="B427" s="16">
        <v>47</v>
      </c>
      <c r="C427" s="16">
        <v>3209</v>
      </c>
      <c r="D427" s="16">
        <v>114</v>
      </c>
      <c r="E427" s="16">
        <v>55</v>
      </c>
      <c r="F427" s="16">
        <v>166</v>
      </c>
      <c r="G427" s="16">
        <v>28</v>
      </c>
      <c r="H427" s="16">
        <v>25.926535000000001</v>
      </c>
      <c r="I427" s="16"/>
    </row>
    <row r="428" spans="2:9" x14ac:dyDescent="0.2">
      <c r="B428" s="16">
        <v>48</v>
      </c>
      <c r="C428" s="16">
        <v>1516</v>
      </c>
      <c r="D428" s="16">
        <v>101</v>
      </c>
      <c r="E428" s="16">
        <v>77</v>
      </c>
      <c r="F428" s="16">
        <v>124</v>
      </c>
      <c r="G428" s="16">
        <v>15</v>
      </c>
      <c r="H428" s="16">
        <v>11.548037000000001</v>
      </c>
      <c r="I428" s="16"/>
    </row>
    <row r="429" spans="2:9" x14ac:dyDescent="0.2">
      <c r="B429" s="16">
        <v>49</v>
      </c>
      <c r="C429" s="16">
        <v>655</v>
      </c>
      <c r="D429" s="16">
        <v>65</v>
      </c>
      <c r="E429" s="16">
        <v>48</v>
      </c>
      <c r="F429" s="16">
        <v>89</v>
      </c>
      <c r="G429" s="16">
        <v>10</v>
      </c>
      <c r="H429" s="16">
        <v>12.476645</v>
      </c>
      <c r="I429" s="16"/>
    </row>
    <row r="430" spans="2:9" x14ac:dyDescent="0.2">
      <c r="B430" s="16">
        <v>50</v>
      </c>
      <c r="C430" s="16">
        <v>3533</v>
      </c>
      <c r="D430" s="16">
        <v>107</v>
      </c>
      <c r="E430" s="16">
        <v>64</v>
      </c>
      <c r="F430" s="16">
        <v>175</v>
      </c>
      <c r="G430" s="16">
        <v>33</v>
      </c>
      <c r="H430" s="16">
        <v>31.659319</v>
      </c>
      <c r="I430" s="16"/>
    </row>
    <row r="431" spans="2:9" x14ac:dyDescent="0.2">
      <c r="B431" s="16">
        <v>51</v>
      </c>
      <c r="C431" s="16">
        <v>2396</v>
      </c>
      <c r="D431" s="16">
        <v>88</v>
      </c>
      <c r="E431" s="16">
        <v>55</v>
      </c>
      <c r="F431" s="16">
        <v>127</v>
      </c>
      <c r="G431" s="16">
        <v>27</v>
      </c>
      <c r="H431" s="16">
        <v>19.303246999999999</v>
      </c>
      <c r="I431" s="16"/>
    </row>
    <row r="432" spans="2:9" x14ac:dyDescent="0.2">
      <c r="B432" s="16">
        <v>52</v>
      </c>
      <c r="C432" s="16">
        <v>1712</v>
      </c>
      <c r="D432" s="16">
        <v>81</v>
      </c>
      <c r="E432" s="16">
        <v>54</v>
      </c>
      <c r="F432" s="16">
        <v>117</v>
      </c>
      <c r="G432" s="16">
        <v>21</v>
      </c>
      <c r="H432" s="16">
        <v>16.338605999999999</v>
      </c>
      <c r="I432" s="16"/>
    </row>
    <row r="433" spans="2:9" x14ac:dyDescent="0.2">
      <c r="B433" s="16">
        <v>53</v>
      </c>
      <c r="C433" s="16">
        <v>2523</v>
      </c>
      <c r="D433" s="16">
        <v>105</v>
      </c>
      <c r="E433" s="16">
        <v>80</v>
      </c>
      <c r="F433" s="16">
        <v>136</v>
      </c>
      <c r="G433" s="16">
        <v>24</v>
      </c>
      <c r="H433" s="16">
        <v>15.518572000000001</v>
      </c>
      <c r="I433" s="16"/>
    </row>
    <row r="434" spans="2:9" x14ac:dyDescent="0.2">
      <c r="B434" s="16">
        <v>54</v>
      </c>
      <c r="C434" s="16">
        <v>1531</v>
      </c>
      <c r="D434" s="16">
        <v>72</v>
      </c>
      <c r="E434" s="16">
        <v>46</v>
      </c>
      <c r="F434" s="16">
        <v>100</v>
      </c>
      <c r="G434" s="16">
        <v>21</v>
      </c>
      <c r="H434" s="16">
        <v>15.170695</v>
      </c>
      <c r="I434" s="16"/>
    </row>
    <row r="435" spans="2:9" x14ac:dyDescent="0.2">
      <c r="B435" s="16">
        <v>55</v>
      </c>
      <c r="C435" s="16">
        <v>1056</v>
      </c>
      <c r="D435" s="16">
        <v>75</v>
      </c>
      <c r="E435" s="16">
        <v>60</v>
      </c>
      <c r="F435" s="16">
        <v>103</v>
      </c>
      <c r="G435" s="16">
        <v>14</v>
      </c>
      <c r="H435" s="16">
        <v>14.320506999999999</v>
      </c>
      <c r="I435" s="16"/>
    </row>
    <row r="436" spans="2:9" x14ac:dyDescent="0.2">
      <c r="B436" s="16">
        <v>56</v>
      </c>
      <c r="C436" s="16">
        <v>3298</v>
      </c>
      <c r="D436" s="16">
        <v>94</v>
      </c>
      <c r="E436" s="16">
        <v>54</v>
      </c>
      <c r="F436" s="16">
        <v>153</v>
      </c>
      <c r="G436" s="16">
        <v>35</v>
      </c>
      <c r="H436" s="16">
        <v>26.134267999999999</v>
      </c>
      <c r="I436" s="16"/>
    </row>
    <row r="437" spans="2:9" x14ac:dyDescent="0.2">
      <c r="B437" s="16">
        <v>57</v>
      </c>
      <c r="C437" s="16">
        <v>1104</v>
      </c>
      <c r="D437" s="16">
        <v>73</v>
      </c>
      <c r="E437" s="16">
        <v>51</v>
      </c>
      <c r="F437" s="16">
        <v>110</v>
      </c>
      <c r="G437" s="16">
        <v>15</v>
      </c>
      <c r="H437" s="16">
        <v>14.863667</v>
      </c>
      <c r="I437" s="16"/>
    </row>
    <row r="438" spans="2:9" x14ac:dyDescent="0.2">
      <c r="B438" s="16">
        <v>58</v>
      </c>
      <c r="C438" s="16">
        <v>1268</v>
      </c>
      <c r="D438" s="16">
        <v>84</v>
      </c>
      <c r="E438" s="16">
        <v>62</v>
      </c>
      <c r="F438" s="16">
        <v>107</v>
      </c>
      <c r="G438" s="16">
        <v>15</v>
      </c>
      <c r="H438" s="16">
        <v>12.755951</v>
      </c>
      <c r="I438" s="16"/>
    </row>
    <row r="439" spans="2:9" x14ac:dyDescent="0.2">
      <c r="B439" s="16">
        <v>59</v>
      </c>
      <c r="C439" s="16">
        <v>739</v>
      </c>
      <c r="D439" s="16">
        <v>61</v>
      </c>
      <c r="E439" s="16">
        <v>37</v>
      </c>
      <c r="F439" s="16">
        <v>89</v>
      </c>
      <c r="G439" s="16">
        <v>12</v>
      </c>
      <c r="H439" s="16">
        <v>13.351881000000001</v>
      </c>
      <c r="I439" s="16"/>
    </row>
    <row r="440" spans="2:9" x14ac:dyDescent="0.2">
      <c r="B440" s="16">
        <v>60</v>
      </c>
      <c r="C440" s="16">
        <v>782</v>
      </c>
      <c r="D440" s="16">
        <v>71</v>
      </c>
      <c r="E440" s="16">
        <v>56</v>
      </c>
      <c r="F440" s="16">
        <v>83</v>
      </c>
      <c r="G440" s="16">
        <v>11</v>
      </c>
      <c r="H440" s="16">
        <v>8.9162769999999991</v>
      </c>
      <c r="I440" s="16"/>
    </row>
    <row r="441" spans="2:9" x14ac:dyDescent="0.2">
      <c r="B441" s="16">
        <v>61</v>
      </c>
      <c r="C441" s="16">
        <v>1056</v>
      </c>
      <c r="D441" s="16">
        <v>62</v>
      </c>
      <c r="E441" s="16">
        <v>39</v>
      </c>
      <c r="F441" s="16">
        <v>87</v>
      </c>
      <c r="G441" s="16">
        <v>17</v>
      </c>
      <c r="H441" s="16">
        <v>14.615916</v>
      </c>
      <c r="I441" s="16"/>
    </row>
    <row r="442" spans="2:9" x14ac:dyDescent="0.2">
      <c r="B442" s="16">
        <v>62</v>
      </c>
      <c r="C442" s="16">
        <v>836</v>
      </c>
      <c r="D442" s="16">
        <v>83</v>
      </c>
      <c r="E442" s="16">
        <v>70</v>
      </c>
      <c r="F442" s="16">
        <v>114</v>
      </c>
      <c r="G442" s="16">
        <v>10</v>
      </c>
      <c r="H442" s="16">
        <v>14.802402499999999</v>
      </c>
      <c r="I442" s="16"/>
    </row>
    <row r="443" spans="2:9" x14ac:dyDescent="0.2">
      <c r="B443" s="16">
        <v>63</v>
      </c>
      <c r="C443" s="16">
        <v>972</v>
      </c>
      <c r="D443" s="16">
        <v>64</v>
      </c>
      <c r="E443" s="16">
        <v>49</v>
      </c>
      <c r="F443" s="16">
        <v>75</v>
      </c>
      <c r="G443" s="16">
        <v>15</v>
      </c>
      <c r="H443" s="16">
        <v>7.1912646000000002</v>
      </c>
      <c r="I443" s="16"/>
    </row>
    <row r="444" spans="2:9" x14ac:dyDescent="0.2">
      <c r="B444" s="16">
        <v>64</v>
      </c>
      <c r="C444" s="16">
        <v>3137</v>
      </c>
      <c r="D444" s="16">
        <v>82</v>
      </c>
      <c r="E444" s="16">
        <v>40</v>
      </c>
      <c r="F444" s="16">
        <v>135</v>
      </c>
      <c r="G444" s="16">
        <v>38</v>
      </c>
      <c r="H444" s="16">
        <v>26.155977</v>
      </c>
      <c r="I444" s="16"/>
    </row>
    <row r="445" spans="2:9" x14ac:dyDescent="0.2">
      <c r="B445" s="16">
        <v>65</v>
      </c>
      <c r="C445" s="16">
        <v>3272</v>
      </c>
      <c r="D445" s="16">
        <v>99</v>
      </c>
      <c r="E445" s="16">
        <v>48</v>
      </c>
      <c r="F445" s="16">
        <v>174</v>
      </c>
      <c r="G445" s="16">
        <v>33</v>
      </c>
      <c r="H445" s="16">
        <v>29.814530999999999</v>
      </c>
      <c r="I445" s="16"/>
    </row>
    <row r="446" spans="2:9" x14ac:dyDescent="0.2">
      <c r="B446" s="16">
        <v>66</v>
      </c>
      <c r="C446" s="16">
        <v>857</v>
      </c>
      <c r="D446" s="16">
        <v>71</v>
      </c>
      <c r="E446" s="16">
        <v>53</v>
      </c>
      <c r="F446" s="16">
        <v>94</v>
      </c>
      <c r="G446" s="16">
        <v>12</v>
      </c>
      <c r="H446" s="16">
        <v>11.437576999999999</v>
      </c>
      <c r="I446" s="16"/>
    </row>
    <row r="447" spans="2:9" x14ac:dyDescent="0.2">
      <c r="B447" s="16">
        <v>67</v>
      </c>
      <c r="C447" s="16">
        <v>2282</v>
      </c>
      <c r="D447" s="16">
        <v>71</v>
      </c>
      <c r="E447" s="16">
        <v>32</v>
      </c>
      <c r="F447" s="16">
        <v>133</v>
      </c>
      <c r="G447" s="16">
        <v>32</v>
      </c>
      <c r="H447" s="16">
        <v>24.504114000000001</v>
      </c>
      <c r="I447" s="16"/>
    </row>
    <row r="448" spans="2:9" x14ac:dyDescent="0.2">
      <c r="B448" s="16">
        <v>68</v>
      </c>
      <c r="C448" s="16">
        <v>4127</v>
      </c>
      <c r="D448" s="16">
        <v>93</v>
      </c>
      <c r="E448" s="16">
        <v>54</v>
      </c>
      <c r="F448" s="16">
        <v>157</v>
      </c>
      <c r="G448" s="16">
        <v>44</v>
      </c>
      <c r="H448" s="16">
        <v>25.182589</v>
      </c>
      <c r="I448" s="16"/>
    </row>
    <row r="449" spans="1:9" x14ac:dyDescent="0.2">
      <c r="B449" s="16">
        <v>69</v>
      </c>
      <c r="C449" s="16">
        <v>622</v>
      </c>
      <c r="D449" s="16">
        <v>62</v>
      </c>
      <c r="E449" s="16">
        <v>36</v>
      </c>
      <c r="F449" s="16">
        <v>85</v>
      </c>
      <c r="G449" s="16">
        <v>10</v>
      </c>
      <c r="H449" s="16">
        <v>14.757296</v>
      </c>
      <c r="I449" s="16"/>
    </row>
    <row r="450" spans="1:9" x14ac:dyDescent="0.2">
      <c r="B450" s="16">
        <v>70</v>
      </c>
      <c r="C450" s="16">
        <v>5025</v>
      </c>
      <c r="D450" s="16">
        <v>102</v>
      </c>
      <c r="E450" s="16">
        <v>54</v>
      </c>
      <c r="F450" s="16">
        <v>169</v>
      </c>
      <c r="G450" s="16">
        <v>49</v>
      </c>
      <c r="H450" s="16">
        <v>27.538986000000001</v>
      </c>
      <c r="I450" s="16"/>
    </row>
    <row r="451" spans="1:9" x14ac:dyDescent="0.2">
      <c r="B451" s="16">
        <v>71</v>
      </c>
      <c r="C451" s="16">
        <v>501</v>
      </c>
      <c r="D451" s="16">
        <v>50</v>
      </c>
      <c r="E451" s="16">
        <v>37</v>
      </c>
      <c r="F451" s="16">
        <v>62</v>
      </c>
      <c r="G451" s="16">
        <v>10</v>
      </c>
      <c r="H451" s="16">
        <v>7.6230644999999999</v>
      </c>
      <c r="I451" s="16"/>
    </row>
    <row r="452" spans="1:9" x14ac:dyDescent="0.2">
      <c r="B452" s="16">
        <v>72</v>
      </c>
      <c r="C452" s="16">
        <v>1279</v>
      </c>
      <c r="D452" s="16">
        <v>67</v>
      </c>
      <c r="E452" s="16">
        <v>43</v>
      </c>
      <c r="F452" s="16">
        <v>96</v>
      </c>
      <c r="G452" s="16">
        <v>19</v>
      </c>
      <c r="H452" s="16">
        <v>16.858892000000001</v>
      </c>
      <c r="I452" s="16"/>
    </row>
    <row r="453" spans="1:9" x14ac:dyDescent="0.2">
      <c r="B453" s="16">
        <v>73</v>
      </c>
      <c r="C453" s="16">
        <v>3144</v>
      </c>
      <c r="D453" s="16">
        <v>92</v>
      </c>
      <c r="E453" s="16">
        <v>36</v>
      </c>
      <c r="F453" s="16">
        <v>164</v>
      </c>
      <c r="G453" s="16">
        <v>34</v>
      </c>
      <c r="H453" s="16">
        <v>34.066780000000001</v>
      </c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73</v>
      </c>
      <c r="I562" s="6"/>
    </row>
    <row r="563" spans="1:10" x14ac:dyDescent="0.2">
      <c r="A563" t="s">
        <v>67</v>
      </c>
      <c r="B563" s="15"/>
      <c r="C563" s="8">
        <f>AVERAGE(C381:C561)</f>
        <v>2073.7808219178082</v>
      </c>
      <c r="D563" s="8"/>
      <c r="E563" s="8"/>
      <c r="F563" s="8"/>
      <c r="G563" s="8"/>
      <c r="H563" s="8"/>
      <c r="I563" s="9"/>
      <c r="J563" s="17">
        <f>AVERAGE(D381:D561)</f>
        <v>84.534246575342465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51495836</v>
      </c>
      <c r="D567" s="16">
        <v>59.870735000000003</v>
      </c>
      <c r="E567" s="16">
        <v>1</v>
      </c>
      <c r="F567" s="16">
        <v>1163</v>
      </c>
      <c r="G567" s="16">
        <v>860117</v>
      </c>
      <c r="H567" s="16">
        <v>149.78909999999999</v>
      </c>
      <c r="I567" s="16">
        <v>10.502242000000001</v>
      </c>
    </row>
    <row r="568" spans="1:10" x14ac:dyDescent="0.2">
      <c r="A568" s="6"/>
      <c r="B568" s="16">
        <v>1</v>
      </c>
      <c r="C568" s="16">
        <v>1702</v>
      </c>
      <c r="D568" s="16">
        <v>81</v>
      </c>
      <c r="E568" s="16">
        <v>56</v>
      </c>
      <c r="F568" s="16">
        <v>110</v>
      </c>
      <c r="G568" s="16">
        <v>21</v>
      </c>
      <c r="H568" s="16">
        <v>15.724185</v>
      </c>
      <c r="I568" s="16"/>
    </row>
    <row r="569" spans="1:10" x14ac:dyDescent="0.2">
      <c r="A569" s="6"/>
      <c r="B569" s="16">
        <v>2</v>
      </c>
      <c r="C569" s="16">
        <v>1168</v>
      </c>
      <c r="D569" s="16">
        <v>61</v>
      </c>
      <c r="E569" s="16">
        <v>33</v>
      </c>
      <c r="F569" s="16">
        <v>92</v>
      </c>
      <c r="G569" s="16">
        <v>19</v>
      </c>
      <c r="H569" s="16">
        <v>13.381164999999999</v>
      </c>
      <c r="I569" s="16"/>
    </row>
    <row r="570" spans="1:10" x14ac:dyDescent="0.2">
      <c r="A570" s="6"/>
      <c r="B570" s="16">
        <v>3</v>
      </c>
      <c r="C570" s="16">
        <v>2327</v>
      </c>
      <c r="D570" s="16">
        <v>80</v>
      </c>
      <c r="E570" s="16">
        <v>53</v>
      </c>
      <c r="F570" s="16">
        <v>125</v>
      </c>
      <c r="G570" s="16">
        <v>29</v>
      </c>
      <c r="H570" s="16">
        <v>19.068484999999999</v>
      </c>
      <c r="I570" s="16"/>
    </row>
    <row r="571" spans="1:10" x14ac:dyDescent="0.2">
      <c r="A571" s="6"/>
      <c r="B571" s="16">
        <v>4</v>
      </c>
      <c r="C571" s="16">
        <v>1270</v>
      </c>
      <c r="D571" s="16">
        <v>74</v>
      </c>
      <c r="E571" s="16">
        <v>55</v>
      </c>
      <c r="F571" s="16">
        <v>102</v>
      </c>
      <c r="G571" s="16">
        <v>17</v>
      </c>
      <c r="H571" s="16">
        <v>12.584713000000001</v>
      </c>
      <c r="I571" s="16"/>
    </row>
    <row r="572" spans="1:10" x14ac:dyDescent="0.2">
      <c r="A572" s="6"/>
      <c r="B572" s="16">
        <v>5</v>
      </c>
      <c r="C572" s="16">
        <v>1964</v>
      </c>
      <c r="D572" s="16">
        <v>72</v>
      </c>
      <c r="E572" s="16">
        <v>42</v>
      </c>
      <c r="F572" s="16">
        <v>108</v>
      </c>
      <c r="G572" s="16">
        <v>27</v>
      </c>
      <c r="H572" s="16">
        <v>16.650248000000001</v>
      </c>
      <c r="I572" s="16"/>
    </row>
    <row r="573" spans="1:10" x14ac:dyDescent="0.2">
      <c r="A573" s="6"/>
      <c r="B573" s="16">
        <v>6</v>
      </c>
      <c r="C573" s="16">
        <v>1569</v>
      </c>
      <c r="D573" s="16">
        <v>82</v>
      </c>
      <c r="E573" s="16">
        <v>59</v>
      </c>
      <c r="F573" s="16">
        <v>106</v>
      </c>
      <c r="G573" s="16">
        <v>19</v>
      </c>
      <c r="H573" s="16">
        <v>13.591255</v>
      </c>
      <c r="I573" s="16"/>
    </row>
    <row r="574" spans="1:10" x14ac:dyDescent="0.2">
      <c r="A574" s="6"/>
      <c r="B574" s="16">
        <v>7</v>
      </c>
      <c r="C574" s="16">
        <v>2152</v>
      </c>
      <c r="D574" s="16">
        <v>82</v>
      </c>
      <c r="E574" s="16">
        <v>57</v>
      </c>
      <c r="F574" s="16">
        <v>124</v>
      </c>
      <c r="G574" s="16">
        <v>26</v>
      </c>
      <c r="H574" s="16">
        <v>18.631157000000002</v>
      </c>
      <c r="I574" s="16"/>
    </row>
    <row r="575" spans="1:10" x14ac:dyDescent="0.2">
      <c r="A575" s="6"/>
      <c r="B575" s="16">
        <v>8</v>
      </c>
      <c r="C575" s="16">
        <v>2334</v>
      </c>
      <c r="D575" s="16">
        <v>86</v>
      </c>
      <c r="E575" s="16">
        <v>56</v>
      </c>
      <c r="F575" s="16">
        <v>120</v>
      </c>
      <c r="G575" s="16">
        <v>27</v>
      </c>
      <c r="H575" s="16">
        <v>20.845586999999998</v>
      </c>
      <c r="I575" s="16"/>
    </row>
    <row r="576" spans="1:10" x14ac:dyDescent="0.2">
      <c r="A576" s="6"/>
      <c r="B576" s="16">
        <v>9</v>
      </c>
      <c r="C576" s="16">
        <v>1713</v>
      </c>
      <c r="D576" s="16">
        <v>81</v>
      </c>
      <c r="E576" s="16">
        <v>55</v>
      </c>
      <c r="F576" s="16">
        <v>115</v>
      </c>
      <c r="G576" s="16">
        <v>21</v>
      </c>
      <c r="H576" s="16">
        <v>15.665248</v>
      </c>
      <c r="I576" s="16"/>
    </row>
    <row r="577" spans="1:9" x14ac:dyDescent="0.2">
      <c r="A577" s="6"/>
      <c r="B577" s="16">
        <v>10</v>
      </c>
      <c r="C577" s="16">
        <v>1023</v>
      </c>
      <c r="D577" s="16">
        <v>60</v>
      </c>
      <c r="E577" s="16">
        <v>43</v>
      </c>
      <c r="F577" s="16">
        <v>78</v>
      </c>
      <c r="G577" s="16">
        <v>17</v>
      </c>
      <c r="H577" s="16">
        <v>9.6274350000000002</v>
      </c>
      <c r="I577" s="16"/>
    </row>
    <row r="578" spans="1:9" x14ac:dyDescent="0.2">
      <c r="A578" s="6"/>
      <c r="B578" s="16">
        <v>11</v>
      </c>
      <c r="C578" s="16">
        <v>1908</v>
      </c>
      <c r="D578" s="16">
        <v>82</v>
      </c>
      <c r="E578" s="16">
        <v>63</v>
      </c>
      <c r="F578" s="16">
        <v>106</v>
      </c>
      <c r="G578" s="16">
        <v>23</v>
      </c>
      <c r="H578" s="16">
        <v>12.240024</v>
      </c>
      <c r="I578" s="16"/>
    </row>
    <row r="579" spans="1:9" x14ac:dyDescent="0.2">
      <c r="A579" s="6"/>
      <c r="B579" s="16">
        <v>12</v>
      </c>
      <c r="C579" s="16">
        <v>1150</v>
      </c>
      <c r="D579" s="16">
        <v>76</v>
      </c>
      <c r="E579" s="16">
        <v>59</v>
      </c>
      <c r="F579" s="16">
        <v>94</v>
      </c>
      <c r="G579" s="16">
        <v>15</v>
      </c>
      <c r="H579" s="16">
        <v>9.8270759999999999</v>
      </c>
      <c r="I579" s="16"/>
    </row>
    <row r="580" spans="1:9" x14ac:dyDescent="0.2">
      <c r="B580" s="16">
        <v>13</v>
      </c>
      <c r="C580" s="16">
        <v>3234</v>
      </c>
      <c r="D580" s="16">
        <v>87</v>
      </c>
      <c r="E580" s="16">
        <v>52</v>
      </c>
      <c r="F580" s="16">
        <v>143</v>
      </c>
      <c r="G580" s="16">
        <v>37</v>
      </c>
      <c r="H580" s="16">
        <v>24.641314999999999</v>
      </c>
      <c r="I580" s="16"/>
    </row>
    <row r="581" spans="1:9" x14ac:dyDescent="0.2">
      <c r="B581" s="16">
        <v>14</v>
      </c>
      <c r="C581" s="16">
        <v>2790</v>
      </c>
      <c r="D581" s="16">
        <v>82</v>
      </c>
      <c r="E581" s="16">
        <v>41</v>
      </c>
      <c r="F581" s="16">
        <v>139</v>
      </c>
      <c r="G581" s="16">
        <v>34</v>
      </c>
      <c r="H581" s="16">
        <v>24.673628000000001</v>
      </c>
      <c r="I581" s="16"/>
    </row>
    <row r="582" spans="1:9" x14ac:dyDescent="0.2">
      <c r="B582" s="16">
        <v>15</v>
      </c>
      <c r="C582" s="16">
        <v>757</v>
      </c>
      <c r="D582" s="16">
        <v>58</v>
      </c>
      <c r="E582" s="16">
        <v>49</v>
      </c>
      <c r="F582" s="16">
        <v>70</v>
      </c>
      <c r="G582" s="16">
        <v>13</v>
      </c>
      <c r="H582" s="16">
        <v>6.3966136000000002</v>
      </c>
      <c r="I582" s="16"/>
    </row>
    <row r="583" spans="1:9" x14ac:dyDescent="0.2">
      <c r="B583" s="16">
        <v>16</v>
      </c>
      <c r="C583" s="16">
        <v>2352</v>
      </c>
      <c r="D583" s="16">
        <v>81</v>
      </c>
      <c r="E583" s="16">
        <v>52</v>
      </c>
      <c r="F583" s="16">
        <v>128</v>
      </c>
      <c r="G583" s="16">
        <v>29</v>
      </c>
      <c r="H583" s="16">
        <v>20.776876000000001</v>
      </c>
      <c r="I583" s="16"/>
    </row>
    <row r="584" spans="1:9" x14ac:dyDescent="0.2">
      <c r="B584" s="16">
        <v>17</v>
      </c>
      <c r="C584" s="16">
        <v>2934</v>
      </c>
      <c r="D584" s="16">
        <v>79</v>
      </c>
      <c r="E584" s="16">
        <v>44</v>
      </c>
      <c r="F584" s="16">
        <v>133</v>
      </c>
      <c r="G584" s="16">
        <v>37</v>
      </c>
      <c r="H584" s="16">
        <v>24.543044999999999</v>
      </c>
      <c r="I584" s="16"/>
    </row>
    <row r="585" spans="1:9" x14ac:dyDescent="0.2">
      <c r="B585" s="16">
        <v>18</v>
      </c>
      <c r="C585" s="16">
        <v>1240</v>
      </c>
      <c r="D585" s="16">
        <v>72</v>
      </c>
      <c r="E585" s="16">
        <v>56</v>
      </c>
      <c r="F585" s="16">
        <v>90</v>
      </c>
      <c r="G585" s="16">
        <v>17</v>
      </c>
      <c r="H585" s="16">
        <v>11.14114</v>
      </c>
      <c r="I585" s="16"/>
    </row>
    <row r="586" spans="1:9" x14ac:dyDescent="0.2">
      <c r="B586" s="16">
        <v>19</v>
      </c>
      <c r="C586" s="16">
        <v>1740</v>
      </c>
      <c r="D586" s="16">
        <v>79</v>
      </c>
      <c r="E586" s="16">
        <v>52</v>
      </c>
      <c r="F586" s="16">
        <v>113</v>
      </c>
      <c r="G586" s="16">
        <v>22</v>
      </c>
      <c r="H586" s="16">
        <v>16.94529</v>
      </c>
      <c r="I586" s="16"/>
    </row>
    <row r="587" spans="1:9" x14ac:dyDescent="0.2">
      <c r="B587" s="16">
        <v>20</v>
      </c>
      <c r="C587" s="16">
        <v>2714</v>
      </c>
      <c r="D587" s="16">
        <v>84</v>
      </c>
      <c r="E587" s="16">
        <v>43</v>
      </c>
      <c r="F587" s="16">
        <v>124</v>
      </c>
      <c r="G587" s="16">
        <v>32</v>
      </c>
      <c r="H587" s="16">
        <v>20.852786999999999</v>
      </c>
      <c r="I587" s="16"/>
    </row>
    <row r="588" spans="1:9" x14ac:dyDescent="0.2">
      <c r="B588" s="16">
        <v>21</v>
      </c>
      <c r="C588" s="16">
        <v>1703</v>
      </c>
      <c r="D588" s="16">
        <v>74</v>
      </c>
      <c r="E588" s="16">
        <v>54</v>
      </c>
      <c r="F588" s="16">
        <v>101</v>
      </c>
      <c r="G588" s="16">
        <v>23</v>
      </c>
      <c r="H588" s="16">
        <v>14.937749999999999</v>
      </c>
      <c r="I588" s="16"/>
    </row>
    <row r="589" spans="1:9" x14ac:dyDescent="0.2">
      <c r="B589" s="16">
        <v>22</v>
      </c>
      <c r="C589" s="16">
        <v>2788</v>
      </c>
      <c r="D589" s="16">
        <v>96</v>
      </c>
      <c r="E589" s="16">
        <v>52</v>
      </c>
      <c r="F589" s="16">
        <v>135</v>
      </c>
      <c r="G589" s="16">
        <v>29</v>
      </c>
      <c r="H589" s="16">
        <v>22.641618999999999</v>
      </c>
      <c r="I589" s="16"/>
    </row>
    <row r="590" spans="1:9" x14ac:dyDescent="0.2">
      <c r="B590" s="16">
        <v>23</v>
      </c>
      <c r="C590" s="16">
        <v>7948</v>
      </c>
      <c r="D590" s="16">
        <v>147</v>
      </c>
      <c r="E590" s="16">
        <v>58</v>
      </c>
      <c r="F590" s="16">
        <v>280</v>
      </c>
      <c r="G590" s="16">
        <v>54</v>
      </c>
      <c r="H590" s="16">
        <v>63.742702000000001</v>
      </c>
      <c r="I590" s="16"/>
    </row>
    <row r="591" spans="1:9" x14ac:dyDescent="0.2">
      <c r="B591" s="16">
        <v>24</v>
      </c>
      <c r="C591" s="16">
        <v>1232</v>
      </c>
      <c r="D591" s="16">
        <v>72</v>
      </c>
      <c r="E591" s="16">
        <v>59</v>
      </c>
      <c r="F591" s="16">
        <v>98</v>
      </c>
      <c r="G591" s="16">
        <v>17</v>
      </c>
      <c r="H591" s="16">
        <v>8.9582370000000004</v>
      </c>
      <c r="I591" s="16"/>
    </row>
    <row r="592" spans="1:9" x14ac:dyDescent="0.2">
      <c r="B592" s="16">
        <v>25</v>
      </c>
      <c r="C592" s="16">
        <v>994</v>
      </c>
      <c r="D592" s="16">
        <v>62</v>
      </c>
      <c r="E592" s="16">
        <v>48</v>
      </c>
      <c r="F592" s="16">
        <v>86</v>
      </c>
      <c r="G592" s="16">
        <v>16</v>
      </c>
      <c r="H592" s="16">
        <v>11.290113</v>
      </c>
      <c r="I592" s="16"/>
    </row>
    <row r="593" spans="1:9" x14ac:dyDescent="0.2">
      <c r="B593" s="16">
        <v>26</v>
      </c>
      <c r="C593" s="16">
        <v>1432</v>
      </c>
      <c r="D593" s="16">
        <v>79</v>
      </c>
      <c r="E593" s="16">
        <v>52</v>
      </c>
      <c r="F593" s="16">
        <v>96</v>
      </c>
      <c r="G593" s="16">
        <v>18</v>
      </c>
      <c r="H593" s="16">
        <v>13.306345</v>
      </c>
      <c r="I593" s="16"/>
    </row>
    <row r="594" spans="1:9" x14ac:dyDescent="0.2">
      <c r="B594" s="16">
        <v>27</v>
      </c>
      <c r="C594" s="16">
        <v>5230</v>
      </c>
      <c r="D594" s="16">
        <v>108</v>
      </c>
      <c r="E594" s="16">
        <v>40</v>
      </c>
      <c r="F594" s="16">
        <v>198</v>
      </c>
      <c r="G594" s="16">
        <v>48</v>
      </c>
      <c r="H594" s="16">
        <v>40.624381999999997</v>
      </c>
      <c r="I594" s="16"/>
    </row>
    <row r="595" spans="1:9" x14ac:dyDescent="0.2">
      <c r="B595" s="16">
        <v>28</v>
      </c>
      <c r="C595" s="16">
        <v>2095</v>
      </c>
      <c r="D595" s="16">
        <v>77</v>
      </c>
      <c r="E595" s="16">
        <v>48</v>
      </c>
      <c r="F595" s="16">
        <v>122</v>
      </c>
      <c r="G595" s="16">
        <v>27</v>
      </c>
      <c r="H595" s="16">
        <v>17.726555000000001</v>
      </c>
      <c r="I595" s="16"/>
    </row>
    <row r="596" spans="1:9" x14ac:dyDescent="0.2">
      <c r="B596" s="16">
        <v>29</v>
      </c>
      <c r="C596" s="16">
        <v>1750</v>
      </c>
      <c r="D596" s="16">
        <v>67</v>
      </c>
      <c r="E596" s="16">
        <v>33</v>
      </c>
      <c r="F596" s="16">
        <v>103</v>
      </c>
      <c r="G596" s="16">
        <v>26</v>
      </c>
      <c r="H596" s="16">
        <v>16.740369999999999</v>
      </c>
      <c r="I596" s="16"/>
    </row>
    <row r="597" spans="1:9" x14ac:dyDescent="0.2">
      <c r="B597" s="16">
        <v>30</v>
      </c>
      <c r="C597" s="16">
        <v>4792</v>
      </c>
      <c r="D597" s="16">
        <v>114</v>
      </c>
      <c r="E597" s="16">
        <v>61</v>
      </c>
      <c r="F597" s="16">
        <v>186</v>
      </c>
      <c r="G597" s="16">
        <v>42</v>
      </c>
      <c r="H597" s="16">
        <v>32.705635000000001</v>
      </c>
      <c r="I597" s="16"/>
    </row>
    <row r="598" spans="1:9" x14ac:dyDescent="0.2">
      <c r="A598" s="6"/>
      <c r="B598" s="16">
        <v>31</v>
      </c>
      <c r="C598" s="16">
        <v>5793</v>
      </c>
      <c r="D598" s="16">
        <v>118</v>
      </c>
      <c r="E598" s="16">
        <v>49</v>
      </c>
      <c r="F598" s="16">
        <v>210</v>
      </c>
      <c r="G598" s="16">
        <v>49</v>
      </c>
      <c r="H598" s="16">
        <v>45.484659999999998</v>
      </c>
      <c r="I598" s="16"/>
    </row>
    <row r="599" spans="1:9" x14ac:dyDescent="0.2">
      <c r="A599" s="11"/>
      <c r="B599" s="16">
        <v>32</v>
      </c>
      <c r="C599" s="16">
        <v>1510</v>
      </c>
      <c r="D599" s="16">
        <v>65</v>
      </c>
      <c r="E599" s="16">
        <v>38</v>
      </c>
      <c r="F599" s="16">
        <v>94</v>
      </c>
      <c r="G599" s="16">
        <v>23</v>
      </c>
      <c r="H599" s="16">
        <v>12.546277999999999</v>
      </c>
      <c r="I599" s="16"/>
    </row>
    <row r="600" spans="1:9" x14ac:dyDescent="0.2">
      <c r="B600" s="16">
        <v>33</v>
      </c>
      <c r="C600" s="16">
        <v>1863</v>
      </c>
      <c r="D600" s="16">
        <v>77</v>
      </c>
      <c r="E600" s="16">
        <v>43</v>
      </c>
      <c r="F600" s="16">
        <v>116</v>
      </c>
      <c r="G600" s="16">
        <v>24</v>
      </c>
      <c r="H600" s="16">
        <v>21.146485999999999</v>
      </c>
      <c r="I600" s="16"/>
    </row>
    <row r="601" spans="1:9" x14ac:dyDescent="0.2">
      <c r="B601" s="16">
        <v>34</v>
      </c>
      <c r="C601" s="16">
        <v>2968</v>
      </c>
      <c r="D601" s="16">
        <v>89</v>
      </c>
      <c r="E601" s="16">
        <v>40</v>
      </c>
      <c r="F601" s="16">
        <v>137</v>
      </c>
      <c r="G601" s="16">
        <v>33</v>
      </c>
      <c r="H601" s="16">
        <v>23.137497</v>
      </c>
      <c r="I601" s="16"/>
    </row>
    <row r="602" spans="1:9" x14ac:dyDescent="0.2">
      <c r="B602" s="16">
        <v>35</v>
      </c>
      <c r="C602" s="16">
        <v>3669</v>
      </c>
      <c r="D602" s="16">
        <v>96</v>
      </c>
      <c r="E602" s="16">
        <v>46</v>
      </c>
      <c r="F602" s="16">
        <v>158</v>
      </c>
      <c r="G602" s="16">
        <v>38</v>
      </c>
      <c r="H602" s="16">
        <v>26.818207000000001</v>
      </c>
      <c r="I602" s="16"/>
    </row>
    <row r="603" spans="1:9" x14ac:dyDescent="0.2">
      <c r="B603" s="16">
        <v>36</v>
      </c>
      <c r="C603" s="16">
        <v>4468</v>
      </c>
      <c r="D603" s="16">
        <v>106</v>
      </c>
      <c r="E603" s="16">
        <v>60</v>
      </c>
      <c r="F603" s="16">
        <v>169</v>
      </c>
      <c r="G603" s="16">
        <v>42</v>
      </c>
      <c r="H603" s="16">
        <v>29.473427000000001</v>
      </c>
      <c r="I603" s="16"/>
    </row>
    <row r="604" spans="1:9" x14ac:dyDescent="0.2">
      <c r="B604" s="16">
        <v>37</v>
      </c>
      <c r="C604" s="16">
        <v>1359</v>
      </c>
      <c r="D604" s="16">
        <v>67</v>
      </c>
      <c r="E604" s="16">
        <v>28</v>
      </c>
      <c r="F604" s="16">
        <v>97</v>
      </c>
      <c r="G604" s="16">
        <v>20</v>
      </c>
      <c r="H604" s="16">
        <v>19.283207000000001</v>
      </c>
      <c r="I604" s="16"/>
    </row>
    <row r="605" spans="1:9" x14ac:dyDescent="0.2">
      <c r="B605" s="16">
        <v>38</v>
      </c>
      <c r="C605" s="16">
        <v>3386</v>
      </c>
      <c r="D605" s="16">
        <v>91</v>
      </c>
      <c r="E605" s="16">
        <v>43</v>
      </c>
      <c r="F605" s="16">
        <v>155</v>
      </c>
      <c r="G605" s="16">
        <v>37</v>
      </c>
      <c r="H605" s="16">
        <v>26.903635000000001</v>
      </c>
      <c r="I605" s="16"/>
    </row>
    <row r="606" spans="1:9" x14ac:dyDescent="0.2">
      <c r="B606" s="16">
        <v>39</v>
      </c>
      <c r="C606" s="16">
        <v>993</v>
      </c>
      <c r="D606" s="16">
        <v>76</v>
      </c>
      <c r="E606" s="16">
        <v>59</v>
      </c>
      <c r="F606" s="16">
        <v>105</v>
      </c>
      <c r="G606" s="16">
        <v>13</v>
      </c>
      <c r="H606" s="16">
        <v>12.413031</v>
      </c>
      <c r="I606" s="16"/>
    </row>
    <row r="607" spans="1:9" x14ac:dyDescent="0.2">
      <c r="B607" s="16">
        <v>40</v>
      </c>
      <c r="C607" s="16">
        <v>2909</v>
      </c>
      <c r="D607" s="16">
        <v>96</v>
      </c>
      <c r="E607" s="16">
        <v>66</v>
      </c>
      <c r="F607" s="16">
        <v>140</v>
      </c>
      <c r="G607" s="16">
        <v>30</v>
      </c>
      <c r="H607" s="16">
        <v>21.148897000000002</v>
      </c>
      <c r="I607" s="16"/>
    </row>
    <row r="608" spans="1:9" x14ac:dyDescent="0.2">
      <c r="B608" s="16">
        <v>41</v>
      </c>
      <c r="C608" s="16">
        <v>3508</v>
      </c>
      <c r="D608" s="16">
        <v>103</v>
      </c>
      <c r="E608" s="16">
        <v>50</v>
      </c>
      <c r="F608" s="16">
        <v>182</v>
      </c>
      <c r="G608" s="16">
        <v>34</v>
      </c>
      <c r="H608" s="16">
        <v>27.564800000000002</v>
      </c>
      <c r="I608" s="16"/>
    </row>
    <row r="609" spans="2:9" x14ac:dyDescent="0.2">
      <c r="B609" s="16">
        <v>42</v>
      </c>
      <c r="C609" s="16">
        <v>868</v>
      </c>
      <c r="D609" s="16">
        <v>57</v>
      </c>
      <c r="E609" s="16">
        <v>45</v>
      </c>
      <c r="F609" s="16">
        <v>72</v>
      </c>
      <c r="G609" s="16">
        <v>15</v>
      </c>
      <c r="H609" s="16">
        <v>8.6890739999999997</v>
      </c>
      <c r="I609" s="16"/>
    </row>
    <row r="610" spans="2:9" x14ac:dyDescent="0.2">
      <c r="B610" s="16">
        <v>43</v>
      </c>
      <c r="C610" s="16">
        <v>4492</v>
      </c>
      <c r="D610" s="16">
        <v>104</v>
      </c>
      <c r="E610" s="16">
        <v>60</v>
      </c>
      <c r="F610" s="16">
        <v>160</v>
      </c>
      <c r="G610" s="16">
        <v>43</v>
      </c>
      <c r="H610" s="16">
        <v>28.043334999999999</v>
      </c>
      <c r="I610" s="16"/>
    </row>
    <row r="611" spans="2:9" x14ac:dyDescent="0.2">
      <c r="B611" s="16">
        <v>44</v>
      </c>
      <c r="C611" s="16">
        <v>4969</v>
      </c>
      <c r="D611" s="16">
        <v>115</v>
      </c>
      <c r="E611" s="16">
        <v>52</v>
      </c>
      <c r="F611" s="16">
        <v>193</v>
      </c>
      <c r="G611" s="16">
        <v>43</v>
      </c>
      <c r="H611" s="16">
        <v>39.552855999999998</v>
      </c>
      <c r="I611" s="16"/>
    </row>
    <row r="612" spans="2:9" x14ac:dyDescent="0.2">
      <c r="B612" s="16">
        <v>45</v>
      </c>
      <c r="C612" s="16">
        <v>1429</v>
      </c>
      <c r="D612" s="16">
        <v>75</v>
      </c>
      <c r="E612" s="16">
        <v>56</v>
      </c>
      <c r="F612" s="16">
        <v>103</v>
      </c>
      <c r="G612" s="16">
        <v>19</v>
      </c>
      <c r="H612" s="16">
        <v>14.839886999999999</v>
      </c>
      <c r="I612" s="16"/>
    </row>
    <row r="613" spans="2:9" x14ac:dyDescent="0.2">
      <c r="B613" s="16">
        <v>46</v>
      </c>
      <c r="C613" s="16">
        <v>2649</v>
      </c>
      <c r="D613" s="16">
        <v>91</v>
      </c>
      <c r="E613" s="16">
        <v>45</v>
      </c>
      <c r="F613" s="16">
        <v>145</v>
      </c>
      <c r="G613" s="16">
        <v>29</v>
      </c>
      <c r="H613" s="16">
        <v>23.787752000000001</v>
      </c>
      <c r="I613" s="16"/>
    </row>
    <row r="614" spans="2:9" x14ac:dyDescent="0.2">
      <c r="B614" s="16">
        <v>47</v>
      </c>
      <c r="C614" s="16">
        <v>1308</v>
      </c>
      <c r="D614" s="16">
        <v>56</v>
      </c>
      <c r="E614" s="16">
        <v>38</v>
      </c>
      <c r="F614" s="16">
        <v>75</v>
      </c>
      <c r="G614" s="16">
        <v>23</v>
      </c>
      <c r="H614" s="16">
        <v>9.7140950000000004</v>
      </c>
      <c r="I614" s="16"/>
    </row>
    <row r="615" spans="2:9" x14ac:dyDescent="0.2">
      <c r="B615" s="16">
        <v>48</v>
      </c>
      <c r="C615" s="16">
        <v>1968</v>
      </c>
      <c r="D615" s="16">
        <v>85</v>
      </c>
      <c r="E615" s="16">
        <v>49</v>
      </c>
      <c r="F615" s="16">
        <v>119</v>
      </c>
      <c r="G615" s="16">
        <v>23</v>
      </c>
      <c r="H615" s="16">
        <v>16.934366000000001</v>
      </c>
      <c r="I615" s="16"/>
    </row>
    <row r="616" spans="2:9" x14ac:dyDescent="0.2">
      <c r="B616" s="16">
        <v>49</v>
      </c>
      <c r="C616" s="16">
        <v>2490</v>
      </c>
      <c r="D616" s="16">
        <v>77</v>
      </c>
      <c r="E616" s="16">
        <v>52</v>
      </c>
      <c r="F616" s="16">
        <v>109</v>
      </c>
      <c r="G616" s="16">
        <v>32</v>
      </c>
      <c r="H616" s="16">
        <v>16.508061999999999</v>
      </c>
      <c r="I616" s="16"/>
    </row>
    <row r="617" spans="2:9" x14ac:dyDescent="0.2">
      <c r="B617" s="16">
        <v>50</v>
      </c>
      <c r="C617" s="16">
        <v>2940</v>
      </c>
      <c r="D617" s="16">
        <v>86</v>
      </c>
      <c r="E617" s="16">
        <v>52</v>
      </c>
      <c r="F617" s="16">
        <v>133</v>
      </c>
      <c r="G617" s="16">
        <v>34</v>
      </c>
      <c r="H617" s="16">
        <v>22.012391999999998</v>
      </c>
      <c r="I617" s="16"/>
    </row>
    <row r="618" spans="2:9" x14ac:dyDescent="0.2">
      <c r="B618" s="16">
        <v>51</v>
      </c>
      <c r="C618" s="16">
        <v>3705</v>
      </c>
      <c r="D618" s="16">
        <v>108</v>
      </c>
      <c r="E618" s="16">
        <v>61</v>
      </c>
      <c r="F618" s="16">
        <v>177</v>
      </c>
      <c r="G618" s="16">
        <v>34</v>
      </c>
      <c r="H618" s="16">
        <v>33.841430000000003</v>
      </c>
      <c r="I618" s="16"/>
    </row>
    <row r="619" spans="2:9" x14ac:dyDescent="0.2">
      <c r="B619" s="16">
        <v>52</v>
      </c>
      <c r="C619" s="16">
        <v>4737</v>
      </c>
      <c r="D619" s="16">
        <v>115</v>
      </c>
      <c r="E619" s="16">
        <v>58</v>
      </c>
      <c r="F619" s="16">
        <v>171</v>
      </c>
      <c r="G619" s="16">
        <v>41</v>
      </c>
      <c r="H619" s="16">
        <v>31.479358999999999</v>
      </c>
      <c r="I619" s="16"/>
    </row>
    <row r="620" spans="2:9" x14ac:dyDescent="0.2">
      <c r="B620" s="16">
        <v>53</v>
      </c>
      <c r="C620" s="16">
        <v>1002</v>
      </c>
      <c r="D620" s="16">
        <v>77</v>
      </c>
      <c r="E620" s="16">
        <v>53</v>
      </c>
      <c r="F620" s="16">
        <v>99</v>
      </c>
      <c r="G620" s="16">
        <v>13</v>
      </c>
      <c r="H620" s="16">
        <v>11.954776000000001</v>
      </c>
      <c r="I620" s="16"/>
    </row>
    <row r="621" spans="2:9" x14ac:dyDescent="0.2">
      <c r="B621" s="16">
        <v>54</v>
      </c>
      <c r="C621" s="16">
        <v>1953</v>
      </c>
      <c r="D621" s="16">
        <v>88</v>
      </c>
      <c r="E621" s="16">
        <v>59</v>
      </c>
      <c r="F621" s="16">
        <v>135</v>
      </c>
      <c r="G621" s="16">
        <v>22</v>
      </c>
      <c r="H621" s="16">
        <v>22.222897</v>
      </c>
      <c r="I621" s="16"/>
    </row>
    <row r="622" spans="2:9" x14ac:dyDescent="0.2">
      <c r="B622" s="16">
        <v>55</v>
      </c>
      <c r="C622" s="16">
        <v>3406</v>
      </c>
      <c r="D622" s="16">
        <v>100</v>
      </c>
      <c r="E622" s="16">
        <v>69</v>
      </c>
      <c r="F622" s="16">
        <v>154</v>
      </c>
      <c r="G622" s="16">
        <v>34</v>
      </c>
      <c r="H622" s="16">
        <v>24.661342999999999</v>
      </c>
      <c r="I622" s="16"/>
    </row>
    <row r="623" spans="2:9" x14ac:dyDescent="0.2">
      <c r="B623" s="16">
        <v>56</v>
      </c>
      <c r="C623" s="16">
        <v>1543</v>
      </c>
      <c r="D623" s="16">
        <v>85</v>
      </c>
      <c r="E623" s="16">
        <v>55</v>
      </c>
      <c r="F623" s="16">
        <v>115</v>
      </c>
      <c r="G623" s="16">
        <v>18</v>
      </c>
      <c r="H623" s="16">
        <v>15.705000999999999</v>
      </c>
      <c r="I623" s="16"/>
    </row>
    <row r="624" spans="2:9" x14ac:dyDescent="0.2">
      <c r="B624" s="16">
        <v>57</v>
      </c>
      <c r="C624" s="16">
        <v>1013</v>
      </c>
      <c r="D624" s="16">
        <v>77</v>
      </c>
      <c r="E624" s="16">
        <v>65</v>
      </c>
      <c r="F624" s="16">
        <v>92</v>
      </c>
      <c r="G624" s="16">
        <v>13</v>
      </c>
      <c r="H624" s="16">
        <v>9.3541430000000005</v>
      </c>
      <c r="I624" s="16"/>
    </row>
    <row r="625" spans="2:9" x14ac:dyDescent="0.2">
      <c r="B625" s="16">
        <v>58</v>
      </c>
      <c r="C625" s="16">
        <v>1330</v>
      </c>
      <c r="D625" s="16">
        <v>73</v>
      </c>
      <c r="E625" s="16">
        <v>53</v>
      </c>
      <c r="F625" s="16">
        <v>92</v>
      </c>
      <c r="G625" s="16">
        <v>18</v>
      </c>
      <c r="H625" s="16">
        <v>11.4583645</v>
      </c>
      <c r="I625" s="16"/>
    </row>
    <row r="626" spans="2:9" x14ac:dyDescent="0.2">
      <c r="B626" s="16">
        <v>59</v>
      </c>
      <c r="C626" s="16">
        <v>3527</v>
      </c>
      <c r="D626" s="16">
        <v>100</v>
      </c>
      <c r="E626" s="16">
        <v>69</v>
      </c>
      <c r="F626" s="16">
        <v>146</v>
      </c>
      <c r="G626" s="16">
        <v>35</v>
      </c>
      <c r="H626" s="16">
        <v>25.654377</v>
      </c>
      <c r="I626" s="16"/>
    </row>
    <row r="627" spans="2:9" x14ac:dyDescent="0.2">
      <c r="B627" s="16">
        <v>60</v>
      </c>
      <c r="C627" s="16">
        <v>924</v>
      </c>
      <c r="D627" s="16">
        <v>66</v>
      </c>
      <c r="E627" s="16">
        <v>41</v>
      </c>
      <c r="F627" s="16">
        <v>83</v>
      </c>
      <c r="G627" s="16">
        <v>14</v>
      </c>
      <c r="H627" s="16">
        <v>11.347652</v>
      </c>
      <c r="I627" s="16"/>
    </row>
    <row r="628" spans="2:9" x14ac:dyDescent="0.2">
      <c r="B628" s="16">
        <v>61</v>
      </c>
      <c r="C628" s="16">
        <v>1300</v>
      </c>
      <c r="D628" s="16">
        <v>76</v>
      </c>
      <c r="E628" s="16">
        <v>54</v>
      </c>
      <c r="F628" s="16">
        <v>102</v>
      </c>
      <c r="G628" s="16">
        <v>17</v>
      </c>
      <c r="H628" s="16">
        <v>12.951834</v>
      </c>
      <c r="I628" s="16"/>
    </row>
    <row r="629" spans="2:9" x14ac:dyDescent="0.2">
      <c r="B629" s="16">
        <v>62</v>
      </c>
      <c r="C629" s="16">
        <v>4888</v>
      </c>
      <c r="D629" s="16">
        <v>84</v>
      </c>
      <c r="E629" s="16">
        <v>41</v>
      </c>
      <c r="F629" s="16">
        <v>133</v>
      </c>
      <c r="G629" s="16">
        <v>58</v>
      </c>
      <c r="H629" s="16">
        <v>23.901114</v>
      </c>
      <c r="I629" s="16"/>
    </row>
    <row r="630" spans="2:9" x14ac:dyDescent="0.2">
      <c r="B630" s="16">
        <v>63</v>
      </c>
      <c r="C630" s="16">
        <v>1806</v>
      </c>
      <c r="D630" s="16">
        <v>86</v>
      </c>
      <c r="E630" s="16">
        <v>62</v>
      </c>
      <c r="F630" s="16">
        <v>115</v>
      </c>
      <c r="G630" s="16">
        <v>21</v>
      </c>
      <c r="H630" s="16">
        <v>13.773161999999999</v>
      </c>
      <c r="I630" s="16"/>
    </row>
    <row r="631" spans="2:9" x14ac:dyDescent="0.2">
      <c r="B631" s="16">
        <v>64</v>
      </c>
      <c r="C631" s="16">
        <v>1778</v>
      </c>
      <c r="D631" s="16">
        <v>84</v>
      </c>
      <c r="E631" s="16">
        <v>65</v>
      </c>
      <c r="F631" s="16">
        <v>110</v>
      </c>
      <c r="G631" s="16">
        <v>21</v>
      </c>
      <c r="H631" s="16">
        <v>13.130117</v>
      </c>
      <c r="I631" s="16"/>
    </row>
    <row r="632" spans="2:9" x14ac:dyDescent="0.2">
      <c r="B632" s="16">
        <v>65</v>
      </c>
      <c r="C632" s="16">
        <v>1230</v>
      </c>
      <c r="D632" s="16">
        <v>64</v>
      </c>
      <c r="E632" s="16">
        <v>52</v>
      </c>
      <c r="F632" s="16">
        <v>79</v>
      </c>
      <c r="G632" s="16">
        <v>19</v>
      </c>
      <c r="H632" s="16">
        <v>8.6474139999999995</v>
      </c>
      <c r="I632" s="16"/>
    </row>
    <row r="633" spans="2:9" x14ac:dyDescent="0.2">
      <c r="B633" s="16">
        <v>66</v>
      </c>
      <c r="C633" s="16">
        <v>1664</v>
      </c>
      <c r="D633" s="16">
        <v>72</v>
      </c>
      <c r="E633" s="16">
        <v>39</v>
      </c>
      <c r="F633" s="16">
        <v>92</v>
      </c>
      <c r="G633" s="16">
        <v>23</v>
      </c>
      <c r="H633" s="16">
        <v>13.574709</v>
      </c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66</v>
      </c>
      <c r="I749" s="6"/>
    </row>
    <row r="750" spans="1:10" x14ac:dyDescent="0.2">
      <c r="A750" t="s">
        <v>67</v>
      </c>
      <c r="B750" s="15"/>
      <c r="C750" s="8">
        <f>AVERAGE(C568:C748)</f>
        <v>2414.3939393939395</v>
      </c>
      <c r="D750" s="8"/>
      <c r="E750" s="8"/>
      <c r="F750" s="8"/>
      <c r="G750" s="8"/>
      <c r="H750" s="8"/>
      <c r="I750" s="9"/>
      <c r="J750" s="17">
        <f>AVERAGE(D568:D748)</f>
        <v>83.63636363636364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95515313</v>
      </c>
      <c r="D754" s="16">
        <v>106.958</v>
      </c>
      <c r="E754" s="16">
        <v>1</v>
      </c>
      <c r="F754" s="16">
        <v>1854</v>
      </c>
      <c r="G754" s="16">
        <v>893017</v>
      </c>
      <c r="H754" s="16">
        <v>225.92769999999999</v>
      </c>
      <c r="I754" s="16">
        <v>16.71847</v>
      </c>
    </row>
    <row r="755" spans="1:9" x14ac:dyDescent="0.2">
      <c r="A755" s="6"/>
      <c r="B755" s="16">
        <v>1</v>
      </c>
      <c r="C755" s="16">
        <v>2656</v>
      </c>
      <c r="D755" s="16">
        <v>88</v>
      </c>
      <c r="E755" s="16">
        <v>53</v>
      </c>
      <c r="F755" s="16">
        <v>118</v>
      </c>
      <c r="G755" s="16">
        <v>30</v>
      </c>
      <c r="H755" s="16">
        <v>18.757985999999999</v>
      </c>
      <c r="I755" s="16"/>
    </row>
    <row r="756" spans="1:9" x14ac:dyDescent="0.2">
      <c r="A756" s="6"/>
      <c r="B756" s="16">
        <v>2</v>
      </c>
      <c r="C756" s="16">
        <v>2526</v>
      </c>
      <c r="D756" s="16">
        <v>81</v>
      </c>
      <c r="E756" s="16">
        <v>51</v>
      </c>
      <c r="F756" s="16">
        <v>122</v>
      </c>
      <c r="G756" s="16">
        <v>31</v>
      </c>
      <c r="H756" s="16">
        <v>18.503153000000001</v>
      </c>
      <c r="I756" s="16"/>
    </row>
    <row r="757" spans="1:9" x14ac:dyDescent="0.2">
      <c r="A757" s="6"/>
      <c r="B757" s="16">
        <v>3</v>
      </c>
      <c r="C757" s="16">
        <v>878</v>
      </c>
      <c r="D757" s="16">
        <v>54</v>
      </c>
      <c r="E757" s="16">
        <v>35</v>
      </c>
      <c r="F757" s="16">
        <v>79</v>
      </c>
      <c r="G757" s="16">
        <v>16</v>
      </c>
      <c r="H757" s="16">
        <v>10.972693</v>
      </c>
      <c r="I757" s="16"/>
    </row>
    <row r="758" spans="1:9" x14ac:dyDescent="0.2">
      <c r="A758" s="6"/>
      <c r="B758" s="16">
        <v>4</v>
      </c>
      <c r="C758" s="16">
        <v>4314</v>
      </c>
      <c r="D758" s="16">
        <v>102</v>
      </c>
      <c r="E758" s="16">
        <v>39</v>
      </c>
      <c r="F758" s="16">
        <v>183</v>
      </c>
      <c r="G758" s="16">
        <v>42</v>
      </c>
      <c r="H758" s="16">
        <v>33.805039999999998</v>
      </c>
      <c r="I758" s="16"/>
    </row>
    <row r="759" spans="1:9" x14ac:dyDescent="0.2">
      <c r="A759" s="6"/>
      <c r="B759" s="16">
        <v>5</v>
      </c>
      <c r="C759" s="16">
        <v>3386</v>
      </c>
      <c r="D759" s="16">
        <v>105</v>
      </c>
      <c r="E759" s="16">
        <v>65</v>
      </c>
      <c r="F759" s="16">
        <v>149</v>
      </c>
      <c r="G759" s="16">
        <v>32</v>
      </c>
      <c r="H759" s="16">
        <v>22.461437</v>
      </c>
      <c r="I759" s="16"/>
    </row>
    <row r="760" spans="1:9" x14ac:dyDescent="0.2">
      <c r="A760" s="6"/>
      <c r="B760" s="16">
        <v>6</v>
      </c>
      <c r="C760" s="16">
        <v>1212</v>
      </c>
      <c r="D760" s="16">
        <v>80</v>
      </c>
      <c r="E760" s="16">
        <v>57</v>
      </c>
      <c r="F760" s="16">
        <v>110</v>
      </c>
      <c r="G760" s="16">
        <v>15</v>
      </c>
      <c r="H760" s="16">
        <v>15.977663</v>
      </c>
      <c r="I760" s="16"/>
    </row>
    <row r="761" spans="1:9" x14ac:dyDescent="0.2">
      <c r="A761" s="6"/>
      <c r="B761" s="16">
        <v>7</v>
      </c>
      <c r="C761" s="16">
        <v>2475</v>
      </c>
      <c r="D761" s="16">
        <v>82</v>
      </c>
      <c r="E761" s="16">
        <v>52</v>
      </c>
      <c r="F761" s="16">
        <v>111</v>
      </c>
      <c r="G761" s="16">
        <v>30</v>
      </c>
      <c r="H761" s="16">
        <v>18.041142000000001</v>
      </c>
      <c r="I761" s="16"/>
    </row>
    <row r="762" spans="1:9" x14ac:dyDescent="0.2">
      <c r="A762" s="6"/>
      <c r="B762" s="16">
        <v>8</v>
      </c>
      <c r="C762" s="16">
        <v>2400</v>
      </c>
      <c r="D762" s="16">
        <v>72</v>
      </c>
      <c r="E762" s="16">
        <v>37</v>
      </c>
      <c r="F762" s="16">
        <v>107</v>
      </c>
      <c r="G762" s="16">
        <v>33</v>
      </c>
      <c r="H762" s="16">
        <v>18.001736000000001</v>
      </c>
      <c r="I762" s="16"/>
    </row>
    <row r="763" spans="1:9" x14ac:dyDescent="0.2">
      <c r="A763" s="6"/>
      <c r="B763" s="16">
        <v>9</v>
      </c>
      <c r="C763" s="16">
        <v>3343</v>
      </c>
      <c r="D763" s="16">
        <v>101</v>
      </c>
      <c r="E763" s="16">
        <v>63</v>
      </c>
      <c r="F763" s="16">
        <v>145</v>
      </c>
      <c r="G763" s="16">
        <v>33</v>
      </c>
      <c r="H763" s="16">
        <v>21.667947999999999</v>
      </c>
      <c r="I763" s="16"/>
    </row>
    <row r="764" spans="1:9" x14ac:dyDescent="0.2">
      <c r="A764" s="6"/>
      <c r="B764" s="16">
        <v>10</v>
      </c>
      <c r="C764" s="16">
        <v>2306</v>
      </c>
      <c r="D764" s="16">
        <v>79</v>
      </c>
      <c r="E764" s="16">
        <v>53</v>
      </c>
      <c r="F764" s="16">
        <v>119</v>
      </c>
      <c r="G764" s="16">
        <v>29</v>
      </c>
      <c r="H764" s="16">
        <v>16.912590000000002</v>
      </c>
      <c r="I764" s="16"/>
    </row>
    <row r="765" spans="1:9" x14ac:dyDescent="0.2">
      <c r="A765" s="6"/>
      <c r="B765" s="16">
        <v>11</v>
      </c>
      <c r="C765" s="16">
        <v>3180</v>
      </c>
      <c r="D765" s="16">
        <v>88</v>
      </c>
      <c r="E765" s="16">
        <v>41</v>
      </c>
      <c r="F765" s="16">
        <v>136</v>
      </c>
      <c r="G765" s="16">
        <v>36</v>
      </c>
      <c r="H765" s="16">
        <v>23.712564</v>
      </c>
      <c r="I765" s="16"/>
    </row>
    <row r="766" spans="1:9" x14ac:dyDescent="0.2">
      <c r="A766" s="6"/>
      <c r="B766" s="16">
        <v>12</v>
      </c>
      <c r="C766" s="16">
        <v>3638</v>
      </c>
      <c r="D766" s="16">
        <v>88</v>
      </c>
      <c r="E766" s="16">
        <v>47</v>
      </c>
      <c r="F766" s="16">
        <v>137</v>
      </c>
      <c r="G766" s="16">
        <v>41</v>
      </c>
      <c r="H766" s="16">
        <v>22.609734</v>
      </c>
      <c r="I766" s="16"/>
    </row>
    <row r="767" spans="1:9" x14ac:dyDescent="0.2">
      <c r="B767" s="16">
        <v>13</v>
      </c>
      <c r="C767" s="16">
        <v>3470</v>
      </c>
      <c r="D767" s="16">
        <v>96</v>
      </c>
      <c r="E767" s="16">
        <v>64</v>
      </c>
      <c r="F767" s="16">
        <v>139</v>
      </c>
      <c r="G767" s="16">
        <v>36</v>
      </c>
      <c r="H767" s="16">
        <v>17.139761</v>
      </c>
      <c r="I767" s="16"/>
    </row>
    <row r="768" spans="1:9" x14ac:dyDescent="0.2">
      <c r="B768" s="16">
        <v>14</v>
      </c>
      <c r="C768" s="16">
        <v>1768</v>
      </c>
      <c r="D768" s="16">
        <v>88</v>
      </c>
      <c r="E768" s="16">
        <v>66</v>
      </c>
      <c r="F768" s="16">
        <v>118</v>
      </c>
      <c r="G768" s="16">
        <v>20</v>
      </c>
      <c r="H768" s="16">
        <v>14.268109000000001</v>
      </c>
      <c r="I768" s="16"/>
    </row>
    <row r="769" spans="2:9" x14ac:dyDescent="0.2">
      <c r="B769" s="16">
        <v>15</v>
      </c>
      <c r="C769" s="16">
        <v>2239</v>
      </c>
      <c r="D769" s="16">
        <v>79</v>
      </c>
      <c r="E769" s="16">
        <v>49</v>
      </c>
      <c r="F769" s="16">
        <v>110</v>
      </c>
      <c r="G769" s="16">
        <v>28</v>
      </c>
      <c r="H769" s="16">
        <v>13.497598999999999</v>
      </c>
      <c r="I769" s="16"/>
    </row>
    <row r="770" spans="2:9" x14ac:dyDescent="0.2">
      <c r="B770" s="16">
        <v>16</v>
      </c>
      <c r="C770" s="16">
        <v>3137</v>
      </c>
      <c r="D770" s="16">
        <v>95</v>
      </c>
      <c r="E770" s="16">
        <v>58</v>
      </c>
      <c r="F770" s="16">
        <v>128</v>
      </c>
      <c r="G770" s="16">
        <v>33</v>
      </c>
      <c r="H770" s="16">
        <v>16.458279999999998</v>
      </c>
      <c r="I770" s="16"/>
    </row>
    <row r="771" spans="2:9" x14ac:dyDescent="0.2">
      <c r="B771" s="16">
        <v>17</v>
      </c>
      <c r="C771" s="16">
        <v>4202</v>
      </c>
      <c r="D771" s="16">
        <v>105</v>
      </c>
      <c r="E771" s="16">
        <v>73</v>
      </c>
      <c r="F771" s="16">
        <v>158</v>
      </c>
      <c r="G771" s="16">
        <v>40</v>
      </c>
      <c r="H771" s="16">
        <v>26.228777000000001</v>
      </c>
      <c r="I771" s="16"/>
    </row>
    <row r="772" spans="2:9" x14ac:dyDescent="0.2">
      <c r="B772" s="16">
        <v>18</v>
      </c>
      <c r="C772" s="16">
        <v>3752</v>
      </c>
      <c r="D772" s="16">
        <v>89</v>
      </c>
      <c r="E772" s="16">
        <v>35</v>
      </c>
      <c r="F772" s="16">
        <v>136</v>
      </c>
      <c r="G772" s="16">
        <v>42</v>
      </c>
      <c r="H772" s="16">
        <v>25.644853999999999</v>
      </c>
      <c r="I772" s="16"/>
    </row>
    <row r="773" spans="2:9" x14ac:dyDescent="0.2">
      <c r="B773" s="16">
        <v>19</v>
      </c>
      <c r="C773" s="16">
        <v>4031</v>
      </c>
      <c r="D773" s="16">
        <v>98</v>
      </c>
      <c r="E773" s="16">
        <v>51</v>
      </c>
      <c r="F773" s="16">
        <v>161</v>
      </c>
      <c r="G773" s="16">
        <v>41</v>
      </c>
      <c r="H773" s="16">
        <v>27.646429999999999</v>
      </c>
      <c r="I773" s="16"/>
    </row>
    <row r="774" spans="2:9" x14ac:dyDescent="0.2">
      <c r="B774" s="16">
        <v>20</v>
      </c>
      <c r="C774" s="16">
        <v>1072</v>
      </c>
      <c r="D774" s="16">
        <v>59</v>
      </c>
      <c r="E774" s="16">
        <v>36</v>
      </c>
      <c r="F774" s="16">
        <v>82</v>
      </c>
      <c r="G774" s="16">
        <v>18</v>
      </c>
      <c r="H774" s="16">
        <v>10.527276000000001</v>
      </c>
      <c r="I774" s="16"/>
    </row>
    <row r="775" spans="2:9" x14ac:dyDescent="0.2">
      <c r="B775" s="16">
        <v>21</v>
      </c>
      <c r="C775" s="16">
        <v>1863</v>
      </c>
      <c r="D775" s="16">
        <v>84</v>
      </c>
      <c r="E775" s="16">
        <v>63</v>
      </c>
      <c r="F775" s="16">
        <v>105</v>
      </c>
      <c r="G775" s="16">
        <v>22</v>
      </c>
      <c r="H775" s="16">
        <v>12.748483</v>
      </c>
      <c r="I775" s="16"/>
    </row>
    <row r="776" spans="2:9" x14ac:dyDescent="0.2">
      <c r="B776" s="16">
        <v>22</v>
      </c>
      <c r="C776" s="16">
        <v>3833</v>
      </c>
      <c r="D776" s="16">
        <v>83</v>
      </c>
      <c r="E776" s="16">
        <v>47</v>
      </c>
      <c r="F776" s="16">
        <v>121</v>
      </c>
      <c r="G776" s="16">
        <v>46</v>
      </c>
      <c r="H776" s="16">
        <v>17.744482000000001</v>
      </c>
      <c r="I776" s="16"/>
    </row>
    <row r="777" spans="2:9" x14ac:dyDescent="0.2">
      <c r="B777" s="16">
        <v>23</v>
      </c>
      <c r="C777" s="16">
        <v>3669</v>
      </c>
      <c r="D777" s="16">
        <v>94</v>
      </c>
      <c r="E777" s="16">
        <v>59</v>
      </c>
      <c r="F777" s="16">
        <v>143</v>
      </c>
      <c r="G777" s="16">
        <v>39</v>
      </c>
      <c r="H777" s="16">
        <v>24.874949999999998</v>
      </c>
      <c r="I777" s="16"/>
    </row>
    <row r="778" spans="2:9" x14ac:dyDescent="0.2">
      <c r="B778" s="16">
        <v>24</v>
      </c>
      <c r="C778" s="16">
        <v>6062</v>
      </c>
      <c r="D778" s="16">
        <v>118</v>
      </c>
      <c r="E778" s="16">
        <v>49</v>
      </c>
      <c r="F778" s="16">
        <v>201</v>
      </c>
      <c r="G778" s="16">
        <v>51</v>
      </c>
      <c r="H778" s="16">
        <v>34.32958</v>
      </c>
      <c r="I778" s="16"/>
    </row>
    <row r="779" spans="2:9" x14ac:dyDescent="0.2">
      <c r="B779" s="16">
        <v>25</v>
      </c>
      <c r="C779" s="16">
        <v>2248</v>
      </c>
      <c r="D779" s="16">
        <v>89</v>
      </c>
      <c r="E779" s="16">
        <v>72</v>
      </c>
      <c r="F779" s="16">
        <v>108</v>
      </c>
      <c r="G779" s="16">
        <v>25</v>
      </c>
      <c r="H779" s="16">
        <v>11.024592999999999</v>
      </c>
      <c r="I779" s="16"/>
    </row>
    <row r="780" spans="2:9" x14ac:dyDescent="0.2">
      <c r="B780" s="16">
        <v>26</v>
      </c>
      <c r="C780" s="16">
        <v>4948</v>
      </c>
      <c r="D780" s="16">
        <v>109</v>
      </c>
      <c r="E780" s="16">
        <v>52</v>
      </c>
      <c r="F780" s="16">
        <v>183</v>
      </c>
      <c r="G780" s="16">
        <v>45</v>
      </c>
      <c r="H780" s="16">
        <v>30.704235000000001</v>
      </c>
      <c r="I780" s="16"/>
    </row>
    <row r="781" spans="2:9" x14ac:dyDescent="0.2">
      <c r="B781" s="16">
        <v>27</v>
      </c>
      <c r="C781" s="16">
        <v>3501</v>
      </c>
      <c r="D781" s="16">
        <v>100</v>
      </c>
      <c r="E781" s="16">
        <v>63</v>
      </c>
      <c r="F781" s="16">
        <v>154</v>
      </c>
      <c r="G781" s="16">
        <v>35</v>
      </c>
      <c r="H781" s="16">
        <v>20.798048000000001</v>
      </c>
      <c r="I781" s="16"/>
    </row>
    <row r="782" spans="2:9" x14ac:dyDescent="0.2">
      <c r="B782" s="16">
        <v>28</v>
      </c>
      <c r="C782" s="16">
        <v>4197</v>
      </c>
      <c r="D782" s="16">
        <v>107</v>
      </c>
      <c r="E782" s="16">
        <v>57</v>
      </c>
      <c r="F782" s="16">
        <v>162</v>
      </c>
      <c r="G782" s="16">
        <v>39</v>
      </c>
      <c r="H782" s="16">
        <v>26.120169000000001</v>
      </c>
      <c r="I782" s="16"/>
    </row>
    <row r="783" spans="2:9" x14ac:dyDescent="0.2">
      <c r="B783" s="16">
        <v>29</v>
      </c>
      <c r="C783" s="16">
        <v>6647</v>
      </c>
      <c r="D783" s="16">
        <v>123</v>
      </c>
      <c r="E783" s="16">
        <v>75</v>
      </c>
      <c r="F783" s="16">
        <v>188</v>
      </c>
      <c r="G783" s="16">
        <v>54</v>
      </c>
      <c r="H783" s="16">
        <v>27.779115999999998</v>
      </c>
      <c r="I783" s="16"/>
    </row>
    <row r="784" spans="2:9" x14ac:dyDescent="0.2">
      <c r="B784" s="16">
        <v>30</v>
      </c>
      <c r="C784" s="16">
        <v>3617</v>
      </c>
      <c r="D784" s="16">
        <v>86</v>
      </c>
      <c r="E784" s="16">
        <v>50</v>
      </c>
      <c r="F784" s="16">
        <v>127</v>
      </c>
      <c r="G784" s="16">
        <v>42</v>
      </c>
      <c r="H784" s="16">
        <v>22.571836000000001</v>
      </c>
      <c r="I784" s="16"/>
    </row>
    <row r="785" spans="1:9" x14ac:dyDescent="0.2">
      <c r="A785" s="6"/>
      <c r="B785" s="16">
        <v>31</v>
      </c>
      <c r="C785" s="16">
        <v>1578</v>
      </c>
      <c r="D785" s="16">
        <v>87</v>
      </c>
      <c r="E785" s="16">
        <v>69</v>
      </c>
      <c r="F785" s="16">
        <v>104</v>
      </c>
      <c r="G785" s="16">
        <v>18</v>
      </c>
      <c r="H785" s="16">
        <v>10.128584999999999</v>
      </c>
      <c r="I785" s="16"/>
    </row>
    <row r="786" spans="1:9" x14ac:dyDescent="0.2">
      <c r="A786" s="11"/>
      <c r="B786" s="16">
        <v>32</v>
      </c>
      <c r="C786" s="16">
        <v>4561</v>
      </c>
      <c r="D786" s="16">
        <v>116</v>
      </c>
      <c r="E786" s="16">
        <v>69</v>
      </c>
      <c r="F786" s="16">
        <v>167</v>
      </c>
      <c r="G786" s="16">
        <v>39</v>
      </c>
      <c r="H786" s="16">
        <v>26.455027000000001</v>
      </c>
      <c r="I786" s="16"/>
    </row>
    <row r="787" spans="1:9" x14ac:dyDescent="0.2">
      <c r="B787" s="16">
        <v>33</v>
      </c>
      <c r="C787" s="16">
        <v>2884</v>
      </c>
      <c r="D787" s="16">
        <v>90</v>
      </c>
      <c r="E787" s="16">
        <v>63</v>
      </c>
      <c r="F787" s="16">
        <v>114</v>
      </c>
      <c r="G787" s="16">
        <v>32</v>
      </c>
      <c r="H787" s="16">
        <v>15.024711</v>
      </c>
      <c r="I787" s="16"/>
    </row>
    <row r="788" spans="1:9" x14ac:dyDescent="0.2">
      <c r="B788" s="16">
        <v>34</v>
      </c>
      <c r="C788" s="16">
        <v>3650</v>
      </c>
      <c r="D788" s="16">
        <v>117</v>
      </c>
      <c r="E788" s="16">
        <v>86</v>
      </c>
      <c r="F788" s="16">
        <v>157</v>
      </c>
      <c r="G788" s="16">
        <v>31</v>
      </c>
      <c r="H788" s="16">
        <v>20.107212000000001</v>
      </c>
      <c r="I788" s="16"/>
    </row>
    <row r="789" spans="1:9" x14ac:dyDescent="0.2">
      <c r="B789" s="16">
        <v>35</v>
      </c>
      <c r="C789" s="16">
        <v>5944</v>
      </c>
      <c r="D789" s="16">
        <v>126</v>
      </c>
      <c r="E789" s="16">
        <v>68</v>
      </c>
      <c r="F789" s="16">
        <v>198</v>
      </c>
      <c r="G789" s="16">
        <v>47</v>
      </c>
      <c r="H789" s="16">
        <v>35.760677000000001</v>
      </c>
      <c r="I789" s="16"/>
    </row>
    <row r="790" spans="1:9" x14ac:dyDescent="0.2">
      <c r="B790" s="16">
        <v>36</v>
      </c>
      <c r="C790" s="16">
        <v>1945</v>
      </c>
      <c r="D790" s="16">
        <v>69</v>
      </c>
      <c r="E790" s="16">
        <v>30</v>
      </c>
      <c r="F790" s="16">
        <v>99</v>
      </c>
      <c r="G790" s="16">
        <v>28</v>
      </c>
      <c r="H790" s="16">
        <v>18.187297999999998</v>
      </c>
      <c r="I790" s="16"/>
    </row>
    <row r="791" spans="1:9" x14ac:dyDescent="0.2">
      <c r="B791" s="16">
        <v>37</v>
      </c>
      <c r="C791" s="16">
        <v>796</v>
      </c>
      <c r="D791" s="16">
        <v>79</v>
      </c>
      <c r="E791" s="16">
        <v>63</v>
      </c>
      <c r="F791" s="16">
        <v>97</v>
      </c>
      <c r="G791" s="16">
        <v>10</v>
      </c>
      <c r="H791" s="16">
        <v>10.801233999999999</v>
      </c>
      <c r="I791" s="16"/>
    </row>
    <row r="792" spans="1:9" x14ac:dyDescent="0.2">
      <c r="B792" s="16">
        <v>38</v>
      </c>
      <c r="C792" s="16">
        <v>3800</v>
      </c>
      <c r="D792" s="16">
        <v>97</v>
      </c>
      <c r="E792" s="16">
        <v>59</v>
      </c>
      <c r="F792" s="16">
        <v>145</v>
      </c>
      <c r="G792" s="16">
        <v>39</v>
      </c>
      <c r="H792" s="16">
        <v>23.01201</v>
      </c>
      <c r="I792" s="16"/>
    </row>
    <row r="793" spans="1:9" x14ac:dyDescent="0.2">
      <c r="B793" s="16">
        <v>39</v>
      </c>
      <c r="C793" s="16">
        <v>4542</v>
      </c>
      <c r="D793" s="16">
        <v>116</v>
      </c>
      <c r="E793" s="16">
        <v>66</v>
      </c>
      <c r="F793" s="16">
        <v>188</v>
      </c>
      <c r="G793" s="16">
        <v>39</v>
      </c>
      <c r="H793" s="16">
        <v>27.21068</v>
      </c>
      <c r="I793" s="16"/>
    </row>
    <row r="794" spans="1:9" x14ac:dyDescent="0.2">
      <c r="B794" s="16">
        <v>40</v>
      </c>
      <c r="C794" s="16">
        <v>4886</v>
      </c>
      <c r="D794" s="16">
        <v>113</v>
      </c>
      <c r="E794" s="16">
        <v>60</v>
      </c>
      <c r="F794" s="16">
        <v>166</v>
      </c>
      <c r="G794" s="16">
        <v>43</v>
      </c>
      <c r="H794" s="16">
        <v>29.424236000000001</v>
      </c>
      <c r="I794" s="16"/>
    </row>
    <row r="795" spans="1:9" x14ac:dyDescent="0.2">
      <c r="B795" s="16">
        <v>41</v>
      </c>
      <c r="C795" s="16">
        <v>6394</v>
      </c>
      <c r="D795" s="16">
        <v>118</v>
      </c>
      <c r="E795" s="16">
        <v>60</v>
      </c>
      <c r="F795" s="16">
        <v>208</v>
      </c>
      <c r="G795" s="16">
        <v>54</v>
      </c>
      <c r="H795" s="16">
        <v>38.503613000000001</v>
      </c>
      <c r="I795" s="16"/>
    </row>
    <row r="796" spans="1:9" x14ac:dyDescent="0.2">
      <c r="B796" s="16">
        <v>42</v>
      </c>
      <c r="C796" s="16">
        <v>2164</v>
      </c>
      <c r="D796" s="16">
        <v>74</v>
      </c>
      <c r="E796" s="16">
        <v>42</v>
      </c>
      <c r="F796" s="16">
        <v>112</v>
      </c>
      <c r="G796" s="16">
        <v>29</v>
      </c>
      <c r="H796" s="16">
        <v>19.996428000000002</v>
      </c>
      <c r="I796" s="16"/>
    </row>
    <row r="797" spans="1:9" x14ac:dyDescent="0.2">
      <c r="B797" s="16">
        <v>43</v>
      </c>
      <c r="C797" s="16">
        <v>1461</v>
      </c>
      <c r="D797" s="16">
        <v>66</v>
      </c>
      <c r="E797" s="16">
        <v>43</v>
      </c>
      <c r="F797" s="16">
        <v>95</v>
      </c>
      <c r="G797" s="16">
        <v>22</v>
      </c>
      <c r="H797" s="16">
        <v>14.018694999999999</v>
      </c>
      <c r="I797" s="16"/>
    </row>
    <row r="798" spans="1:9" x14ac:dyDescent="0.2">
      <c r="B798" s="16">
        <v>44</v>
      </c>
      <c r="C798" s="16">
        <v>4001</v>
      </c>
      <c r="D798" s="16">
        <v>97</v>
      </c>
      <c r="E798" s="16">
        <v>47</v>
      </c>
      <c r="F798" s="16">
        <v>154</v>
      </c>
      <c r="G798" s="16">
        <v>41</v>
      </c>
      <c r="H798" s="16">
        <v>27.950849999999999</v>
      </c>
      <c r="I798" s="16"/>
    </row>
    <row r="799" spans="1:9" x14ac:dyDescent="0.2">
      <c r="B799" s="16">
        <v>45</v>
      </c>
      <c r="C799" s="16">
        <v>1794</v>
      </c>
      <c r="D799" s="16">
        <v>78</v>
      </c>
      <c r="E799" s="16">
        <v>48</v>
      </c>
      <c r="F799" s="16">
        <v>104</v>
      </c>
      <c r="G799" s="16">
        <v>23</v>
      </c>
      <c r="H799" s="16">
        <v>15.831499000000001</v>
      </c>
      <c r="I799" s="16"/>
    </row>
    <row r="800" spans="1:9" x14ac:dyDescent="0.2">
      <c r="B800" s="16">
        <v>46</v>
      </c>
      <c r="C800" s="16">
        <v>5884</v>
      </c>
      <c r="D800" s="16">
        <v>115</v>
      </c>
      <c r="E800" s="16">
        <v>53</v>
      </c>
      <c r="F800" s="16">
        <v>185</v>
      </c>
      <c r="G800" s="16">
        <v>51</v>
      </c>
      <c r="H800" s="16">
        <v>29.408503</v>
      </c>
      <c r="I800" s="16"/>
    </row>
    <row r="801" spans="2:9" x14ac:dyDescent="0.2">
      <c r="B801" s="16">
        <v>47</v>
      </c>
      <c r="C801" s="16">
        <v>2566</v>
      </c>
      <c r="D801" s="16">
        <v>80</v>
      </c>
      <c r="E801" s="16">
        <v>34</v>
      </c>
      <c r="F801" s="16">
        <v>121</v>
      </c>
      <c r="G801" s="16">
        <v>32</v>
      </c>
      <c r="H801" s="16">
        <v>22.17089</v>
      </c>
      <c r="I801" s="16"/>
    </row>
    <row r="802" spans="2:9" x14ac:dyDescent="0.2">
      <c r="B802" s="16">
        <v>48</v>
      </c>
      <c r="C802" s="16">
        <v>2905</v>
      </c>
      <c r="D802" s="16">
        <v>93</v>
      </c>
      <c r="E802" s="16">
        <v>64</v>
      </c>
      <c r="F802" s="16">
        <v>134</v>
      </c>
      <c r="G802" s="16">
        <v>31</v>
      </c>
      <c r="H802" s="16">
        <v>17.774512999999999</v>
      </c>
      <c r="I802" s="16"/>
    </row>
    <row r="803" spans="2:9" x14ac:dyDescent="0.2">
      <c r="B803" s="16">
        <v>49</v>
      </c>
      <c r="C803" s="16">
        <v>4509</v>
      </c>
      <c r="D803" s="16">
        <v>109</v>
      </c>
      <c r="E803" s="16">
        <v>51</v>
      </c>
      <c r="F803" s="16">
        <v>166</v>
      </c>
      <c r="G803" s="16">
        <v>41</v>
      </c>
      <c r="H803" s="16">
        <v>28.053519999999999</v>
      </c>
      <c r="I803" s="16"/>
    </row>
    <row r="804" spans="2:9" x14ac:dyDescent="0.2">
      <c r="B804" s="16">
        <v>50</v>
      </c>
      <c r="C804" s="16">
        <v>5664</v>
      </c>
      <c r="D804" s="16">
        <v>108</v>
      </c>
      <c r="E804" s="16">
        <v>59</v>
      </c>
      <c r="F804" s="16">
        <v>179</v>
      </c>
      <c r="G804" s="16">
        <v>52</v>
      </c>
      <c r="H804" s="16">
        <v>33.887355999999997</v>
      </c>
      <c r="I804" s="16"/>
    </row>
    <row r="805" spans="2:9" x14ac:dyDescent="0.2">
      <c r="B805" s="16">
        <v>51</v>
      </c>
      <c r="C805" s="16">
        <v>1315</v>
      </c>
      <c r="D805" s="16">
        <v>82</v>
      </c>
      <c r="E805" s="16">
        <v>65</v>
      </c>
      <c r="F805" s="16">
        <v>100</v>
      </c>
      <c r="G805" s="16">
        <v>16</v>
      </c>
      <c r="H805" s="16">
        <v>9.7262535000000003</v>
      </c>
      <c r="I805" s="16"/>
    </row>
    <row r="806" spans="2:9" x14ac:dyDescent="0.2">
      <c r="B806" s="16">
        <v>52</v>
      </c>
      <c r="C806" s="16">
        <v>1543</v>
      </c>
      <c r="D806" s="16">
        <v>81</v>
      </c>
      <c r="E806" s="16">
        <v>61</v>
      </c>
      <c r="F806" s="16">
        <v>93</v>
      </c>
      <c r="G806" s="16">
        <v>19</v>
      </c>
      <c r="H806" s="16">
        <v>8.9256180000000001</v>
      </c>
      <c r="I806" s="16"/>
    </row>
    <row r="807" spans="2:9" x14ac:dyDescent="0.2">
      <c r="B807" s="16">
        <v>53</v>
      </c>
      <c r="C807" s="16">
        <v>3419</v>
      </c>
      <c r="D807" s="16">
        <v>89</v>
      </c>
      <c r="E807" s="16">
        <v>50</v>
      </c>
      <c r="F807" s="16">
        <v>132</v>
      </c>
      <c r="G807" s="16">
        <v>38</v>
      </c>
      <c r="H807" s="16">
        <v>22.637568000000002</v>
      </c>
      <c r="I807" s="16"/>
    </row>
    <row r="808" spans="2:9" x14ac:dyDescent="0.2">
      <c r="B808" s="16">
        <v>54</v>
      </c>
      <c r="C808" s="16">
        <v>1995</v>
      </c>
      <c r="D808" s="16">
        <v>99</v>
      </c>
      <c r="E808" s="16">
        <v>73</v>
      </c>
      <c r="F808" s="16">
        <v>131</v>
      </c>
      <c r="G808" s="16">
        <v>20</v>
      </c>
      <c r="H808" s="16">
        <v>14.883760000000001</v>
      </c>
      <c r="I808" s="16"/>
    </row>
    <row r="809" spans="2:9" x14ac:dyDescent="0.2">
      <c r="B809" s="16">
        <v>55</v>
      </c>
      <c r="C809" s="16">
        <v>3152</v>
      </c>
      <c r="D809" s="16">
        <v>101</v>
      </c>
      <c r="E809" s="16">
        <v>77</v>
      </c>
      <c r="F809" s="16">
        <v>135</v>
      </c>
      <c r="G809" s="16">
        <v>31</v>
      </c>
      <c r="H809" s="16">
        <v>16.636305</v>
      </c>
      <c r="I809" s="16"/>
    </row>
    <row r="810" spans="2:9" x14ac:dyDescent="0.2">
      <c r="B810" s="16">
        <v>56</v>
      </c>
      <c r="C810" s="16">
        <v>3842</v>
      </c>
      <c r="D810" s="16">
        <v>113</v>
      </c>
      <c r="E810" s="16">
        <v>73</v>
      </c>
      <c r="F810" s="16">
        <v>182</v>
      </c>
      <c r="G810" s="16">
        <v>34</v>
      </c>
      <c r="H810" s="16">
        <v>28.128492000000001</v>
      </c>
      <c r="I810" s="16"/>
    </row>
    <row r="811" spans="2:9" x14ac:dyDescent="0.2">
      <c r="B811" s="16">
        <v>57</v>
      </c>
      <c r="C811" s="16">
        <v>2124</v>
      </c>
      <c r="D811" s="16">
        <v>96</v>
      </c>
      <c r="E811" s="16">
        <v>68</v>
      </c>
      <c r="F811" s="16">
        <v>135</v>
      </c>
      <c r="G811" s="16">
        <v>22</v>
      </c>
      <c r="H811" s="16">
        <v>16.047547999999999</v>
      </c>
      <c r="I811" s="16"/>
    </row>
    <row r="812" spans="2:9" x14ac:dyDescent="0.2">
      <c r="B812" s="16">
        <v>58</v>
      </c>
      <c r="C812" s="16">
        <v>3628</v>
      </c>
      <c r="D812" s="16">
        <v>86</v>
      </c>
      <c r="E812" s="16">
        <v>54</v>
      </c>
      <c r="F812" s="16">
        <v>116</v>
      </c>
      <c r="G812" s="16">
        <v>42</v>
      </c>
      <c r="H812" s="16">
        <v>15.880652</v>
      </c>
      <c r="I812" s="16"/>
    </row>
    <row r="813" spans="2:9" x14ac:dyDescent="0.2">
      <c r="B813" s="16">
        <v>59</v>
      </c>
      <c r="C813" s="16">
        <v>4856</v>
      </c>
      <c r="D813" s="16">
        <v>115</v>
      </c>
      <c r="E813" s="16">
        <v>55</v>
      </c>
      <c r="F813" s="16">
        <v>192</v>
      </c>
      <c r="G813" s="16">
        <v>42</v>
      </c>
      <c r="H813" s="16">
        <v>35.33878</v>
      </c>
      <c r="I813" s="16"/>
    </row>
    <row r="814" spans="2:9" x14ac:dyDescent="0.2">
      <c r="B814" s="16">
        <v>60</v>
      </c>
      <c r="C814" s="16">
        <v>4010</v>
      </c>
      <c r="D814" s="16">
        <v>100</v>
      </c>
      <c r="E814" s="16">
        <v>68</v>
      </c>
      <c r="F814" s="16">
        <v>142</v>
      </c>
      <c r="G814" s="16">
        <v>40</v>
      </c>
      <c r="H814" s="16">
        <v>19.203365000000002</v>
      </c>
      <c r="I814" s="16"/>
    </row>
    <row r="815" spans="2:9" x14ac:dyDescent="0.2">
      <c r="B815" s="16">
        <v>61</v>
      </c>
      <c r="C815" s="16">
        <v>1230</v>
      </c>
      <c r="D815" s="16">
        <v>72</v>
      </c>
      <c r="E815" s="16">
        <v>50</v>
      </c>
      <c r="F815" s="16">
        <v>90</v>
      </c>
      <c r="G815" s="16">
        <v>17</v>
      </c>
      <c r="H815" s="16">
        <v>9.8488579999999999</v>
      </c>
      <c r="I815" s="16"/>
    </row>
    <row r="816" spans="2:9" x14ac:dyDescent="0.2">
      <c r="B816" s="16">
        <v>62</v>
      </c>
      <c r="C816" s="16">
        <v>1960</v>
      </c>
      <c r="D816" s="16">
        <v>98</v>
      </c>
      <c r="E816" s="16">
        <v>72</v>
      </c>
      <c r="F816" s="16">
        <v>118</v>
      </c>
      <c r="G816" s="16">
        <v>20</v>
      </c>
      <c r="H816" s="16">
        <v>12.540461000000001</v>
      </c>
      <c r="I816" s="16"/>
    </row>
    <row r="817" spans="2:9" x14ac:dyDescent="0.2">
      <c r="B817" s="16">
        <v>63</v>
      </c>
      <c r="C817" s="16">
        <v>2256</v>
      </c>
      <c r="D817" s="16">
        <v>94</v>
      </c>
      <c r="E817" s="16">
        <v>72</v>
      </c>
      <c r="F817" s="16">
        <v>124</v>
      </c>
      <c r="G817" s="16">
        <v>24</v>
      </c>
      <c r="H817" s="16">
        <v>14.395047</v>
      </c>
      <c r="I817" s="16"/>
    </row>
    <row r="818" spans="2:9" x14ac:dyDescent="0.2">
      <c r="B818" s="16">
        <v>64</v>
      </c>
      <c r="C818" s="16">
        <v>4230</v>
      </c>
      <c r="D818" s="16">
        <v>94</v>
      </c>
      <c r="E818" s="16">
        <v>46</v>
      </c>
      <c r="F818" s="16">
        <v>152</v>
      </c>
      <c r="G818" s="16">
        <v>45</v>
      </c>
      <c r="H818" s="16">
        <v>28.037312</v>
      </c>
      <c r="I818" s="16"/>
    </row>
    <row r="819" spans="2:9" x14ac:dyDescent="0.2">
      <c r="B819" s="16">
        <v>65</v>
      </c>
      <c r="C819" s="16">
        <v>6863</v>
      </c>
      <c r="D819" s="16">
        <v>134</v>
      </c>
      <c r="E819" s="16">
        <v>64</v>
      </c>
      <c r="F819" s="16">
        <v>225</v>
      </c>
      <c r="G819" s="16">
        <v>51</v>
      </c>
      <c r="H819" s="16">
        <v>42.977435999999997</v>
      </c>
      <c r="I819" s="16"/>
    </row>
    <row r="820" spans="2:9" x14ac:dyDescent="0.2">
      <c r="B820" s="16">
        <v>66</v>
      </c>
      <c r="C820" s="16">
        <v>1032</v>
      </c>
      <c r="D820" s="16">
        <v>86</v>
      </c>
      <c r="E820" s="16">
        <v>75</v>
      </c>
      <c r="F820" s="16">
        <v>101</v>
      </c>
      <c r="G820" s="16">
        <v>12</v>
      </c>
      <c r="H820" s="16">
        <v>9.1253890000000002</v>
      </c>
      <c r="I820" s="16"/>
    </row>
    <row r="821" spans="2:9" x14ac:dyDescent="0.2">
      <c r="B821" s="16">
        <v>67</v>
      </c>
      <c r="C821" s="16">
        <v>6747</v>
      </c>
      <c r="D821" s="16">
        <v>108</v>
      </c>
      <c r="E821" s="16">
        <v>60</v>
      </c>
      <c r="F821" s="16">
        <v>178</v>
      </c>
      <c r="G821" s="16">
        <v>62</v>
      </c>
      <c r="H821" s="16">
        <v>31.735845999999999</v>
      </c>
      <c r="I821" s="16"/>
    </row>
    <row r="822" spans="2:9" x14ac:dyDescent="0.2">
      <c r="B822" s="16">
        <v>68</v>
      </c>
      <c r="C822" s="16">
        <v>2307</v>
      </c>
      <c r="D822" s="16">
        <v>82</v>
      </c>
      <c r="E822" s="16">
        <v>53</v>
      </c>
      <c r="F822" s="16">
        <v>111</v>
      </c>
      <c r="G822" s="16">
        <v>28</v>
      </c>
      <c r="H822" s="16">
        <v>16.038149000000001</v>
      </c>
      <c r="I822" s="16"/>
    </row>
    <row r="823" spans="2:9" x14ac:dyDescent="0.2">
      <c r="B823" s="16">
        <v>69</v>
      </c>
      <c r="C823" s="16">
        <v>3497</v>
      </c>
      <c r="D823" s="16">
        <v>120</v>
      </c>
      <c r="E823" s="16">
        <v>82</v>
      </c>
      <c r="F823" s="16">
        <v>162</v>
      </c>
      <c r="G823" s="16">
        <v>29</v>
      </c>
      <c r="H823" s="16">
        <v>21.234238000000001</v>
      </c>
      <c r="I823" s="16"/>
    </row>
    <row r="824" spans="2:9" x14ac:dyDescent="0.2">
      <c r="B824" s="16">
        <v>70</v>
      </c>
      <c r="C824" s="16">
        <v>5771</v>
      </c>
      <c r="D824" s="16">
        <v>120</v>
      </c>
      <c r="E824" s="16">
        <v>59</v>
      </c>
      <c r="F824" s="16">
        <v>210</v>
      </c>
      <c r="G824" s="16">
        <v>48</v>
      </c>
      <c r="H824" s="16">
        <v>39.061053999999999</v>
      </c>
      <c r="I824" s="16"/>
    </row>
    <row r="825" spans="2:9" x14ac:dyDescent="0.2">
      <c r="B825" s="16">
        <v>71</v>
      </c>
      <c r="C825" s="16">
        <v>6127</v>
      </c>
      <c r="D825" s="16">
        <v>113</v>
      </c>
      <c r="E825" s="16">
        <v>55</v>
      </c>
      <c r="F825" s="16">
        <v>178</v>
      </c>
      <c r="G825" s="16">
        <v>54</v>
      </c>
      <c r="H825" s="16">
        <v>35.198360000000001</v>
      </c>
      <c r="I825" s="16"/>
    </row>
    <row r="826" spans="2:9" x14ac:dyDescent="0.2">
      <c r="B826" s="16">
        <v>72</v>
      </c>
      <c r="C826" s="16">
        <v>4377</v>
      </c>
      <c r="D826" s="16">
        <v>101</v>
      </c>
      <c r="E826" s="16">
        <v>66</v>
      </c>
      <c r="F826" s="16">
        <v>169</v>
      </c>
      <c r="G826" s="16">
        <v>43</v>
      </c>
      <c r="H826" s="16">
        <v>27.765173000000001</v>
      </c>
      <c r="I826" s="16"/>
    </row>
    <row r="827" spans="2:9" x14ac:dyDescent="0.2">
      <c r="B827" s="16">
        <v>73</v>
      </c>
      <c r="C827" s="16">
        <v>3133</v>
      </c>
      <c r="D827" s="16">
        <v>80</v>
      </c>
      <c r="E827" s="16">
        <v>40</v>
      </c>
      <c r="F827" s="16">
        <v>123</v>
      </c>
      <c r="G827" s="16">
        <v>39</v>
      </c>
      <c r="H827" s="16">
        <v>21.029427999999999</v>
      </c>
      <c r="I827" s="16"/>
    </row>
    <row r="828" spans="2:9" x14ac:dyDescent="0.2">
      <c r="B828" s="16">
        <v>74</v>
      </c>
      <c r="C828" s="16">
        <v>11359</v>
      </c>
      <c r="D828" s="16">
        <v>138</v>
      </c>
      <c r="E828" s="16">
        <v>89</v>
      </c>
      <c r="F828" s="16">
        <v>199</v>
      </c>
      <c r="G828" s="16">
        <v>82</v>
      </c>
      <c r="H828" s="16">
        <v>30.084038</v>
      </c>
      <c r="I828" s="16"/>
    </row>
    <row r="829" spans="2:9" x14ac:dyDescent="0.2">
      <c r="B829" s="16">
        <v>75</v>
      </c>
      <c r="C829" s="16">
        <v>2986</v>
      </c>
      <c r="D829" s="16">
        <v>82</v>
      </c>
      <c r="E829" s="16">
        <v>49</v>
      </c>
      <c r="F829" s="16">
        <v>117</v>
      </c>
      <c r="G829" s="16">
        <v>36</v>
      </c>
      <c r="H829" s="16">
        <v>19.31099</v>
      </c>
      <c r="I829" s="16"/>
    </row>
    <row r="830" spans="2:9" x14ac:dyDescent="0.2">
      <c r="B830" s="16">
        <v>76</v>
      </c>
      <c r="C830" s="16">
        <v>4056</v>
      </c>
      <c r="D830" s="16">
        <v>94</v>
      </c>
      <c r="E830" s="16">
        <v>50</v>
      </c>
      <c r="F830" s="16">
        <v>150</v>
      </c>
      <c r="G830" s="16">
        <v>43</v>
      </c>
      <c r="H830" s="16">
        <v>21.908902999999999</v>
      </c>
      <c r="I830" s="16"/>
    </row>
    <row r="831" spans="2:9" x14ac:dyDescent="0.2">
      <c r="B831" s="16">
        <v>77</v>
      </c>
      <c r="C831" s="16">
        <v>4538</v>
      </c>
      <c r="D831" s="16">
        <v>108</v>
      </c>
      <c r="E831" s="16">
        <v>56</v>
      </c>
      <c r="F831" s="16">
        <v>184</v>
      </c>
      <c r="G831" s="16">
        <v>42</v>
      </c>
      <c r="H831" s="16">
        <v>32.472878000000001</v>
      </c>
      <c r="I831" s="16"/>
    </row>
    <row r="832" spans="2:9" x14ac:dyDescent="0.2">
      <c r="B832" s="16">
        <v>78</v>
      </c>
      <c r="C832" s="16">
        <v>12065</v>
      </c>
      <c r="D832" s="16">
        <v>125</v>
      </c>
      <c r="E832" s="16">
        <v>69</v>
      </c>
      <c r="F832" s="16">
        <v>186</v>
      </c>
      <c r="G832" s="16">
        <v>96</v>
      </c>
      <c r="H832" s="16">
        <v>31.293686000000001</v>
      </c>
      <c r="I832" s="16"/>
    </row>
    <row r="833" spans="1:9" x14ac:dyDescent="0.2">
      <c r="A833" s="13"/>
      <c r="B833" s="16">
        <v>79</v>
      </c>
      <c r="C833" s="16">
        <v>1454</v>
      </c>
      <c r="D833" s="16">
        <v>80</v>
      </c>
      <c r="E833" s="16">
        <v>64</v>
      </c>
      <c r="F833" s="16">
        <v>96</v>
      </c>
      <c r="G833" s="16">
        <v>18</v>
      </c>
      <c r="H833" s="16">
        <v>9.0032669999999992</v>
      </c>
      <c r="I833" s="16"/>
    </row>
    <row r="834" spans="1:9" x14ac:dyDescent="0.2">
      <c r="A834" s="5"/>
      <c r="B834" s="16">
        <v>80</v>
      </c>
      <c r="C834" s="16">
        <v>814</v>
      </c>
      <c r="D834" s="16">
        <v>47</v>
      </c>
      <c r="E834" s="16">
        <v>24</v>
      </c>
      <c r="F834" s="16">
        <v>74</v>
      </c>
      <c r="G834" s="16">
        <v>17</v>
      </c>
      <c r="H834" s="16">
        <v>12.978348</v>
      </c>
      <c r="I834" s="16"/>
    </row>
    <row r="835" spans="1:9" x14ac:dyDescent="0.2">
      <c r="A835" s="5"/>
      <c r="B835" s="16">
        <v>81</v>
      </c>
      <c r="C835" s="16">
        <v>2834</v>
      </c>
      <c r="D835" s="16">
        <v>74</v>
      </c>
      <c r="E835" s="16">
        <v>42</v>
      </c>
      <c r="F835" s="16">
        <v>105</v>
      </c>
      <c r="G835" s="16">
        <v>38</v>
      </c>
      <c r="H835" s="16">
        <v>15.54766</v>
      </c>
      <c r="I835" s="1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81</v>
      </c>
      <c r="I936" s="6"/>
    </row>
    <row r="937" spans="1:10" x14ac:dyDescent="0.2">
      <c r="A937" t="s">
        <v>67</v>
      </c>
      <c r="B937" s="15"/>
      <c r="C937" s="8">
        <f>AVERAGE(C755:C935)</f>
        <v>3555.7777777777778</v>
      </c>
      <c r="D937" s="8"/>
      <c r="E937" s="8"/>
      <c r="F937" s="8"/>
      <c r="G937" s="8"/>
      <c r="H937" s="8"/>
      <c r="I937" s="9"/>
      <c r="J937" s="17">
        <f>AVERAGE(D755:D935)</f>
        <v>94.839506172839506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83850287</v>
      </c>
      <c r="D941" s="16">
        <v>241.33955</v>
      </c>
      <c r="E941" s="16">
        <v>1</v>
      </c>
      <c r="F941" s="16">
        <v>1781</v>
      </c>
      <c r="G941" s="16">
        <v>347437</v>
      </c>
      <c r="H941" s="16">
        <v>297.0967</v>
      </c>
      <c r="I941" s="16">
        <v>23.061170000000001</v>
      </c>
    </row>
    <row r="942" spans="1:10" x14ac:dyDescent="0.2">
      <c r="A942" s="6"/>
      <c r="B942" s="16">
        <v>1</v>
      </c>
      <c r="C942" s="16">
        <v>3353</v>
      </c>
      <c r="D942" s="16">
        <v>81</v>
      </c>
      <c r="E942" s="16">
        <v>52</v>
      </c>
      <c r="F942" s="16">
        <v>114</v>
      </c>
      <c r="G942" s="16">
        <v>41</v>
      </c>
      <c r="H942" s="16">
        <v>15.819292000000001</v>
      </c>
      <c r="I942" s="16"/>
    </row>
    <row r="943" spans="1:10" x14ac:dyDescent="0.2">
      <c r="A943" s="6"/>
      <c r="B943" s="16">
        <v>2</v>
      </c>
      <c r="C943" s="16">
        <v>2389</v>
      </c>
      <c r="D943" s="16">
        <v>68</v>
      </c>
      <c r="E943" s="16">
        <v>36</v>
      </c>
      <c r="F943" s="16">
        <v>95</v>
      </c>
      <c r="G943" s="16">
        <v>35</v>
      </c>
      <c r="H943" s="16">
        <v>13.057565</v>
      </c>
      <c r="I943" s="16"/>
    </row>
    <row r="944" spans="1:10" x14ac:dyDescent="0.2">
      <c r="A944" s="6"/>
      <c r="B944" s="16">
        <v>3</v>
      </c>
      <c r="C944" s="16">
        <v>1161</v>
      </c>
      <c r="D944" s="16">
        <v>55</v>
      </c>
      <c r="E944" s="16">
        <v>40</v>
      </c>
      <c r="F944" s="16">
        <v>76</v>
      </c>
      <c r="G944" s="16">
        <v>21</v>
      </c>
      <c r="H944" s="16">
        <v>11.623253</v>
      </c>
      <c r="I944" s="16"/>
    </row>
    <row r="945" spans="1:9" x14ac:dyDescent="0.2">
      <c r="A945" s="6"/>
      <c r="B945" s="16">
        <v>4</v>
      </c>
      <c r="C945" s="16">
        <v>2722</v>
      </c>
      <c r="D945" s="16">
        <v>61</v>
      </c>
      <c r="E945" s="16">
        <v>38</v>
      </c>
      <c r="F945" s="16">
        <v>96</v>
      </c>
      <c r="G945" s="16">
        <v>44</v>
      </c>
      <c r="H945" s="16">
        <v>15.719932999999999</v>
      </c>
      <c r="I945" s="16"/>
    </row>
    <row r="946" spans="1:9" x14ac:dyDescent="0.2">
      <c r="A946" s="6"/>
      <c r="B946" s="16">
        <v>5</v>
      </c>
      <c r="C946" s="16">
        <v>4089</v>
      </c>
      <c r="D946" s="16">
        <v>95</v>
      </c>
      <c r="E946" s="16">
        <v>58</v>
      </c>
      <c r="F946" s="16">
        <v>146</v>
      </c>
      <c r="G946" s="16">
        <v>43</v>
      </c>
      <c r="H946" s="16">
        <v>23.064093</v>
      </c>
      <c r="I946" s="16"/>
    </row>
    <row r="947" spans="1:9" x14ac:dyDescent="0.2">
      <c r="A947" s="6"/>
      <c r="B947" s="16">
        <v>6</v>
      </c>
      <c r="C947" s="16">
        <v>4330</v>
      </c>
      <c r="D947" s="16">
        <v>96</v>
      </c>
      <c r="E947" s="16">
        <v>61</v>
      </c>
      <c r="F947" s="16">
        <v>172</v>
      </c>
      <c r="G947" s="16">
        <v>45</v>
      </c>
      <c r="H947" s="16">
        <v>25.963259999999998</v>
      </c>
      <c r="I947" s="16"/>
    </row>
    <row r="948" spans="1:9" x14ac:dyDescent="0.2">
      <c r="A948" s="6"/>
      <c r="B948" s="16">
        <v>7</v>
      </c>
      <c r="C948" s="16">
        <v>4545</v>
      </c>
      <c r="D948" s="16">
        <v>84</v>
      </c>
      <c r="E948" s="16">
        <v>52</v>
      </c>
      <c r="F948" s="16">
        <v>126</v>
      </c>
      <c r="G948" s="16">
        <v>54</v>
      </c>
      <c r="H948" s="16">
        <v>15.984073</v>
      </c>
      <c r="I948" s="16"/>
    </row>
    <row r="949" spans="1:9" x14ac:dyDescent="0.2">
      <c r="A949" s="6"/>
      <c r="B949" s="16">
        <v>8</v>
      </c>
      <c r="C949" s="16">
        <v>1909</v>
      </c>
      <c r="D949" s="16">
        <v>68</v>
      </c>
      <c r="E949" s="16">
        <v>46</v>
      </c>
      <c r="F949" s="16">
        <v>102</v>
      </c>
      <c r="G949" s="16">
        <v>28</v>
      </c>
      <c r="H949" s="16">
        <v>12.354336</v>
      </c>
      <c r="I949" s="16"/>
    </row>
    <row r="950" spans="1:9" x14ac:dyDescent="0.2">
      <c r="A950" s="6"/>
      <c r="B950" s="16">
        <v>9</v>
      </c>
      <c r="C950" s="16">
        <v>3263</v>
      </c>
      <c r="D950" s="16">
        <v>85</v>
      </c>
      <c r="E950" s="16">
        <v>56</v>
      </c>
      <c r="F950" s="16">
        <v>120</v>
      </c>
      <c r="G950" s="16">
        <v>38</v>
      </c>
      <c r="H950" s="16">
        <v>13.483724</v>
      </c>
      <c r="I950" s="16"/>
    </row>
    <row r="951" spans="1:9" x14ac:dyDescent="0.2">
      <c r="A951" s="6"/>
      <c r="B951" s="16">
        <v>10</v>
      </c>
      <c r="C951" s="16">
        <v>3300</v>
      </c>
      <c r="D951" s="16">
        <v>75</v>
      </c>
      <c r="E951" s="16">
        <v>45</v>
      </c>
      <c r="F951" s="16">
        <v>135</v>
      </c>
      <c r="G951" s="16">
        <v>44</v>
      </c>
      <c r="H951" s="16">
        <v>20.824850000000001</v>
      </c>
      <c r="I951" s="16"/>
    </row>
    <row r="952" spans="1:9" x14ac:dyDescent="0.2">
      <c r="A952" s="6"/>
      <c r="B952" s="16">
        <v>11</v>
      </c>
      <c r="C952" s="16">
        <v>3370</v>
      </c>
      <c r="D952" s="16">
        <v>80</v>
      </c>
      <c r="E952" s="16">
        <v>48</v>
      </c>
      <c r="F952" s="16">
        <v>113</v>
      </c>
      <c r="G952" s="16">
        <v>42</v>
      </c>
      <c r="H952" s="16">
        <v>17.439789999999999</v>
      </c>
      <c r="I952" s="16"/>
    </row>
    <row r="953" spans="1:9" x14ac:dyDescent="0.2">
      <c r="A953" s="6"/>
      <c r="B953" s="16">
        <v>12</v>
      </c>
      <c r="C953" s="16">
        <v>1951</v>
      </c>
      <c r="D953" s="16">
        <v>60</v>
      </c>
      <c r="E953" s="16">
        <v>35</v>
      </c>
      <c r="F953" s="16">
        <v>92</v>
      </c>
      <c r="G953" s="16">
        <v>32</v>
      </c>
      <c r="H953" s="16">
        <v>14.035667999999999</v>
      </c>
      <c r="I953" s="16"/>
    </row>
    <row r="954" spans="1:9" x14ac:dyDescent="0.2">
      <c r="B954" s="16">
        <v>13</v>
      </c>
      <c r="C954" s="16">
        <v>2726</v>
      </c>
      <c r="D954" s="16">
        <v>94</v>
      </c>
      <c r="E954" s="16">
        <v>48</v>
      </c>
      <c r="F954" s="16">
        <v>124</v>
      </c>
      <c r="G954" s="16">
        <v>29</v>
      </c>
      <c r="H954" s="16">
        <v>17.533639999999998</v>
      </c>
      <c r="I954" s="16"/>
    </row>
    <row r="955" spans="1:9" x14ac:dyDescent="0.2">
      <c r="B955" s="16">
        <v>14</v>
      </c>
      <c r="C955" s="16">
        <v>3264</v>
      </c>
      <c r="D955" s="16">
        <v>85</v>
      </c>
      <c r="E955" s="16">
        <v>54</v>
      </c>
      <c r="F955" s="16">
        <v>132</v>
      </c>
      <c r="G955" s="16">
        <v>38</v>
      </c>
      <c r="H955" s="16">
        <v>17.502123000000001</v>
      </c>
      <c r="I955" s="16"/>
    </row>
    <row r="956" spans="1:9" x14ac:dyDescent="0.2">
      <c r="B956" s="16">
        <v>15</v>
      </c>
      <c r="C956" s="16">
        <v>900</v>
      </c>
      <c r="D956" s="16">
        <v>81</v>
      </c>
      <c r="E956" s="16">
        <v>61</v>
      </c>
      <c r="F956" s="16">
        <v>110</v>
      </c>
      <c r="G956" s="16">
        <v>11</v>
      </c>
      <c r="H956" s="16">
        <v>13.255188</v>
      </c>
      <c r="I956" s="16"/>
    </row>
    <row r="957" spans="1:9" x14ac:dyDescent="0.2">
      <c r="B957" s="16">
        <v>16</v>
      </c>
      <c r="C957" s="16">
        <v>4649</v>
      </c>
      <c r="D957" s="16">
        <v>101</v>
      </c>
      <c r="E957" s="16">
        <v>62</v>
      </c>
      <c r="F957" s="16">
        <v>153</v>
      </c>
      <c r="G957" s="16">
        <v>46</v>
      </c>
      <c r="H957" s="16">
        <v>22.699486</v>
      </c>
      <c r="I957" s="16"/>
    </row>
    <row r="958" spans="1:9" x14ac:dyDescent="0.2">
      <c r="B958" s="16">
        <v>17</v>
      </c>
      <c r="C958" s="16">
        <v>1652</v>
      </c>
      <c r="D958" s="16">
        <v>75</v>
      </c>
      <c r="E958" s="16">
        <v>51</v>
      </c>
      <c r="F958" s="16">
        <v>95</v>
      </c>
      <c r="G958" s="16">
        <v>22</v>
      </c>
      <c r="H958" s="16">
        <v>10.915258</v>
      </c>
      <c r="I958" s="16"/>
    </row>
    <row r="959" spans="1:9" x14ac:dyDescent="0.2">
      <c r="B959" s="16">
        <v>18</v>
      </c>
      <c r="C959" s="16">
        <v>2817</v>
      </c>
      <c r="D959" s="16">
        <v>88</v>
      </c>
      <c r="E959" s="16">
        <v>67</v>
      </c>
      <c r="F959" s="16">
        <v>114</v>
      </c>
      <c r="G959" s="16">
        <v>32</v>
      </c>
      <c r="H959" s="16">
        <v>12.049628</v>
      </c>
      <c r="I959" s="16"/>
    </row>
    <row r="960" spans="1:9" x14ac:dyDescent="0.2">
      <c r="B960" s="16">
        <v>19</v>
      </c>
      <c r="C960" s="16">
        <v>1044</v>
      </c>
      <c r="D960" s="16">
        <v>54</v>
      </c>
      <c r="E960" s="16">
        <v>38</v>
      </c>
      <c r="F960" s="16">
        <v>76</v>
      </c>
      <c r="G960" s="16">
        <v>19</v>
      </c>
      <c r="H960" s="16">
        <v>9.2436159999999994</v>
      </c>
      <c r="I960" s="16"/>
    </row>
    <row r="961" spans="1:9" x14ac:dyDescent="0.2">
      <c r="B961" s="16">
        <v>20</v>
      </c>
      <c r="C961" s="16">
        <v>3077</v>
      </c>
      <c r="D961" s="16">
        <v>85</v>
      </c>
      <c r="E961" s="16">
        <v>62</v>
      </c>
      <c r="F961" s="16">
        <v>108</v>
      </c>
      <c r="G961" s="16">
        <v>36</v>
      </c>
      <c r="H961" s="16">
        <v>9.9153559999999992</v>
      </c>
      <c r="I961" s="16"/>
    </row>
    <row r="962" spans="1:9" x14ac:dyDescent="0.2">
      <c r="B962" s="16">
        <v>21</v>
      </c>
      <c r="C962" s="16">
        <v>2765</v>
      </c>
      <c r="D962" s="16">
        <v>86</v>
      </c>
      <c r="E962" s="16">
        <v>59</v>
      </c>
      <c r="F962" s="16">
        <v>124</v>
      </c>
      <c r="G962" s="16">
        <v>32</v>
      </c>
      <c r="H962" s="16">
        <v>17.572890000000001</v>
      </c>
      <c r="I962" s="16"/>
    </row>
    <row r="963" spans="1:9" x14ac:dyDescent="0.2">
      <c r="B963" s="16">
        <v>22</v>
      </c>
      <c r="C963" s="16">
        <v>4401</v>
      </c>
      <c r="D963" s="16">
        <v>97</v>
      </c>
      <c r="E963" s="16">
        <v>36</v>
      </c>
      <c r="F963" s="16">
        <v>140</v>
      </c>
      <c r="G963" s="16">
        <v>45</v>
      </c>
      <c r="H963" s="16">
        <v>26.239283</v>
      </c>
      <c r="I963" s="16"/>
    </row>
    <row r="964" spans="1:9" x14ac:dyDescent="0.2">
      <c r="B964" s="16">
        <v>23</v>
      </c>
      <c r="C964" s="16">
        <v>5710</v>
      </c>
      <c r="D964" s="16">
        <v>109</v>
      </c>
      <c r="E964" s="16">
        <v>51</v>
      </c>
      <c r="F964" s="16">
        <v>176</v>
      </c>
      <c r="G964" s="16">
        <v>52</v>
      </c>
      <c r="H964" s="16">
        <v>35.224212999999999</v>
      </c>
      <c r="I964" s="16"/>
    </row>
    <row r="965" spans="1:9" x14ac:dyDescent="0.2">
      <c r="B965" s="16">
        <v>24</v>
      </c>
      <c r="C965" s="16">
        <v>4424</v>
      </c>
      <c r="D965" s="16">
        <v>90</v>
      </c>
      <c r="E965" s="16">
        <v>48</v>
      </c>
      <c r="F965" s="16">
        <v>129</v>
      </c>
      <c r="G965" s="16">
        <v>49</v>
      </c>
      <c r="H965" s="16">
        <v>18.837019999999999</v>
      </c>
      <c r="I965" s="16"/>
    </row>
    <row r="966" spans="1:9" x14ac:dyDescent="0.2">
      <c r="B966" s="16">
        <v>25</v>
      </c>
      <c r="C966" s="16">
        <v>2795</v>
      </c>
      <c r="D966" s="16">
        <v>87</v>
      </c>
      <c r="E966" s="16">
        <v>53</v>
      </c>
      <c r="F966" s="16">
        <v>126</v>
      </c>
      <c r="G966" s="16">
        <v>32</v>
      </c>
      <c r="H966" s="16">
        <v>15.453364000000001</v>
      </c>
      <c r="I966" s="16"/>
    </row>
    <row r="967" spans="1:9" x14ac:dyDescent="0.2">
      <c r="B967" s="16">
        <v>26</v>
      </c>
      <c r="C967" s="16">
        <v>4359</v>
      </c>
      <c r="D967" s="16">
        <v>99</v>
      </c>
      <c r="E967" s="16">
        <v>62</v>
      </c>
      <c r="F967" s="16">
        <v>160</v>
      </c>
      <c r="G967" s="16">
        <v>44</v>
      </c>
      <c r="H967" s="16">
        <v>21.627393999999999</v>
      </c>
      <c r="I967" s="16"/>
    </row>
    <row r="968" spans="1:9" x14ac:dyDescent="0.2">
      <c r="B968" s="16">
        <v>27</v>
      </c>
      <c r="C968" s="16">
        <v>1705</v>
      </c>
      <c r="D968" s="16">
        <v>58</v>
      </c>
      <c r="E968" s="16">
        <v>29</v>
      </c>
      <c r="F968" s="16">
        <v>83</v>
      </c>
      <c r="G968" s="16">
        <v>29</v>
      </c>
      <c r="H968" s="16">
        <v>13.507934000000001</v>
      </c>
      <c r="I968" s="16"/>
    </row>
    <row r="969" spans="1:9" x14ac:dyDescent="0.2">
      <c r="B969" s="16">
        <v>28</v>
      </c>
      <c r="C969" s="16">
        <v>3699</v>
      </c>
      <c r="D969" s="16">
        <v>82</v>
      </c>
      <c r="E969" s="16">
        <v>48</v>
      </c>
      <c r="F969" s="16">
        <v>114</v>
      </c>
      <c r="G969" s="16">
        <v>45</v>
      </c>
      <c r="H969" s="16">
        <v>18.052322</v>
      </c>
      <c r="I969" s="16"/>
    </row>
    <row r="970" spans="1:9" x14ac:dyDescent="0.2">
      <c r="B970" s="16">
        <v>29</v>
      </c>
      <c r="C970" s="16">
        <v>1205</v>
      </c>
      <c r="D970" s="16">
        <v>54</v>
      </c>
      <c r="E970" s="16">
        <v>43</v>
      </c>
      <c r="F970" s="16">
        <v>72</v>
      </c>
      <c r="G970" s="16">
        <v>22</v>
      </c>
      <c r="H970" s="16">
        <v>7.2801099999999996</v>
      </c>
      <c r="I970" s="16"/>
    </row>
    <row r="971" spans="1:9" x14ac:dyDescent="0.2">
      <c r="B971" s="16">
        <v>30</v>
      </c>
      <c r="C971" s="16">
        <v>3662</v>
      </c>
      <c r="D971" s="16">
        <v>81</v>
      </c>
      <c r="E971" s="16">
        <v>36</v>
      </c>
      <c r="F971" s="16">
        <v>127</v>
      </c>
      <c r="G971" s="16">
        <v>45</v>
      </c>
      <c r="H971" s="16">
        <v>24.065725</v>
      </c>
      <c r="I971" s="16"/>
    </row>
    <row r="972" spans="1:9" x14ac:dyDescent="0.2">
      <c r="A972" s="6"/>
      <c r="B972" s="16">
        <v>31</v>
      </c>
      <c r="C972" s="16">
        <v>4332</v>
      </c>
      <c r="D972" s="16">
        <v>98</v>
      </c>
      <c r="E972" s="16">
        <v>63</v>
      </c>
      <c r="F972" s="16">
        <v>154</v>
      </c>
      <c r="G972" s="16">
        <v>44</v>
      </c>
      <c r="H972" s="16">
        <v>21.573022999999999</v>
      </c>
      <c r="I972" s="16"/>
    </row>
    <row r="973" spans="1:9" x14ac:dyDescent="0.2">
      <c r="A973" s="11"/>
      <c r="B973" s="16">
        <v>32</v>
      </c>
      <c r="C973" s="16">
        <v>2582</v>
      </c>
      <c r="D973" s="16">
        <v>73</v>
      </c>
      <c r="E973" s="16">
        <v>37</v>
      </c>
      <c r="F973" s="16">
        <v>107</v>
      </c>
      <c r="G973" s="16">
        <v>35</v>
      </c>
      <c r="H973" s="16">
        <v>15.265300999999999</v>
      </c>
      <c r="I973" s="16"/>
    </row>
    <row r="974" spans="1:9" x14ac:dyDescent="0.2">
      <c r="B974" s="16">
        <v>33</v>
      </c>
      <c r="C974" s="16">
        <v>1702</v>
      </c>
      <c r="D974" s="16">
        <v>65</v>
      </c>
      <c r="E974" s="16">
        <v>39</v>
      </c>
      <c r="F974" s="16">
        <v>88</v>
      </c>
      <c r="G974" s="16">
        <v>26</v>
      </c>
      <c r="H974" s="16">
        <v>12.499599999999999</v>
      </c>
      <c r="I974" s="16"/>
    </row>
    <row r="975" spans="1:9" x14ac:dyDescent="0.2">
      <c r="B975" s="16">
        <v>34</v>
      </c>
      <c r="C975" s="16">
        <v>2622</v>
      </c>
      <c r="D975" s="16">
        <v>67</v>
      </c>
      <c r="E975" s="16">
        <v>37</v>
      </c>
      <c r="F975" s="16">
        <v>90</v>
      </c>
      <c r="G975" s="16">
        <v>39</v>
      </c>
      <c r="H975" s="16">
        <v>14.25427</v>
      </c>
      <c r="I975" s="16"/>
    </row>
    <row r="976" spans="1:9" x14ac:dyDescent="0.2">
      <c r="B976" s="16">
        <v>35</v>
      </c>
      <c r="C976" s="16">
        <v>2659</v>
      </c>
      <c r="D976" s="16">
        <v>66</v>
      </c>
      <c r="E976" s="16">
        <v>30</v>
      </c>
      <c r="F976" s="16">
        <v>103</v>
      </c>
      <c r="G976" s="16">
        <v>40</v>
      </c>
      <c r="H976" s="16">
        <v>15.198684</v>
      </c>
      <c r="I976" s="16"/>
    </row>
    <row r="977" spans="2:9" x14ac:dyDescent="0.2">
      <c r="B977" s="16">
        <v>36</v>
      </c>
      <c r="C977" s="16">
        <v>1861</v>
      </c>
      <c r="D977" s="16">
        <v>62</v>
      </c>
      <c r="E977" s="16">
        <v>37</v>
      </c>
      <c r="F977" s="16">
        <v>86</v>
      </c>
      <c r="G977" s="16">
        <v>30</v>
      </c>
      <c r="H977" s="16">
        <v>13.097775</v>
      </c>
      <c r="I977" s="16"/>
    </row>
    <row r="978" spans="2:9" x14ac:dyDescent="0.2">
      <c r="B978" s="16">
        <v>37</v>
      </c>
      <c r="C978" s="16">
        <v>4284</v>
      </c>
      <c r="D978" s="16">
        <v>91</v>
      </c>
      <c r="E978" s="16">
        <v>40</v>
      </c>
      <c r="F978" s="16">
        <v>144</v>
      </c>
      <c r="G978" s="16">
        <v>47</v>
      </c>
      <c r="H978" s="16">
        <v>23.484961999999999</v>
      </c>
      <c r="I978" s="16"/>
    </row>
    <row r="979" spans="2:9" x14ac:dyDescent="0.2">
      <c r="B979" s="16">
        <v>38</v>
      </c>
      <c r="C979" s="16">
        <v>2237</v>
      </c>
      <c r="D979" s="16">
        <v>79</v>
      </c>
      <c r="E979" s="16">
        <v>52</v>
      </c>
      <c r="F979" s="16">
        <v>108</v>
      </c>
      <c r="G979" s="16">
        <v>28</v>
      </c>
      <c r="H979" s="16">
        <v>16.160080000000001</v>
      </c>
      <c r="I979" s="16"/>
    </row>
    <row r="980" spans="2:9" x14ac:dyDescent="0.2">
      <c r="B980" s="16">
        <v>39</v>
      </c>
      <c r="C980" s="16">
        <v>1727</v>
      </c>
      <c r="D980" s="16">
        <v>61</v>
      </c>
      <c r="E980" s="16">
        <v>39</v>
      </c>
      <c r="F980" s="16">
        <v>83</v>
      </c>
      <c r="G980" s="16">
        <v>28</v>
      </c>
      <c r="H980" s="16">
        <v>10.361967</v>
      </c>
      <c r="I980" s="16"/>
    </row>
    <row r="981" spans="2:9" x14ac:dyDescent="0.2">
      <c r="B981" s="16">
        <v>40</v>
      </c>
      <c r="C981" s="16">
        <v>1770</v>
      </c>
      <c r="D981" s="16">
        <v>70</v>
      </c>
      <c r="E981" s="16">
        <v>54</v>
      </c>
      <c r="F981" s="16">
        <v>87</v>
      </c>
      <c r="G981" s="16">
        <v>25</v>
      </c>
      <c r="H981" s="16">
        <v>9.7894509999999997</v>
      </c>
      <c r="I981" s="16"/>
    </row>
    <row r="982" spans="2:9" x14ac:dyDescent="0.2">
      <c r="B982" s="16">
        <v>41</v>
      </c>
      <c r="C982" s="16">
        <v>2479</v>
      </c>
      <c r="D982" s="16">
        <v>65</v>
      </c>
      <c r="E982" s="16">
        <v>37</v>
      </c>
      <c r="F982" s="16">
        <v>102</v>
      </c>
      <c r="G982" s="16">
        <v>38</v>
      </c>
      <c r="H982" s="16">
        <v>15.204018</v>
      </c>
      <c r="I982" s="16"/>
    </row>
    <row r="983" spans="2:9" x14ac:dyDescent="0.2">
      <c r="B983" s="16">
        <v>42</v>
      </c>
      <c r="C983" s="16">
        <v>2285</v>
      </c>
      <c r="D983" s="16">
        <v>73</v>
      </c>
      <c r="E983" s="16">
        <v>41</v>
      </c>
      <c r="F983" s="16">
        <v>101</v>
      </c>
      <c r="G983" s="16">
        <v>31</v>
      </c>
      <c r="H983" s="16">
        <v>15.108497</v>
      </c>
      <c r="I983" s="16"/>
    </row>
    <row r="984" spans="2:9" x14ac:dyDescent="0.2">
      <c r="B984" s="16">
        <v>43</v>
      </c>
      <c r="C984" s="16">
        <v>3223</v>
      </c>
      <c r="D984" s="16">
        <v>84</v>
      </c>
      <c r="E984" s="16">
        <v>50</v>
      </c>
      <c r="F984" s="16">
        <v>119</v>
      </c>
      <c r="G984" s="16">
        <v>38</v>
      </c>
      <c r="H984" s="16">
        <v>17.074558</v>
      </c>
      <c r="I984" s="16"/>
    </row>
    <row r="985" spans="2:9" x14ac:dyDescent="0.2">
      <c r="B985" s="16">
        <v>44</v>
      </c>
      <c r="C985" s="16">
        <v>3273</v>
      </c>
      <c r="D985" s="16">
        <v>77</v>
      </c>
      <c r="E985" s="16">
        <v>47</v>
      </c>
      <c r="F985" s="16">
        <v>117</v>
      </c>
      <c r="G985" s="16">
        <v>42</v>
      </c>
      <c r="H985" s="16">
        <v>19.256294</v>
      </c>
      <c r="I985" s="16"/>
    </row>
    <row r="986" spans="2:9" x14ac:dyDescent="0.2">
      <c r="B986" s="16">
        <v>45</v>
      </c>
      <c r="C986" s="16">
        <v>1532</v>
      </c>
      <c r="D986" s="16">
        <v>72</v>
      </c>
      <c r="E986" s="16">
        <v>48</v>
      </c>
      <c r="F986" s="16">
        <v>93</v>
      </c>
      <c r="G986" s="16">
        <v>21</v>
      </c>
      <c r="H986" s="16">
        <v>13.103434999999999</v>
      </c>
      <c r="I986" s="16"/>
    </row>
    <row r="987" spans="2:9" x14ac:dyDescent="0.2">
      <c r="B987" s="16">
        <v>46</v>
      </c>
      <c r="C987" s="16">
        <v>2177</v>
      </c>
      <c r="D987" s="16">
        <v>65</v>
      </c>
      <c r="E987" s="16">
        <v>35</v>
      </c>
      <c r="F987" s="16">
        <v>102</v>
      </c>
      <c r="G987" s="16">
        <v>33</v>
      </c>
      <c r="H987" s="16">
        <v>15.736105</v>
      </c>
      <c r="I987" s="16"/>
    </row>
    <row r="988" spans="2:9" x14ac:dyDescent="0.2">
      <c r="B988" s="16">
        <v>47</v>
      </c>
      <c r="C988" s="16">
        <v>4276</v>
      </c>
      <c r="D988" s="16">
        <v>89</v>
      </c>
      <c r="E988" s="16">
        <v>51</v>
      </c>
      <c r="F988" s="16">
        <v>147</v>
      </c>
      <c r="G988" s="16">
        <v>48</v>
      </c>
      <c r="H988" s="16">
        <v>22.270102000000001</v>
      </c>
      <c r="I988" s="16"/>
    </row>
    <row r="989" spans="2:9" x14ac:dyDescent="0.2">
      <c r="B989" s="16">
        <v>48</v>
      </c>
      <c r="C989" s="16">
        <v>2121</v>
      </c>
      <c r="D989" s="16">
        <v>78</v>
      </c>
      <c r="E989" s="16">
        <v>56</v>
      </c>
      <c r="F989" s="16">
        <v>116</v>
      </c>
      <c r="G989" s="16">
        <v>27</v>
      </c>
      <c r="H989" s="16">
        <v>14.45018</v>
      </c>
      <c r="I989" s="16"/>
    </row>
    <row r="990" spans="2:9" x14ac:dyDescent="0.2">
      <c r="B990" s="16">
        <v>49</v>
      </c>
      <c r="C990" s="16">
        <v>2155</v>
      </c>
      <c r="D990" s="16">
        <v>76</v>
      </c>
      <c r="E990" s="16">
        <v>56</v>
      </c>
      <c r="F990" s="16">
        <v>110</v>
      </c>
      <c r="G990" s="16">
        <v>28</v>
      </c>
      <c r="H990" s="16">
        <v>12.19745</v>
      </c>
      <c r="I990" s="16"/>
    </row>
    <row r="991" spans="2:9" x14ac:dyDescent="0.2">
      <c r="B991" s="16">
        <v>50</v>
      </c>
      <c r="C991" s="16">
        <v>2706</v>
      </c>
      <c r="D991" s="16">
        <v>67</v>
      </c>
      <c r="E991" s="16">
        <v>35</v>
      </c>
      <c r="F991" s="16">
        <v>105</v>
      </c>
      <c r="G991" s="16">
        <v>40</v>
      </c>
      <c r="H991" s="16">
        <v>15.390639999999999</v>
      </c>
      <c r="I991" s="16"/>
    </row>
    <row r="992" spans="2:9" x14ac:dyDescent="0.2">
      <c r="B992" s="16">
        <v>51</v>
      </c>
      <c r="C992" s="16">
        <v>833</v>
      </c>
      <c r="D992" s="16">
        <v>52</v>
      </c>
      <c r="E992" s="16">
        <v>28</v>
      </c>
      <c r="F992" s="16">
        <v>70</v>
      </c>
      <c r="G992" s="16">
        <v>16</v>
      </c>
      <c r="H992" s="16">
        <v>10.440307000000001</v>
      </c>
      <c r="I992" s="16"/>
    </row>
    <row r="993" spans="2:9" x14ac:dyDescent="0.2">
      <c r="B993" s="16">
        <v>52</v>
      </c>
      <c r="C993" s="16">
        <v>4716</v>
      </c>
      <c r="D993" s="16">
        <v>96</v>
      </c>
      <c r="E993" s="16">
        <v>55</v>
      </c>
      <c r="F993" s="16">
        <v>155</v>
      </c>
      <c r="G993" s="16">
        <v>49</v>
      </c>
      <c r="H993" s="16">
        <v>24.055492000000001</v>
      </c>
      <c r="I993" s="16"/>
    </row>
    <row r="994" spans="2:9" x14ac:dyDescent="0.2">
      <c r="B994" s="16">
        <v>53</v>
      </c>
      <c r="C994" s="16">
        <v>2730</v>
      </c>
      <c r="D994" s="16">
        <v>82</v>
      </c>
      <c r="E994" s="16">
        <v>56</v>
      </c>
      <c r="F994" s="16">
        <v>111</v>
      </c>
      <c r="G994" s="16">
        <v>33</v>
      </c>
      <c r="H994" s="16">
        <v>13.950806999999999</v>
      </c>
      <c r="I994" s="16"/>
    </row>
    <row r="995" spans="2:9" x14ac:dyDescent="0.2">
      <c r="B995" s="16">
        <v>54</v>
      </c>
      <c r="C995" s="16">
        <v>1222</v>
      </c>
      <c r="D995" s="16">
        <v>61</v>
      </c>
      <c r="E995" s="16">
        <v>39</v>
      </c>
      <c r="F995" s="16">
        <v>84</v>
      </c>
      <c r="G995" s="16">
        <v>20</v>
      </c>
      <c r="H995" s="16">
        <v>13.576295</v>
      </c>
      <c r="I995" s="16"/>
    </row>
    <row r="996" spans="2:9" x14ac:dyDescent="0.2">
      <c r="B996" s="16">
        <v>55</v>
      </c>
      <c r="C996" s="16">
        <v>1719</v>
      </c>
      <c r="D996" s="16">
        <v>61</v>
      </c>
      <c r="E996" s="16">
        <v>39</v>
      </c>
      <c r="F996" s="16">
        <v>98</v>
      </c>
      <c r="G996" s="16">
        <v>28</v>
      </c>
      <c r="H996" s="16">
        <v>15.188933</v>
      </c>
      <c r="I996" s="16"/>
    </row>
    <row r="997" spans="2:9" x14ac:dyDescent="0.2">
      <c r="B997" s="16">
        <v>56</v>
      </c>
      <c r="C997" s="16">
        <v>4221</v>
      </c>
      <c r="D997" s="16">
        <v>82</v>
      </c>
      <c r="E997" s="16">
        <v>35</v>
      </c>
      <c r="F997" s="16">
        <v>152</v>
      </c>
      <c r="G997" s="16">
        <v>51</v>
      </c>
      <c r="H997" s="16">
        <v>28.889099999999999</v>
      </c>
      <c r="I997" s="16"/>
    </row>
    <row r="998" spans="2:9" x14ac:dyDescent="0.2">
      <c r="B998" s="16">
        <v>57</v>
      </c>
      <c r="C998" s="16">
        <v>2494</v>
      </c>
      <c r="D998" s="16">
        <v>67</v>
      </c>
      <c r="E998" s="16">
        <v>28</v>
      </c>
      <c r="F998" s="16">
        <v>119</v>
      </c>
      <c r="G998" s="16">
        <v>37</v>
      </c>
      <c r="H998" s="16">
        <v>21.666025000000001</v>
      </c>
      <c r="I998" s="16"/>
    </row>
    <row r="999" spans="2:9" x14ac:dyDescent="0.2">
      <c r="B999" s="16">
        <v>58</v>
      </c>
      <c r="C999" s="16">
        <v>2061</v>
      </c>
      <c r="D999" s="16">
        <v>73</v>
      </c>
      <c r="E999" s="16">
        <v>57</v>
      </c>
      <c r="F999" s="16">
        <v>102</v>
      </c>
      <c r="G999" s="16">
        <v>28</v>
      </c>
      <c r="H999" s="16">
        <v>11.7205105</v>
      </c>
      <c r="I999" s="16"/>
    </row>
    <row r="1000" spans="2:9" x14ac:dyDescent="0.2">
      <c r="B1000" s="16">
        <v>59</v>
      </c>
      <c r="C1000" s="16">
        <v>1832</v>
      </c>
      <c r="D1000" s="16">
        <v>70</v>
      </c>
      <c r="E1000" s="16">
        <v>45</v>
      </c>
      <c r="F1000" s="16">
        <v>99</v>
      </c>
      <c r="G1000" s="16">
        <v>26</v>
      </c>
      <c r="H1000" s="16">
        <v>12.604761</v>
      </c>
      <c r="I1000" s="16"/>
    </row>
    <row r="1001" spans="2:9" x14ac:dyDescent="0.2">
      <c r="B1001" s="16">
        <v>60</v>
      </c>
      <c r="C1001" s="16">
        <v>3297</v>
      </c>
      <c r="D1001" s="16">
        <v>76</v>
      </c>
      <c r="E1001" s="16">
        <v>41</v>
      </c>
      <c r="F1001" s="16">
        <v>123</v>
      </c>
      <c r="G1001" s="16">
        <v>43</v>
      </c>
      <c r="H1001" s="16">
        <v>22.161204999999999</v>
      </c>
      <c r="I1001" s="16"/>
    </row>
    <row r="1002" spans="2:9" x14ac:dyDescent="0.2">
      <c r="B1002" s="16">
        <v>61</v>
      </c>
      <c r="C1002" s="16">
        <v>5412</v>
      </c>
      <c r="D1002" s="16">
        <v>108</v>
      </c>
      <c r="E1002" s="16">
        <v>59</v>
      </c>
      <c r="F1002" s="16">
        <v>184</v>
      </c>
      <c r="G1002" s="16">
        <v>50</v>
      </c>
      <c r="H1002" s="16">
        <v>30.61279</v>
      </c>
      <c r="I1002" s="16"/>
    </row>
    <row r="1003" spans="2:9" x14ac:dyDescent="0.2">
      <c r="B1003" s="16">
        <v>62</v>
      </c>
      <c r="C1003" s="16">
        <v>1499</v>
      </c>
      <c r="D1003" s="16">
        <v>78</v>
      </c>
      <c r="E1003" s="16">
        <v>61</v>
      </c>
      <c r="F1003" s="16">
        <v>96</v>
      </c>
      <c r="G1003" s="16">
        <v>19</v>
      </c>
      <c r="H1003" s="16">
        <v>9.9470825000000005</v>
      </c>
      <c r="I1003" s="16"/>
    </row>
    <row r="1004" spans="2:9" x14ac:dyDescent="0.2">
      <c r="B1004" s="16">
        <v>63</v>
      </c>
      <c r="C1004" s="16">
        <v>2267</v>
      </c>
      <c r="D1004" s="16">
        <v>68</v>
      </c>
      <c r="E1004" s="16">
        <v>27</v>
      </c>
      <c r="F1004" s="16">
        <v>99</v>
      </c>
      <c r="G1004" s="16">
        <v>33</v>
      </c>
      <c r="H1004" s="16">
        <v>15.920702</v>
      </c>
      <c r="I1004" s="16"/>
    </row>
    <row r="1005" spans="2:9" x14ac:dyDescent="0.2">
      <c r="B1005" s="16">
        <v>64</v>
      </c>
      <c r="C1005" s="16">
        <v>2973</v>
      </c>
      <c r="D1005" s="16">
        <v>78</v>
      </c>
      <c r="E1005" s="16">
        <v>38</v>
      </c>
      <c r="F1005" s="16">
        <v>121</v>
      </c>
      <c r="G1005" s="16">
        <v>38</v>
      </c>
      <c r="H1005" s="16">
        <v>17.958662</v>
      </c>
      <c r="I1005" s="16"/>
    </row>
    <row r="1006" spans="2:9" x14ac:dyDescent="0.2">
      <c r="B1006" s="16">
        <v>65</v>
      </c>
      <c r="C1006" s="16">
        <v>5024</v>
      </c>
      <c r="D1006" s="16">
        <v>104</v>
      </c>
      <c r="E1006" s="16">
        <v>43</v>
      </c>
      <c r="F1006" s="16">
        <v>181</v>
      </c>
      <c r="G1006" s="16">
        <v>48</v>
      </c>
      <c r="H1006" s="16">
        <v>32.591605999999999</v>
      </c>
      <c r="I1006" s="16"/>
    </row>
    <row r="1007" spans="2:9" x14ac:dyDescent="0.2">
      <c r="B1007" s="16">
        <v>66</v>
      </c>
      <c r="C1007" s="16">
        <v>2824</v>
      </c>
      <c r="D1007" s="16">
        <v>72</v>
      </c>
      <c r="E1007" s="16">
        <v>35</v>
      </c>
      <c r="F1007" s="16">
        <v>125</v>
      </c>
      <c r="G1007" s="16">
        <v>39</v>
      </c>
      <c r="H1007" s="16">
        <v>20.825087</v>
      </c>
      <c r="I1007" s="16"/>
    </row>
    <row r="1008" spans="2:9" x14ac:dyDescent="0.2">
      <c r="B1008" s="16">
        <v>67</v>
      </c>
      <c r="C1008" s="16">
        <v>4106</v>
      </c>
      <c r="D1008" s="16">
        <v>76</v>
      </c>
      <c r="E1008" s="16">
        <v>30</v>
      </c>
      <c r="F1008" s="16">
        <v>126</v>
      </c>
      <c r="G1008" s="16">
        <v>54</v>
      </c>
      <c r="H1008" s="16">
        <v>21.634180000000001</v>
      </c>
      <c r="I1008" s="16"/>
    </row>
    <row r="1009" spans="1:9" x14ac:dyDescent="0.2">
      <c r="B1009" s="16">
        <v>68</v>
      </c>
      <c r="C1009" s="16">
        <v>546</v>
      </c>
      <c r="D1009" s="16">
        <v>49</v>
      </c>
      <c r="E1009" s="16">
        <v>34</v>
      </c>
      <c r="F1009" s="16">
        <v>58</v>
      </c>
      <c r="G1009" s="16">
        <v>11</v>
      </c>
      <c r="H1009" s="16">
        <v>8.2885469999999994</v>
      </c>
      <c r="I1009" s="16"/>
    </row>
    <row r="1010" spans="1:9" x14ac:dyDescent="0.2">
      <c r="B1010" s="16">
        <v>69</v>
      </c>
      <c r="C1010" s="16">
        <v>4645</v>
      </c>
      <c r="D1010" s="16">
        <v>94</v>
      </c>
      <c r="E1010" s="16">
        <v>48</v>
      </c>
      <c r="F1010" s="16">
        <v>152</v>
      </c>
      <c r="G1010" s="16">
        <v>49</v>
      </c>
      <c r="H1010" s="16">
        <v>26.553799000000001</v>
      </c>
      <c r="I1010" s="16"/>
    </row>
    <row r="1011" spans="1:9" x14ac:dyDescent="0.2">
      <c r="B1011" s="16">
        <v>70</v>
      </c>
      <c r="C1011" s="16">
        <v>609</v>
      </c>
      <c r="D1011" s="16">
        <v>50</v>
      </c>
      <c r="E1011" s="16">
        <v>27</v>
      </c>
      <c r="F1011" s="16">
        <v>69</v>
      </c>
      <c r="G1011" s="16">
        <v>12</v>
      </c>
      <c r="H1011" s="16">
        <v>11.082336</v>
      </c>
      <c r="I1011" s="16"/>
    </row>
    <row r="1012" spans="1:9" x14ac:dyDescent="0.2">
      <c r="B1012" s="16">
        <v>71</v>
      </c>
      <c r="C1012" s="16">
        <v>957</v>
      </c>
      <c r="D1012" s="16">
        <v>56</v>
      </c>
      <c r="E1012" s="16">
        <v>43</v>
      </c>
      <c r="F1012" s="16">
        <v>68</v>
      </c>
      <c r="G1012" s="16">
        <v>17</v>
      </c>
      <c r="H1012" s="16">
        <v>8.5549700000000009</v>
      </c>
      <c r="I1012" s="16"/>
    </row>
    <row r="1013" spans="1:9" x14ac:dyDescent="0.2">
      <c r="B1013" s="16">
        <v>72</v>
      </c>
      <c r="C1013" s="16">
        <v>1250</v>
      </c>
      <c r="D1013" s="16">
        <v>56</v>
      </c>
      <c r="E1013" s="16">
        <v>28</v>
      </c>
      <c r="F1013" s="16">
        <v>75</v>
      </c>
      <c r="G1013" s="16">
        <v>22</v>
      </c>
      <c r="H1013" s="16">
        <v>11.6782255</v>
      </c>
      <c r="I1013" s="16"/>
    </row>
    <row r="1014" spans="1:9" x14ac:dyDescent="0.2">
      <c r="B1014" s="16">
        <v>73</v>
      </c>
      <c r="C1014" s="16">
        <v>4659</v>
      </c>
      <c r="D1014" s="16">
        <v>108</v>
      </c>
      <c r="E1014" s="16">
        <v>50</v>
      </c>
      <c r="F1014" s="16">
        <v>176</v>
      </c>
      <c r="G1014" s="16">
        <v>43</v>
      </c>
      <c r="H1014" s="16">
        <v>30.342098</v>
      </c>
      <c r="I1014" s="16"/>
    </row>
    <row r="1015" spans="1:9" x14ac:dyDescent="0.2">
      <c r="B1015" s="16">
        <v>74</v>
      </c>
      <c r="C1015" s="16">
        <v>1640</v>
      </c>
      <c r="D1015" s="16">
        <v>74</v>
      </c>
      <c r="E1015" s="16">
        <v>44</v>
      </c>
      <c r="F1015" s="16">
        <v>100</v>
      </c>
      <c r="G1015" s="16">
        <v>22</v>
      </c>
      <c r="H1015" s="16">
        <v>15.045961</v>
      </c>
      <c r="I1015" s="16"/>
    </row>
    <row r="1016" spans="1:9" x14ac:dyDescent="0.2">
      <c r="B1016" s="16">
        <v>75</v>
      </c>
      <c r="C1016" s="16">
        <v>1466</v>
      </c>
      <c r="D1016" s="16">
        <v>58</v>
      </c>
      <c r="E1016" s="16">
        <v>33</v>
      </c>
      <c r="F1016" s="16">
        <v>83</v>
      </c>
      <c r="G1016" s="16">
        <v>25</v>
      </c>
      <c r="H1016" s="16">
        <v>13.051181</v>
      </c>
      <c r="I1016" s="16"/>
    </row>
    <row r="1017" spans="1:9" x14ac:dyDescent="0.2">
      <c r="B1017" s="16">
        <v>76</v>
      </c>
      <c r="C1017" s="16">
        <v>3877</v>
      </c>
      <c r="D1017" s="16">
        <v>76</v>
      </c>
      <c r="E1017" s="16">
        <v>32</v>
      </c>
      <c r="F1017" s="16">
        <v>134</v>
      </c>
      <c r="G1017" s="16">
        <v>51</v>
      </c>
      <c r="H1017" s="16">
        <v>24.249124999999999</v>
      </c>
      <c r="I1017" s="16"/>
    </row>
    <row r="1018" spans="1:9" x14ac:dyDescent="0.2">
      <c r="B1018" s="16">
        <v>77</v>
      </c>
      <c r="C1018" s="16">
        <v>2383</v>
      </c>
      <c r="D1018" s="16">
        <v>66</v>
      </c>
      <c r="E1018" s="16">
        <v>29</v>
      </c>
      <c r="F1018" s="16">
        <v>100</v>
      </c>
      <c r="G1018" s="16">
        <v>36</v>
      </c>
      <c r="H1018" s="16">
        <v>16.822603000000001</v>
      </c>
      <c r="I1018" s="16"/>
    </row>
    <row r="1019" spans="1:9" x14ac:dyDescent="0.2">
      <c r="B1019" s="16">
        <v>78</v>
      </c>
      <c r="C1019" s="16">
        <v>1907</v>
      </c>
      <c r="D1019" s="16">
        <v>61</v>
      </c>
      <c r="E1019" s="16">
        <v>22</v>
      </c>
      <c r="F1019" s="16">
        <v>95</v>
      </c>
      <c r="G1019" s="16">
        <v>31</v>
      </c>
      <c r="H1019" s="16">
        <v>17.097760000000001</v>
      </c>
      <c r="I1019" s="16"/>
    </row>
    <row r="1020" spans="1:9" x14ac:dyDescent="0.2">
      <c r="A1020" s="13"/>
      <c r="B1020" s="16">
        <v>79</v>
      </c>
      <c r="C1020" s="16">
        <v>1735</v>
      </c>
      <c r="D1020" s="16">
        <v>57</v>
      </c>
      <c r="E1020" s="16">
        <v>27</v>
      </c>
      <c r="F1020" s="16">
        <v>85</v>
      </c>
      <c r="G1020" s="16">
        <v>30</v>
      </c>
      <c r="H1020" s="16">
        <v>13.797801</v>
      </c>
      <c r="I1020" s="16"/>
    </row>
    <row r="1021" spans="1:9" x14ac:dyDescent="0.2">
      <c r="A1021" s="5"/>
      <c r="B1021" s="16">
        <v>80</v>
      </c>
      <c r="C1021" s="16">
        <v>1331</v>
      </c>
      <c r="D1021" s="16">
        <v>49</v>
      </c>
      <c r="E1021" s="16">
        <v>23</v>
      </c>
      <c r="F1021" s="16">
        <v>76</v>
      </c>
      <c r="G1021" s="16">
        <v>27</v>
      </c>
      <c r="H1021" s="16">
        <v>11.655306</v>
      </c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80</v>
      </c>
      <c r="I1123" s="6"/>
    </row>
    <row r="1124" spans="1:10" x14ac:dyDescent="0.2">
      <c r="A1124" t="s">
        <v>67</v>
      </c>
      <c r="B1124" s="15"/>
      <c r="C1124" s="8">
        <f>AVERAGE(C942:C1122)</f>
        <v>2743.4250000000002</v>
      </c>
      <c r="D1124" s="8"/>
      <c r="E1124" s="8"/>
      <c r="F1124" s="8"/>
      <c r="G1124" s="8"/>
      <c r="H1124" s="8"/>
      <c r="I1124" s="9"/>
      <c r="J1124" s="17">
        <f>AVERAGE(D942:D1122)</f>
        <v>75.625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72549405</v>
      </c>
      <c r="D1128" s="16">
        <v>343.36736999999999</v>
      </c>
      <c r="E1128" s="16">
        <v>1</v>
      </c>
      <c r="F1128" s="16">
        <v>1541</v>
      </c>
      <c r="G1128" s="16">
        <v>211288</v>
      </c>
      <c r="H1128" s="16">
        <v>283.81283999999999</v>
      </c>
      <c r="I1128" s="16">
        <v>19.786370999999999</v>
      </c>
    </row>
    <row r="1129" spans="1:10" x14ac:dyDescent="0.2">
      <c r="A1129" s="6"/>
      <c r="B1129" s="16">
        <v>1</v>
      </c>
      <c r="C1129" s="16">
        <v>649</v>
      </c>
      <c r="D1129" s="16">
        <v>43</v>
      </c>
      <c r="E1129" s="16">
        <v>23</v>
      </c>
      <c r="F1129" s="16">
        <v>75</v>
      </c>
      <c r="G1129" s="16">
        <v>15</v>
      </c>
      <c r="H1129" s="16">
        <v>12.088956</v>
      </c>
      <c r="I1129" s="16"/>
    </row>
    <row r="1130" spans="1:10" x14ac:dyDescent="0.2">
      <c r="A1130" s="6"/>
      <c r="B1130" s="16">
        <v>2</v>
      </c>
      <c r="C1130" s="16">
        <v>459</v>
      </c>
      <c r="D1130" s="16">
        <v>41</v>
      </c>
      <c r="E1130" s="16">
        <v>27</v>
      </c>
      <c r="F1130" s="16">
        <v>56</v>
      </c>
      <c r="G1130" s="16">
        <v>11</v>
      </c>
      <c r="H1130" s="16">
        <v>9.9196779999999993</v>
      </c>
      <c r="I1130" s="16"/>
    </row>
    <row r="1131" spans="1:10" x14ac:dyDescent="0.2">
      <c r="A1131" s="6"/>
      <c r="B1131" s="16">
        <v>3</v>
      </c>
      <c r="C1131" s="16">
        <v>1586</v>
      </c>
      <c r="D1131" s="16">
        <v>61</v>
      </c>
      <c r="E1131" s="16">
        <v>33</v>
      </c>
      <c r="F1131" s="16">
        <v>79</v>
      </c>
      <c r="G1131" s="16">
        <v>26</v>
      </c>
      <c r="H1131" s="16">
        <v>10.419212999999999</v>
      </c>
      <c r="I1131" s="16"/>
    </row>
    <row r="1132" spans="1:10" x14ac:dyDescent="0.2">
      <c r="A1132" s="6"/>
      <c r="B1132" s="16">
        <v>4</v>
      </c>
      <c r="C1132" s="16">
        <v>1706</v>
      </c>
      <c r="D1132" s="16">
        <v>58</v>
      </c>
      <c r="E1132" s="16">
        <v>23</v>
      </c>
      <c r="F1132" s="16">
        <v>100</v>
      </c>
      <c r="G1132" s="16">
        <v>29</v>
      </c>
      <c r="H1132" s="16">
        <v>19.00188</v>
      </c>
      <c r="I1132" s="16"/>
    </row>
    <row r="1133" spans="1:10" x14ac:dyDescent="0.2">
      <c r="A1133" s="6"/>
      <c r="B1133" s="16">
        <v>5</v>
      </c>
      <c r="C1133" s="16">
        <v>550</v>
      </c>
      <c r="D1133" s="16">
        <v>50</v>
      </c>
      <c r="E1133" s="16">
        <v>34</v>
      </c>
      <c r="F1133" s="16">
        <v>65</v>
      </c>
      <c r="G1133" s="16">
        <v>11</v>
      </c>
      <c r="H1133" s="16">
        <v>12.529964</v>
      </c>
      <c r="I1133" s="16"/>
    </row>
    <row r="1134" spans="1:10" x14ac:dyDescent="0.2">
      <c r="A1134" s="6"/>
      <c r="B1134" s="16">
        <v>6</v>
      </c>
      <c r="C1134" s="16">
        <v>1176</v>
      </c>
      <c r="D1134" s="16">
        <v>61</v>
      </c>
      <c r="E1134" s="16">
        <v>44</v>
      </c>
      <c r="F1134" s="16">
        <v>77</v>
      </c>
      <c r="G1134" s="16">
        <v>19</v>
      </c>
      <c r="H1134" s="16">
        <v>9.6982239999999997</v>
      </c>
      <c r="I1134" s="16"/>
    </row>
    <row r="1135" spans="1:10" x14ac:dyDescent="0.2">
      <c r="A1135" s="6"/>
      <c r="B1135" s="16">
        <v>7</v>
      </c>
      <c r="C1135" s="16">
        <v>1730</v>
      </c>
      <c r="D1135" s="16">
        <v>69</v>
      </c>
      <c r="E1135" s="16">
        <v>38</v>
      </c>
      <c r="F1135" s="16">
        <v>92</v>
      </c>
      <c r="G1135" s="16">
        <v>25</v>
      </c>
      <c r="H1135" s="16">
        <v>15.592466</v>
      </c>
      <c r="I1135" s="16"/>
    </row>
    <row r="1136" spans="1:10" x14ac:dyDescent="0.2">
      <c r="A1136" s="6"/>
      <c r="B1136" s="16">
        <v>8</v>
      </c>
      <c r="C1136" s="16">
        <v>1047</v>
      </c>
      <c r="D1136" s="16">
        <v>65</v>
      </c>
      <c r="E1136" s="16">
        <v>46</v>
      </c>
      <c r="F1136" s="16">
        <v>101</v>
      </c>
      <c r="G1136" s="16">
        <v>16</v>
      </c>
      <c r="H1136" s="16">
        <v>14.368948</v>
      </c>
      <c r="I1136" s="16"/>
    </row>
    <row r="1137" spans="1:9" x14ac:dyDescent="0.2">
      <c r="A1137" s="6"/>
      <c r="B1137" s="16">
        <v>9</v>
      </c>
      <c r="C1137" s="16">
        <v>1036</v>
      </c>
      <c r="D1137" s="16">
        <v>69</v>
      </c>
      <c r="E1137" s="16">
        <v>51</v>
      </c>
      <c r="F1137" s="16">
        <v>91</v>
      </c>
      <c r="G1137" s="16">
        <v>15</v>
      </c>
      <c r="H1137" s="16">
        <v>10.464225000000001</v>
      </c>
      <c r="I1137" s="16"/>
    </row>
    <row r="1138" spans="1:9" x14ac:dyDescent="0.2">
      <c r="A1138" s="6"/>
      <c r="B1138" s="16">
        <v>10</v>
      </c>
      <c r="C1138" s="16">
        <v>1424</v>
      </c>
      <c r="D1138" s="16">
        <v>67</v>
      </c>
      <c r="E1138" s="16">
        <v>34</v>
      </c>
      <c r="F1138" s="16">
        <v>94</v>
      </c>
      <c r="G1138" s="16">
        <v>21</v>
      </c>
      <c r="H1138" s="16">
        <v>14.558502000000001</v>
      </c>
      <c r="I1138" s="16"/>
    </row>
    <row r="1139" spans="1:9" x14ac:dyDescent="0.2">
      <c r="A1139" s="6"/>
      <c r="B1139" s="16">
        <v>11</v>
      </c>
      <c r="C1139" s="16">
        <v>749</v>
      </c>
      <c r="D1139" s="16">
        <v>62</v>
      </c>
      <c r="E1139" s="16">
        <v>55</v>
      </c>
      <c r="F1139" s="16">
        <v>69</v>
      </c>
      <c r="G1139" s="16">
        <v>12</v>
      </c>
      <c r="H1139" s="16">
        <v>5.2136183000000003</v>
      </c>
      <c r="I1139" s="16"/>
    </row>
    <row r="1140" spans="1:9" x14ac:dyDescent="0.2">
      <c r="A1140" s="6"/>
      <c r="B1140" s="16">
        <v>12</v>
      </c>
      <c r="C1140" s="16">
        <v>964</v>
      </c>
      <c r="D1140" s="16">
        <v>50</v>
      </c>
      <c r="E1140" s="16">
        <v>32</v>
      </c>
      <c r="F1140" s="16">
        <v>83</v>
      </c>
      <c r="G1140" s="16">
        <v>19</v>
      </c>
      <c r="H1140" s="16">
        <v>12.810586000000001</v>
      </c>
      <c r="I1140" s="16"/>
    </row>
    <row r="1141" spans="1:9" x14ac:dyDescent="0.2">
      <c r="B1141" s="16">
        <v>13</v>
      </c>
      <c r="C1141" s="16">
        <v>1063</v>
      </c>
      <c r="D1141" s="16">
        <v>53</v>
      </c>
      <c r="E1141" s="16">
        <v>30</v>
      </c>
      <c r="F1141" s="16">
        <v>81</v>
      </c>
      <c r="G1141" s="16">
        <v>20</v>
      </c>
      <c r="H1141" s="16">
        <v>13.759207999999999</v>
      </c>
      <c r="I1141" s="16"/>
    </row>
    <row r="1142" spans="1:9" x14ac:dyDescent="0.2">
      <c r="B1142" s="16">
        <v>14</v>
      </c>
      <c r="C1142" s="16">
        <v>756</v>
      </c>
      <c r="D1142" s="16">
        <v>50</v>
      </c>
      <c r="E1142" s="16">
        <v>30</v>
      </c>
      <c r="F1142" s="16">
        <v>67</v>
      </c>
      <c r="G1142" s="16">
        <v>15</v>
      </c>
      <c r="H1142" s="16">
        <v>8.8721075000000003</v>
      </c>
      <c r="I1142" s="16"/>
    </row>
    <row r="1143" spans="1:9" x14ac:dyDescent="0.2">
      <c r="B1143" s="16">
        <v>15</v>
      </c>
      <c r="C1143" s="16">
        <v>909</v>
      </c>
      <c r="D1143" s="16">
        <v>64</v>
      </c>
      <c r="E1143" s="16">
        <v>39</v>
      </c>
      <c r="F1143" s="16">
        <v>82</v>
      </c>
      <c r="G1143" s="16">
        <v>14</v>
      </c>
      <c r="H1143" s="16">
        <v>12.542236000000001</v>
      </c>
      <c r="I1143" s="16"/>
    </row>
    <row r="1144" spans="1:9" x14ac:dyDescent="0.2">
      <c r="B1144" s="16">
        <v>16</v>
      </c>
      <c r="C1144" s="16">
        <v>1042</v>
      </c>
      <c r="D1144" s="16">
        <v>54</v>
      </c>
      <c r="E1144" s="16">
        <v>31</v>
      </c>
      <c r="F1144" s="16">
        <v>74</v>
      </c>
      <c r="G1144" s="16">
        <v>19</v>
      </c>
      <c r="H1144" s="16">
        <v>12.4454365</v>
      </c>
      <c r="I1144" s="16"/>
    </row>
    <row r="1145" spans="1:9" x14ac:dyDescent="0.2">
      <c r="B1145" s="16">
        <v>17</v>
      </c>
      <c r="C1145" s="16">
        <v>3512</v>
      </c>
      <c r="D1145" s="16">
        <v>103</v>
      </c>
      <c r="E1145" s="16">
        <v>60</v>
      </c>
      <c r="F1145" s="16">
        <v>151</v>
      </c>
      <c r="G1145" s="16">
        <v>34</v>
      </c>
      <c r="H1145" s="16">
        <v>25.336523</v>
      </c>
      <c r="I1145" s="16"/>
    </row>
    <row r="1146" spans="1:9" x14ac:dyDescent="0.2">
      <c r="B1146" s="16">
        <v>18</v>
      </c>
      <c r="C1146" s="16">
        <v>1527</v>
      </c>
      <c r="D1146" s="16">
        <v>72</v>
      </c>
      <c r="E1146" s="16">
        <v>42</v>
      </c>
      <c r="F1146" s="16">
        <v>105</v>
      </c>
      <c r="G1146" s="16">
        <v>21</v>
      </c>
      <c r="H1146" s="16">
        <v>16.484842</v>
      </c>
      <c r="I1146" s="16"/>
    </row>
    <row r="1147" spans="1:9" x14ac:dyDescent="0.2">
      <c r="B1147" s="16">
        <v>19</v>
      </c>
      <c r="C1147" s="16">
        <v>562</v>
      </c>
      <c r="D1147" s="16">
        <v>51</v>
      </c>
      <c r="E1147" s="16">
        <v>29</v>
      </c>
      <c r="F1147" s="16">
        <v>67</v>
      </c>
      <c r="G1147" s="16">
        <v>11</v>
      </c>
      <c r="H1147" s="16">
        <v>9.5026309999999992</v>
      </c>
      <c r="I1147" s="16"/>
    </row>
    <row r="1148" spans="1:9" x14ac:dyDescent="0.2">
      <c r="B1148" s="16">
        <v>20</v>
      </c>
      <c r="C1148" s="16">
        <v>2197</v>
      </c>
      <c r="D1148" s="16">
        <v>70</v>
      </c>
      <c r="E1148" s="16">
        <v>23</v>
      </c>
      <c r="F1148" s="16">
        <v>118</v>
      </c>
      <c r="G1148" s="16">
        <v>31</v>
      </c>
      <c r="H1148" s="16">
        <v>24.412427999999998</v>
      </c>
      <c r="I1148" s="16"/>
    </row>
    <row r="1149" spans="1:9" x14ac:dyDescent="0.2">
      <c r="B1149" s="16">
        <v>21</v>
      </c>
      <c r="C1149" s="16">
        <v>892</v>
      </c>
      <c r="D1149" s="16">
        <v>68</v>
      </c>
      <c r="E1149" s="16">
        <v>43</v>
      </c>
      <c r="F1149" s="16">
        <v>97</v>
      </c>
      <c r="G1149" s="16">
        <v>13</v>
      </c>
      <c r="H1149" s="16">
        <v>14.159802000000001</v>
      </c>
      <c r="I1149" s="16"/>
    </row>
    <row r="1150" spans="1:9" x14ac:dyDescent="0.2">
      <c r="B1150" s="16">
        <v>22</v>
      </c>
      <c r="C1150" s="16">
        <v>2037</v>
      </c>
      <c r="D1150" s="16">
        <v>75</v>
      </c>
      <c r="E1150" s="16">
        <v>20</v>
      </c>
      <c r="F1150" s="16">
        <v>111</v>
      </c>
      <c r="G1150" s="16">
        <v>27</v>
      </c>
      <c r="H1150" s="16">
        <v>21.879038000000001</v>
      </c>
      <c r="I1150" s="16"/>
    </row>
    <row r="1151" spans="1:9" x14ac:dyDescent="0.2">
      <c r="B1151" s="16">
        <v>23</v>
      </c>
      <c r="C1151" s="16">
        <v>774</v>
      </c>
      <c r="D1151" s="16">
        <v>64</v>
      </c>
      <c r="E1151" s="16">
        <v>55</v>
      </c>
      <c r="F1151" s="16">
        <v>74</v>
      </c>
      <c r="G1151" s="16">
        <v>12</v>
      </c>
      <c r="H1151" s="16">
        <v>6.4102189999999997</v>
      </c>
      <c r="I1151" s="16"/>
    </row>
    <row r="1152" spans="1:9" x14ac:dyDescent="0.2">
      <c r="B1152" s="16">
        <v>24</v>
      </c>
      <c r="C1152" s="16">
        <v>719</v>
      </c>
      <c r="D1152" s="16">
        <v>47</v>
      </c>
      <c r="E1152" s="16">
        <v>24</v>
      </c>
      <c r="F1152" s="16">
        <v>61</v>
      </c>
      <c r="G1152" s="16">
        <v>15</v>
      </c>
      <c r="H1152" s="16">
        <v>10.09243</v>
      </c>
      <c r="I1152" s="16"/>
    </row>
    <row r="1153" spans="1:9" x14ac:dyDescent="0.2">
      <c r="B1153" s="16">
        <v>25</v>
      </c>
      <c r="C1153" s="16">
        <v>1381</v>
      </c>
      <c r="D1153" s="16">
        <v>72</v>
      </c>
      <c r="E1153" s="16">
        <v>54</v>
      </c>
      <c r="F1153" s="16">
        <v>100</v>
      </c>
      <c r="G1153" s="16">
        <v>19</v>
      </c>
      <c r="H1153" s="16">
        <v>12.263313999999999</v>
      </c>
      <c r="I1153" s="16"/>
    </row>
    <row r="1154" spans="1:9" x14ac:dyDescent="0.2">
      <c r="B1154" s="16">
        <v>26</v>
      </c>
      <c r="C1154" s="16">
        <v>1376</v>
      </c>
      <c r="D1154" s="16">
        <v>65</v>
      </c>
      <c r="E1154" s="16">
        <v>27</v>
      </c>
      <c r="F1154" s="16">
        <v>93</v>
      </c>
      <c r="G1154" s="16">
        <v>21</v>
      </c>
      <c r="H1154" s="16">
        <v>15.05822</v>
      </c>
      <c r="I1154" s="16"/>
    </row>
    <row r="1155" spans="1:9" x14ac:dyDescent="0.2">
      <c r="B1155" s="16">
        <v>27</v>
      </c>
      <c r="C1155" s="16">
        <v>1006</v>
      </c>
      <c r="D1155" s="16">
        <v>55</v>
      </c>
      <c r="E1155" s="16">
        <v>37</v>
      </c>
      <c r="F1155" s="16">
        <v>74</v>
      </c>
      <c r="G1155" s="16">
        <v>18</v>
      </c>
      <c r="H1155" s="16">
        <v>11.381099000000001</v>
      </c>
      <c r="I1155" s="16"/>
    </row>
    <row r="1156" spans="1:9" x14ac:dyDescent="0.2">
      <c r="B1156" s="16">
        <v>28</v>
      </c>
      <c r="C1156" s="16">
        <v>1541</v>
      </c>
      <c r="D1156" s="16">
        <v>73</v>
      </c>
      <c r="E1156" s="16">
        <v>52</v>
      </c>
      <c r="F1156" s="16">
        <v>96</v>
      </c>
      <c r="G1156" s="16">
        <v>21</v>
      </c>
      <c r="H1156" s="16">
        <v>11.861703</v>
      </c>
      <c r="I1156" s="16"/>
    </row>
    <row r="1157" spans="1:9" x14ac:dyDescent="0.2">
      <c r="B1157" s="16">
        <v>29</v>
      </c>
      <c r="C1157" s="16">
        <v>892</v>
      </c>
      <c r="D1157" s="16">
        <v>55</v>
      </c>
      <c r="E1157" s="16">
        <v>39</v>
      </c>
      <c r="F1157" s="16">
        <v>80</v>
      </c>
      <c r="G1157" s="16">
        <v>16</v>
      </c>
      <c r="H1157" s="16">
        <v>11.690453</v>
      </c>
      <c r="I1157" s="16"/>
    </row>
    <row r="1158" spans="1:9" x14ac:dyDescent="0.2">
      <c r="B1158" s="16">
        <v>30</v>
      </c>
      <c r="C1158" s="16">
        <v>598</v>
      </c>
      <c r="D1158" s="16">
        <v>54</v>
      </c>
      <c r="E1158" s="16">
        <v>36</v>
      </c>
      <c r="F1158" s="16">
        <v>72</v>
      </c>
      <c r="G1158" s="16">
        <v>11</v>
      </c>
      <c r="H1158" s="16">
        <v>11.018167</v>
      </c>
      <c r="I1158" s="16"/>
    </row>
    <row r="1159" spans="1:9" x14ac:dyDescent="0.2">
      <c r="A1159" s="6"/>
      <c r="B1159" s="16">
        <v>31</v>
      </c>
      <c r="C1159" s="16">
        <v>1379</v>
      </c>
      <c r="D1159" s="16">
        <v>65</v>
      </c>
      <c r="E1159" s="16">
        <v>46</v>
      </c>
      <c r="F1159" s="16">
        <v>93</v>
      </c>
      <c r="G1159" s="16">
        <v>21</v>
      </c>
      <c r="H1159" s="16">
        <v>14.042790999999999</v>
      </c>
      <c r="I1159" s="16"/>
    </row>
    <row r="1160" spans="1:9" x14ac:dyDescent="0.2">
      <c r="A1160" s="11"/>
      <c r="B1160" s="16">
        <v>32</v>
      </c>
      <c r="C1160" s="16">
        <v>1351</v>
      </c>
      <c r="D1160" s="16">
        <v>64</v>
      </c>
      <c r="E1160" s="16">
        <v>44</v>
      </c>
      <c r="F1160" s="16">
        <v>82</v>
      </c>
      <c r="G1160" s="16">
        <v>21</v>
      </c>
      <c r="H1160" s="16">
        <v>11.560708999999999</v>
      </c>
      <c r="I1160" s="16"/>
    </row>
    <row r="1161" spans="1:9" x14ac:dyDescent="0.2">
      <c r="B1161" s="16">
        <v>33</v>
      </c>
      <c r="C1161" s="16">
        <v>655</v>
      </c>
      <c r="D1161" s="16">
        <v>50</v>
      </c>
      <c r="E1161" s="16">
        <v>37</v>
      </c>
      <c r="F1161" s="16">
        <v>66</v>
      </c>
      <c r="G1161" s="16">
        <v>13</v>
      </c>
      <c r="H1161" s="16">
        <v>8.7511899999999994</v>
      </c>
      <c r="I1161" s="16"/>
    </row>
    <row r="1162" spans="1:9" x14ac:dyDescent="0.2">
      <c r="B1162" s="16">
        <v>34</v>
      </c>
      <c r="C1162" s="16">
        <v>914</v>
      </c>
      <c r="D1162" s="16">
        <v>65</v>
      </c>
      <c r="E1162" s="16">
        <v>41</v>
      </c>
      <c r="F1162" s="16">
        <v>81</v>
      </c>
      <c r="G1162" s="16">
        <v>14</v>
      </c>
      <c r="H1162" s="16">
        <v>10.436622</v>
      </c>
      <c r="I1162" s="16"/>
    </row>
    <row r="1163" spans="1:9" x14ac:dyDescent="0.2">
      <c r="B1163" s="16">
        <v>35</v>
      </c>
      <c r="C1163" s="16">
        <v>1744</v>
      </c>
      <c r="D1163" s="16">
        <v>67</v>
      </c>
      <c r="E1163" s="16">
        <v>42</v>
      </c>
      <c r="F1163" s="16">
        <v>108</v>
      </c>
      <c r="G1163" s="16">
        <v>26</v>
      </c>
      <c r="H1163" s="16">
        <v>17.373543000000002</v>
      </c>
      <c r="I1163" s="16"/>
    </row>
    <row r="1164" spans="1:9" x14ac:dyDescent="0.2">
      <c r="B1164" s="16">
        <v>36</v>
      </c>
      <c r="C1164" s="16">
        <v>676</v>
      </c>
      <c r="D1164" s="16">
        <v>61</v>
      </c>
      <c r="E1164" s="16">
        <v>45</v>
      </c>
      <c r="F1164" s="16">
        <v>78</v>
      </c>
      <c r="G1164" s="16">
        <v>11</v>
      </c>
      <c r="H1164" s="16">
        <v>9.1923890000000004</v>
      </c>
      <c r="I1164" s="16"/>
    </row>
    <row r="1165" spans="1:9" x14ac:dyDescent="0.2">
      <c r="B1165" s="16">
        <v>37</v>
      </c>
      <c r="C1165" s="16">
        <v>802</v>
      </c>
      <c r="D1165" s="16">
        <v>57</v>
      </c>
      <c r="E1165" s="16">
        <v>35</v>
      </c>
      <c r="F1165" s="16">
        <v>73</v>
      </c>
      <c r="G1165" s="16">
        <v>14</v>
      </c>
      <c r="H1165" s="16">
        <v>11.799609</v>
      </c>
      <c r="I1165" s="16"/>
    </row>
    <row r="1166" spans="1:9" x14ac:dyDescent="0.2">
      <c r="B1166" s="16">
        <v>38</v>
      </c>
      <c r="C1166" s="16">
        <v>521</v>
      </c>
      <c r="D1166" s="16">
        <v>47</v>
      </c>
      <c r="E1166" s="16">
        <v>20</v>
      </c>
      <c r="F1166" s="16">
        <v>61</v>
      </c>
      <c r="G1166" s="16">
        <v>11</v>
      </c>
      <c r="H1166" s="16">
        <v>12.720063</v>
      </c>
      <c r="I1166" s="16"/>
    </row>
    <row r="1167" spans="1:9" x14ac:dyDescent="0.2">
      <c r="B1167" s="16">
        <v>39</v>
      </c>
      <c r="C1167" s="16">
        <v>3626</v>
      </c>
      <c r="D1167" s="16">
        <v>95</v>
      </c>
      <c r="E1167" s="16">
        <v>52</v>
      </c>
      <c r="F1167" s="16">
        <v>143</v>
      </c>
      <c r="G1167" s="16">
        <v>38</v>
      </c>
      <c r="H1167" s="16">
        <v>27.512160000000002</v>
      </c>
      <c r="I1167" s="16"/>
    </row>
    <row r="1168" spans="1:9" x14ac:dyDescent="0.2">
      <c r="B1168" s="16">
        <v>40</v>
      </c>
      <c r="C1168" s="16">
        <v>524</v>
      </c>
      <c r="D1168" s="16">
        <v>52</v>
      </c>
      <c r="E1168" s="16">
        <v>34</v>
      </c>
      <c r="F1168" s="16">
        <v>63</v>
      </c>
      <c r="G1168" s="16">
        <v>10</v>
      </c>
      <c r="H1168" s="16">
        <v>8.2192190000000007</v>
      </c>
      <c r="I1168" s="16"/>
    </row>
    <row r="1169" spans="2:9" x14ac:dyDescent="0.2">
      <c r="B1169" s="16">
        <v>41</v>
      </c>
      <c r="C1169" s="16">
        <v>674</v>
      </c>
      <c r="D1169" s="16">
        <v>56</v>
      </c>
      <c r="E1169" s="16">
        <v>48</v>
      </c>
      <c r="F1169" s="16">
        <v>68</v>
      </c>
      <c r="G1169" s="16">
        <v>12</v>
      </c>
      <c r="H1169" s="16">
        <v>7.3854895000000003</v>
      </c>
      <c r="I1169" s="16"/>
    </row>
    <row r="1170" spans="2:9" x14ac:dyDescent="0.2">
      <c r="B1170" s="16">
        <v>42</v>
      </c>
      <c r="C1170" s="16">
        <v>1869</v>
      </c>
      <c r="D1170" s="16">
        <v>71</v>
      </c>
      <c r="E1170" s="16">
        <v>40</v>
      </c>
      <c r="F1170" s="16">
        <v>102</v>
      </c>
      <c r="G1170" s="16">
        <v>26</v>
      </c>
      <c r="H1170" s="16">
        <v>16.933990000000001</v>
      </c>
      <c r="I1170" s="16"/>
    </row>
    <row r="1171" spans="2:9" x14ac:dyDescent="0.2">
      <c r="B1171" s="16">
        <v>43</v>
      </c>
      <c r="C1171" s="16">
        <v>1029</v>
      </c>
      <c r="D1171" s="16">
        <v>60</v>
      </c>
      <c r="E1171" s="16">
        <v>49</v>
      </c>
      <c r="F1171" s="16">
        <v>73</v>
      </c>
      <c r="G1171" s="16">
        <v>17</v>
      </c>
      <c r="H1171" s="16">
        <v>6.9776429999999996</v>
      </c>
      <c r="I1171" s="16"/>
    </row>
    <row r="1172" spans="2:9" x14ac:dyDescent="0.2">
      <c r="B1172" s="16">
        <v>44</v>
      </c>
      <c r="C1172" s="16">
        <v>1137</v>
      </c>
      <c r="D1172" s="16">
        <v>63</v>
      </c>
      <c r="E1172" s="16">
        <v>37</v>
      </c>
      <c r="F1172" s="16">
        <v>91</v>
      </c>
      <c r="G1172" s="16">
        <v>18</v>
      </c>
      <c r="H1172" s="16">
        <v>14.786719</v>
      </c>
      <c r="I1172" s="16"/>
    </row>
    <row r="1173" spans="2:9" x14ac:dyDescent="0.2">
      <c r="B1173" s="16">
        <v>45</v>
      </c>
      <c r="C1173" s="16">
        <v>1723</v>
      </c>
      <c r="D1173" s="16">
        <v>78</v>
      </c>
      <c r="E1173" s="16">
        <v>47</v>
      </c>
      <c r="F1173" s="16">
        <v>99</v>
      </c>
      <c r="G1173" s="16">
        <v>22</v>
      </c>
      <c r="H1173" s="16">
        <v>16.220210999999999</v>
      </c>
      <c r="I1173" s="16"/>
    </row>
    <row r="1174" spans="2:9" x14ac:dyDescent="0.2">
      <c r="B1174" s="16">
        <v>46</v>
      </c>
      <c r="C1174" s="16">
        <v>1005</v>
      </c>
      <c r="D1174" s="16">
        <v>59</v>
      </c>
      <c r="E1174" s="16">
        <v>39</v>
      </c>
      <c r="F1174" s="16">
        <v>72</v>
      </c>
      <c r="G1174" s="16">
        <v>17</v>
      </c>
      <c r="H1174" s="16">
        <v>10.787724499999999</v>
      </c>
      <c r="I1174" s="16"/>
    </row>
    <row r="1175" spans="2:9" x14ac:dyDescent="0.2">
      <c r="B1175" s="16">
        <v>47</v>
      </c>
      <c r="C1175" s="16">
        <v>1320</v>
      </c>
      <c r="D1175" s="16">
        <v>66</v>
      </c>
      <c r="E1175" s="16">
        <v>41</v>
      </c>
      <c r="F1175" s="16">
        <v>105</v>
      </c>
      <c r="G1175" s="16">
        <v>20</v>
      </c>
      <c r="H1175" s="16">
        <v>16.225386</v>
      </c>
      <c r="I1175" s="16"/>
    </row>
    <row r="1176" spans="2:9" x14ac:dyDescent="0.2">
      <c r="B1176" s="16">
        <v>48</v>
      </c>
      <c r="C1176" s="16">
        <v>1371</v>
      </c>
      <c r="D1176" s="16">
        <v>65</v>
      </c>
      <c r="E1176" s="16">
        <v>46</v>
      </c>
      <c r="F1176" s="16">
        <v>88</v>
      </c>
      <c r="G1176" s="16">
        <v>21</v>
      </c>
      <c r="H1176" s="16">
        <v>12.980755</v>
      </c>
      <c r="I1176" s="16"/>
    </row>
    <row r="1177" spans="2:9" x14ac:dyDescent="0.2">
      <c r="B1177" s="16">
        <v>49</v>
      </c>
      <c r="C1177" s="16">
        <v>826</v>
      </c>
      <c r="D1177" s="16">
        <v>51</v>
      </c>
      <c r="E1177" s="16">
        <v>21</v>
      </c>
      <c r="F1177" s="16">
        <v>75</v>
      </c>
      <c r="G1177" s="16">
        <v>16</v>
      </c>
      <c r="H1177" s="16">
        <v>12.280066</v>
      </c>
      <c r="I1177" s="16"/>
    </row>
    <row r="1178" spans="2:9" x14ac:dyDescent="0.2">
      <c r="B1178" s="16">
        <v>50</v>
      </c>
      <c r="C1178" s="16">
        <v>2301</v>
      </c>
      <c r="D1178" s="16">
        <v>69</v>
      </c>
      <c r="E1178" s="16">
        <v>36</v>
      </c>
      <c r="F1178" s="16">
        <v>117</v>
      </c>
      <c r="G1178" s="16">
        <v>33</v>
      </c>
      <c r="H1178" s="16">
        <v>21.934563000000001</v>
      </c>
      <c r="I1178" s="16"/>
    </row>
    <row r="1179" spans="2:9" x14ac:dyDescent="0.2">
      <c r="B1179" s="16">
        <v>51</v>
      </c>
      <c r="C1179" s="16">
        <v>603</v>
      </c>
      <c r="D1179" s="16">
        <v>46</v>
      </c>
      <c r="E1179" s="16">
        <v>32</v>
      </c>
      <c r="F1179" s="16">
        <v>55</v>
      </c>
      <c r="G1179" s="16">
        <v>13</v>
      </c>
      <c r="H1179" s="16">
        <v>7.9739155999999998</v>
      </c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51</v>
      </c>
      <c r="I1310" s="6"/>
    </row>
    <row r="1311" spans="1:10" x14ac:dyDescent="0.2">
      <c r="A1311" t="s">
        <v>67</v>
      </c>
      <c r="B1311" s="15"/>
      <c r="C1311" s="8">
        <f>AVERAGE(C1129:C1309)</f>
        <v>1213.9215686274511</v>
      </c>
      <c r="D1311" s="8"/>
      <c r="E1311" s="8"/>
      <c r="F1311" s="8"/>
      <c r="G1311" s="8"/>
      <c r="H1311" s="8"/>
      <c r="I1311" s="9"/>
      <c r="J1311" s="17">
        <f>AVERAGE(D1129:D1309)</f>
        <v>61.725490196078432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87608870</v>
      </c>
      <c r="D1315" s="16">
        <v>198.68389999999999</v>
      </c>
      <c r="E1315" s="16">
        <v>1</v>
      </c>
      <c r="F1315" s="16">
        <v>2146</v>
      </c>
      <c r="G1315" s="16">
        <v>440946</v>
      </c>
      <c r="H1315" s="16">
        <v>320.85120000000001</v>
      </c>
      <c r="I1315" s="16">
        <v>20.290839999999999</v>
      </c>
    </row>
    <row r="1316" spans="1:9" x14ac:dyDescent="0.2">
      <c r="A1316" s="6"/>
      <c r="B1316" s="16">
        <v>1</v>
      </c>
      <c r="C1316" s="16">
        <v>1794</v>
      </c>
      <c r="D1316" s="16">
        <v>66</v>
      </c>
      <c r="E1316" s="16">
        <v>41</v>
      </c>
      <c r="F1316" s="16">
        <v>89</v>
      </c>
      <c r="G1316" s="16">
        <v>27</v>
      </c>
      <c r="H1316" s="16">
        <v>12.60952</v>
      </c>
      <c r="I1316" s="16"/>
    </row>
    <row r="1317" spans="1:9" x14ac:dyDescent="0.2">
      <c r="A1317" s="6"/>
      <c r="B1317" s="16">
        <v>2</v>
      </c>
      <c r="C1317" s="16">
        <v>1785</v>
      </c>
      <c r="D1317" s="16">
        <v>63</v>
      </c>
      <c r="E1317" s="16">
        <v>40</v>
      </c>
      <c r="F1317" s="16">
        <v>85</v>
      </c>
      <c r="G1317" s="16">
        <v>28</v>
      </c>
      <c r="H1317" s="16">
        <v>11.137192000000001</v>
      </c>
      <c r="I1317" s="16"/>
    </row>
    <row r="1318" spans="1:9" x14ac:dyDescent="0.2">
      <c r="A1318" s="6"/>
      <c r="B1318" s="16">
        <v>3</v>
      </c>
      <c r="C1318" s="16">
        <v>4608</v>
      </c>
      <c r="D1318" s="16">
        <v>98</v>
      </c>
      <c r="E1318" s="16">
        <v>35</v>
      </c>
      <c r="F1318" s="16">
        <v>172</v>
      </c>
      <c r="G1318" s="16">
        <v>47</v>
      </c>
      <c r="H1318" s="16">
        <v>32.677610000000001</v>
      </c>
      <c r="I1318" s="16"/>
    </row>
    <row r="1319" spans="1:9" x14ac:dyDescent="0.2">
      <c r="A1319" s="6"/>
      <c r="B1319" s="16">
        <v>4</v>
      </c>
      <c r="C1319" s="16">
        <v>2923</v>
      </c>
      <c r="D1319" s="16">
        <v>73</v>
      </c>
      <c r="E1319" s="16">
        <v>41</v>
      </c>
      <c r="F1319" s="16">
        <v>109</v>
      </c>
      <c r="G1319" s="16">
        <v>40</v>
      </c>
      <c r="H1319" s="16">
        <v>14.812504000000001</v>
      </c>
      <c r="I1319" s="16"/>
    </row>
    <row r="1320" spans="1:9" x14ac:dyDescent="0.2">
      <c r="A1320" s="6"/>
      <c r="B1320" s="16">
        <v>5</v>
      </c>
      <c r="C1320" s="16">
        <v>778</v>
      </c>
      <c r="D1320" s="16">
        <v>51</v>
      </c>
      <c r="E1320" s="16">
        <v>34</v>
      </c>
      <c r="F1320" s="16">
        <v>76</v>
      </c>
      <c r="G1320" s="16">
        <v>15</v>
      </c>
      <c r="H1320" s="16">
        <v>11.189918499999999</v>
      </c>
      <c r="I1320" s="16"/>
    </row>
    <row r="1321" spans="1:9" x14ac:dyDescent="0.2">
      <c r="A1321" s="6"/>
      <c r="B1321" s="16">
        <v>6</v>
      </c>
      <c r="C1321" s="16">
        <v>1513</v>
      </c>
      <c r="D1321" s="16">
        <v>65</v>
      </c>
      <c r="E1321" s="16">
        <v>44</v>
      </c>
      <c r="F1321" s="16">
        <v>86</v>
      </c>
      <c r="G1321" s="16">
        <v>23</v>
      </c>
      <c r="H1321" s="16">
        <v>9.8719070000000002</v>
      </c>
      <c r="I1321" s="16"/>
    </row>
    <row r="1322" spans="1:9" x14ac:dyDescent="0.2">
      <c r="A1322" s="6"/>
      <c r="B1322" s="16">
        <v>7</v>
      </c>
      <c r="C1322" s="16">
        <v>961</v>
      </c>
      <c r="D1322" s="16">
        <v>64</v>
      </c>
      <c r="E1322" s="16">
        <v>36</v>
      </c>
      <c r="F1322" s="16">
        <v>86</v>
      </c>
      <c r="G1322" s="16">
        <v>15</v>
      </c>
      <c r="H1322" s="16">
        <v>15.011900000000001</v>
      </c>
      <c r="I1322" s="16"/>
    </row>
    <row r="1323" spans="1:9" x14ac:dyDescent="0.2">
      <c r="A1323" s="6"/>
      <c r="B1323" s="16">
        <v>8</v>
      </c>
      <c r="C1323" s="16">
        <v>741</v>
      </c>
      <c r="D1323" s="16">
        <v>61</v>
      </c>
      <c r="E1323" s="16">
        <v>37</v>
      </c>
      <c r="F1323" s="16">
        <v>82</v>
      </c>
      <c r="G1323" s="16">
        <v>12</v>
      </c>
      <c r="H1323" s="16">
        <v>13.440103000000001</v>
      </c>
      <c r="I1323" s="16"/>
    </row>
    <row r="1324" spans="1:9" x14ac:dyDescent="0.2">
      <c r="A1324" s="6"/>
      <c r="B1324" s="16">
        <v>9</v>
      </c>
      <c r="C1324" s="16">
        <v>3191</v>
      </c>
      <c r="D1324" s="16">
        <v>79</v>
      </c>
      <c r="E1324" s="16">
        <v>49</v>
      </c>
      <c r="F1324" s="16">
        <v>109</v>
      </c>
      <c r="G1324" s="16">
        <v>40</v>
      </c>
      <c r="H1324" s="16">
        <v>17.084254999999999</v>
      </c>
      <c r="I1324" s="16"/>
    </row>
    <row r="1325" spans="1:9" x14ac:dyDescent="0.2">
      <c r="A1325" s="6"/>
      <c r="B1325" s="16">
        <v>10</v>
      </c>
      <c r="C1325" s="16">
        <v>2792</v>
      </c>
      <c r="D1325" s="16">
        <v>82</v>
      </c>
      <c r="E1325" s="16">
        <v>57</v>
      </c>
      <c r="F1325" s="16">
        <v>109</v>
      </c>
      <c r="G1325" s="16">
        <v>34</v>
      </c>
      <c r="H1325" s="16">
        <v>14.434806</v>
      </c>
      <c r="I1325" s="16"/>
    </row>
    <row r="1326" spans="1:9" x14ac:dyDescent="0.2">
      <c r="A1326" s="6"/>
      <c r="B1326" s="16">
        <v>11</v>
      </c>
      <c r="C1326" s="16">
        <v>2527</v>
      </c>
      <c r="D1326" s="16">
        <v>76</v>
      </c>
      <c r="E1326" s="16">
        <v>51</v>
      </c>
      <c r="F1326" s="16">
        <v>117</v>
      </c>
      <c r="G1326" s="16">
        <v>33</v>
      </c>
      <c r="H1326" s="16">
        <v>14.685238999999999</v>
      </c>
      <c r="I1326" s="16"/>
    </row>
    <row r="1327" spans="1:9" x14ac:dyDescent="0.2">
      <c r="A1327" s="6"/>
      <c r="B1327" s="16">
        <v>12</v>
      </c>
      <c r="C1327" s="16">
        <v>1870</v>
      </c>
      <c r="D1327" s="16">
        <v>66</v>
      </c>
      <c r="E1327" s="16">
        <v>41</v>
      </c>
      <c r="F1327" s="16">
        <v>100</v>
      </c>
      <c r="G1327" s="16">
        <v>28</v>
      </c>
      <c r="H1327" s="16">
        <v>14.316527000000001</v>
      </c>
      <c r="I1327" s="16"/>
    </row>
    <row r="1328" spans="1:9" x14ac:dyDescent="0.2">
      <c r="B1328" s="16">
        <v>13</v>
      </c>
      <c r="C1328" s="16">
        <v>1945</v>
      </c>
      <c r="D1328" s="16">
        <v>92</v>
      </c>
      <c r="E1328" s="16">
        <v>68</v>
      </c>
      <c r="F1328" s="16">
        <v>120</v>
      </c>
      <c r="G1328" s="16">
        <v>21</v>
      </c>
      <c r="H1328" s="16">
        <v>16.563514999999999</v>
      </c>
      <c r="I1328" s="16"/>
    </row>
    <row r="1329" spans="2:9" x14ac:dyDescent="0.2">
      <c r="B1329" s="16">
        <v>14</v>
      </c>
      <c r="C1329" s="16">
        <v>928</v>
      </c>
      <c r="D1329" s="16">
        <v>66</v>
      </c>
      <c r="E1329" s="16">
        <v>49</v>
      </c>
      <c r="F1329" s="16">
        <v>86</v>
      </c>
      <c r="G1329" s="16">
        <v>14</v>
      </c>
      <c r="H1329" s="16">
        <v>10.1753845</v>
      </c>
      <c r="I1329" s="16"/>
    </row>
    <row r="1330" spans="2:9" x14ac:dyDescent="0.2">
      <c r="B1330" s="16">
        <v>15</v>
      </c>
      <c r="C1330" s="16">
        <v>3983</v>
      </c>
      <c r="D1330" s="16">
        <v>104</v>
      </c>
      <c r="E1330" s="16">
        <v>56</v>
      </c>
      <c r="F1330" s="16">
        <v>172</v>
      </c>
      <c r="G1330" s="16">
        <v>38</v>
      </c>
      <c r="H1330" s="16">
        <v>25.742487000000001</v>
      </c>
      <c r="I1330" s="16"/>
    </row>
    <row r="1331" spans="2:9" x14ac:dyDescent="0.2">
      <c r="B1331" s="16">
        <v>16</v>
      </c>
      <c r="C1331" s="16">
        <v>3116</v>
      </c>
      <c r="D1331" s="16">
        <v>74</v>
      </c>
      <c r="E1331" s="16">
        <v>46</v>
      </c>
      <c r="F1331" s="16">
        <v>108</v>
      </c>
      <c r="G1331" s="16">
        <v>42</v>
      </c>
      <c r="H1331" s="16">
        <v>12.963362999999999</v>
      </c>
      <c r="I1331" s="16"/>
    </row>
    <row r="1332" spans="2:9" x14ac:dyDescent="0.2">
      <c r="B1332" s="16">
        <v>17</v>
      </c>
      <c r="C1332" s="16">
        <v>2015</v>
      </c>
      <c r="D1332" s="16">
        <v>74</v>
      </c>
      <c r="E1332" s="16">
        <v>56</v>
      </c>
      <c r="F1332" s="16">
        <v>101</v>
      </c>
      <c r="G1332" s="16">
        <v>27</v>
      </c>
      <c r="H1332" s="16">
        <v>10.559355999999999</v>
      </c>
      <c r="I1332" s="16"/>
    </row>
    <row r="1333" spans="2:9" x14ac:dyDescent="0.2">
      <c r="B1333" s="16">
        <v>18</v>
      </c>
      <c r="C1333" s="16">
        <v>3132</v>
      </c>
      <c r="D1333" s="16">
        <v>76</v>
      </c>
      <c r="E1333" s="16">
        <v>43</v>
      </c>
      <c r="F1333" s="16">
        <v>120</v>
      </c>
      <c r="G1333" s="16">
        <v>41</v>
      </c>
      <c r="H1333" s="16">
        <v>17.815722999999998</v>
      </c>
      <c r="I1333" s="16"/>
    </row>
    <row r="1334" spans="2:9" x14ac:dyDescent="0.2">
      <c r="B1334" s="16">
        <v>19</v>
      </c>
      <c r="C1334" s="16">
        <v>1264</v>
      </c>
      <c r="D1334" s="16">
        <v>66</v>
      </c>
      <c r="E1334" s="16">
        <v>44</v>
      </c>
      <c r="F1334" s="16">
        <v>84</v>
      </c>
      <c r="G1334" s="16">
        <v>19</v>
      </c>
      <c r="H1334" s="16">
        <v>11.49396</v>
      </c>
      <c r="I1334" s="16"/>
    </row>
    <row r="1335" spans="2:9" x14ac:dyDescent="0.2">
      <c r="B1335" s="16">
        <v>20</v>
      </c>
      <c r="C1335" s="16">
        <v>4887</v>
      </c>
      <c r="D1335" s="16">
        <v>111</v>
      </c>
      <c r="E1335" s="16">
        <v>59</v>
      </c>
      <c r="F1335" s="16">
        <v>176</v>
      </c>
      <c r="G1335" s="16">
        <v>44</v>
      </c>
      <c r="H1335" s="16">
        <v>31.116810000000001</v>
      </c>
      <c r="I1335" s="16"/>
    </row>
    <row r="1336" spans="2:9" x14ac:dyDescent="0.2">
      <c r="B1336" s="16">
        <v>21</v>
      </c>
      <c r="C1336" s="16">
        <v>5993</v>
      </c>
      <c r="D1336" s="16">
        <v>96</v>
      </c>
      <c r="E1336" s="16">
        <v>51</v>
      </c>
      <c r="F1336" s="16">
        <v>133</v>
      </c>
      <c r="G1336" s="16">
        <v>62</v>
      </c>
      <c r="H1336" s="16">
        <v>18.693822999999998</v>
      </c>
      <c r="I1336" s="16"/>
    </row>
    <row r="1337" spans="2:9" x14ac:dyDescent="0.2">
      <c r="B1337" s="16">
        <v>22</v>
      </c>
      <c r="C1337" s="16">
        <v>4474</v>
      </c>
      <c r="D1337" s="16">
        <v>93</v>
      </c>
      <c r="E1337" s="16">
        <v>50</v>
      </c>
      <c r="F1337" s="16">
        <v>135</v>
      </c>
      <c r="G1337" s="16">
        <v>48</v>
      </c>
      <c r="H1337" s="16">
        <v>22.136904000000001</v>
      </c>
      <c r="I1337" s="16"/>
    </row>
    <row r="1338" spans="2:9" x14ac:dyDescent="0.2">
      <c r="B1338" s="16">
        <v>23</v>
      </c>
      <c r="C1338" s="16">
        <v>3776</v>
      </c>
      <c r="D1338" s="16">
        <v>104</v>
      </c>
      <c r="E1338" s="16">
        <v>67</v>
      </c>
      <c r="F1338" s="16">
        <v>148</v>
      </c>
      <c r="G1338" s="16">
        <v>36</v>
      </c>
      <c r="H1338" s="16">
        <v>19.948505000000001</v>
      </c>
      <c r="I1338" s="16"/>
    </row>
    <row r="1339" spans="2:9" x14ac:dyDescent="0.2">
      <c r="B1339" s="16">
        <v>24</v>
      </c>
      <c r="C1339" s="16">
        <v>3141</v>
      </c>
      <c r="D1339" s="16">
        <v>84</v>
      </c>
      <c r="E1339" s="16">
        <v>56</v>
      </c>
      <c r="F1339" s="16">
        <v>124</v>
      </c>
      <c r="G1339" s="16">
        <v>37</v>
      </c>
      <c r="H1339" s="16">
        <v>15.560813</v>
      </c>
      <c r="I1339" s="16"/>
    </row>
    <row r="1340" spans="2:9" x14ac:dyDescent="0.2">
      <c r="B1340" s="16">
        <v>25</v>
      </c>
      <c r="C1340" s="16">
        <v>4110</v>
      </c>
      <c r="D1340" s="16">
        <v>102</v>
      </c>
      <c r="E1340" s="16">
        <v>63</v>
      </c>
      <c r="F1340" s="16">
        <v>159</v>
      </c>
      <c r="G1340" s="16">
        <v>40</v>
      </c>
      <c r="H1340" s="16">
        <v>22.602471999999999</v>
      </c>
      <c r="I1340" s="16"/>
    </row>
    <row r="1341" spans="2:9" x14ac:dyDescent="0.2">
      <c r="B1341" s="16">
        <v>26</v>
      </c>
      <c r="C1341" s="16">
        <v>1664</v>
      </c>
      <c r="D1341" s="16">
        <v>75</v>
      </c>
      <c r="E1341" s="16">
        <v>52</v>
      </c>
      <c r="F1341" s="16">
        <v>101</v>
      </c>
      <c r="G1341" s="16">
        <v>22</v>
      </c>
      <c r="H1341" s="16">
        <v>13.641673000000001</v>
      </c>
      <c r="I1341" s="16"/>
    </row>
    <row r="1342" spans="2:9" x14ac:dyDescent="0.2">
      <c r="B1342" s="16">
        <v>27</v>
      </c>
      <c r="C1342" s="16">
        <v>1688</v>
      </c>
      <c r="D1342" s="16">
        <v>93</v>
      </c>
      <c r="E1342" s="16">
        <v>77</v>
      </c>
      <c r="F1342" s="16">
        <v>108</v>
      </c>
      <c r="G1342" s="16">
        <v>18</v>
      </c>
      <c r="H1342" s="16">
        <v>9.8039609999999993</v>
      </c>
      <c r="I1342" s="16"/>
    </row>
    <row r="1343" spans="2:9" x14ac:dyDescent="0.2">
      <c r="B1343" s="16">
        <v>28</v>
      </c>
      <c r="C1343" s="16">
        <v>5833</v>
      </c>
      <c r="D1343" s="16">
        <v>116</v>
      </c>
      <c r="E1343" s="16">
        <v>72</v>
      </c>
      <c r="F1343" s="16">
        <v>178</v>
      </c>
      <c r="G1343" s="16">
        <v>50</v>
      </c>
      <c r="H1343" s="16">
        <v>30.092034999999999</v>
      </c>
      <c r="I1343" s="16"/>
    </row>
    <row r="1344" spans="2:9" x14ac:dyDescent="0.2">
      <c r="B1344" s="16">
        <v>29</v>
      </c>
      <c r="C1344" s="16">
        <v>3520</v>
      </c>
      <c r="D1344" s="16">
        <v>88</v>
      </c>
      <c r="E1344" s="16">
        <v>57</v>
      </c>
      <c r="F1344" s="16">
        <v>125</v>
      </c>
      <c r="G1344" s="16">
        <v>40</v>
      </c>
      <c r="H1344" s="16">
        <v>18.737047</v>
      </c>
      <c r="I1344" s="16"/>
    </row>
    <row r="1345" spans="1:9" x14ac:dyDescent="0.2">
      <c r="B1345" s="16">
        <v>30</v>
      </c>
      <c r="C1345" s="16">
        <v>3027</v>
      </c>
      <c r="D1345" s="16">
        <v>81</v>
      </c>
      <c r="E1345" s="16">
        <v>49</v>
      </c>
      <c r="F1345" s="16">
        <v>121</v>
      </c>
      <c r="G1345" s="16">
        <v>37</v>
      </c>
      <c r="H1345" s="16">
        <v>17.310883</v>
      </c>
      <c r="I1345" s="16"/>
    </row>
    <row r="1346" spans="1:9" x14ac:dyDescent="0.2">
      <c r="A1346" s="6"/>
      <c r="B1346" s="16">
        <v>31</v>
      </c>
      <c r="C1346" s="16">
        <v>831</v>
      </c>
      <c r="D1346" s="16">
        <v>75</v>
      </c>
      <c r="E1346" s="16">
        <v>57</v>
      </c>
      <c r="F1346" s="16">
        <v>91</v>
      </c>
      <c r="G1346" s="16">
        <v>11</v>
      </c>
      <c r="H1346" s="16">
        <v>9.7570490000000003</v>
      </c>
      <c r="I1346" s="16"/>
    </row>
    <row r="1347" spans="1:9" x14ac:dyDescent="0.2">
      <c r="A1347" s="11"/>
      <c r="B1347" s="16">
        <v>32</v>
      </c>
      <c r="C1347" s="16">
        <v>3773</v>
      </c>
      <c r="D1347" s="16">
        <v>104</v>
      </c>
      <c r="E1347" s="16">
        <v>72</v>
      </c>
      <c r="F1347" s="16">
        <v>148</v>
      </c>
      <c r="G1347" s="16">
        <v>36</v>
      </c>
      <c r="H1347" s="16">
        <v>21.816769000000001</v>
      </c>
      <c r="I1347" s="16"/>
    </row>
    <row r="1348" spans="1:9" x14ac:dyDescent="0.2">
      <c r="B1348" s="16">
        <v>33</v>
      </c>
      <c r="C1348" s="16">
        <v>3720</v>
      </c>
      <c r="D1348" s="16">
        <v>95</v>
      </c>
      <c r="E1348" s="16">
        <v>65</v>
      </c>
      <c r="F1348" s="16">
        <v>134</v>
      </c>
      <c r="G1348" s="16">
        <v>39</v>
      </c>
      <c r="H1348" s="16">
        <v>19.350643000000002</v>
      </c>
      <c r="I1348" s="16"/>
    </row>
    <row r="1349" spans="1:9" x14ac:dyDescent="0.2">
      <c r="B1349" s="16">
        <v>34</v>
      </c>
      <c r="C1349" s="16">
        <v>2849</v>
      </c>
      <c r="D1349" s="16">
        <v>89</v>
      </c>
      <c r="E1349" s="16">
        <v>63</v>
      </c>
      <c r="F1349" s="16">
        <v>114</v>
      </c>
      <c r="G1349" s="16">
        <v>32</v>
      </c>
      <c r="H1349" s="16">
        <v>12.830156000000001</v>
      </c>
      <c r="I1349" s="16"/>
    </row>
    <row r="1350" spans="1:9" x14ac:dyDescent="0.2">
      <c r="B1350" s="16">
        <v>35</v>
      </c>
      <c r="C1350" s="16">
        <v>4965</v>
      </c>
      <c r="D1350" s="16">
        <v>105</v>
      </c>
      <c r="E1350" s="16">
        <v>65</v>
      </c>
      <c r="F1350" s="16">
        <v>146</v>
      </c>
      <c r="G1350" s="16">
        <v>47</v>
      </c>
      <c r="H1350" s="16">
        <v>19.314333000000001</v>
      </c>
      <c r="I1350" s="16"/>
    </row>
    <row r="1351" spans="1:9" x14ac:dyDescent="0.2">
      <c r="B1351" s="16">
        <v>36</v>
      </c>
      <c r="C1351" s="16">
        <v>952</v>
      </c>
      <c r="D1351" s="16">
        <v>73</v>
      </c>
      <c r="E1351" s="16">
        <v>52</v>
      </c>
      <c r="F1351" s="16">
        <v>89</v>
      </c>
      <c r="G1351" s="16">
        <v>13</v>
      </c>
      <c r="H1351" s="16">
        <v>11.146749</v>
      </c>
      <c r="I1351" s="16"/>
    </row>
    <row r="1352" spans="1:9" x14ac:dyDescent="0.2">
      <c r="B1352" s="16">
        <v>37</v>
      </c>
      <c r="C1352" s="16">
        <v>1598</v>
      </c>
      <c r="D1352" s="16">
        <v>84</v>
      </c>
      <c r="E1352" s="16">
        <v>65</v>
      </c>
      <c r="F1352" s="16">
        <v>103</v>
      </c>
      <c r="G1352" s="16">
        <v>19</v>
      </c>
      <c r="H1352" s="16">
        <v>9.8092930000000003</v>
      </c>
      <c r="I1352" s="16"/>
    </row>
    <row r="1353" spans="1:9" x14ac:dyDescent="0.2">
      <c r="B1353" s="16">
        <v>38</v>
      </c>
      <c r="C1353" s="16">
        <v>2035</v>
      </c>
      <c r="D1353" s="16">
        <v>67</v>
      </c>
      <c r="E1353" s="16">
        <v>43</v>
      </c>
      <c r="F1353" s="16">
        <v>102</v>
      </c>
      <c r="G1353" s="16">
        <v>30</v>
      </c>
      <c r="H1353" s="16">
        <v>14.4329605</v>
      </c>
      <c r="I1353" s="16"/>
    </row>
    <row r="1354" spans="1:9" x14ac:dyDescent="0.2">
      <c r="B1354" s="16">
        <v>39</v>
      </c>
      <c r="C1354" s="16">
        <v>1497</v>
      </c>
      <c r="D1354" s="16">
        <v>65</v>
      </c>
      <c r="E1354" s="16">
        <v>41</v>
      </c>
      <c r="F1354" s="16">
        <v>94</v>
      </c>
      <c r="G1354" s="16">
        <v>23</v>
      </c>
      <c r="H1354" s="16">
        <v>13.345071000000001</v>
      </c>
      <c r="I1354" s="16"/>
    </row>
    <row r="1355" spans="1:9" x14ac:dyDescent="0.2">
      <c r="B1355" s="16">
        <v>40</v>
      </c>
      <c r="C1355" s="16">
        <v>2795</v>
      </c>
      <c r="D1355" s="16">
        <v>93</v>
      </c>
      <c r="E1355" s="16">
        <v>48</v>
      </c>
      <c r="F1355" s="16">
        <v>121</v>
      </c>
      <c r="G1355" s="16">
        <v>30</v>
      </c>
      <c r="H1355" s="16">
        <v>15.553023</v>
      </c>
      <c r="I1355" s="16"/>
    </row>
    <row r="1356" spans="1:9" x14ac:dyDescent="0.2">
      <c r="B1356" s="16">
        <v>41</v>
      </c>
      <c r="C1356" s="16">
        <v>2342</v>
      </c>
      <c r="D1356" s="16">
        <v>78</v>
      </c>
      <c r="E1356" s="16">
        <v>52</v>
      </c>
      <c r="F1356" s="16">
        <v>101</v>
      </c>
      <c r="G1356" s="16">
        <v>30</v>
      </c>
      <c r="H1356" s="16">
        <v>11.735593</v>
      </c>
      <c r="I1356" s="16"/>
    </row>
    <row r="1357" spans="1:9" x14ac:dyDescent="0.2">
      <c r="B1357" s="16">
        <v>42</v>
      </c>
      <c r="C1357" s="16">
        <v>2635</v>
      </c>
      <c r="D1357" s="16">
        <v>97</v>
      </c>
      <c r="E1357" s="16">
        <v>66</v>
      </c>
      <c r="F1357" s="16">
        <v>135</v>
      </c>
      <c r="G1357" s="16">
        <v>27</v>
      </c>
      <c r="H1357" s="16">
        <v>15.429741999999999</v>
      </c>
      <c r="I1357" s="16"/>
    </row>
    <row r="1358" spans="1:9" x14ac:dyDescent="0.2">
      <c r="B1358" s="16">
        <v>43</v>
      </c>
      <c r="C1358" s="16">
        <v>2300</v>
      </c>
      <c r="D1358" s="16">
        <v>76</v>
      </c>
      <c r="E1358" s="16">
        <v>34</v>
      </c>
      <c r="F1358" s="16">
        <v>106</v>
      </c>
      <c r="G1358" s="16">
        <v>30</v>
      </c>
      <c r="H1358" s="16">
        <v>15.389203999999999</v>
      </c>
      <c r="I1358" s="16"/>
    </row>
    <row r="1359" spans="1:9" x14ac:dyDescent="0.2">
      <c r="B1359" s="16">
        <v>44</v>
      </c>
      <c r="C1359" s="16">
        <v>3561</v>
      </c>
      <c r="D1359" s="16">
        <v>96</v>
      </c>
      <c r="E1359" s="16">
        <v>60</v>
      </c>
      <c r="F1359" s="16">
        <v>163</v>
      </c>
      <c r="G1359" s="16">
        <v>37</v>
      </c>
      <c r="H1359" s="16">
        <v>23.194230000000001</v>
      </c>
      <c r="I1359" s="16"/>
    </row>
    <row r="1360" spans="1:9" x14ac:dyDescent="0.2">
      <c r="B1360" s="16">
        <v>45</v>
      </c>
      <c r="C1360" s="16">
        <v>1299</v>
      </c>
      <c r="D1360" s="16">
        <v>64</v>
      </c>
      <c r="E1360" s="16">
        <v>50</v>
      </c>
      <c r="F1360" s="16">
        <v>89</v>
      </c>
      <c r="G1360" s="16">
        <v>20</v>
      </c>
      <c r="H1360" s="16">
        <v>10.374563999999999</v>
      </c>
      <c r="I1360" s="16"/>
    </row>
    <row r="1361" spans="2:9" x14ac:dyDescent="0.2">
      <c r="B1361" s="16">
        <v>46</v>
      </c>
      <c r="C1361" s="16">
        <v>5716</v>
      </c>
      <c r="D1361" s="16">
        <v>129</v>
      </c>
      <c r="E1361" s="16">
        <v>81</v>
      </c>
      <c r="F1361" s="16">
        <v>198</v>
      </c>
      <c r="G1361" s="16">
        <v>44</v>
      </c>
      <c r="H1361" s="16">
        <v>30.135352999999999</v>
      </c>
      <c r="I1361" s="16"/>
    </row>
    <row r="1362" spans="2:9" x14ac:dyDescent="0.2">
      <c r="B1362" s="16">
        <v>47</v>
      </c>
      <c r="C1362" s="16">
        <v>2544</v>
      </c>
      <c r="D1362" s="16">
        <v>84</v>
      </c>
      <c r="E1362" s="16">
        <v>39</v>
      </c>
      <c r="F1362" s="16">
        <v>122</v>
      </c>
      <c r="G1362" s="16">
        <v>30</v>
      </c>
      <c r="H1362" s="16">
        <v>18.724869000000002</v>
      </c>
      <c r="I1362" s="16"/>
    </row>
    <row r="1363" spans="2:9" x14ac:dyDescent="0.2">
      <c r="B1363" s="16">
        <v>48</v>
      </c>
      <c r="C1363" s="16">
        <v>3922</v>
      </c>
      <c r="D1363" s="16">
        <v>87</v>
      </c>
      <c r="E1363" s="16">
        <v>39</v>
      </c>
      <c r="F1363" s="16">
        <v>140</v>
      </c>
      <c r="G1363" s="16">
        <v>45</v>
      </c>
      <c r="H1363" s="16">
        <v>22.335764000000001</v>
      </c>
      <c r="I1363" s="16"/>
    </row>
    <row r="1364" spans="2:9" x14ac:dyDescent="0.2">
      <c r="B1364" s="16">
        <v>49</v>
      </c>
      <c r="C1364" s="16">
        <v>1291</v>
      </c>
      <c r="D1364" s="16">
        <v>58</v>
      </c>
      <c r="E1364" s="16">
        <v>22</v>
      </c>
      <c r="F1364" s="16">
        <v>79</v>
      </c>
      <c r="G1364" s="16">
        <v>22</v>
      </c>
      <c r="H1364" s="16">
        <v>11.610749999999999</v>
      </c>
      <c r="I1364" s="16"/>
    </row>
    <row r="1365" spans="2:9" x14ac:dyDescent="0.2">
      <c r="B1365" s="16">
        <v>50</v>
      </c>
      <c r="C1365" s="16">
        <v>2478</v>
      </c>
      <c r="D1365" s="16">
        <v>66</v>
      </c>
      <c r="E1365" s="16">
        <v>41</v>
      </c>
      <c r="F1365" s="16">
        <v>96</v>
      </c>
      <c r="G1365" s="16">
        <v>37</v>
      </c>
      <c r="H1365" s="16">
        <v>13.445361999999999</v>
      </c>
      <c r="I1365" s="16"/>
    </row>
    <row r="1366" spans="2:9" x14ac:dyDescent="0.2">
      <c r="B1366" s="16">
        <v>51</v>
      </c>
      <c r="C1366" s="16">
        <v>3259</v>
      </c>
      <c r="D1366" s="16">
        <v>95</v>
      </c>
      <c r="E1366" s="16">
        <v>68</v>
      </c>
      <c r="F1366" s="16">
        <v>126</v>
      </c>
      <c r="G1366" s="16">
        <v>34</v>
      </c>
      <c r="H1366" s="16">
        <v>13.072062000000001</v>
      </c>
      <c r="I1366" s="16"/>
    </row>
    <row r="1367" spans="2:9" x14ac:dyDescent="0.2">
      <c r="B1367" s="16">
        <v>52</v>
      </c>
      <c r="C1367" s="16">
        <v>3750</v>
      </c>
      <c r="D1367" s="16">
        <v>89</v>
      </c>
      <c r="E1367" s="16">
        <v>58</v>
      </c>
      <c r="F1367" s="16">
        <v>133</v>
      </c>
      <c r="G1367" s="16">
        <v>42</v>
      </c>
      <c r="H1367" s="16">
        <v>16.740486000000001</v>
      </c>
      <c r="I1367" s="16"/>
    </row>
    <row r="1368" spans="2:9" x14ac:dyDescent="0.2">
      <c r="B1368" s="16">
        <v>53</v>
      </c>
      <c r="C1368" s="16">
        <v>991</v>
      </c>
      <c r="D1368" s="16">
        <v>66</v>
      </c>
      <c r="E1368" s="16">
        <v>48</v>
      </c>
      <c r="F1368" s="16">
        <v>86</v>
      </c>
      <c r="G1368" s="16">
        <v>15</v>
      </c>
      <c r="H1368" s="16">
        <v>10.024969</v>
      </c>
      <c r="I1368" s="16"/>
    </row>
    <row r="1369" spans="2:9" x14ac:dyDescent="0.2">
      <c r="B1369" s="16">
        <v>54</v>
      </c>
      <c r="C1369" s="16">
        <v>1536</v>
      </c>
      <c r="D1369" s="16">
        <v>64</v>
      </c>
      <c r="E1369" s="16">
        <v>38</v>
      </c>
      <c r="F1369" s="16">
        <v>87</v>
      </c>
      <c r="G1369" s="16">
        <v>24</v>
      </c>
      <c r="H1369" s="16">
        <v>14.083601</v>
      </c>
      <c r="I1369" s="16"/>
    </row>
    <row r="1370" spans="2:9" x14ac:dyDescent="0.2">
      <c r="B1370" s="16">
        <v>55</v>
      </c>
      <c r="C1370" s="16">
        <v>1807</v>
      </c>
      <c r="D1370" s="16">
        <v>75</v>
      </c>
      <c r="E1370" s="16">
        <v>48</v>
      </c>
      <c r="F1370" s="16">
        <v>89</v>
      </c>
      <c r="G1370" s="16">
        <v>24</v>
      </c>
      <c r="H1370" s="16">
        <v>9.4982830000000007</v>
      </c>
      <c r="I1370" s="16"/>
    </row>
    <row r="1371" spans="2:9" x14ac:dyDescent="0.2">
      <c r="B1371" s="16">
        <v>56</v>
      </c>
      <c r="C1371" s="16">
        <v>647</v>
      </c>
      <c r="D1371" s="16">
        <v>58</v>
      </c>
      <c r="E1371" s="16">
        <v>36</v>
      </c>
      <c r="F1371" s="16">
        <v>79</v>
      </c>
      <c r="G1371" s="16">
        <v>11</v>
      </c>
      <c r="H1371" s="16">
        <v>10.578279500000001</v>
      </c>
      <c r="I1371" s="16"/>
    </row>
    <row r="1372" spans="2:9" x14ac:dyDescent="0.2">
      <c r="B1372" s="16">
        <v>57</v>
      </c>
      <c r="C1372" s="16">
        <v>1871</v>
      </c>
      <c r="D1372" s="16">
        <v>71</v>
      </c>
      <c r="E1372" s="16">
        <v>47</v>
      </c>
      <c r="F1372" s="16">
        <v>100</v>
      </c>
      <c r="G1372" s="16">
        <v>26</v>
      </c>
      <c r="H1372" s="16">
        <v>12.501200000000001</v>
      </c>
      <c r="I1372" s="16"/>
    </row>
    <row r="1373" spans="2:9" x14ac:dyDescent="0.2">
      <c r="B1373" s="16">
        <v>58</v>
      </c>
      <c r="C1373" s="16">
        <v>3410</v>
      </c>
      <c r="D1373" s="16">
        <v>83</v>
      </c>
      <c r="E1373" s="16">
        <v>49</v>
      </c>
      <c r="F1373" s="16">
        <v>123</v>
      </c>
      <c r="G1373" s="16">
        <v>41</v>
      </c>
      <c r="H1373" s="16">
        <v>17.520702</v>
      </c>
      <c r="I1373" s="16"/>
    </row>
    <row r="1374" spans="2:9" x14ac:dyDescent="0.2">
      <c r="B1374" s="16">
        <v>59</v>
      </c>
      <c r="C1374" s="16">
        <v>1558</v>
      </c>
      <c r="D1374" s="16">
        <v>67</v>
      </c>
      <c r="E1374" s="16">
        <v>47</v>
      </c>
      <c r="F1374" s="16">
        <v>83</v>
      </c>
      <c r="G1374" s="16">
        <v>23</v>
      </c>
      <c r="H1374" s="16">
        <v>9.217079</v>
      </c>
      <c r="I1374" s="16"/>
    </row>
    <row r="1375" spans="2:9" x14ac:dyDescent="0.2">
      <c r="B1375" s="16">
        <v>60</v>
      </c>
      <c r="C1375" s="16">
        <v>2622</v>
      </c>
      <c r="D1375" s="16">
        <v>70</v>
      </c>
      <c r="E1375" s="16">
        <v>31</v>
      </c>
      <c r="F1375" s="16">
        <v>106</v>
      </c>
      <c r="G1375" s="16">
        <v>37</v>
      </c>
      <c r="H1375" s="16">
        <v>17.748239999999999</v>
      </c>
      <c r="I1375" s="16"/>
    </row>
    <row r="1376" spans="2:9" x14ac:dyDescent="0.2">
      <c r="B1376" s="16">
        <v>61</v>
      </c>
      <c r="C1376" s="16">
        <v>1852</v>
      </c>
      <c r="D1376" s="16">
        <v>77</v>
      </c>
      <c r="E1376" s="16">
        <v>46</v>
      </c>
      <c r="F1376" s="16">
        <v>99</v>
      </c>
      <c r="G1376" s="16">
        <v>24</v>
      </c>
      <c r="H1376" s="16">
        <v>13.114877</v>
      </c>
      <c r="I1376" s="16"/>
    </row>
    <row r="1377" spans="2:9" x14ac:dyDescent="0.2">
      <c r="B1377" s="16">
        <v>62</v>
      </c>
      <c r="C1377" s="16">
        <v>4198</v>
      </c>
      <c r="D1377" s="16">
        <v>99</v>
      </c>
      <c r="E1377" s="16">
        <v>63</v>
      </c>
      <c r="F1377" s="16">
        <v>153</v>
      </c>
      <c r="G1377" s="16">
        <v>42</v>
      </c>
      <c r="H1377" s="16">
        <v>21.540659000000002</v>
      </c>
      <c r="I1377" s="16"/>
    </row>
    <row r="1378" spans="2:9" x14ac:dyDescent="0.2">
      <c r="B1378" s="16">
        <v>63</v>
      </c>
      <c r="C1378" s="16">
        <v>1618</v>
      </c>
      <c r="D1378" s="16">
        <v>73</v>
      </c>
      <c r="E1378" s="16">
        <v>41</v>
      </c>
      <c r="F1378" s="16">
        <v>100</v>
      </c>
      <c r="G1378" s="16">
        <v>22</v>
      </c>
      <c r="H1378" s="16">
        <v>16.687607</v>
      </c>
      <c r="I1378" s="16"/>
    </row>
    <row r="1379" spans="2:9" x14ac:dyDescent="0.2">
      <c r="B1379" s="16">
        <v>64</v>
      </c>
      <c r="C1379" s="16">
        <v>1230</v>
      </c>
      <c r="D1379" s="16">
        <v>82</v>
      </c>
      <c r="E1379" s="16">
        <v>56</v>
      </c>
      <c r="F1379" s="16">
        <v>106</v>
      </c>
      <c r="G1379" s="16">
        <v>15</v>
      </c>
      <c r="H1379" s="16">
        <v>15.297058</v>
      </c>
      <c r="I1379" s="16"/>
    </row>
    <row r="1380" spans="2:9" x14ac:dyDescent="0.2">
      <c r="B1380" s="16">
        <v>65</v>
      </c>
      <c r="C1380" s="16">
        <v>1861</v>
      </c>
      <c r="D1380" s="16">
        <v>62</v>
      </c>
      <c r="E1380" s="16">
        <v>38</v>
      </c>
      <c r="F1380" s="16">
        <v>90</v>
      </c>
      <c r="G1380" s="16">
        <v>30</v>
      </c>
      <c r="H1380" s="16">
        <v>12.07591</v>
      </c>
      <c r="I1380" s="16"/>
    </row>
    <row r="1381" spans="2:9" x14ac:dyDescent="0.2">
      <c r="B1381" s="16">
        <v>66</v>
      </c>
      <c r="C1381" s="16">
        <v>1407</v>
      </c>
      <c r="D1381" s="16">
        <v>61</v>
      </c>
      <c r="E1381" s="16">
        <v>32</v>
      </c>
      <c r="F1381" s="16">
        <v>77</v>
      </c>
      <c r="G1381" s="16">
        <v>23</v>
      </c>
      <c r="H1381" s="16">
        <v>10.260249999999999</v>
      </c>
      <c r="I1381" s="16"/>
    </row>
    <row r="1382" spans="2:9" x14ac:dyDescent="0.2">
      <c r="B1382" s="16">
        <v>67</v>
      </c>
      <c r="C1382" s="16">
        <v>1478</v>
      </c>
      <c r="D1382" s="16">
        <v>64</v>
      </c>
      <c r="E1382" s="16">
        <v>39</v>
      </c>
      <c r="F1382" s="16">
        <v>83</v>
      </c>
      <c r="G1382" s="16">
        <v>23</v>
      </c>
      <c r="H1382" s="16">
        <v>11.6384945</v>
      </c>
      <c r="I1382" s="16"/>
    </row>
    <row r="1383" spans="2:9" x14ac:dyDescent="0.2">
      <c r="B1383" s="16">
        <v>68</v>
      </c>
      <c r="C1383" s="16">
        <v>2368</v>
      </c>
      <c r="D1383" s="16">
        <v>87</v>
      </c>
      <c r="E1383" s="16">
        <v>54</v>
      </c>
      <c r="F1383" s="16">
        <v>111</v>
      </c>
      <c r="G1383" s="16">
        <v>27</v>
      </c>
      <c r="H1383" s="16">
        <v>13.723927</v>
      </c>
      <c r="I1383" s="16"/>
    </row>
    <row r="1384" spans="2:9" x14ac:dyDescent="0.2">
      <c r="B1384" s="16">
        <v>69</v>
      </c>
      <c r="C1384" s="16">
        <v>1295</v>
      </c>
      <c r="D1384" s="16">
        <v>58</v>
      </c>
      <c r="E1384" s="16">
        <v>38</v>
      </c>
      <c r="F1384" s="16">
        <v>79</v>
      </c>
      <c r="G1384" s="16">
        <v>22</v>
      </c>
      <c r="H1384" s="16">
        <v>10.621181999999999</v>
      </c>
      <c r="I1384" s="16"/>
    </row>
    <row r="1385" spans="2:9" x14ac:dyDescent="0.2">
      <c r="B1385" s="16">
        <v>70</v>
      </c>
      <c r="C1385" s="16">
        <v>5472</v>
      </c>
      <c r="D1385" s="16">
        <v>101</v>
      </c>
      <c r="E1385" s="16">
        <v>48</v>
      </c>
      <c r="F1385" s="16">
        <v>198</v>
      </c>
      <c r="G1385" s="16">
        <v>54</v>
      </c>
      <c r="H1385" s="16">
        <v>36.658546000000001</v>
      </c>
      <c r="I1385" s="16"/>
    </row>
    <row r="1386" spans="2:9" x14ac:dyDescent="0.2">
      <c r="B1386" s="16">
        <v>71</v>
      </c>
      <c r="C1386" s="16">
        <v>2043</v>
      </c>
      <c r="D1386" s="16">
        <v>68</v>
      </c>
      <c r="E1386" s="16">
        <v>44</v>
      </c>
      <c r="F1386" s="16">
        <v>97</v>
      </c>
      <c r="G1386" s="16">
        <v>30</v>
      </c>
      <c r="H1386" s="16">
        <v>13.293763</v>
      </c>
      <c r="I1386" s="16"/>
    </row>
    <row r="1387" spans="2:9" x14ac:dyDescent="0.2">
      <c r="B1387" s="16">
        <v>72</v>
      </c>
      <c r="C1387" s="16">
        <v>1747</v>
      </c>
      <c r="D1387" s="16">
        <v>72</v>
      </c>
      <c r="E1387" s="16">
        <v>57</v>
      </c>
      <c r="F1387" s="16">
        <v>103</v>
      </c>
      <c r="G1387" s="16">
        <v>24</v>
      </c>
      <c r="H1387" s="16">
        <v>12.588815</v>
      </c>
      <c r="I1387" s="16"/>
    </row>
    <row r="1388" spans="2:9" x14ac:dyDescent="0.2">
      <c r="B1388" s="16">
        <v>73</v>
      </c>
      <c r="C1388" s="16">
        <v>650</v>
      </c>
      <c r="D1388" s="16">
        <v>54</v>
      </c>
      <c r="E1388" s="16">
        <v>43</v>
      </c>
      <c r="F1388" s="16">
        <v>65</v>
      </c>
      <c r="G1388" s="16">
        <v>12</v>
      </c>
      <c r="H1388" s="16">
        <v>7.4711565999999996</v>
      </c>
      <c r="I1388" s="16"/>
    </row>
    <row r="1389" spans="2:9" x14ac:dyDescent="0.2">
      <c r="B1389" s="16">
        <v>74</v>
      </c>
      <c r="C1389" s="16">
        <v>3643</v>
      </c>
      <c r="D1389" s="16">
        <v>84</v>
      </c>
      <c r="E1389" s="16">
        <v>46</v>
      </c>
      <c r="F1389" s="16">
        <v>144</v>
      </c>
      <c r="G1389" s="16">
        <v>43</v>
      </c>
      <c r="H1389" s="16">
        <v>25.277978999999998</v>
      </c>
      <c r="I1389" s="16"/>
    </row>
    <row r="1390" spans="2:9" x14ac:dyDescent="0.2">
      <c r="B1390" s="16">
        <v>75</v>
      </c>
      <c r="C1390" s="16">
        <v>710</v>
      </c>
      <c r="D1390" s="16">
        <v>59</v>
      </c>
      <c r="E1390" s="16">
        <v>42</v>
      </c>
      <c r="F1390" s="16">
        <v>76</v>
      </c>
      <c r="G1390" s="16">
        <v>12</v>
      </c>
      <c r="H1390" s="16">
        <v>9.5250859999999999</v>
      </c>
      <c r="I1390" s="16"/>
    </row>
    <row r="1391" spans="2:9" x14ac:dyDescent="0.2">
      <c r="B1391" s="16">
        <v>76</v>
      </c>
      <c r="C1391" s="16">
        <v>1032</v>
      </c>
      <c r="D1391" s="16">
        <v>64</v>
      </c>
      <c r="E1391" s="16">
        <v>50</v>
      </c>
      <c r="F1391" s="16">
        <v>87</v>
      </c>
      <c r="G1391" s="16">
        <v>16</v>
      </c>
      <c r="H1391" s="16">
        <v>10.321498999999999</v>
      </c>
      <c r="I1391" s="16"/>
    </row>
    <row r="1392" spans="2:9" x14ac:dyDescent="0.2">
      <c r="B1392" s="16">
        <v>77</v>
      </c>
      <c r="C1392" s="16">
        <v>1189</v>
      </c>
      <c r="D1392" s="16">
        <v>54</v>
      </c>
      <c r="E1392" s="16">
        <v>39</v>
      </c>
      <c r="F1392" s="16">
        <v>75</v>
      </c>
      <c r="G1392" s="16">
        <v>22</v>
      </c>
      <c r="H1392" s="16">
        <v>8.5662680000000009</v>
      </c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77</v>
      </c>
      <c r="I1497" s="6"/>
    </row>
    <row r="1498" spans="1:10" x14ac:dyDescent="0.2">
      <c r="A1498" t="s">
        <v>67</v>
      </c>
      <c r="B1498" s="15"/>
      <c r="C1498" s="8">
        <f>AVERAGE(C1316:C1496)</f>
        <v>2497.7402597402597</v>
      </c>
      <c r="D1498" s="8"/>
      <c r="E1498" s="8"/>
      <c r="F1498" s="8"/>
      <c r="G1498" s="8"/>
      <c r="H1498" s="8"/>
      <c r="I1498" s="9"/>
      <c r="J1498" s="17">
        <f>AVERAGE(D1316:D1496)</f>
        <v>78.974025974025977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70749044</v>
      </c>
      <c r="D1502" s="16">
        <v>127.15043</v>
      </c>
      <c r="E1502" s="16">
        <v>1</v>
      </c>
      <c r="F1502" s="16">
        <v>1210</v>
      </c>
      <c r="G1502" s="16">
        <v>556420</v>
      </c>
      <c r="H1502" s="16">
        <v>185.50783000000001</v>
      </c>
      <c r="I1502" s="16">
        <v>13.221413</v>
      </c>
    </row>
    <row r="1503" spans="1:10" x14ac:dyDescent="0.2">
      <c r="A1503" s="6"/>
      <c r="B1503" s="16">
        <v>1</v>
      </c>
      <c r="C1503" s="16">
        <v>1817</v>
      </c>
      <c r="D1503" s="16">
        <v>56</v>
      </c>
      <c r="E1503" s="16">
        <v>35</v>
      </c>
      <c r="F1503" s="16">
        <v>78</v>
      </c>
      <c r="G1503" s="16">
        <v>32</v>
      </c>
      <c r="H1503" s="16">
        <v>10.381435</v>
      </c>
      <c r="I1503" s="16"/>
    </row>
    <row r="1504" spans="1:10" x14ac:dyDescent="0.2">
      <c r="A1504" s="6"/>
      <c r="B1504" s="16">
        <v>2</v>
      </c>
      <c r="C1504" s="16">
        <v>804</v>
      </c>
      <c r="D1504" s="16">
        <v>50</v>
      </c>
      <c r="E1504" s="16">
        <v>31</v>
      </c>
      <c r="F1504" s="16">
        <v>78</v>
      </c>
      <c r="G1504" s="16">
        <v>16</v>
      </c>
      <c r="H1504" s="16">
        <v>11.301917</v>
      </c>
      <c r="I1504" s="16"/>
    </row>
    <row r="1505" spans="1:9" x14ac:dyDescent="0.2">
      <c r="A1505" s="6"/>
      <c r="B1505" s="16">
        <v>3</v>
      </c>
      <c r="C1505" s="16">
        <v>1979</v>
      </c>
      <c r="D1505" s="16">
        <v>56</v>
      </c>
      <c r="E1505" s="16">
        <v>18</v>
      </c>
      <c r="F1505" s="16">
        <v>84</v>
      </c>
      <c r="G1505" s="16">
        <v>35</v>
      </c>
      <c r="H1505" s="16">
        <v>14.192997999999999</v>
      </c>
      <c r="I1505" s="16"/>
    </row>
    <row r="1506" spans="1:9" x14ac:dyDescent="0.2">
      <c r="A1506" s="6"/>
      <c r="B1506" s="16">
        <v>4</v>
      </c>
      <c r="C1506" s="16">
        <v>1468</v>
      </c>
      <c r="D1506" s="16">
        <v>54</v>
      </c>
      <c r="E1506" s="16">
        <v>39</v>
      </c>
      <c r="F1506" s="16">
        <v>80</v>
      </c>
      <c r="G1506" s="16">
        <v>27</v>
      </c>
      <c r="H1506" s="16">
        <v>10.469737</v>
      </c>
      <c r="I1506" s="16"/>
    </row>
    <row r="1507" spans="1:9" x14ac:dyDescent="0.2">
      <c r="A1507" s="6"/>
      <c r="B1507" s="16">
        <v>5</v>
      </c>
      <c r="C1507" s="16">
        <v>1889</v>
      </c>
      <c r="D1507" s="16">
        <v>52</v>
      </c>
      <c r="E1507" s="16">
        <v>25</v>
      </c>
      <c r="F1507" s="16">
        <v>82</v>
      </c>
      <c r="G1507" s="16">
        <v>36</v>
      </c>
      <c r="H1507" s="16">
        <v>13.550962</v>
      </c>
      <c r="I1507" s="16"/>
    </row>
    <row r="1508" spans="1:9" x14ac:dyDescent="0.2">
      <c r="A1508" s="6"/>
      <c r="B1508" s="16">
        <v>6</v>
      </c>
      <c r="C1508" s="16">
        <v>749</v>
      </c>
      <c r="D1508" s="16">
        <v>46</v>
      </c>
      <c r="E1508" s="16">
        <v>26</v>
      </c>
      <c r="F1508" s="16">
        <v>62</v>
      </c>
      <c r="G1508" s="16">
        <v>16</v>
      </c>
      <c r="H1508" s="16">
        <v>11.304867</v>
      </c>
      <c r="I1508" s="16"/>
    </row>
    <row r="1509" spans="1:9" x14ac:dyDescent="0.2">
      <c r="A1509" s="6"/>
      <c r="B1509" s="16">
        <v>7</v>
      </c>
      <c r="C1509" s="16">
        <v>1169</v>
      </c>
      <c r="D1509" s="16">
        <v>55</v>
      </c>
      <c r="E1509" s="16">
        <v>37</v>
      </c>
      <c r="F1509" s="16">
        <v>82</v>
      </c>
      <c r="G1509" s="16">
        <v>21</v>
      </c>
      <c r="H1509" s="16">
        <v>12.353138</v>
      </c>
      <c r="I1509" s="16"/>
    </row>
    <row r="1510" spans="1:9" x14ac:dyDescent="0.2">
      <c r="A1510" s="6"/>
      <c r="B1510" s="16">
        <v>8</v>
      </c>
      <c r="C1510" s="16">
        <v>1319</v>
      </c>
      <c r="D1510" s="16">
        <v>54</v>
      </c>
      <c r="E1510" s="16">
        <v>39</v>
      </c>
      <c r="F1510" s="16">
        <v>83</v>
      </c>
      <c r="G1510" s="16">
        <v>24</v>
      </c>
      <c r="H1510" s="16">
        <v>11.296402</v>
      </c>
      <c r="I1510" s="16"/>
    </row>
    <row r="1511" spans="1:9" x14ac:dyDescent="0.2">
      <c r="A1511" s="6"/>
      <c r="B1511" s="16">
        <v>9</v>
      </c>
      <c r="C1511" s="16">
        <v>1817</v>
      </c>
      <c r="D1511" s="16">
        <v>58</v>
      </c>
      <c r="E1511" s="16">
        <v>17</v>
      </c>
      <c r="F1511" s="16">
        <v>103</v>
      </c>
      <c r="G1511" s="16">
        <v>31</v>
      </c>
      <c r="H1511" s="16">
        <v>21.882261</v>
      </c>
      <c r="I1511" s="16"/>
    </row>
    <row r="1512" spans="1:9" x14ac:dyDescent="0.2">
      <c r="A1512" s="6"/>
      <c r="B1512" s="16">
        <v>10</v>
      </c>
      <c r="C1512" s="16">
        <v>1106</v>
      </c>
      <c r="D1512" s="16">
        <v>55</v>
      </c>
      <c r="E1512" s="16">
        <v>36</v>
      </c>
      <c r="F1512" s="16">
        <v>73</v>
      </c>
      <c r="G1512" s="16">
        <v>20</v>
      </c>
      <c r="H1512" s="16">
        <v>8.5839510000000008</v>
      </c>
      <c r="I1512" s="16"/>
    </row>
    <row r="1513" spans="1:9" x14ac:dyDescent="0.2">
      <c r="A1513" s="6"/>
      <c r="B1513" s="16">
        <v>11</v>
      </c>
      <c r="C1513" s="16">
        <v>422</v>
      </c>
      <c r="D1513" s="16">
        <v>42</v>
      </c>
      <c r="E1513" s="16">
        <v>28</v>
      </c>
      <c r="F1513" s="16">
        <v>62</v>
      </c>
      <c r="G1513" s="16">
        <v>10</v>
      </c>
      <c r="H1513" s="16">
        <v>9.8092930000000003</v>
      </c>
      <c r="I1513" s="16"/>
    </row>
    <row r="1514" spans="1:9" x14ac:dyDescent="0.2">
      <c r="A1514" s="6"/>
      <c r="B1514" s="16">
        <v>12</v>
      </c>
      <c r="C1514" s="16">
        <v>1214</v>
      </c>
      <c r="D1514" s="16">
        <v>48</v>
      </c>
      <c r="E1514" s="16">
        <v>35</v>
      </c>
      <c r="F1514" s="16">
        <v>64</v>
      </c>
      <c r="G1514" s="16">
        <v>25</v>
      </c>
      <c r="H1514" s="16">
        <v>7.9477463000000004</v>
      </c>
      <c r="I1514" s="16"/>
    </row>
    <row r="1515" spans="1:9" x14ac:dyDescent="0.2">
      <c r="B1515" s="16">
        <v>13</v>
      </c>
      <c r="C1515" s="16">
        <v>1568</v>
      </c>
      <c r="D1515" s="16">
        <v>49</v>
      </c>
      <c r="E1515" s="16">
        <v>26</v>
      </c>
      <c r="F1515" s="16">
        <v>74</v>
      </c>
      <c r="G1515" s="16">
        <v>32</v>
      </c>
      <c r="H1515" s="16">
        <v>10.725308999999999</v>
      </c>
      <c r="I1515" s="16"/>
    </row>
    <row r="1516" spans="1:9" x14ac:dyDescent="0.2">
      <c r="B1516" s="16">
        <v>14</v>
      </c>
      <c r="C1516" s="16">
        <v>2172</v>
      </c>
      <c r="D1516" s="16">
        <v>67</v>
      </c>
      <c r="E1516" s="16">
        <v>39</v>
      </c>
      <c r="F1516" s="16">
        <v>108</v>
      </c>
      <c r="G1516" s="16">
        <v>32</v>
      </c>
      <c r="H1516" s="16">
        <v>15.858243</v>
      </c>
      <c r="I1516" s="16"/>
    </row>
    <row r="1517" spans="1:9" x14ac:dyDescent="0.2">
      <c r="B1517" s="16">
        <v>15</v>
      </c>
      <c r="C1517" s="16">
        <v>4732</v>
      </c>
      <c r="D1517" s="16">
        <v>86</v>
      </c>
      <c r="E1517" s="16">
        <v>66</v>
      </c>
      <c r="F1517" s="16">
        <v>110</v>
      </c>
      <c r="G1517" s="16">
        <v>55</v>
      </c>
      <c r="H1517" s="16">
        <v>11.042007</v>
      </c>
      <c r="I1517" s="16"/>
    </row>
    <row r="1518" spans="1:9" x14ac:dyDescent="0.2">
      <c r="B1518" s="16">
        <v>16</v>
      </c>
      <c r="C1518" s="16">
        <v>704</v>
      </c>
      <c r="D1518" s="16">
        <v>44</v>
      </c>
      <c r="E1518" s="16">
        <v>31</v>
      </c>
      <c r="F1518" s="16">
        <v>65</v>
      </c>
      <c r="G1518" s="16">
        <v>16</v>
      </c>
      <c r="H1518" s="16">
        <v>10.469002</v>
      </c>
      <c r="I1518" s="16"/>
    </row>
    <row r="1519" spans="1:9" x14ac:dyDescent="0.2">
      <c r="B1519" s="16">
        <v>17</v>
      </c>
      <c r="C1519" s="16">
        <v>2049</v>
      </c>
      <c r="D1519" s="16">
        <v>58</v>
      </c>
      <c r="E1519" s="16">
        <v>28</v>
      </c>
      <c r="F1519" s="16">
        <v>89</v>
      </c>
      <c r="G1519" s="16">
        <v>35</v>
      </c>
      <c r="H1519" s="16">
        <v>14.320902</v>
      </c>
      <c r="I1519" s="16"/>
    </row>
    <row r="1520" spans="1:9" x14ac:dyDescent="0.2">
      <c r="B1520" s="16">
        <v>18</v>
      </c>
      <c r="C1520" s="16">
        <v>897</v>
      </c>
      <c r="D1520" s="16">
        <v>47</v>
      </c>
      <c r="E1520" s="16">
        <v>18</v>
      </c>
      <c r="F1520" s="16">
        <v>62</v>
      </c>
      <c r="G1520" s="16">
        <v>19</v>
      </c>
      <c r="H1520" s="16">
        <v>12.409674000000001</v>
      </c>
      <c r="I1520" s="16"/>
    </row>
    <row r="1521" spans="1:9" x14ac:dyDescent="0.2">
      <c r="B1521" s="16">
        <v>19</v>
      </c>
      <c r="C1521" s="16">
        <v>2480</v>
      </c>
      <c r="D1521" s="16">
        <v>70</v>
      </c>
      <c r="E1521" s="16">
        <v>31</v>
      </c>
      <c r="F1521" s="16">
        <v>103</v>
      </c>
      <c r="G1521" s="16">
        <v>35</v>
      </c>
      <c r="H1521" s="16">
        <v>15.478638999999999</v>
      </c>
      <c r="I1521" s="16"/>
    </row>
    <row r="1522" spans="1:9" x14ac:dyDescent="0.2">
      <c r="B1522" s="16">
        <v>20</v>
      </c>
      <c r="C1522" s="16">
        <v>470</v>
      </c>
      <c r="D1522" s="16">
        <v>39</v>
      </c>
      <c r="E1522" s="16">
        <v>22</v>
      </c>
      <c r="F1522" s="16">
        <v>57</v>
      </c>
      <c r="G1522" s="16">
        <v>12</v>
      </c>
      <c r="H1522" s="16">
        <v>12.634728000000001</v>
      </c>
      <c r="I1522" s="16"/>
    </row>
    <row r="1523" spans="1:9" x14ac:dyDescent="0.2">
      <c r="B1523" s="16">
        <v>21</v>
      </c>
      <c r="C1523" s="16">
        <v>3857</v>
      </c>
      <c r="D1523" s="16">
        <v>91</v>
      </c>
      <c r="E1523" s="16">
        <v>51</v>
      </c>
      <c r="F1523" s="16">
        <v>158</v>
      </c>
      <c r="G1523" s="16">
        <v>42</v>
      </c>
      <c r="H1523" s="16">
        <v>28.243279999999999</v>
      </c>
      <c r="I1523" s="16"/>
    </row>
    <row r="1524" spans="1:9" x14ac:dyDescent="0.2">
      <c r="B1524" s="16">
        <v>22</v>
      </c>
      <c r="C1524" s="16">
        <v>1249</v>
      </c>
      <c r="D1524" s="16">
        <v>52</v>
      </c>
      <c r="E1524" s="16">
        <v>35</v>
      </c>
      <c r="F1524" s="16">
        <v>83</v>
      </c>
      <c r="G1524" s="16">
        <v>24</v>
      </c>
      <c r="H1524" s="16">
        <v>10.936576000000001</v>
      </c>
      <c r="I1524" s="16"/>
    </row>
    <row r="1525" spans="1:9" x14ac:dyDescent="0.2">
      <c r="B1525" s="16">
        <v>23</v>
      </c>
      <c r="C1525" s="16">
        <v>1738</v>
      </c>
      <c r="D1525" s="16">
        <v>64</v>
      </c>
      <c r="E1525" s="16">
        <v>37</v>
      </c>
      <c r="F1525" s="16">
        <v>87</v>
      </c>
      <c r="G1525" s="16">
        <v>27</v>
      </c>
      <c r="H1525" s="16">
        <v>14.068514</v>
      </c>
      <c r="I1525" s="16"/>
    </row>
    <row r="1526" spans="1:9" x14ac:dyDescent="0.2">
      <c r="B1526" s="16">
        <v>24</v>
      </c>
      <c r="C1526" s="16">
        <v>1365</v>
      </c>
      <c r="D1526" s="16">
        <v>56</v>
      </c>
      <c r="E1526" s="16">
        <v>40</v>
      </c>
      <c r="F1526" s="16">
        <v>73</v>
      </c>
      <c r="G1526" s="16">
        <v>24</v>
      </c>
      <c r="H1526" s="16">
        <v>8.3013879999999993</v>
      </c>
      <c r="I1526" s="16"/>
    </row>
    <row r="1527" spans="1:9" x14ac:dyDescent="0.2">
      <c r="B1527" s="16">
        <v>25</v>
      </c>
      <c r="C1527" s="16">
        <v>2747</v>
      </c>
      <c r="D1527" s="16">
        <v>70</v>
      </c>
      <c r="E1527" s="16">
        <v>24</v>
      </c>
      <c r="F1527" s="16">
        <v>114</v>
      </c>
      <c r="G1527" s="16">
        <v>39</v>
      </c>
      <c r="H1527" s="16">
        <v>21.195208000000001</v>
      </c>
      <c r="I1527" s="16"/>
    </row>
    <row r="1528" spans="1:9" x14ac:dyDescent="0.2">
      <c r="B1528" s="16">
        <v>26</v>
      </c>
      <c r="C1528" s="16">
        <v>2157</v>
      </c>
      <c r="D1528" s="16">
        <v>69</v>
      </c>
      <c r="E1528" s="16">
        <v>40</v>
      </c>
      <c r="F1528" s="16">
        <v>110</v>
      </c>
      <c r="G1528" s="16">
        <v>31</v>
      </c>
      <c r="H1528" s="16">
        <v>17.59356</v>
      </c>
      <c r="I1528" s="16"/>
    </row>
    <row r="1529" spans="1:9" x14ac:dyDescent="0.2">
      <c r="B1529" s="16">
        <v>27</v>
      </c>
      <c r="C1529" s="16">
        <v>1044</v>
      </c>
      <c r="D1529" s="16">
        <v>43</v>
      </c>
      <c r="E1529" s="16">
        <v>24</v>
      </c>
      <c r="F1529" s="16">
        <v>67</v>
      </c>
      <c r="G1529" s="16">
        <v>24</v>
      </c>
      <c r="H1529" s="16">
        <v>13.295961999999999</v>
      </c>
      <c r="I1529" s="16"/>
    </row>
    <row r="1530" spans="1:9" x14ac:dyDescent="0.2">
      <c r="B1530" s="16">
        <v>28</v>
      </c>
      <c r="C1530" s="16">
        <v>1305</v>
      </c>
      <c r="D1530" s="16">
        <v>59</v>
      </c>
      <c r="E1530" s="16">
        <v>44</v>
      </c>
      <c r="F1530" s="16">
        <v>76</v>
      </c>
      <c r="G1530" s="16">
        <v>22</v>
      </c>
      <c r="H1530" s="16">
        <v>8.0917359999999992</v>
      </c>
      <c r="I1530" s="16"/>
    </row>
    <row r="1531" spans="1:9" x14ac:dyDescent="0.2">
      <c r="B1531" s="16">
        <v>29</v>
      </c>
      <c r="C1531" s="16">
        <v>1311</v>
      </c>
      <c r="D1531" s="16">
        <v>59</v>
      </c>
      <c r="E1531" s="16">
        <v>44</v>
      </c>
      <c r="F1531" s="16">
        <v>102</v>
      </c>
      <c r="G1531" s="16">
        <v>22</v>
      </c>
      <c r="H1531" s="16">
        <v>12.752217</v>
      </c>
      <c r="I1531" s="16"/>
    </row>
    <row r="1532" spans="1:9" x14ac:dyDescent="0.2">
      <c r="B1532" s="16">
        <v>30</v>
      </c>
      <c r="C1532" s="16">
        <v>2583</v>
      </c>
      <c r="D1532" s="16">
        <v>78</v>
      </c>
      <c r="E1532" s="16">
        <v>41</v>
      </c>
      <c r="F1532" s="16">
        <v>108</v>
      </c>
      <c r="G1532" s="16">
        <v>33</v>
      </c>
      <c r="H1532" s="16">
        <v>15.458614000000001</v>
      </c>
      <c r="I1532" s="16"/>
    </row>
    <row r="1533" spans="1:9" x14ac:dyDescent="0.2">
      <c r="A1533" s="6"/>
      <c r="B1533" s="16">
        <v>31</v>
      </c>
      <c r="C1533" s="16">
        <v>1003</v>
      </c>
      <c r="D1533" s="16">
        <v>62</v>
      </c>
      <c r="E1533" s="16">
        <v>43</v>
      </c>
      <c r="F1533" s="16">
        <v>83</v>
      </c>
      <c r="G1533" s="16">
        <v>16</v>
      </c>
      <c r="H1533" s="16">
        <v>8.9405439999999992</v>
      </c>
      <c r="I1533" s="16"/>
    </row>
    <row r="1534" spans="1:9" x14ac:dyDescent="0.2">
      <c r="A1534" s="11"/>
      <c r="B1534" s="16">
        <v>32</v>
      </c>
      <c r="C1534" s="16">
        <v>1669</v>
      </c>
      <c r="D1534" s="16">
        <v>64</v>
      </c>
      <c r="E1534" s="16">
        <v>32</v>
      </c>
      <c r="F1534" s="16">
        <v>91</v>
      </c>
      <c r="G1534" s="16">
        <v>26</v>
      </c>
      <c r="H1534" s="16">
        <v>17.135926999999999</v>
      </c>
      <c r="I1534" s="16"/>
    </row>
    <row r="1535" spans="1:9" x14ac:dyDescent="0.2">
      <c r="B1535" s="16">
        <v>33</v>
      </c>
      <c r="C1535" s="16">
        <v>1722</v>
      </c>
      <c r="D1535" s="16">
        <v>68</v>
      </c>
      <c r="E1535" s="16">
        <v>44</v>
      </c>
      <c r="F1535" s="16">
        <v>98</v>
      </c>
      <c r="G1535" s="16">
        <v>25</v>
      </c>
      <c r="H1535" s="16">
        <v>14.09196</v>
      </c>
      <c r="I1535" s="16"/>
    </row>
    <row r="1536" spans="1:9" x14ac:dyDescent="0.2">
      <c r="B1536" s="16">
        <v>34</v>
      </c>
      <c r="C1536" s="16">
        <v>1981</v>
      </c>
      <c r="D1536" s="16">
        <v>76</v>
      </c>
      <c r="E1536" s="16">
        <v>53</v>
      </c>
      <c r="F1536" s="16">
        <v>119</v>
      </c>
      <c r="G1536" s="16">
        <v>26</v>
      </c>
      <c r="H1536" s="16">
        <v>15.731496999999999</v>
      </c>
      <c r="I1536" s="16"/>
    </row>
    <row r="1537" spans="2:9" x14ac:dyDescent="0.2">
      <c r="B1537" s="16">
        <v>35</v>
      </c>
      <c r="C1537" s="16">
        <v>1611</v>
      </c>
      <c r="D1537" s="16">
        <v>61</v>
      </c>
      <c r="E1537" s="16">
        <v>39</v>
      </c>
      <c r="F1537" s="16">
        <v>88</v>
      </c>
      <c r="G1537" s="16">
        <v>26</v>
      </c>
      <c r="H1537" s="16">
        <v>13.630848</v>
      </c>
      <c r="I1537" s="16"/>
    </row>
    <row r="1538" spans="2:9" x14ac:dyDescent="0.2">
      <c r="B1538" s="16">
        <v>36</v>
      </c>
      <c r="C1538" s="16">
        <v>2225</v>
      </c>
      <c r="D1538" s="16">
        <v>63</v>
      </c>
      <c r="E1538" s="16">
        <v>35</v>
      </c>
      <c r="F1538" s="16">
        <v>98</v>
      </c>
      <c r="G1538" s="16">
        <v>35</v>
      </c>
      <c r="H1538" s="16">
        <v>13.972662</v>
      </c>
      <c r="I1538" s="16"/>
    </row>
    <row r="1539" spans="2:9" x14ac:dyDescent="0.2">
      <c r="B1539" s="16">
        <v>37</v>
      </c>
      <c r="C1539" s="16">
        <v>1562</v>
      </c>
      <c r="D1539" s="16">
        <v>57</v>
      </c>
      <c r="E1539" s="16">
        <v>39</v>
      </c>
      <c r="F1539" s="16">
        <v>79</v>
      </c>
      <c r="G1539" s="16">
        <v>27</v>
      </c>
      <c r="H1539" s="16">
        <v>10.342221</v>
      </c>
      <c r="I1539" s="16"/>
    </row>
    <row r="1540" spans="2:9" x14ac:dyDescent="0.2">
      <c r="B1540" s="16">
        <v>38</v>
      </c>
      <c r="C1540" s="16">
        <v>3044</v>
      </c>
      <c r="D1540" s="16">
        <v>57</v>
      </c>
      <c r="E1540" s="16">
        <v>28</v>
      </c>
      <c r="F1540" s="16">
        <v>99</v>
      </c>
      <c r="G1540" s="16">
        <v>53</v>
      </c>
      <c r="H1540" s="16">
        <v>17.333272999999998</v>
      </c>
      <c r="I1540" s="16"/>
    </row>
    <row r="1541" spans="2:9" x14ac:dyDescent="0.2">
      <c r="B1541" s="16">
        <v>39</v>
      </c>
      <c r="C1541" s="16">
        <v>2328</v>
      </c>
      <c r="D1541" s="16">
        <v>72</v>
      </c>
      <c r="E1541" s="16">
        <v>48</v>
      </c>
      <c r="F1541" s="16">
        <v>118</v>
      </c>
      <c r="G1541" s="16">
        <v>32</v>
      </c>
      <c r="H1541" s="16">
        <v>17.727325</v>
      </c>
      <c r="I1541" s="16"/>
    </row>
    <row r="1542" spans="2:9" x14ac:dyDescent="0.2">
      <c r="B1542" s="16">
        <v>40</v>
      </c>
      <c r="C1542" s="16">
        <v>557</v>
      </c>
      <c r="D1542" s="16">
        <v>55</v>
      </c>
      <c r="E1542" s="16">
        <v>39</v>
      </c>
      <c r="F1542" s="16">
        <v>69</v>
      </c>
      <c r="G1542" s="16">
        <v>10</v>
      </c>
      <c r="H1542" s="16">
        <v>10.619688</v>
      </c>
      <c r="I1542" s="16"/>
    </row>
    <row r="1543" spans="2:9" x14ac:dyDescent="0.2">
      <c r="B1543" s="16">
        <v>41</v>
      </c>
      <c r="C1543" s="16">
        <v>1301</v>
      </c>
      <c r="D1543" s="16">
        <v>48</v>
      </c>
      <c r="E1543" s="16">
        <v>34</v>
      </c>
      <c r="F1543" s="16">
        <v>65</v>
      </c>
      <c r="G1543" s="16">
        <v>27</v>
      </c>
      <c r="H1543" s="16">
        <v>9.6376670000000004</v>
      </c>
      <c r="I1543" s="16"/>
    </row>
    <row r="1544" spans="2:9" x14ac:dyDescent="0.2">
      <c r="B1544" s="16">
        <v>42</v>
      </c>
      <c r="C1544" s="16">
        <v>1782</v>
      </c>
      <c r="D1544" s="16">
        <v>59</v>
      </c>
      <c r="E1544" s="16">
        <v>29</v>
      </c>
      <c r="F1544" s="16">
        <v>90</v>
      </c>
      <c r="G1544" s="16">
        <v>30</v>
      </c>
      <c r="H1544" s="16">
        <v>13.693693</v>
      </c>
      <c r="I1544" s="16"/>
    </row>
    <row r="1545" spans="2:9" x14ac:dyDescent="0.2">
      <c r="B1545" s="16">
        <v>43</v>
      </c>
      <c r="C1545" s="16">
        <v>1736</v>
      </c>
      <c r="D1545" s="16">
        <v>64</v>
      </c>
      <c r="E1545" s="16">
        <v>40</v>
      </c>
      <c r="F1545" s="16">
        <v>87</v>
      </c>
      <c r="G1545" s="16">
        <v>27</v>
      </c>
      <c r="H1545" s="16">
        <v>13.558989</v>
      </c>
      <c r="I1545" s="16"/>
    </row>
    <row r="1546" spans="2:9" x14ac:dyDescent="0.2">
      <c r="B1546" s="16">
        <v>44</v>
      </c>
      <c r="C1546" s="16">
        <v>1225</v>
      </c>
      <c r="D1546" s="16">
        <v>55</v>
      </c>
      <c r="E1546" s="16">
        <v>35</v>
      </c>
      <c r="F1546" s="16">
        <v>83</v>
      </c>
      <c r="G1546" s="16">
        <v>22</v>
      </c>
      <c r="H1546" s="16">
        <v>13.555880999999999</v>
      </c>
      <c r="I1546" s="16"/>
    </row>
    <row r="1547" spans="2:9" x14ac:dyDescent="0.2">
      <c r="B1547" s="16">
        <v>45</v>
      </c>
      <c r="C1547" s="16">
        <v>982</v>
      </c>
      <c r="D1547" s="16">
        <v>70</v>
      </c>
      <c r="E1547" s="16">
        <v>56</v>
      </c>
      <c r="F1547" s="16">
        <v>95</v>
      </c>
      <c r="G1547" s="16">
        <v>14</v>
      </c>
      <c r="H1547" s="16">
        <v>13.020694000000001</v>
      </c>
      <c r="I1547" s="16"/>
    </row>
    <row r="1548" spans="2:9" x14ac:dyDescent="0.2">
      <c r="B1548" s="16">
        <v>46</v>
      </c>
      <c r="C1548" s="16">
        <v>2338</v>
      </c>
      <c r="D1548" s="16">
        <v>73</v>
      </c>
      <c r="E1548" s="16">
        <v>46</v>
      </c>
      <c r="F1548" s="16">
        <v>109</v>
      </c>
      <c r="G1548" s="16">
        <v>32</v>
      </c>
      <c r="H1548" s="16">
        <v>17.700008</v>
      </c>
      <c r="I1548" s="16"/>
    </row>
    <row r="1549" spans="2:9" x14ac:dyDescent="0.2">
      <c r="B1549" s="16">
        <v>47</v>
      </c>
      <c r="C1549" s="16">
        <v>2402</v>
      </c>
      <c r="D1549" s="16">
        <v>72</v>
      </c>
      <c r="E1549" s="16">
        <v>43</v>
      </c>
      <c r="F1549" s="16">
        <v>113</v>
      </c>
      <c r="G1549" s="16">
        <v>33</v>
      </c>
      <c r="H1549" s="16">
        <v>16.471567</v>
      </c>
      <c r="I1549" s="16"/>
    </row>
    <row r="1550" spans="2:9" x14ac:dyDescent="0.2">
      <c r="B1550" s="16">
        <v>48</v>
      </c>
      <c r="C1550" s="16">
        <v>1815</v>
      </c>
      <c r="D1550" s="16">
        <v>69</v>
      </c>
      <c r="E1550" s="16">
        <v>39</v>
      </c>
      <c r="F1550" s="16">
        <v>113</v>
      </c>
      <c r="G1550" s="16">
        <v>26</v>
      </c>
      <c r="H1550" s="16">
        <v>19.050459</v>
      </c>
      <c r="I1550" s="16"/>
    </row>
    <row r="1551" spans="2:9" x14ac:dyDescent="0.2">
      <c r="B1551" s="16">
        <v>49</v>
      </c>
      <c r="C1551" s="16">
        <v>2365</v>
      </c>
      <c r="D1551" s="16">
        <v>67</v>
      </c>
      <c r="E1551" s="16">
        <v>31</v>
      </c>
      <c r="F1551" s="16">
        <v>111</v>
      </c>
      <c r="G1551" s="16">
        <v>35</v>
      </c>
      <c r="H1551" s="16">
        <v>18.772635000000001</v>
      </c>
      <c r="I1551" s="16"/>
    </row>
    <row r="1552" spans="2:9" x14ac:dyDescent="0.2">
      <c r="B1552" s="16">
        <v>50</v>
      </c>
      <c r="C1552" s="16">
        <v>1605</v>
      </c>
      <c r="D1552" s="16">
        <v>61</v>
      </c>
      <c r="E1552" s="16">
        <v>38</v>
      </c>
      <c r="F1552" s="16">
        <v>99</v>
      </c>
      <c r="G1552" s="16">
        <v>26</v>
      </c>
      <c r="H1552" s="16">
        <v>15.061209</v>
      </c>
      <c r="I1552" s="16"/>
    </row>
    <row r="1553" spans="2:9" x14ac:dyDescent="0.2">
      <c r="B1553" s="16">
        <v>51</v>
      </c>
      <c r="C1553" s="16">
        <v>1483</v>
      </c>
      <c r="D1553" s="16">
        <v>61</v>
      </c>
      <c r="E1553" s="16">
        <v>37</v>
      </c>
      <c r="F1553" s="16">
        <v>89</v>
      </c>
      <c r="G1553" s="16">
        <v>24</v>
      </c>
      <c r="H1553" s="16">
        <v>11.261709</v>
      </c>
      <c r="I1553" s="16"/>
    </row>
    <row r="1554" spans="2:9" x14ac:dyDescent="0.2">
      <c r="B1554" s="16">
        <v>52</v>
      </c>
      <c r="C1554" s="16">
        <v>742</v>
      </c>
      <c r="D1554" s="16">
        <v>43</v>
      </c>
      <c r="E1554" s="16">
        <v>27</v>
      </c>
      <c r="F1554" s="16">
        <v>56</v>
      </c>
      <c r="G1554" s="16">
        <v>17</v>
      </c>
      <c r="H1554" s="16">
        <v>9.7564080000000004</v>
      </c>
      <c r="I1554" s="16"/>
    </row>
    <row r="1555" spans="2:9" x14ac:dyDescent="0.2">
      <c r="B1555" s="16">
        <v>53</v>
      </c>
      <c r="C1555" s="16">
        <v>1779</v>
      </c>
      <c r="D1555" s="16">
        <v>63</v>
      </c>
      <c r="E1555" s="16">
        <v>38</v>
      </c>
      <c r="F1555" s="16">
        <v>97</v>
      </c>
      <c r="G1555" s="16">
        <v>28</v>
      </c>
      <c r="H1555" s="16">
        <v>15.305531</v>
      </c>
      <c r="I1555" s="16"/>
    </row>
    <row r="1556" spans="2:9" x14ac:dyDescent="0.2">
      <c r="B1556" s="16">
        <v>54</v>
      </c>
      <c r="C1556" s="16">
        <v>1348</v>
      </c>
      <c r="D1556" s="16">
        <v>58</v>
      </c>
      <c r="E1556" s="16">
        <v>39</v>
      </c>
      <c r="F1556" s="16">
        <v>81</v>
      </c>
      <c r="G1556" s="16">
        <v>23</v>
      </c>
      <c r="H1556" s="16">
        <v>12.343567</v>
      </c>
      <c r="I1556" s="16"/>
    </row>
    <row r="1557" spans="2:9" x14ac:dyDescent="0.2">
      <c r="B1557" s="16">
        <v>55</v>
      </c>
      <c r="C1557" s="16">
        <v>1815</v>
      </c>
      <c r="D1557" s="16">
        <v>58</v>
      </c>
      <c r="E1557" s="16">
        <v>26</v>
      </c>
      <c r="F1557" s="16">
        <v>91</v>
      </c>
      <c r="G1557" s="16">
        <v>31</v>
      </c>
      <c r="H1557" s="16">
        <v>15.976024000000001</v>
      </c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55</v>
      </c>
      <c r="I1684" s="6"/>
    </row>
    <row r="1685" spans="1:10" x14ac:dyDescent="0.2">
      <c r="A1685" t="s">
        <v>67</v>
      </c>
      <c r="B1685" s="15"/>
      <c r="C1685" s="8">
        <f>AVERAGE(C1503:C1683)</f>
        <v>1683.6545454545455</v>
      </c>
      <c r="D1685" s="8"/>
      <c r="E1685" s="8"/>
      <c r="F1685" s="8"/>
      <c r="G1685" s="8"/>
      <c r="H1685" s="8"/>
      <c r="I1685" s="9"/>
      <c r="J1685" s="17">
        <f>AVERAGE(D1503:D1683)</f>
        <v>59.690909090909088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81816492</v>
      </c>
      <c r="D1689" s="16">
        <v>114.526375</v>
      </c>
      <c r="E1689" s="16">
        <v>1</v>
      </c>
      <c r="F1689" s="16">
        <v>1048</v>
      </c>
      <c r="G1689" s="16">
        <v>714390</v>
      </c>
      <c r="H1689" s="16">
        <v>168.62204</v>
      </c>
      <c r="I1689" s="16">
        <v>21.584765999999998</v>
      </c>
    </row>
    <row r="1690" spans="1:10" x14ac:dyDescent="0.2">
      <c r="A1690" s="6"/>
      <c r="B1690" s="16">
        <v>1</v>
      </c>
      <c r="C1690" s="16">
        <v>3647</v>
      </c>
      <c r="D1690" s="16">
        <v>113</v>
      </c>
      <c r="E1690" s="16">
        <v>57</v>
      </c>
      <c r="F1690" s="16">
        <v>182</v>
      </c>
      <c r="G1690" s="16">
        <v>32</v>
      </c>
      <c r="H1690" s="16">
        <v>31.562023</v>
      </c>
      <c r="I1690" s="16"/>
    </row>
    <row r="1691" spans="1:10" x14ac:dyDescent="0.2">
      <c r="A1691" s="6"/>
      <c r="B1691" s="16">
        <v>2</v>
      </c>
      <c r="C1691" s="16">
        <v>1478</v>
      </c>
      <c r="D1691" s="16">
        <v>105</v>
      </c>
      <c r="E1691" s="16">
        <v>76</v>
      </c>
      <c r="F1691" s="16">
        <v>126</v>
      </c>
      <c r="G1691" s="16">
        <v>14</v>
      </c>
      <c r="H1691" s="16">
        <v>13.190906</v>
      </c>
      <c r="I1691" s="16"/>
    </row>
    <row r="1692" spans="1:10" x14ac:dyDescent="0.2">
      <c r="A1692" s="6"/>
      <c r="B1692" s="16">
        <v>3</v>
      </c>
      <c r="C1692" s="16">
        <v>5460</v>
      </c>
      <c r="D1692" s="16">
        <v>136</v>
      </c>
      <c r="E1692" s="16">
        <v>89</v>
      </c>
      <c r="F1692" s="16">
        <v>199</v>
      </c>
      <c r="G1692" s="16">
        <v>40</v>
      </c>
      <c r="H1692" s="16">
        <v>32.291939999999997</v>
      </c>
      <c r="I1692" s="16"/>
    </row>
    <row r="1693" spans="1:10" x14ac:dyDescent="0.2">
      <c r="A1693" s="6"/>
      <c r="B1693" s="16">
        <v>4</v>
      </c>
      <c r="C1693" s="16">
        <v>3005</v>
      </c>
      <c r="D1693" s="16">
        <v>103</v>
      </c>
      <c r="E1693" s="16">
        <v>61</v>
      </c>
      <c r="F1693" s="16">
        <v>143</v>
      </c>
      <c r="G1693" s="16">
        <v>29</v>
      </c>
      <c r="H1693" s="16">
        <v>23.726116000000001</v>
      </c>
      <c r="I1693" s="16"/>
    </row>
    <row r="1694" spans="1:10" x14ac:dyDescent="0.2">
      <c r="A1694" s="6"/>
      <c r="B1694" s="16">
        <v>5</v>
      </c>
      <c r="C1694" s="16">
        <v>1243</v>
      </c>
      <c r="D1694" s="16">
        <v>95</v>
      </c>
      <c r="E1694" s="16">
        <v>71</v>
      </c>
      <c r="F1694" s="16">
        <v>117</v>
      </c>
      <c r="G1694" s="16">
        <v>13</v>
      </c>
      <c r="H1694" s="16">
        <v>12.315302000000001</v>
      </c>
      <c r="I1694" s="16"/>
    </row>
    <row r="1695" spans="1:10" x14ac:dyDescent="0.2">
      <c r="A1695" s="6"/>
      <c r="B1695" s="16">
        <v>6</v>
      </c>
      <c r="C1695" s="16">
        <v>4235</v>
      </c>
      <c r="D1695" s="16">
        <v>128</v>
      </c>
      <c r="E1695" s="16">
        <v>71</v>
      </c>
      <c r="F1695" s="16">
        <v>204</v>
      </c>
      <c r="G1695" s="16">
        <v>33</v>
      </c>
      <c r="H1695" s="16">
        <v>37.516247</v>
      </c>
      <c r="I1695" s="16"/>
    </row>
    <row r="1696" spans="1:10" x14ac:dyDescent="0.2">
      <c r="A1696" s="6"/>
      <c r="B1696" s="16">
        <v>7</v>
      </c>
      <c r="C1696" s="16">
        <v>2391</v>
      </c>
      <c r="D1696" s="16">
        <v>91</v>
      </c>
      <c r="E1696" s="16">
        <v>62</v>
      </c>
      <c r="F1696" s="16">
        <v>126</v>
      </c>
      <c r="G1696" s="16">
        <v>26</v>
      </c>
      <c r="H1696" s="16">
        <v>16.770212000000001</v>
      </c>
      <c r="I1696" s="16"/>
    </row>
    <row r="1697" spans="1:9" x14ac:dyDescent="0.2">
      <c r="A1697" s="6"/>
      <c r="B1697" s="16">
        <v>8</v>
      </c>
      <c r="C1697" s="16">
        <v>2145</v>
      </c>
      <c r="D1697" s="16">
        <v>97</v>
      </c>
      <c r="E1697" s="16">
        <v>65</v>
      </c>
      <c r="F1697" s="16">
        <v>123</v>
      </c>
      <c r="G1697" s="16">
        <v>22</v>
      </c>
      <c r="H1697" s="16">
        <v>13.744263</v>
      </c>
      <c r="I1697" s="16"/>
    </row>
    <row r="1698" spans="1:9" x14ac:dyDescent="0.2">
      <c r="A1698" s="6"/>
      <c r="B1698" s="16">
        <v>9</v>
      </c>
      <c r="C1698" s="16">
        <v>970</v>
      </c>
      <c r="D1698" s="16">
        <v>88</v>
      </c>
      <c r="E1698" s="16">
        <v>57</v>
      </c>
      <c r="F1698" s="16">
        <v>105</v>
      </c>
      <c r="G1698" s="16">
        <v>11</v>
      </c>
      <c r="H1698" s="16">
        <v>14.573949000000001</v>
      </c>
      <c r="I1698" s="16"/>
    </row>
    <row r="1699" spans="1:9" x14ac:dyDescent="0.2">
      <c r="A1699" s="6"/>
      <c r="B1699" s="16">
        <v>10</v>
      </c>
      <c r="C1699" s="16">
        <v>3342</v>
      </c>
      <c r="D1699" s="16">
        <v>111</v>
      </c>
      <c r="E1699" s="16">
        <v>62</v>
      </c>
      <c r="F1699" s="16">
        <v>187</v>
      </c>
      <c r="G1699" s="16">
        <v>30</v>
      </c>
      <c r="H1699" s="16">
        <v>33.243094999999997</v>
      </c>
      <c r="I1699" s="16"/>
    </row>
    <row r="1700" spans="1:9" x14ac:dyDescent="0.2">
      <c r="A1700" s="6"/>
      <c r="B1700" s="16">
        <v>11</v>
      </c>
      <c r="C1700" s="16">
        <v>3564</v>
      </c>
      <c r="D1700" s="16">
        <v>114</v>
      </c>
      <c r="E1700" s="16">
        <v>56</v>
      </c>
      <c r="F1700" s="16">
        <v>168</v>
      </c>
      <c r="G1700" s="16">
        <v>31</v>
      </c>
      <c r="H1700" s="16">
        <v>28.136572000000001</v>
      </c>
      <c r="I1700" s="16"/>
    </row>
    <row r="1701" spans="1:9" x14ac:dyDescent="0.2">
      <c r="A1701" s="6"/>
      <c r="B1701" s="16">
        <v>12</v>
      </c>
      <c r="C1701" s="16">
        <v>5954</v>
      </c>
      <c r="D1701" s="16">
        <v>126</v>
      </c>
      <c r="E1701" s="16">
        <v>63</v>
      </c>
      <c r="F1701" s="16">
        <v>215</v>
      </c>
      <c r="G1701" s="16">
        <v>47</v>
      </c>
      <c r="H1701" s="16">
        <v>36.953555999999999</v>
      </c>
      <c r="I1701" s="16"/>
    </row>
    <row r="1702" spans="1:9" x14ac:dyDescent="0.2">
      <c r="B1702" s="16">
        <v>13</v>
      </c>
      <c r="C1702" s="16">
        <v>2313</v>
      </c>
      <c r="D1702" s="16">
        <v>96</v>
      </c>
      <c r="E1702" s="16">
        <v>70</v>
      </c>
      <c r="F1702" s="16">
        <v>119</v>
      </c>
      <c r="G1702" s="16">
        <v>24</v>
      </c>
      <c r="H1702" s="16">
        <v>13.832853</v>
      </c>
      <c r="I1702" s="16"/>
    </row>
    <row r="1703" spans="1:9" x14ac:dyDescent="0.2">
      <c r="B1703" s="16">
        <v>14</v>
      </c>
      <c r="C1703" s="16">
        <v>6210</v>
      </c>
      <c r="D1703" s="16">
        <v>155</v>
      </c>
      <c r="E1703" s="16">
        <v>84</v>
      </c>
      <c r="F1703" s="16">
        <v>249</v>
      </c>
      <c r="G1703" s="16">
        <v>40</v>
      </c>
      <c r="H1703" s="16">
        <v>46.633324000000002</v>
      </c>
      <c r="I1703" s="16"/>
    </row>
    <row r="1704" spans="1:9" x14ac:dyDescent="0.2">
      <c r="B1704" s="16">
        <v>15</v>
      </c>
      <c r="C1704" s="16">
        <v>5464</v>
      </c>
      <c r="D1704" s="16">
        <v>156</v>
      </c>
      <c r="E1704" s="16">
        <v>72</v>
      </c>
      <c r="F1704" s="16">
        <v>262</v>
      </c>
      <c r="G1704" s="16">
        <v>35</v>
      </c>
      <c r="H1704" s="16">
        <v>53.928604</v>
      </c>
      <c r="I1704" s="16"/>
    </row>
    <row r="1705" spans="1:9" x14ac:dyDescent="0.2">
      <c r="B1705" s="16">
        <v>16</v>
      </c>
      <c r="C1705" s="16">
        <v>1287</v>
      </c>
      <c r="D1705" s="16">
        <v>80</v>
      </c>
      <c r="E1705" s="16">
        <v>58</v>
      </c>
      <c r="F1705" s="16">
        <v>99</v>
      </c>
      <c r="G1705" s="16">
        <v>16</v>
      </c>
      <c r="H1705" s="16">
        <v>11</v>
      </c>
      <c r="I1705" s="16"/>
    </row>
    <row r="1706" spans="1:9" x14ac:dyDescent="0.2">
      <c r="B1706" s="16">
        <v>17</v>
      </c>
      <c r="C1706" s="16">
        <v>1065</v>
      </c>
      <c r="D1706" s="16">
        <v>96</v>
      </c>
      <c r="E1706" s="16">
        <v>72</v>
      </c>
      <c r="F1706" s="16">
        <v>113</v>
      </c>
      <c r="G1706" s="16">
        <v>11</v>
      </c>
      <c r="H1706" s="16">
        <v>11.406139</v>
      </c>
      <c r="I1706" s="16"/>
    </row>
    <row r="1707" spans="1:9" x14ac:dyDescent="0.2">
      <c r="B1707" s="16">
        <v>18</v>
      </c>
      <c r="C1707" s="16">
        <v>3720</v>
      </c>
      <c r="D1707" s="16">
        <v>128</v>
      </c>
      <c r="E1707" s="16">
        <v>82</v>
      </c>
      <c r="F1707" s="16">
        <v>178</v>
      </c>
      <c r="G1707" s="16">
        <v>29</v>
      </c>
      <c r="H1707" s="16">
        <v>27.370474000000002</v>
      </c>
      <c r="I1707" s="16"/>
    </row>
    <row r="1708" spans="1:9" x14ac:dyDescent="0.2">
      <c r="B1708" s="16">
        <v>19</v>
      </c>
      <c r="C1708" s="16">
        <v>2589</v>
      </c>
      <c r="D1708" s="16">
        <v>123</v>
      </c>
      <c r="E1708" s="16">
        <v>98</v>
      </c>
      <c r="F1708" s="16">
        <v>164</v>
      </c>
      <c r="G1708" s="16">
        <v>21</v>
      </c>
      <c r="H1708" s="16">
        <v>16.102795</v>
      </c>
      <c r="I1708" s="16"/>
    </row>
    <row r="1709" spans="1:9" x14ac:dyDescent="0.2">
      <c r="B1709" s="16">
        <v>20</v>
      </c>
      <c r="C1709" s="16">
        <v>3283</v>
      </c>
      <c r="D1709" s="16">
        <v>109</v>
      </c>
      <c r="E1709" s="16">
        <v>77</v>
      </c>
      <c r="F1709" s="16">
        <v>159</v>
      </c>
      <c r="G1709" s="16">
        <v>30</v>
      </c>
      <c r="H1709" s="16">
        <v>23.979158000000002</v>
      </c>
      <c r="I1709" s="16"/>
    </row>
    <row r="1710" spans="1:9" x14ac:dyDescent="0.2">
      <c r="B1710" s="16">
        <v>21</v>
      </c>
      <c r="C1710" s="16">
        <v>1741</v>
      </c>
      <c r="D1710" s="16">
        <v>116</v>
      </c>
      <c r="E1710" s="16">
        <v>87</v>
      </c>
      <c r="F1710" s="16">
        <v>156</v>
      </c>
      <c r="G1710" s="16">
        <v>15</v>
      </c>
      <c r="H1710" s="16">
        <v>19.414648</v>
      </c>
      <c r="I1710" s="16"/>
    </row>
    <row r="1711" spans="1:9" x14ac:dyDescent="0.2">
      <c r="B1711" s="16">
        <v>22</v>
      </c>
      <c r="C1711" s="16">
        <v>3694</v>
      </c>
      <c r="D1711" s="16">
        <v>131</v>
      </c>
      <c r="E1711" s="16">
        <v>81</v>
      </c>
      <c r="F1711" s="16">
        <v>178</v>
      </c>
      <c r="G1711" s="16">
        <v>28</v>
      </c>
      <c r="H1711" s="16">
        <v>32.018512999999999</v>
      </c>
      <c r="I1711" s="16"/>
    </row>
    <row r="1712" spans="1:9" x14ac:dyDescent="0.2">
      <c r="B1712" s="16">
        <v>23</v>
      </c>
      <c r="C1712" s="16">
        <v>2476</v>
      </c>
      <c r="D1712" s="16">
        <v>112</v>
      </c>
      <c r="E1712" s="16">
        <v>78</v>
      </c>
      <c r="F1712" s="16">
        <v>153</v>
      </c>
      <c r="G1712" s="16">
        <v>22</v>
      </c>
      <c r="H1712" s="16">
        <v>19.277424</v>
      </c>
      <c r="I1712" s="16"/>
    </row>
    <row r="1713" spans="1:9" x14ac:dyDescent="0.2">
      <c r="B1713" s="16">
        <v>24</v>
      </c>
      <c r="C1713" s="16">
        <v>1091</v>
      </c>
      <c r="D1713" s="16">
        <v>99</v>
      </c>
      <c r="E1713" s="16">
        <v>79</v>
      </c>
      <c r="F1713" s="16">
        <v>116</v>
      </c>
      <c r="G1713" s="16">
        <v>11</v>
      </c>
      <c r="H1713" s="16">
        <v>11.063454</v>
      </c>
      <c r="I1713" s="16"/>
    </row>
    <row r="1714" spans="1:9" x14ac:dyDescent="0.2">
      <c r="B1714" s="16">
        <v>25</v>
      </c>
      <c r="C1714" s="16">
        <v>4073</v>
      </c>
      <c r="D1714" s="16">
        <v>135</v>
      </c>
      <c r="E1714" s="16">
        <v>85</v>
      </c>
      <c r="F1714" s="16">
        <v>195</v>
      </c>
      <c r="G1714" s="16">
        <v>30</v>
      </c>
      <c r="H1714" s="16">
        <v>31.13984</v>
      </c>
      <c r="I1714" s="16"/>
    </row>
    <row r="1715" spans="1:9" x14ac:dyDescent="0.2">
      <c r="B1715" s="16">
        <v>26</v>
      </c>
      <c r="C1715" s="16">
        <v>1168</v>
      </c>
      <c r="D1715" s="16">
        <v>83</v>
      </c>
      <c r="E1715" s="16">
        <v>55</v>
      </c>
      <c r="F1715" s="16">
        <v>95</v>
      </c>
      <c r="G1715" s="16">
        <v>14</v>
      </c>
      <c r="H1715" s="16">
        <v>11.017467999999999</v>
      </c>
      <c r="I1715" s="16"/>
    </row>
    <row r="1716" spans="1:9" x14ac:dyDescent="0.2">
      <c r="B1716" s="16">
        <v>27</v>
      </c>
      <c r="C1716" s="16">
        <v>4385</v>
      </c>
      <c r="D1716" s="16">
        <v>146</v>
      </c>
      <c r="E1716" s="16">
        <v>88</v>
      </c>
      <c r="F1716" s="16">
        <v>223</v>
      </c>
      <c r="G1716" s="16">
        <v>30</v>
      </c>
      <c r="H1716" s="16">
        <v>31.894762</v>
      </c>
      <c r="I1716" s="16"/>
    </row>
    <row r="1717" spans="1:9" x14ac:dyDescent="0.2">
      <c r="B1717" s="16">
        <v>28</v>
      </c>
      <c r="C1717" s="16">
        <v>5078</v>
      </c>
      <c r="D1717" s="16">
        <v>149</v>
      </c>
      <c r="E1717" s="16">
        <v>89</v>
      </c>
      <c r="F1717" s="16">
        <v>233</v>
      </c>
      <c r="G1717" s="16">
        <v>34</v>
      </c>
      <c r="H1717" s="16">
        <v>41.15455</v>
      </c>
      <c r="I1717" s="16"/>
    </row>
    <row r="1718" spans="1:9" x14ac:dyDescent="0.2">
      <c r="B1718" s="16">
        <v>29</v>
      </c>
      <c r="C1718" s="16">
        <v>1104</v>
      </c>
      <c r="D1718" s="16">
        <v>100</v>
      </c>
      <c r="E1718" s="16">
        <v>70</v>
      </c>
      <c r="F1718" s="16">
        <v>132</v>
      </c>
      <c r="G1718" s="16">
        <v>11</v>
      </c>
      <c r="H1718" s="16">
        <v>17.798876</v>
      </c>
      <c r="I1718" s="16"/>
    </row>
    <row r="1719" spans="1:9" x14ac:dyDescent="0.2">
      <c r="B1719" s="16">
        <v>30</v>
      </c>
      <c r="C1719" s="16">
        <v>3620</v>
      </c>
      <c r="D1719" s="16">
        <v>144</v>
      </c>
      <c r="E1719" s="16">
        <v>104</v>
      </c>
      <c r="F1719" s="16">
        <v>196</v>
      </c>
      <c r="G1719" s="16">
        <v>25</v>
      </c>
      <c r="H1719" s="16">
        <v>25.50817</v>
      </c>
      <c r="I1719" s="16"/>
    </row>
    <row r="1720" spans="1:9" x14ac:dyDescent="0.2">
      <c r="A1720" s="6"/>
      <c r="B1720" s="16">
        <v>31</v>
      </c>
      <c r="C1720" s="16">
        <v>956</v>
      </c>
      <c r="D1720" s="16">
        <v>95</v>
      </c>
      <c r="E1720" s="16">
        <v>77</v>
      </c>
      <c r="F1720" s="16">
        <v>117</v>
      </c>
      <c r="G1720" s="16">
        <v>10</v>
      </c>
      <c r="H1720" s="16">
        <v>15.158422</v>
      </c>
      <c r="I1720" s="16"/>
    </row>
    <row r="1721" spans="1:9" x14ac:dyDescent="0.2">
      <c r="A1721" s="11"/>
      <c r="B1721" s="16">
        <v>32</v>
      </c>
      <c r="C1721" s="16">
        <v>2328</v>
      </c>
      <c r="D1721" s="16">
        <v>110</v>
      </c>
      <c r="E1721" s="16">
        <v>96</v>
      </c>
      <c r="F1721" s="16">
        <v>132</v>
      </c>
      <c r="G1721" s="16">
        <v>21</v>
      </c>
      <c r="H1721" s="16">
        <v>12.942178999999999</v>
      </c>
      <c r="I1721" s="16"/>
    </row>
    <row r="1722" spans="1:9" x14ac:dyDescent="0.2">
      <c r="B1722" s="16">
        <v>33</v>
      </c>
      <c r="C1722" s="16">
        <v>913</v>
      </c>
      <c r="D1722" s="16">
        <v>91</v>
      </c>
      <c r="E1722" s="16">
        <v>69</v>
      </c>
      <c r="F1722" s="16">
        <v>113</v>
      </c>
      <c r="G1722" s="16">
        <v>10</v>
      </c>
      <c r="H1722" s="16">
        <v>11.948964999999999</v>
      </c>
      <c r="I1722" s="16"/>
    </row>
    <row r="1723" spans="1:9" x14ac:dyDescent="0.2">
      <c r="B1723" s="16">
        <v>34</v>
      </c>
      <c r="C1723" s="16">
        <v>2589</v>
      </c>
      <c r="D1723" s="16">
        <v>112</v>
      </c>
      <c r="E1723" s="16">
        <v>85</v>
      </c>
      <c r="F1723" s="16">
        <v>150</v>
      </c>
      <c r="G1723" s="16">
        <v>23</v>
      </c>
      <c r="H1723" s="16">
        <v>20.907806000000001</v>
      </c>
      <c r="I1723" s="16"/>
    </row>
    <row r="1724" spans="1:9" x14ac:dyDescent="0.2">
      <c r="B1724" s="16">
        <v>35</v>
      </c>
      <c r="C1724" s="16">
        <v>2981</v>
      </c>
      <c r="D1724" s="16">
        <v>110</v>
      </c>
      <c r="E1724" s="16">
        <v>67</v>
      </c>
      <c r="F1724" s="16">
        <v>180</v>
      </c>
      <c r="G1724" s="16">
        <v>27</v>
      </c>
      <c r="H1724" s="16">
        <v>30.255960000000002</v>
      </c>
      <c r="I1724" s="16"/>
    </row>
    <row r="1725" spans="1:9" x14ac:dyDescent="0.2">
      <c r="B1725" s="16">
        <v>36</v>
      </c>
      <c r="C1725" s="16">
        <v>1625</v>
      </c>
      <c r="D1725" s="16">
        <v>90</v>
      </c>
      <c r="E1725" s="16">
        <v>71</v>
      </c>
      <c r="F1725" s="16">
        <v>114</v>
      </c>
      <c r="G1725" s="16">
        <v>18</v>
      </c>
      <c r="H1725" s="16">
        <v>11.804785000000001</v>
      </c>
      <c r="I1725" s="16"/>
    </row>
    <row r="1726" spans="1:9" x14ac:dyDescent="0.2">
      <c r="B1726" s="16">
        <v>37</v>
      </c>
      <c r="C1726" s="16">
        <v>2409</v>
      </c>
      <c r="D1726" s="16">
        <v>114</v>
      </c>
      <c r="E1726" s="16">
        <v>75</v>
      </c>
      <c r="F1726" s="16">
        <v>157</v>
      </c>
      <c r="G1726" s="16">
        <v>21</v>
      </c>
      <c r="H1726" s="16">
        <v>21.36469</v>
      </c>
      <c r="I1726" s="16"/>
    </row>
    <row r="1727" spans="1:9" x14ac:dyDescent="0.2">
      <c r="B1727" s="16">
        <v>38</v>
      </c>
      <c r="C1727" s="16">
        <v>1954</v>
      </c>
      <c r="D1727" s="16">
        <v>114</v>
      </c>
      <c r="E1727" s="16">
        <v>82</v>
      </c>
      <c r="F1727" s="16">
        <v>147</v>
      </c>
      <c r="G1727" s="16">
        <v>17</v>
      </c>
      <c r="H1727" s="16">
        <v>17.979154999999999</v>
      </c>
      <c r="I1727" s="16"/>
    </row>
    <row r="1728" spans="1:9" x14ac:dyDescent="0.2">
      <c r="B1728" s="16">
        <v>39</v>
      </c>
      <c r="C1728" s="16">
        <v>912</v>
      </c>
      <c r="D1728" s="16">
        <v>91</v>
      </c>
      <c r="E1728" s="16">
        <v>64</v>
      </c>
      <c r="F1728" s="16">
        <v>113</v>
      </c>
      <c r="G1728" s="16">
        <v>10</v>
      </c>
      <c r="H1728" s="16">
        <v>15.818415</v>
      </c>
      <c r="I1728" s="16"/>
    </row>
    <row r="1729" spans="2:9" x14ac:dyDescent="0.2">
      <c r="B1729" s="16">
        <v>40</v>
      </c>
      <c r="C1729" s="16">
        <v>3071</v>
      </c>
      <c r="D1729" s="16">
        <v>113</v>
      </c>
      <c r="E1729" s="16">
        <v>76</v>
      </c>
      <c r="F1729" s="16">
        <v>167</v>
      </c>
      <c r="G1729" s="16">
        <v>27</v>
      </c>
      <c r="H1729" s="16">
        <v>25.174773999999999</v>
      </c>
      <c r="I1729" s="16"/>
    </row>
    <row r="1730" spans="2:9" x14ac:dyDescent="0.2">
      <c r="B1730" s="16">
        <v>41</v>
      </c>
      <c r="C1730" s="16">
        <v>1388</v>
      </c>
      <c r="D1730" s="16">
        <v>99</v>
      </c>
      <c r="E1730" s="16">
        <v>66</v>
      </c>
      <c r="F1730" s="16">
        <v>133</v>
      </c>
      <c r="G1730" s="16">
        <v>14</v>
      </c>
      <c r="H1730" s="16">
        <v>18.305107</v>
      </c>
      <c r="I1730" s="16"/>
    </row>
    <row r="1731" spans="2:9" x14ac:dyDescent="0.2">
      <c r="B1731" s="16">
        <v>42</v>
      </c>
      <c r="C1731" s="16">
        <v>2670</v>
      </c>
      <c r="D1731" s="16">
        <v>98</v>
      </c>
      <c r="E1731" s="16">
        <v>68</v>
      </c>
      <c r="F1731" s="16">
        <v>142</v>
      </c>
      <c r="G1731" s="16">
        <v>27</v>
      </c>
      <c r="H1731" s="16">
        <v>23.30236</v>
      </c>
      <c r="I1731" s="16"/>
    </row>
    <row r="1732" spans="2:9" x14ac:dyDescent="0.2">
      <c r="B1732" s="16">
        <v>43</v>
      </c>
      <c r="C1732" s="16">
        <v>1404</v>
      </c>
      <c r="D1732" s="16">
        <v>93</v>
      </c>
      <c r="E1732" s="16">
        <v>73</v>
      </c>
      <c r="F1732" s="16">
        <v>116</v>
      </c>
      <c r="G1732" s="16">
        <v>15</v>
      </c>
      <c r="H1732" s="16">
        <v>12.521411000000001</v>
      </c>
      <c r="I1732" s="16"/>
    </row>
    <row r="1733" spans="2:9" x14ac:dyDescent="0.2">
      <c r="B1733" s="16">
        <v>44</v>
      </c>
      <c r="C1733" s="16">
        <v>5359</v>
      </c>
      <c r="D1733" s="16">
        <v>133</v>
      </c>
      <c r="E1733" s="16">
        <v>74</v>
      </c>
      <c r="F1733" s="16">
        <v>212</v>
      </c>
      <c r="G1733" s="16">
        <v>40</v>
      </c>
      <c r="H1733" s="16">
        <v>39.72437</v>
      </c>
      <c r="I1733" s="16"/>
    </row>
    <row r="1734" spans="2:9" x14ac:dyDescent="0.2">
      <c r="B1734" s="16">
        <v>45</v>
      </c>
      <c r="C1734" s="16">
        <v>2227</v>
      </c>
      <c r="D1734" s="16">
        <v>101</v>
      </c>
      <c r="E1734" s="16">
        <v>75</v>
      </c>
      <c r="F1734" s="16">
        <v>142</v>
      </c>
      <c r="G1734" s="16">
        <v>22</v>
      </c>
      <c r="H1734" s="16">
        <v>17.916473</v>
      </c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45</v>
      </c>
      <c r="I1871" s="6"/>
    </row>
    <row r="1872" spans="1:10" x14ac:dyDescent="0.2">
      <c r="A1872" t="s">
        <v>67</v>
      </c>
      <c r="B1872" s="15"/>
      <c r="C1872" s="8">
        <f>AVERAGE(C1690:C1870)</f>
        <v>2768.4666666666667</v>
      </c>
      <c r="D1872" s="8"/>
      <c r="E1872" s="8"/>
      <c r="F1872" s="8"/>
      <c r="G1872" s="8"/>
      <c r="H1872" s="8"/>
      <c r="I1872" s="9"/>
      <c r="J1872" s="17">
        <f>AVERAGE(D1690:D1870)</f>
        <v>111.75555555555556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61469280</v>
      </c>
      <c r="D1876" s="16">
        <v>187.84100000000001</v>
      </c>
      <c r="E1876" s="16">
        <v>1</v>
      </c>
      <c r="F1876" s="16">
        <v>1175</v>
      </c>
      <c r="G1876" s="16">
        <v>327241</v>
      </c>
      <c r="H1876" s="16">
        <v>218.90286</v>
      </c>
      <c r="I1876" s="16">
        <v>25.890312000000002</v>
      </c>
    </row>
    <row r="1877" spans="1:10" x14ac:dyDescent="0.2">
      <c r="A1877" s="6"/>
      <c r="B1877" s="16">
        <v>1</v>
      </c>
      <c r="C1877" s="16">
        <v>926</v>
      </c>
      <c r="D1877" s="16">
        <v>57</v>
      </c>
      <c r="E1877" s="16">
        <v>37</v>
      </c>
      <c r="F1877" s="16">
        <v>75</v>
      </c>
      <c r="G1877" s="16">
        <v>16</v>
      </c>
      <c r="H1877" s="16">
        <v>8.6255439999999997</v>
      </c>
      <c r="I1877" s="16"/>
    </row>
    <row r="1878" spans="1:10" x14ac:dyDescent="0.2">
      <c r="A1878" s="6"/>
      <c r="B1878" s="16">
        <v>2</v>
      </c>
      <c r="C1878" s="16">
        <v>742</v>
      </c>
      <c r="D1878" s="16">
        <v>41</v>
      </c>
      <c r="E1878" s="16">
        <v>16</v>
      </c>
      <c r="F1878" s="16">
        <v>65</v>
      </c>
      <c r="G1878" s="16">
        <v>18</v>
      </c>
      <c r="H1878" s="16">
        <v>12.357422</v>
      </c>
      <c r="I1878" s="16"/>
    </row>
    <row r="1879" spans="1:10" x14ac:dyDescent="0.2">
      <c r="A1879" s="6"/>
      <c r="B1879" s="16">
        <v>3</v>
      </c>
      <c r="C1879" s="16">
        <v>632</v>
      </c>
      <c r="D1879" s="16">
        <v>63</v>
      </c>
      <c r="E1879" s="16">
        <v>56</v>
      </c>
      <c r="F1879" s="16">
        <v>80</v>
      </c>
      <c r="G1879" s="16">
        <v>10</v>
      </c>
      <c r="H1879" s="16">
        <v>7.1956778000000003</v>
      </c>
      <c r="I1879" s="16"/>
    </row>
    <row r="1880" spans="1:10" x14ac:dyDescent="0.2">
      <c r="A1880" s="6"/>
      <c r="B1880" s="16">
        <v>4</v>
      </c>
      <c r="C1880" s="16">
        <v>603</v>
      </c>
      <c r="D1880" s="16">
        <v>43</v>
      </c>
      <c r="E1880" s="16">
        <v>27</v>
      </c>
      <c r="F1880" s="16">
        <v>61</v>
      </c>
      <c r="G1880" s="16">
        <v>14</v>
      </c>
      <c r="H1880" s="16">
        <v>10.608415000000001</v>
      </c>
      <c r="I1880" s="16"/>
    </row>
    <row r="1881" spans="1:10" x14ac:dyDescent="0.2">
      <c r="A1881" s="6"/>
      <c r="B1881" s="16">
        <v>5</v>
      </c>
      <c r="C1881" s="16">
        <v>643</v>
      </c>
      <c r="D1881" s="16">
        <v>37</v>
      </c>
      <c r="E1881" s="16">
        <v>10</v>
      </c>
      <c r="F1881" s="16">
        <v>54</v>
      </c>
      <c r="G1881" s="16">
        <v>17</v>
      </c>
      <c r="H1881" s="16">
        <v>12.554879</v>
      </c>
      <c r="I1881" s="16"/>
    </row>
    <row r="1882" spans="1:10" x14ac:dyDescent="0.2">
      <c r="A1882" s="6"/>
      <c r="B1882" s="16">
        <v>6</v>
      </c>
      <c r="C1882" s="16">
        <v>3156</v>
      </c>
      <c r="D1882" s="16">
        <v>64</v>
      </c>
      <c r="E1882" s="16">
        <v>10</v>
      </c>
      <c r="F1882" s="16">
        <v>118</v>
      </c>
      <c r="G1882" s="16">
        <v>49</v>
      </c>
      <c r="H1882" s="16">
        <v>24.106535000000001</v>
      </c>
      <c r="I1882" s="16"/>
    </row>
    <row r="1883" spans="1:10" x14ac:dyDescent="0.2">
      <c r="A1883" s="6"/>
      <c r="B1883" s="16">
        <v>7</v>
      </c>
      <c r="C1883" s="16">
        <v>2024</v>
      </c>
      <c r="D1883" s="16">
        <v>65</v>
      </c>
      <c r="E1883" s="16">
        <v>37</v>
      </c>
      <c r="F1883" s="16">
        <v>101</v>
      </c>
      <c r="G1883" s="16">
        <v>31</v>
      </c>
      <c r="H1883" s="16">
        <v>16.716259000000001</v>
      </c>
      <c r="I1883" s="16"/>
    </row>
    <row r="1884" spans="1:10" x14ac:dyDescent="0.2">
      <c r="A1884" s="6"/>
      <c r="B1884" s="16">
        <v>8</v>
      </c>
      <c r="C1884" s="16">
        <v>5046</v>
      </c>
      <c r="D1884" s="16">
        <v>88</v>
      </c>
      <c r="E1884" s="16">
        <v>35</v>
      </c>
      <c r="F1884" s="16">
        <v>149</v>
      </c>
      <c r="G1884" s="16">
        <v>57</v>
      </c>
      <c r="H1884" s="16">
        <v>27.608875000000001</v>
      </c>
      <c r="I1884" s="16"/>
    </row>
    <row r="1885" spans="1:10" x14ac:dyDescent="0.2">
      <c r="A1885" s="6"/>
      <c r="B1885" s="16">
        <v>9</v>
      </c>
      <c r="C1885" s="16">
        <v>1583</v>
      </c>
      <c r="D1885" s="16">
        <v>54</v>
      </c>
      <c r="E1885" s="16">
        <v>33</v>
      </c>
      <c r="F1885" s="16">
        <v>81</v>
      </c>
      <c r="G1885" s="16">
        <v>29</v>
      </c>
      <c r="H1885" s="16">
        <v>13.159732999999999</v>
      </c>
      <c r="I1885" s="16"/>
    </row>
    <row r="1886" spans="1:10" x14ac:dyDescent="0.2">
      <c r="A1886" s="6"/>
      <c r="B1886" s="16">
        <v>10</v>
      </c>
      <c r="C1886" s="16">
        <v>2248</v>
      </c>
      <c r="D1886" s="16">
        <v>70</v>
      </c>
      <c r="E1886" s="16">
        <v>44</v>
      </c>
      <c r="F1886" s="16">
        <v>100</v>
      </c>
      <c r="G1886" s="16">
        <v>32</v>
      </c>
      <c r="H1886" s="16">
        <v>16.500243999999999</v>
      </c>
      <c r="I1886" s="16"/>
    </row>
    <row r="1887" spans="1:10" x14ac:dyDescent="0.2">
      <c r="A1887" s="6"/>
      <c r="B1887" s="16">
        <v>11</v>
      </c>
      <c r="C1887" s="16">
        <v>1311</v>
      </c>
      <c r="D1887" s="16">
        <v>81</v>
      </c>
      <c r="E1887" s="16">
        <v>65</v>
      </c>
      <c r="F1887" s="16">
        <v>95</v>
      </c>
      <c r="G1887" s="16">
        <v>16</v>
      </c>
      <c r="H1887" s="16">
        <v>9.1469489999999993</v>
      </c>
      <c r="I1887" s="16"/>
    </row>
    <row r="1888" spans="1:10" x14ac:dyDescent="0.2">
      <c r="A1888" s="6"/>
      <c r="B1888" s="16">
        <v>12</v>
      </c>
      <c r="C1888" s="16">
        <v>1353</v>
      </c>
      <c r="D1888" s="16">
        <v>58</v>
      </c>
      <c r="E1888" s="16">
        <v>38</v>
      </c>
      <c r="F1888" s="16">
        <v>84</v>
      </c>
      <c r="G1888" s="16">
        <v>23</v>
      </c>
      <c r="H1888" s="16">
        <v>12.319607</v>
      </c>
      <c r="I1888" s="16"/>
    </row>
    <row r="1889" spans="2:9" x14ac:dyDescent="0.2">
      <c r="B1889" s="16">
        <v>13</v>
      </c>
      <c r="C1889" s="16">
        <v>1874</v>
      </c>
      <c r="D1889" s="16">
        <v>74</v>
      </c>
      <c r="E1889" s="16">
        <v>51</v>
      </c>
      <c r="F1889" s="16">
        <v>105</v>
      </c>
      <c r="G1889" s="16">
        <v>25</v>
      </c>
      <c r="H1889" s="16">
        <v>14.032700999999999</v>
      </c>
      <c r="I1889" s="16"/>
    </row>
    <row r="1890" spans="2:9" x14ac:dyDescent="0.2">
      <c r="B1890" s="16">
        <v>14</v>
      </c>
      <c r="C1890" s="16">
        <v>3670</v>
      </c>
      <c r="D1890" s="16">
        <v>81</v>
      </c>
      <c r="E1890" s="16">
        <v>31</v>
      </c>
      <c r="F1890" s="16">
        <v>150</v>
      </c>
      <c r="G1890" s="16">
        <v>45</v>
      </c>
      <c r="H1890" s="16">
        <v>27.879204000000001</v>
      </c>
      <c r="I1890" s="16"/>
    </row>
    <row r="1891" spans="2:9" x14ac:dyDescent="0.2">
      <c r="B1891" s="16">
        <v>15</v>
      </c>
      <c r="C1891" s="16">
        <v>1056</v>
      </c>
      <c r="D1891" s="16">
        <v>66</v>
      </c>
      <c r="E1891" s="16">
        <v>56</v>
      </c>
      <c r="F1891" s="16">
        <v>87</v>
      </c>
      <c r="G1891" s="16">
        <v>16</v>
      </c>
      <c r="H1891" s="16">
        <v>8.7177980000000002</v>
      </c>
      <c r="I1891" s="16"/>
    </row>
    <row r="1892" spans="2:9" x14ac:dyDescent="0.2">
      <c r="B1892" s="16">
        <v>16</v>
      </c>
      <c r="C1892" s="16">
        <v>801</v>
      </c>
      <c r="D1892" s="16">
        <v>72</v>
      </c>
      <c r="E1892" s="16">
        <v>46</v>
      </c>
      <c r="F1892" s="16">
        <v>89</v>
      </c>
      <c r="G1892" s="16">
        <v>11</v>
      </c>
      <c r="H1892" s="16">
        <v>13.232536</v>
      </c>
      <c r="I1892" s="16"/>
    </row>
    <row r="1893" spans="2:9" x14ac:dyDescent="0.2">
      <c r="B1893" s="16">
        <v>17</v>
      </c>
      <c r="C1893" s="16">
        <v>2617</v>
      </c>
      <c r="D1893" s="16">
        <v>84</v>
      </c>
      <c r="E1893" s="16">
        <v>45</v>
      </c>
      <c r="F1893" s="16">
        <v>129</v>
      </c>
      <c r="G1893" s="16">
        <v>31</v>
      </c>
      <c r="H1893" s="16">
        <v>16.694310999999999</v>
      </c>
      <c r="I1893" s="16"/>
    </row>
    <row r="1894" spans="2:9" x14ac:dyDescent="0.2">
      <c r="B1894" s="16">
        <v>18</v>
      </c>
      <c r="C1894" s="16">
        <v>3639</v>
      </c>
      <c r="D1894" s="16">
        <v>95</v>
      </c>
      <c r="E1894" s="16">
        <v>43</v>
      </c>
      <c r="F1894" s="16">
        <v>153</v>
      </c>
      <c r="G1894" s="16">
        <v>38</v>
      </c>
      <c r="H1894" s="16">
        <v>27.976341000000001</v>
      </c>
      <c r="I1894" s="16"/>
    </row>
    <row r="1895" spans="2:9" x14ac:dyDescent="0.2">
      <c r="B1895" s="16">
        <v>19</v>
      </c>
      <c r="C1895" s="16">
        <v>4566</v>
      </c>
      <c r="D1895" s="16">
        <v>106</v>
      </c>
      <c r="E1895" s="16">
        <v>72</v>
      </c>
      <c r="F1895" s="16">
        <v>159</v>
      </c>
      <c r="G1895" s="16">
        <v>43</v>
      </c>
      <c r="H1895" s="16">
        <v>23.121829999999999</v>
      </c>
      <c r="I1895" s="16"/>
    </row>
    <row r="1896" spans="2:9" x14ac:dyDescent="0.2">
      <c r="B1896" s="16">
        <v>20</v>
      </c>
      <c r="C1896" s="16">
        <v>2203</v>
      </c>
      <c r="D1896" s="16">
        <v>78</v>
      </c>
      <c r="E1896" s="16">
        <v>46</v>
      </c>
      <c r="F1896" s="16">
        <v>119</v>
      </c>
      <c r="G1896" s="16">
        <v>28</v>
      </c>
      <c r="H1896" s="16">
        <v>19.330459999999999</v>
      </c>
      <c r="I1896" s="16"/>
    </row>
    <row r="1897" spans="2:9" x14ac:dyDescent="0.2">
      <c r="B1897" s="16">
        <v>21</v>
      </c>
      <c r="C1897" s="16">
        <v>2379</v>
      </c>
      <c r="D1897" s="16">
        <v>91</v>
      </c>
      <c r="E1897" s="16">
        <v>53</v>
      </c>
      <c r="F1897" s="16">
        <v>123</v>
      </c>
      <c r="G1897" s="16">
        <v>26</v>
      </c>
      <c r="H1897" s="16">
        <v>18.388038999999999</v>
      </c>
      <c r="I1897" s="16"/>
    </row>
    <row r="1898" spans="2:9" x14ac:dyDescent="0.2">
      <c r="B1898" s="16">
        <v>22</v>
      </c>
      <c r="C1898" s="16">
        <v>3142</v>
      </c>
      <c r="D1898" s="16">
        <v>84</v>
      </c>
      <c r="E1898" s="16">
        <v>51</v>
      </c>
      <c r="F1898" s="16">
        <v>117</v>
      </c>
      <c r="G1898" s="16">
        <v>37</v>
      </c>
      <c r="H1898" s="16">
        <v>18.176603</v>
      </c>
      <c r="I1898" s="16"/>
    </row>
    <row r="1899" spans="2:9" x14ac:dyDescent="0.2">
      <c r="B1899" s="16">
        <v>23</v>
      </c>
      <c r="C1899" s="16">
        <v>2371</v>
      </c>
      <c r="D1899" s="16">
        <v>87</v>
      </c>
      <c r="E1899" s="16">
        <v>59</v>
      </c>
      <c r="F1899" s="16">
        <v>118</v>
      </c>
      <c r="G1899" s="16">
        <v>27</v>
      </c>
      <c r="H1899" s="16">
        <v>15.454649</v>
      </c>
      <c r="I1899" s="16"/>
    </row>
    <row r="1900" spans="2:9" x14ac:dyDescent="0.2">
      <c r="B1900" s="16">
        <v>24</v>
      </c>
      <c r="C1900" s="16">
        <v>751</v>
      </c>
      <c r="D1900" s="16">
        <v>68</v>
      </c>
      <c r="E1900" s="16">
        <v>44</v>
      </c>
      <c r="F1900" s="16">
        <v>91</v>
      </c>
      <c r="G1900" s="16">
        <v>11</v>
      </c>
      <c r="H1900" s="16">
        <v>12.613485000000001</v>
      </c>
      <c r="I1900" s="16"/>
    </row>
    <row r="1901" spans="2:9" x14ac:dyDescent="0.2">
      <c r="B1901" s="16">
        <v>25</v>
      </c>
      <c r="C1901" s="16">
        <v>1367</v>
      </c>
      <c r="D1901" s="16">
        <v>59</v>
      </c>
      <c r="E1901" s="16">
        <v>28</v>
      </c>
      <c r="F1901" s="16">
        <v>75</v>
      </c>
      <c r="G1901" s="16">
        <v>23</v>
      </c>
      <c r="H1901" s="16">
        <v>11.943047</v>
      </c>
      <c r="I1901" s="16"/>
    </row>
    <row r="1902" spans="2:9" x14ac:dyDescent="0.2">
      <c r="B1902" s="16">
        <v>26</v>
      </c>
      <c r="C1902" s="16">
        <v>4193</v>
      </c>
      <c r="D1902" s="16">
        <v>95</v>
      </c>
      <c r="E1902" s="16">
        <v>49</v>
      </c>
      <c r="F1902" s="16">
        <v>157</v>
      </c>
      <c r="G1902" s="16">
        <v>44</v>
      </c>
      <c r="H1902" s="16">
        <v>27.240957000000002</v>
      </c>
      <c r="I1902" s="16"/>
    </row>
    <row r="1903" spans="2:9" x14ac:dyDescent="0.2">
      <c r="B1903" s="16">
        <v>27</v>
      </c>
      <c r="C1903" s="16">
        <v>2609</v>
      </c>
      <c r="D1903" s="16">
        <v>89</v>
      </c>
      <c r="E1903" s="16">
        <v>63</v>
      </c>
      <c r="F1903" s="16">
        <v>125</v>
      </c>
      <c r="G1903" s="16">
        <v>29</v>
      </c>
      <c r="H1903" s="16">
        <v>18.163934999999999</v>
      </c>
      <c r="I1903" s="16"/>
    </row>
    <row r="1904" spans="2:9" x14ac:dyDescent="0.2">
      <c r="B1904" s="16">
        <v>28</v>
      </c>
      <c r="C1904" s="16">
        <v>775</v>
      </c>
      <c r="D1904" s="16">
        <v>77</v>
      </c>
      <c r="E1904" s="16">
        <v>66</v>
      </c>
      <c r="F1904" s="16">
        <v>91</v>
      </c>
      <c r="G1904" s="16">
        <v>10</v>
      </c>
      <c r="H1904" s="16">
        <v>7.9512400000000003</v>
      </c>
      <c r="I1904" s="16"/>
    </row>
    <row r="1905" spans="1:9" x14ac:dyDescent="0.2">
      <c r="B1905" s="16">
        <v>29</v>
      </c>
      <c r="C1905" s="16">
        <v>2306</v>
      </c>
      <c r="D1905" s="16">
        <v>64</v>
      </c>
      <c r="E1905" s="16">
        <v>26</v>
      </c>
      <c r="F1905" s="16">
        <v>114</v>
      </c>
      <c r="G1905" s="16">
        <v>36</v>
      </c>
      <c r="H1905" s="16">
        <v>20.725415999999999</v>
      </c>
      <c r="I1905" s="16"/>
    </row>
    <row r="1906" spans="1:9" x14ac:dyDescent="0.2">
      <c r="B1906" s="16">
        <v>30</v>
      </c>
      <c r="C1906" s="16">
        <v>1032</v>
      </c>
      <c r="D1906" s="16">
        <v>86</v>
      </c>
      <c r="E1906" s="16">
        <v>63</v>
      </c>
      <c r="F1906" s="16">
        <v>105</v>
      </c>
      <c r="G1906" s="16">
        <v>12</v>
      </c>
      <c r="H1906" s="16">
        <v>12.519076</v>
      </c>
      <c r="I1906" s="16"/>
    </row>
    <row r="1907" spans="1:9" x14ac:dyDescent="0.2">
      <c r="A1907" s="6"/>
      <c r="B1907" s="16">
        <v>31</v>
      </c>
      <c r="C1907" s="16">
        <v>3971</v>
      </c>
      <c r="D1907" s="16">
        <v>90</v>
      </c>
      <c r="E1907" s="16">
        <v>59</v>
      </c>
      <c r="F1907" s="16">
        <v>132</v>
      </c>
      <c r="G1907" s="16">
        <v>44</v>
      </c>
      <c r="H1907" s="16">
        <v>17.496179999999999</v>
      </c>
      <c r="I1907" s="16"/>
    </row>
    <row r="1908" spans="1:9" x14ac:dyDescent="0.2">
      <c r="A1908" s="11"/>
      <c r="B1908" s="16">
        <v>32</v>
      </c>
      <c r="C1908" s="16">
        <v>2756</v>
      </c>
      <c r="D1908" s="16">
        <v>72</v>
      </c>
      <c r="E1908" s="16">
        <v>34</v>
      </c>
      <c r="F1908" s="16">
        <v>117</v>
      </c>
      <c r="G1908" s="16">
        <v>38</v>
      </c>
      <c r="H1908" s="16">
        <v>19.879366000000001</v>
      </c>
      <c r="I1908" s="16"/>
    </row>
    <row r="1909" spans="1:9" x14ac:dyDescent="0.2">
      <c r="B1909" s="16">
        <v>33</v>
      </c>
      <c r="C1909" s="16">
        <v>1734</v>
      </c>
      <c r="D1909" s="16">
        <v>54</v>
      </c>
      <c r="E1909" s="16">
        <v>23</v>
      </c>
      <c r="F1909" s="16">
        <v>96</v>
      </c>
      <c r="G1909" s="16">
        <v>32</v>
      </c>
      <c r="H1909" s="16">
        <v>17.093669999999999</v>
      </c>
      <c r="I1909" s="16"/>
    </row>
    <row r="1910" spans="1:9" x14ac:dyDescent="0.2">
      <c r="B1910" s="16">
        <v>34</v>
      </c>
      <c r="C1910" s="16">
        <v>2766</v>
      </c>
      <c r="D1910" s="16">
        <v>95</v>
      </c>
      <c r="E1910" s="16">
        <v>67</v>
      </c>
      <c r="F1910" s="16">
        <v>136</v>
      </c>
      <c r="G1910" s="16">
        <v>29</v>
      </c>
      <c r="H1910" s="16">
        <v>15.981014999999999</v>
      </c>
      <c r="I1910" s="16"/>
    </row>
    <row r="1911" spans="1:9" x14ac:dyDescent="0.2">
      <c r="B1911" s="16">
        <v>35</v>
      </c>
      <c r="C1911" s="16">
        <v>1609</v>
      </c>
      <c r="D1911" s="16">
        <v>61</v>
      </c>
      <c r="E1911" s="16">
        <v>34</v>
      </c>
      <c r="F1911" s="16">
        <v>100</v>
      </c>
      <c r="G1911" s="16">
        <v>26</v>
      </c>
      <c r="H1911" s="16">
        <v>14.420818000000001</v>
      </c>
      <c r="I1911" s="16"/>
    </row>
    <row r="1912" spans="1:9" x14ac:dyDescent="0.2">
      <c r="B1912" s="16">
        <v>36</v>
      </c>
      <c r="C1912" s="16">
        <v>4977</v>
      </c>
      <c r="D1912" s="16">
        <v>115</v>
      </c>
      <c r="E1912" s="16">
        <v>71</v>
      </c>
      <c r="F1912" s="16">
        <v>165</v>
      </c>
      <c r="G1912" s="16">
        <v>43</v>
      </c>
      <c r="H1912" s="16">
        <v>25.345236</v>
      </c>
      <c r="I1912" s="16"/>
    </row>
    <row r="1913" spans="1:9" x14ac:dyDescent="0.2">
      <c r="B1913" s="16">
        <v>37</v>
      </c>
      <c r="C1913" s="16">
        <v>2790</v>
      </c>
      <c r="D1913" s="16">
        <v>90</v>
      </c>
      <c r="E1913" s="16">
        <v>64</v>
      </c>
      <c r="F1913" s="16">
        <v>134</v>
      </c>
      <c r="G1913" s="16">
        <v>31</v>
      </c>
      <c r="H1913" s="16">
        <v>16.862186000000001</v>
      </c>
      <c r="I1913" s="16"/>
    </row>
    <row r="1914" spans="1:9" x14ac:dyDescent="0.2">
      <c r="B1914" s="16">
        <v>38</v>
      </c>
      <c r="C1914" s="16">
        <v>1667</v>
      </c>
      <c r="D1914" s="16">
        <v>79</v>
      </c>
      <c r="E1914" s="16">
        <v>55</v>
      </c>
      <c r="F1914" s="16">
        <v>115</v>
      </c>
      <c r="G1914" s="16">
        <v>21</v>
      </c>
      <c r="H1914" s="16">
        <v>13.769532</v>
      </c>
      <c r="I1914" s="16"/>
    </row>
    <row r="1915" spans="1:9" x14ac:dyDescent="0.2">
      <c r="B1915" s="16">
        <v>39</v>
      </c>
      <c r="C1915" s="16">
        <v>1895</v>
      </c>
      <c r="D1915" s="16">
        <v>45</v>
      </c>
      <c r="E1915" s="16">
        <v>1</v>
      </c>
      <c r="F1915" s="16">
        <v>94</v>
      </c>
      <c r="G1915" s="16">
        <v>42</v>
      </c>
      <c r="H1915" s="16">
        <v>20.776980999999999</v>
      </c>
      <c r="I1915" s="16"/>
    </row>
    <row r="1916" spans="1:9" x14ac:dyDescent="0.2">
      <c r="B1916" s="16">
        <v>40</v>
      </c>
      <c r="C1916" s="16">
        <v>1203</v>
      </c>
      <c r="D1916" s="16">
        <v>60</v>
      </c>
      <c r="E1916" s="16">
        <v>47</v>
      </c>
      <c r="F1916" s="16">
        <v>72</v>
      </c>
      <c r="G1916" s="16">
        <v>20</v>
      </c>
      <c r="H1916" s="16">
        <v>7.5707192000000001</v>
      </c>
      <c r="I1916" s="16"/>
    </row>
    <row r="1917" spans="1:9" x14ac:dyDescent="0.2">
      <c r="B1917" s="16">
        <v>41</v>
      </c>
      <c r="C1917" s="16">
        <v>5678</v>
      </c>
      <c r="D1917" s="16">
        <v>109</v>
      </c>
      <c r="E1917" s="16">
        <v>56</v>
      </c>
      <c r="F1917" s="16">
        <v>166</v>
      </c>
      <c r="G1917" s="16">
        <v>52</v>
      </c>
      <c r="H1917" s="16">
        <v>28.200959999999998</v>
      </c>
      <c r="I1917" s="16"/>
    </row>
    <row r="1918" spans="1:9" x14ac:dyDescent="0.2">
      <c r="B1918" s="16">
        <v>42</v>
      </c>
      <c r="C1918" s="16">
        <v>603</v>
      </c>
      <c r="D1918" s="16">
        <v>54</v>
      </c>
      <c r="E1918" s="16">
        <v>31</v>
      </c>
      <c r="F1918" s="16">
        <v>72</v>
      </c>
      <c r="G1918" s="16">
        <v>11</v>
      </c>
      <c r="H1918" s="16">
        <v>11.309288</v>
      </c>
      <c r="I1918" s="16"/>
    </row>
    <row r="1919" spans="1:9" x14ac:dyDescent="0.2">
      <c r="B1919" s="16">
        <v>43</v>
      </c>
      <c r="C1919" s="16">
        <v>2616</v>
      </c>
      <c r="D1919" s="16">
        <v>76</v>
      </c>
      <c r="E1919" s="16">
        <v>49</v>
      </c>
      <c r="F1919" s="16">
        <v>109</v>
      </c>
      <c r="G1919" s="16">
        <v>34</v>
      </c>
      <c r="H1919" s="16">
        <v>16.538294</v>
      </c>
      <c r="I1919" s="16"/>
    </row>
    <row r="1920" spans="1:9" x14ac:dyDescent="0.2">
      <c r="B1920" s="16">
        <v>44</v>
      </c>
      <c r="C1920" s="16">
        <v>4605</v>
      </c>
      <c r="D1920" s="16">
        <v>109</v>
      </c>
      <c r="E1920" s="16">
        <v>64</v>
      </c>
      <c r="F1920" s="16">
        <v>163</v>
      </c>
      <c r="G1920" s="16">
        <v>42</v>
      </c>
      <c r="H1920" s="16">
        <v>25.617735</v>
      </c>
      <c r="I1920" s="16"/>
    </row>
    <row r="1921" spans="2:9" x14ac:dyDescent="0.2">
      <c r="B1921" s="16">
        <v>45</v>
      </c>
      <c r="C1921" s="16">
        <v>3028</v>
      </c>
      <c r="D1921" s="16">
        <v>91</v>
      </c>
      <c r="E1921" s="16">
        <v>57</v>
      </c>
      <c r="F1921" s="16">
        <v>139</v>
      </c>
      <c r="G1921" s="16">
        <v>33</v>
      </c>
      <c r="H1921" s="16">
        <v>21.668669999999999</v>
      </c>
      <c r="I1921" s="16"/>
    </row>
    <row r="1922" spans="2:9" x14ac:dyDescent="0.2">
      <c r="B1922" s="16">
        <v>46</v>
      </c>
      <c r="C1922" s="16">
        <v>1587</v>
      </c>
      <c r="D1922" s="16">
        <v>79</v>
      </c>
      <c r="E1922" s="16">
        <v>53</v>
      </c>
      <c r="F1922" s="16">
        <v>103</v>
      </c>
      <c r="G1922" s="16">
        <v>20</v>
      </c>
      <c r="H1922" s="16">
        <v>11.878774</v>
      </c>
      <c r="I1922" s="16"/>
    </row>
    <row r="1923" spans="2:9" x14ac:dyDescent="0.2">
      <c r="B1923" s="16">
        <v>47</v>
      </c>
      <c r="C1923" s="16">
        <v>2992</v>
      </c>
      <c r="D1923" s="16">
        <v>78</v>
      </c>
      <c r="E1923" s="16">
        <v>57</v>
      </c>
      <c r="F1923" s="16">
        <v>109</v>
      </c>
      <c r="G1923" s="16">
        <v>38</v>
      </c>
      <c r="H1923" s="16">
        <v>13.596501999999999</v>
      </c>
      <c r="I1923" s="16"/>
    </row>
    <row r="1924" spans="2:9" x14ac:dyDescent="0.2">
      <c r="B1924" s="16">
        <v>48</v>
      </c>
      <c r="C1924" s="16">
        <v>1055</v>
      </c>
      <c r="D1924" s="16">
        <v>55</v>
      </c>
      <c r="E1924" s="16">
        <v>30</v>
      </c>
      <c r="F1924" s="16">
        <v>79</v>
      </c>
      <c r="G1924" s="16">
        <v>19</v>
      </c>
      <c r="H1924" s="16">
        <v>14.418352000000001</v>
      </c>
      <c r="I1924" s="16"/>
    </row>
    <row r="1925" spans="2:9" x14ac:dyDescent="0.2">
      <c r="B1925" s="16">
        <v>49</v>
      </c>
      <c r="C1925" s="16">
        <v>2827</v>
      </c>
      <c r="D1925" s="16">
        <v>83</v>
      </c>
      <c r="E1925" s="16">
        <v>52</v>
      </c>
      <c r="F1925" s="16">
        <v>113</v>
      </c>
      <c r="G1925" s="16">
        <v>34</v>
      </c>
      <c r="H1925" s="16">
        <v>16.327147</v>
      </c>
      <c r="I1925" s="16"/>
    </row>
    <row r="1926" spans="2:9" x14ac:dyDescent="0.2">
      <c r="B1926" s="16">
        <v>50</v>
      </c>
      <c r="C1926" s="16">
        <v>2968</v>
      </c>
      <c r="D1926" s="16">
        <v>69</v>
      </c>
      <c r="E1926" s="16">
        <v>26</v>
      </c>
      <c r="F1926" s="16">
        <v>126</v>
      </c>
      <c r="G1926" s="16">
        <v>43</v>
      </c>
      <c r="H1926" s="16">
        <v>25.804670000000002</v>
      </c>
      <c r="I1926" s="16"/>
    </row>
    <row r="1927" spans="2:9" x14ac:dyDescent="0.2">
      <c r="B1927" s="16">
        <v>51</v>
      </c>
      <c r="C1927" s="16">
        <v>1724</v>
      </c>
      <c r="D1927" s="16">
        <v>86</v>
      </c>
      <c r="E1927" s="16">
        <v>60</v>
      </c>
      <c r="F1927" s="16">
        <v>118</v>
      </c>
      <c r="G1927" s="16">
        <v>20</v>
      </c>
      <c r="H1927" s="16">
        <v>17.791184999999999</v>
      </c>
      <c r="I1927" s="16"/>
    </row>
    <row r="1928" spans="2:9" x14ac:dyDescent="0.2">
      <c r="B1928" s="16">
        <v>52</v>
      </c>
      <c r="C1928" s="16">
        <v>2771</v>
      </c>
      <c r="D1928" s="16">
        <v>71</v>
      </c>
      <c r="E1928" s="16">
        <v>37</v>
      </c>
      <c r="F1928" s="16">
        <v>112</v>
      </c>
      <c r="G1928" s="16">
        <v>39</v>
      </c>
      <c r="H1928" s="16">
        <v>19.785693999999999</v>
      </c>
      <c r="I1928" s="16"/>
    </row>
    <row r="1929" spans="2:9" x14ac:dyDescent="0.2">
      <c r="B1929" s="16">
        <v>53</v>
      </c>
      <c r="C1929" s="16">
        <v>8745</v>
      </c>
      <c r="D1929" s="16">
        <v>104</v>
      </c>
      <c r="E1929" s="16">
        <v>55</v>
      </c>
      <c r="F1929" s="16">
        <v>181</v>
      </c>
      <c r="G1929" s="16">
        <v>84</v>
      </c>
      <c r="H1929" s="16">
        <v>29.868587000000002</v>
      </c>
      <c r="I1929" s="16"/>
    </row>
    <row r="1930" spans="2:9" x14ac:dyDescent="0.2">
      <c r="B1930" s="16">
        <v>54</v>
      </c>
      <c r="C1930" s="16">
        <v>1246</v>
      </c>
      <c r="D1930" s="16">
        <v>51</v>
      </c>
      <c r="E1930" s="16">
        <v>31</v>
      </c>
      <c r="F1930" s="16">
        <v>72</v>
      </c>
      <c r="G1930" s="16">
        <v>24</v>
      </c>
      <c r="H1930" s="16">
        <v>10.379746000000001</v>
      </c>
      <c r="I1930" s="16"/>
    </row>
    <row r="1931" spans="2:9" x14ac:dyDescent="0.2">
      <c r="B1931" s="16">
        <v>55</v>
      </c>
      <c r="C1931" s="16">
        <v>4277</v>
      </c>
      <c r="D1931" s="16">
        <v>101</v>
      </c>
      <c r="E1931" s="16">
        <v>56</v>
      </c>
      <c r="F1931" s="16">
        <v>156</v>
      </c>
      <c r="G1931" s="16">
        <v>42</v>
      </c>
      <c r="H1931" s="16">
        <v>25.120684000000001</v>
      </c>
      <c r="I1931" s="16"/>
    </row>
    <row r="1932" spans="2:9" x14ac:dyDescent="0.2">
      <c r="B1932" s="16">
        <v>56</v>
      </c>
      <c r="C1932" s="16">
        <v>6280</v>
      </c>
      <c r="D1932" s="16">
        <v>116</v>
      </c>
      <c r="E1932" s="16">
        <v>52</v>
      </c>
      <c r="F1932" s="16">
        <v>196</v>
      </c>
      <c r="G1932" s="16">
        <v>54</v>
      </c>
      <c r="H1932" s="16">
        <v>37.669870000000003</v>
      </c>
      <c r="I1932" s="16"/>
    </row>
    <row r="1933" spans="2:9" x14ac:dyDescent="0.2">
      <c r="B1933" s="16">
        <v>57</v>
      </c>
      <c r="C1933" s="16">
        <v>5861</v>
      </c>
      <c r="D1933" s="16">
        <v>102</v>
      </c>
      <c r="E1933" s="16">
        <v>39</v>
      </c>
      <c r="F1933" s="16">
        <v>199</v>
      </c>
      <c r="G1933" s="16">
        <v>57</v>
      </c>
      <c r="H1933" s="16">
        <v>44.522266000000002</v>
      </c>
      <c r="I1933" s="16"/>
    </row>
    <row r="1934" spans="2:9" x14ac:dyDescent="0.2">
      <c r="B1934" s="16">
        <v>58</v>
      </c>
      <c r="C1934" s="16">
        <v>629</v>
      </c>
      <c r="D1934" s="16">
        <v>57</v>
      </c>
      <c r="E1934" s="16">
        <v>40</v>
      </c>
      <c r="F1934" s="16">
        <v>76</v>
      </c>
      <c r="G1934" s="16">
        <v>11</v>
      </c>
      <c r="H1934" s="16">
        <v>10.972693</v>
      </c>
      <c r="I1934" s="16"/>
    </row>
    <row r="1935" spans="2:9" x14ac:dyDescent="0.2">
      <c r="B1935" s="16">
        <v>59</v>
      </c>
      <c r="C1935" s="16">
        <v>2951</v>
      </c>
      <c r="D1935" s="16">
        <v>79</v>
      </c>
      <c r="E1935" s="16">
        <v>37</v>
      </c>
      <c r="F1935" s="16">
        <v>127</v>
      </c>
      <c r="G1935" s="16">
        <v>37</v>
      </c>
      <c r="H1935" s="16">
        <v>20.596654999999998</v>
      </c>
      <c r="I1935" s="16"/>
    </row>
    <row r="1936" spans="2:9" x14ac:dyDescent="0.2">
      <c r="B1936" s="16">
        <v>60</v>
      </c>
      <c r="C1936" s="16">
        <v>3157</v>
      </c>
      <c r="D1936" s="16">
        <v>80</v>
      </c>
      <c r="E1936" s="16">
        <v>48</v>
      </c>
      <c r="F1936" s="16">
        <v>125</v>
      </c>
      <c r="G1936" s="16">
        <v>39</v>
      </c>
      <c r="H1936" s="16">
        <v>21.111858000000002</v>
      </c>
      <c r="I1936" s="16"/>
    </row>
    <row r="1937" spans="2:9" x14ac:dyDescent="0.2">
      <c r="B1937" s="16">
        <v>61</v>
      </c>
      <c r="C1937" s="16">
        <v>740</v>
      </c>
      <c r="D1937" s="16">
        <v>41</v>
      </c>
      <c r="E1937" s="16">
        <v>13</v>
      </c>
      <c r="F1937" s="16">
        <v>51</v>
      </c>
      <c r="G1937" s="16">
        <v>18</v>
      </c>
      <c r="H1937" s="16">
        <v>9.4308630000000004</v>
      </c>
      <c r="I1937" s="16"/>
    </row>
    <row r="1938" spans="2:9" x14ac:dyDescent="0.2">
      <c r="B1938" s="16">
        <v>62</v>
      </c>
      <c r="C1938" s="16">
        <v>2157</v>
      </c>
      <c r="D1938" s="16">
        <v>77</v>
      </c>
      <c r="E1938" s="16">
        <v>47</v>
      </c>
      <c r="F1938" s="16">
        <v>107</v>
      </c>
      <c r="G1938" s="16">
        <v>28</v>
      </c>
      <c r="H1938" s="16">
        <v>13.533224000000001</v>
      </c>
      <c r="I1938" s="16"/>
    </row>
    <row r="1939" spans="2:9" x14ac:dyDescent="0.2">
      <c r="B1939" s="16">
        <v>63</v>
      </c>
      <c r="C1939" s="16">
        <v>2855</v>
      </c>
      <c r="D1939" s="16">
        <v>79</v>
      </c>
      <c r="E1939" s="16">
        <v>46</v>
      </c>
      <c r="F1939" s="16">
        <v>132</v>
      </c>
      <c r="G1939" s="16">
        <v>36</v>
      </c>
      <c r="H1939" s="16">
        <v>20.470884000000002</v>
      </c>
      <c r="I1939" s="16"/>
    </row>
    <row r="1940" spans="2:9" x14ac:dyDescent="0.2">
      <c r="B1940" s="16">
        <v>64</v>
      </c>
      <c r="C1940" s="16">
        <v>2499</v>
      </c>
      <c r="D1940" s="16">
        <v>80</v>
      </c>
      <c r="E1940" s="16">
        <v>50</v>
      </c>
      <c r="F1940" s="16">
        <v>115</v>
      </c>
      <c r="G1940" s="16">
        <v>31</v>
      </c>
      <c r="H1940" s="16">
        <v>17.891338000000001</v>
      </c>
      <c r="I1940" s="16"/>
    </row>
    <row r="1941" spans="2:9" x14ac:dyDescent="0.2">
      <c r="B1941" s="16">
        <v>65</v>
      </c>
      <c r="C1941" s="16">
        <v>2836</v>
      </c>
      <c r="D1941" s="16">
        <v>78</v>
      </c>
      <c r="E1941" s="16">
        <v>33</v>
      </c>
      <c r="F1941" s="16">
        <v>120</v>
      </c>
      <c r="G1941" s="16">
        <v>36</v>
      </c>
      <c r="H1941" s="16">
        <v>21.954498000000001</v>
      </c>
      <c r="I1941" s="16"/>
    </row>
    <row r="1942" spans="2:9" x14ac:dyDescent="0.2">
      <c r="B1942" s="16">
        <v>66</v>
      </c>
      <c r="C1942" s="16">
        <v>3163</v>
      </c>
      <c r="D1942" s="16">
        <v>77</v>
      </c>
      <c r="E1942" s="16">
        <v>44</v>
      </c>
      <c r="F1942" s="16">
        <v>115</v>
      </c>
      <c r="G1942" s="16">
        <v>41</v>
      </c>
      <c r="H1942" s="16">
        <v>19.437078</v>
      </c>
      <c r="I1942" s="16"/>
    </row>
    <row r="1943" spans="2:9" x14ac:dyDescent="0.2">
      <c r="B1943" s="16">
        <v>67</v>
      </c>
      <c r="C1943" s="16">
        <v>2898</v>
      </c>
      <c r="D1943" s="16">
        <v>70</v>
      </c>
      <c r="E1943" s="16">
        <v>37</v>
      </c>
      <c r="F1943" s="16">
        <v>122</v>
      </c>
      <c r="G1943" s="16">
        <v>41</v>
      </c>
      <c r="H1943" s="16">
        <v>20.160606000000001</v>
      </c>
      <c r="I1943" s="16"/>
    </row>
    <row r="1944" spans="2:9" x14ac:dyDescent="0.2">
      <c r="B1944" s="16">
        <v>68</v>
      </c>
      <c r="C1944" s="16">
        <v>1227</v>
      </c>
      <c r="D1944" s="16">
        <v>61</v>
      </c>
      <c r="E1944" s="16">
        <v>21</v>
      </c>
      <c r="F1944" s="16">
        <v>82</v>
      </c>
      <c r="G1944" s="16">
        <v>20</v>
      </c>
      <c r="H1944" s="16">
        <v>15.769724</v>
      </c>
      <c r="I1944" s="16"/>
    </row>
    <row r="1945" spans="2:9" x14ac:dyDescent="0.2">
      <c r="B1945" s="16">
        <v>69</v>
      </c>
      <c r="C1945" s="16">
        <v>1028</v>
      </c>
      <c r="D1945" s="16">
        <v>51</v>
      </c>
      <c r="E1945" s="16">
        <v>22</v>
      </c>
      <c r="F1945" s="16">
        <v>72</v>
      </c>
      <c r="G1945" s="16">
        <v>20</v>
      </c>
      <c r="H1945" s="16">
        <v>14.003759000000001</v>
      </c>
      <c r="I1945" s="16"/>
    </row>
    <row r="1946" spans="2:9" x14ac:dyDescent="0.2">
      <c r="B1946" s="16">
        <v>70</v>
      </c>
      <c r="C1946" s="16">
        <v>2516</v>
      </c>
      <c r="D1946" s="16">
        <v>66</v>
      </c>
      <c r="E1946" s="16">
        <v>31</v>
      </c>
      <c r="F1946" s="16">
        <v>102</v>
      </c>
      <c r="G1946" s="16">
        <v>38</v>
      </c>
      <c r="H1946" s="16">
        <v>19.467227999999999</v>
      </c>
      <c r="I1946" s="16"/>
    </row>
    <row r="1947" spans="2:9" x14ac:dyDescent="0.2">
      <c r="B1947" s="16">
        <v>71</v>
      </c>
      <c r="C1947" s="16">
        <v>3193</v>
      </c>
      <c r="D1947" s="16">
        <v>74</v>
      </c>
      <c r="E1947" s="16">
        <v>27</v>
      </c>
      <c r="F1947" s="16">
        <v>123</v>
      </c>
      <c r="G1947" s="16">
        <v>43</v>
      </c>
      <c r="H1947" s="16">
        <v>24.085660000000001</v>
      </c>
      <c r="I1947" s="16"/>
    </row>
    <row r="1948" spans="2:9" x14ac:dyDescent="0.2">
      <c r="B1948" s="16">
        <v>72</v>
      </c>
      <c r="C1948" s="16">
        <v>286</v>
      </c>
      <c r="D1948" s="16">
        <v>23</v>
      </c>
      <c r="E1948" s="16">
        <v>6</v>
      </c>
      <c r="F1948" s="16">
        <v>43</v>
      </c>
      <c r="G1948" s="16">
        <v>12</v>
      </c>
      <c r="H1948" s="16">
        <v>9.6389359999999993</v>
      </c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72</v>
      </c>
      <c r="I2058" s="6"/>
    </row>
    <row r="2059" spans="1:10" x14ac:dyDescent="0.2">
      <c r="A2059" t="s">
        <v>67</v>
      </c>
      <c r="B2059" s="15"/>
      <c r="C2059" s="8">
        <f>AVERAGE(C1877:C2057)</f>
        <v>2472</v>
      </c>
      <c r="D2059" s="8"/>
      <c r="E2059" s="8"/>
      <c r="F2059" s="8"/>
      <c r="G2059" s="8"/>
      <c r="H2059" s="8"/>
      <c r="I2059" s="9"/>
      <c r="J2059" s="17">
        <f>AVERAGE(D1877:D2057)</f>
        <v>74.513888888888886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51282913</v>
      </c>
      <c r="D2063" s="16">
        <v>134.66444000000001</v>
      </c>
      <c r="E2063" s="16">
        <v>1</v>
      </c>
      <c r="F2063" s="16">
        <v>866</v>
      </c>
      <c r="G2063" s="16">
        <v>380820</v>
      </c>
      <c r="H2063" s="16">
        <v>176.51105999999999</v>
      </c>
      <c r="I2063" s="16">
        <v>15.578858</v>
      </c>
    </row>
    <row r="2064" spans="1:10" x14ac:dyDescent="0.2">
      <c r="A2064" s="6"/>
      <c r="B2064" s="16">
        <v>1</v>
      </c>
      <c r="C2064" s="16">
        <v>949</v>
      </c>
      <c r="D2064" s="16">
        <v>59</v>
      </c>
      <c r="E2064" s="16">
        <v>23</v>
      </c>
      <c r="F2064" s="16">
        <v>82</v>
      </c>
      <c r="G2064" s="16">
        <v>16</v>
      </c>
      <c r="H2064" s="16">
        <v>17.027428</v>
      </c>
      <c r="I2064" s="16"/>
    </row>
    <row r="2065" spans="1:9" x14ac:dyDescent="0.2">
      <c r="A2065" s="6"/>
      <c r="B2065" s="16">
        <v>2</v>
      </c>
      <c r="C2065" s="16">
        <v>899</v>
      </c>
      <c r="D2065" s="16">
        <v>52</v>
      </c>
      <c r="E2065" s="16">
        <v>35</v>
      </c>
      <c r="F2065" s="16">
        <v>72</v>
      </c>
      <c r="G2065" s="16">
        <v>17</v>
      </c>
      <c r="H2065" s="16">
        <v>10.633084999999999</v>
      </c>
      <c r="I2065" s="16"/>
    </row>
    <row r="2066" spans="1:9" x14ac:dyDescent="0.2">
      <c r="A2066" s="6"/>
      <c r="B2066" s="16">
        <v>3</v>
      </c>
      <c r="C2066" s="16">
        <v>1231</v>
      </c>
      <c r="D2066" s="16">
        <v>64</v>
      </c>
      <c r="E2066" s="16">
        <v>40</v>
      </c>
      <c r="F2066" s="16">
        <v>96</v>
      </c>
      <c r="G2066" s="16">
        <v>19</v>
      </c>
      <c r="H2066" s="16">
        <v>14.676133</v>
      </c>
      <c r="I2066" s="16"/>
    </row>
    <row r="2067" spans="1:9" x14ac:dyDescent="0.2">
      <c r="A2067" s="6"/>
      <c r="B2067" s="16">
        <v>4</v>
      </c>
      <c r="C2067" s="16">
        <v>793</v>
      </c>
      <c r="D2067" s="16">
        <v>56</v>
      </c>
      <c r="E2067" s="16">
        <v>36</v>
      </c>
      <c r="F2067" s="16">
        <v>77</v>
      </c>
      <c r="G2067" s="16">
        <v>14</v>
      </c>
      <c r="H2067" s="16">
        <v>12.474589</v>
      </c>
      <c r="I2067" s="16"/>
    </row>
    <row r="2068" spans="1:9" x14ac:dyDescent="0.2">
      <c r="A2068" s="6"/>
      <c r="B2068" s="16">
        <v>5</v>
      </c>
      <c r="C2068" s="16">
        <v>1783</v>
      </c>
      <c r="D2068" s="16">
        <v>77</v>
      </c>
      <c r="E2068" s="16">
        <v>51</v>
      </c>
      <c r="F2068" s="16">
        <v>98</v>
      </c>
      <c r="G2068" s="16">
        <v>23</v>
      </c>
      <c r="H2068" s="16">
        <v>14.355866000000001</v>
      </c>
      <c r="I2068" s="16"/>
    </row>
    <row r="2069" spans="1:9" x14ac:dyDescent="0.2">
      <c r="A2069" s="6"/>
      <c r="B2069" s="16">
        <v>6</v>
      </c>
      <c r="C2069" s="16">
        <v>925</v>
      </c>
      <c r="D2069" s="16">
        <v>71</v>
      </c>
      <c r="E2069" s="16">
        <v>45</v>
      </c>
      <c r="F2069" s="16">
        <v>93</v>
      </c>
      <c r="G2069" s="16">
        <v>13</v>
      </c>
      <c r="H2069" s="16">
        <v>12.020815000000001</v>
      </c>
      <c r="I2069" s="16"/>
    </row>
    <row r="2070" spans="1:9" x14ac:dyDescent="0.2">
      <c r="A2070" s="6"/>
      <c r="B2070" s="16">
        <v>7</v>
      </c>
      <c r="C2070" s="16">
        <v>811</v>
      </c>
      <c r="D2070" s="16">
        <v>73</v>
      </c>
      <c r="E2070" s="16">
        <v>56</v>
      </c>
      <c r="F2070" s="16">
        <v>90</v>
      </c>
      <c r="G2070" s="16">
        <v>11</v>
      </c>
      <c r="H2070" s="16">
        <v>9.9799795000000007</v>
      </c>
      <c r="I2070" s="16"/>
    </row>
    <row r="2071" spans="1:9" x14ac:dyDescent="0.2">
      <c r="A2071" s="6"/>
      <c r="B2071" s="16">
        <v>8</v>
      </c>
      <c r="C2071" s="16">
        <v>3525</v>
      </c>
      <c r="D2071" s="16">
        <v>106</v>
      </c>
      <c r="E2071" s="16">
        <v>60</v>
      </c>
      <c r="F2071" s="16">
        <v>159</v>
      </c>
      <c r="G2071" s="16">
        <v>33</v>
      </c>
      <c r="H2071" s="16">
        <v>26.332606999999999</v>
      </c>
      <c r="I2071" s="16"/>
    </row>
    <row r="2072" spans="1:9" x14ac:dyDescent="0.2">
      <c r="A2072" s="6"/>
      <c r="B2072" s="16">
        <v>9</v>
      </c>
      <c r="C2072" s="16">
        <v>792</v>
      </c>
      <c r="D2072" s="16">
        <v>72</v>
      </c>
      <c r="E2072" s="16">
        <v>55</v>
      </c>
      <c r="F2072" s="16">
        <v>88</v>
      </c>
      <c r="G2072" s="16">
        <v>11</v>
      </c>
      <c r="H2072" s="16">
        <v>10.497619</v>
      </c>
      <c r="I2072" s="16"/>
    </row>
    <row r="2073" spans="1:9" x14ac:dyDescent="0.2">
      <c r="A2073" s="6"/>
      <c r="B2073" s="16">
        <v>10</v>
      </c>
      <c r="C2073" s="16">
        <v>1942</v>
      </c>
      <c r="D2073" s="16">
        <v>74</v>
      </c>
      <c r="E2073" s="16">
        <v>39</v>
      </c>
      <c r="F2073" s="16">
        <v>110</v>
      </c>
      <c r="G2073" s="16">
        <v>26</v>
      </c>
      <c r="H2073" s="16">
        <v>21.078900000000001</v>
      </c>
      <c r="I2073" s="16"/>
    </row>
    <row r="2074" spans="1:9" x14ac:dyDescent="0.2">
      <c r="A2074" s="6"/>
      <c r="B2074" s="16">
        <v>11</v>
      </c>
      <c r="C2074" s="16">
        <v>1500</v>
      </c>
      <c r="D2074" s="16">
        <v>71</v>
      </c>
      <c r="E2074" s="16">
        <v>51</v>
      </c>
      <c r="F2074" s="16">
        <v>91</v>
      </c>
      <c r="G2074" s="16">
        <v>21</v>
      </c>
      <c r="H2074" s="16">
        <v>10.047387000000001</v>
      </c>
      <c r="I2074" s="16"/>
    </row>
    <row r="2075" spans="1:9" x14ac:dyDescent="0.2">
      <c r="A2075" s="6"/>
      <c r="B2075" s="16">
        <v>12</v>
      </c>
      <c r="C2075" s="16">
        <v>970</v>
      </c>
      <c r="D2075" s="16">
        <v>80</v>
      </c>
      <c r="E2075" s="16">
        <v>71</v>
      </c>
      <c r="F2075" s="16">
        <v>97</v>
      </c>
      <c r="G2075" s="16">
        <v>12</v>
      </c>
      <c r="H2075" s="16">
        <v>9.0151389999999996</v>
      </c>
      <c r="I2075" s="16"/>
    </row>
    <row r="2076" spans="1:9" x14ac:dyDescent="0.2">
      <c r="B2076" s="16">
        <v>13</v>
      </c>
      <c r="C2076" s="16">
        <v>970</v>
      </c>
      <c r="D2076" s="16">
        <v>74</v>
      </c>
      <c r="E2076" s="16">
        <v>52</v>
      </c>
      <c r="F2076" s="16">
        <v>103</v>
      </c>
      <c r="G2076" s="16">
        <v>13</v>
      </c>
      <c r="H2076" s="16">
        <v>12.034672</v>
      </c>
      <c r="I2076" s="16"/>
    </row>
    <row r="2077" spans="1:9" x14ac:dyDescent="0.2">
      <c r="B2077" s="16">
        <v>14</v>
      </c>
      <c r="C2077" s="16">
        <v>1798</v>
      </c>
      <c r="D2077" s="16">
        <v>89</v>
      </c>
      <c r="E2077" s="16">
        <v>62</v>
      </c>
      <c r="F2077" s="16">
        <v>130</v>
      </c>
      <c r="G2077" s="16">
        <v>20</v>
      </c>
      <c r="H2077" s="16">
        <v>16.473262999999999</v>
      </c>
      <c r="I2077" s="16"/>
    </row>
    <row r="2078" spans="1:9" x14ac:dyDescent="0.2">
      <c r="B2078" s="16">
        <v>15</v>
      </c>
      <c r="C2078" s="16">
        <v>2314</v>
      </c>
      <c r="D2078" s="16">
        <v>92</v>
      </c>
      <c r="E2078" s="16">
        <v>53</v>
      </c>
      <c r="F2078" s="16">
        <v>142</v>
      </c>
      <c r="G2078" s="16">
        <v>25</v>
      </c>
      <c r="H2078" s="16">
        <v>21.258330999999998</v>
      </c>
      <c r="I2078" s="16"/>
    </row>
    <row r="2079" spans="1:9" x14ac:dyDescent="0.2">
      <c r="B2079" s="16">
        <v>16</v>
      </c>
      <c r="C2079" s="16">
        <v>1255</v>
      </c>
      <c r="D2079" s="16">
        <v>73</v>
      </c>
      <c r="E2079" s="16">
        <v>60</v>
      </c>
      <c r="F2079" s="16">
        <v>96</v>
      </c>
      <c r="G2079" s="16">
        <v>17</v>
      </c>
      <c r="H2079" s="16">
        <v>10.665364</v>
      </c>
      <c r="I2079" s="16"/>
    </row>
    <row r="2080" spans="1:9" x14ac:dyDescent="0.2">
      <c r="B2080" s="16">
        <v>17</v>
      </c>
      <c r="C2080" s="16">
        <v>2468</v>
      </c>
      <c r="D2080" s="16">
        <v>91</v>
      </c>
      <c r="E2080" s="16">
        <v>56</v>
      </c>
      <c r="F2080" s="16">
        <v>131</v>
      </c>
      <c r="G2080" s="16">
        <v>27</v>
      </c>
      <c r="H2080" s="16">
        <v>19.407571999999998</v>
      </c>
      <c r="I2080" s="16"/>
    </row>
    <row r="2081" spans="1:9" x14ac:dyDescent="0.2">
      <c r="B2081" s="16">
        <v>18</v>
      </c>
      <c r="C2081" s="16">
        <v>2328</v>
      </c>
      <c r="D2081" s="16">
        <v>93</v>
      </c>
      <c r="E2081" s="16">
        <v>62</v>
      </c>
      <c r="F2081" s="16">
        <v>137</v>
      </c>
      <c r="G2081" s="16">
        <v>25</v>
      </c>
      <c r="H2081" s="16">
        <v>22.396985999999998</v>
      </c>
      <c r="I2081" s="16"/>
    </row>
    <row r="2082" spans="1:9" x14ac:dyDescent="0.2">
      <c r="B2082" s="16">
        <v>19</v>
      </c>
      <c r="C2082" s="16">
        <v>1956</v>
      </c>
      <c r="D2082" s="16">
        <v>97</v>
      </c>
      <c r="E2082" s="16">
        <v>75</v>
      </c>
      <c r="F2082" s="16">
        <v>130</v>
      </c>
      <c r="G2082" s="16">
        <v>20</v>
      </c>
      <c r="H2082" s="16">
        <v>14.142136000000001</v>
      </c>
      <c r="I2082" s="16"/>
    </row>
    <row r="2083" spans="1:9" x14ac:dyDescent="0.2">
      <c r="B2083" s="16">
        <v>20</v>
      </c>
      <c r="C2083" s="16">
        <v>1919</v>
      </c>
      <c r="D2083" s="16">
        <v>91</v>
      </c>
      <c r="E2083" s="16">
        <v>70</v>
      </c>
      <c r="F2083" s="16">
        <v>121</v>
      </c>
      <c r="G2083" s="16">
        <v>21</v>
      </c>
      <c r="H2083" s="16">
        <v>16.920400000000001</v>
      </c>
      <c r="I2083" s="16"/>
    </row>
    <row r="2084" spans="1:9" x14ac:dyDescent="0.2">
      <c r="B2084" s="16">
        <v>21</v>
      </c>
      <c r="C2084" s="16">
        <v>1826</v>
      </c>
      <c r="D2084" s="16">
        <v>83</v>
      </c>
      <c r="E2084" s="16">
        <v>58</v>
      </c>
      <c r="F2084" s="16">
        <v>109</v>
      </c>
      <c r="G2084" s="16">
        <v>22</v>
      </c>
      <c r="H2084" s="16">
        <v>15.247170000000001</v>
      </c>
      <c r="I2084" s="16"/>
    </row>
    <row r="2085" spans="1:9" x14ac:dyDescent="0.2">
      <c r="B2085" s="16">
        <v>22</v>
      </c>
      <c r="C2085" s="16">
        <v>792</v>
      </c>
      <c r="D2085" s="16">
        <v>72</v>
      </c>
      <c r="E2085" s="16">
        <v>46</v>
      </c>
      <c r="F2085" s="16">
        <v>90</v>
      </c>
      <c r="G2085" s="16">
        <v>11</v>
      </c>
      <c r="H2085" s="16">
        <v>11.874342</v>
      </c>
      <c r="I2085" s="16"/>
    </row>
    <row r="2086" spans="1:9" x14ac:dyDescent="0.2">
      <c r="B2086" s="16">
        <v>23</v>
      </c>
      <c r="C2086" s="16">
        <v>1691</v>
      </c>
      <c r="D2086" s="16">
        <v>76</v>
      </c>
      <c r="E2086" s="16">
        <v>52</v>
      </c>
      <c r="F2086" s="16">
        <v>103</v>
      </c>
      <c r="G2086" s="16">
        <v>22</v>
      </c>
      <c r="H2086" s="16">
        <v>15.292389</v>
      </c>
      <c r="I2086" s="16"/>
    </row>
    <row r="2087" spans="1:9" x14ac:dyDescent="0.2">
      <c r="B2087" s="16">
        <v>24</v>
      </c>
      <c r="C2087" s="16">
        <v>2325</v>
      </c>
      <c r="D2087" s="16">
        <v>96</v>
      </c>
      <c r="E2087" s="16">
        <v>60</v>
      </c>
      <c r="F2087" s="16">
        <v>137</v>
      </c>
      <c r="G2087" s="16">
        <v>24</v>
      </c>
      <c r="H2087" s="16">
        <v>21.650385</v>
      </c>
      <c r="I2087" s="16"/>
    </row>
    <row r="2088" spans="1:9" x14ac:dyDescent="0.2">
      <c r="B2088" s="16">
        <v>25</v>
      </c>
      <c r="C2088" s="16">
        <v>1335</v>
      </c>
      <c r="D2088" s="16">
        <v>66</v>
      </c>
      <c r="E2088" s="16">
        <v>33</v>
      </c>
      <c r="F2088" s="16">
        <v>90</v>
      </c>
      <c r="G2088" s="16">
        <v>20</v>
      </c>
      <c r="H2088" s="16">
        <v>14.594519999999999</v>
      </c>
      <c r="I2088" s="16"/>
    </row>
    <row r="2089" spans="1:9" x14ac:dyDescent="0.2">
      <c r="B2089" s="16">
        <v>26</v>
      </c>
      <c r="C2089" s="16">
        <v>628</v>
      </c>
      <c r="D2089" s="16">
        <v>62</v>
      </c>
      <c r="E2089" s="16">
        <v>45</v>
      </c>
      <c r="F2089" s="16">
        <v>77</v>
      </c>
      <c r="G2089" s="16">
        <v>10</v>
      </c>
      <c r="H2089" s="16">
        <v>9.4044899999999991</v>
      </c>
      <c r="I2089" s="16"/>
    </row>
    <row r="2090" spans="1:9" x14ac:dyDescent="0.2">
      <c r="B2090" s="16">
        <v>27</v>
      </c>
      <c r="C2090" s="16">
        <v>1482</v>
      </c>
      <c r="D2090" s="16">
        <v>74</v>
      </c>
      <c r="E2090" s="16">
        <v>47</v>
      </c>
      <c r="F2090" s="16">
        <v>103</v>
      </c>
      <c r="G2090" s="16">
        <v>20</v>
      </c>
      <c r="H2090" s="16">
        <v>16.114719999999998</v>
      </c>
      <c r="I2090" s="16"/>
    </row>
    <row r="2091" spans="1:9" x14ac:dyDescent="0.2">
      <c r="B2091" s="16">
        <v>28</v>
      </c>
      <c r="C2091" s="16">
        <v>689</v>
      </c>
      <c r="D2091" s="16">
        <v>62</v>
      </c>
      <c r="E2091" s="16">
        <v>42</v>
      </c>
      <c r="F2091" s="16">
        <v>85</v>
      </c>
      <c r="G2091" s="16">
        <v>11</v>
      </c>
      <c r="H2091" s="16">
        <v>11.554220000000001</v>
      </c>
      <c r="I2091" s="16"/>
    </row>
    <row r="2092" spans="1:9" x14ac:dyDescent="0.2">
      <c r="B2092" s="16">
        <v>29</v>
      </c>
      <c r="C2092" s="16">
        <v>8347</v>
      </c>
      <c r="D2092" s="16">
        <v>136</v>
      </c>
      <c r="E2092" s="16">
        <v>47</v>
      </c>
      <c r="F2092" s="16">
        <v>262</v>
      </c>
      <c r="G2092" s="16">
        <v>61</v>
      </c>
      <c r="H2092" s="16">
        <v>54.731617</v>
      </c>
      <c r="I2092" s="16"/>
    </row>
    <row r="2093" spans="1:9" x14ac:dyDescent="0.2">
      <c r="B2093" s="16">
        <v>30</v>
      </c>
      <c r="C2093" s="16">
        <v>3386</v>
      </c>
      <c r="D2093" s="16">
        <v>99</v>
      </c>
      <c r="E2093" s="16">
        <v>49</v>
      </c>
      <c r="F2093" s="16">
        <v>170</v>
      </c>
      <c r="G2093" s="16">
        <v>34</v>
      </c>
      <c r="H2093" s="16">
        <v>30.358464999999999</v>
      </c>
      <c r="I2093" s="16"/>
    </row>
    <row r="2094" spans="1:9" x14ac:dyDescent="0.2">
      <c r="A2094" s="6"/>
      <c r="B2094" s="16">
        <v>31</v>
      </c>
      <c r="C2094" s="16">
        <v>1387</v>
      </c>
      <c r="D2094" s="16">
        <v>60</v>
      </c>
      <c r="E2094" s="16">
        <v>23</v>
      </c>
      <c r="F2094" s="16">
        <v>88</v>
      </c>
      <c r="G2094" s="16">
        <v>23</v>
      </c>
      <c r="H2094" s="16">
        <v>18.626716999999999</v>
      </c>
      <c r="I2094" s="16"/>
    </row>
    <row r="2095" spans="1:9" x14ac:dyDescent="0.2">
      <c r="A2095" s="11"/>
      <c r="B2095" s="16">
        <v>32</v>
      </c>
      <c r="C2095" s="16">
        <v>938</v>
      </c>
      <c r="D2095" s="16">
        <v>58</v>
      </c>
      <c r="E2095" s="16">
        <v>41</v>
      </c>
      <c r="F2095" s="16">
        <v>76</v>
      </c>
      <c r="G2095" s="16">
        <v>16</v>
      </c>
      <c r="H2095" s="16">
        <v>9.2879850000000008</v>
      </c>
      <c r="I2095" s="16"/>
    </row>
    <row r="2096" spans="1:9" x14ac:dyDescent="0.2">
      <c r="B2096" s="16">
        <v>33</v>
      </c>
      <c r="C2096" s="16">
        <v>1823</v>
      </c>
      <c r="D2096" s="16">
        <v>79</v>
      </c>
      <c r="E2096" s="16">
        <v>39</v>
      </c>
      <c r="F2096" s="16">
        <v>125</v>
      </c>
      <c r="G2096" s="16">
        <v>23</v>
      </c>
      <c r="H2096" s="16">
        <v>19.296726</v>
      </c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33</v>
      </c>
      <c r="I2245" s="6"/>
    </row>
    <row r="2246" spans="1:10" x14ac:dyDescent="0.2">
      <c r="A2246" t="s">
        <v>67</v>
      </c>
      <c r="B2246" s="15"/>
      <c r="C2246" s="8">
        <f>AVERAGE(C2064:C2244)</f>
        <v>1750.8181818181818</v>
      </c>
      <c r="D2246" s="8"/>
      <c r="E2246" s="8"/>
      <c r="F2246" s="8"/>
      <c r="G2246" s="8"/>
      <c r="H2246" s="8"/>
      <c r="I2246" s="9"/>
      <c r="J2246" s="17">
        <f>AVERAGE(D2064:D2244)</f>
        <v>78.121212121212125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69107117</v>
      </c>
      <c r="D2250" s="16">
        <v>127.42492</v>
      </c>
      <c r="E2250" s="16">
        <v>1</v>
      </c>
      <c r="F2250" s="16">
        <v>1108</v>
      </c>
      <c r="G2250" s="16">
        <v>542336</v>
      </c>
      <c r="H2250" s="16">
        <v>164.72389000000001</v>
      </c>
      <c r="I2250" s="16">
        <v>21.308508</v>
      </c>
    </row>
    <row r="2251" spans="1:10" x14ac:dyDescent="0.2">
      <c r="A2251" s="6"/>
      <c r="B2251" s="16">
        <v>1</v>
      </c>
      <c r="C2251" s="16">
        <v>2241</v>
      </c>
      <c r="D2251" s="16">
        <v>83</v>
      </c>
      <c r="E2251" s="16">
        <v>54</v>
      </c>
      <c r="F2251" s="16">
        <v>120</v>
      </c>
      <c r="G2251" s="16">
        <v>27</v>
      </c>
      <c r="H2251" s="16">
        <v>18.123508000000001</v>
      </c>
      <c r="I2251" s="16"/>
    </row>
    <row r="2252" spans="1:10" x14ac:dyDescent="0.2">
      <c r="A2252" s="6"/>
      <c r="B2252" s="16">
        <v>2</v>
      </c>
      <c r="C2252" s="16">
        <v>1738</v>
      </c>
      <c r="D2252" s="16">
        <v>86</v>
      </c>
      <c r="E2252" s="16">
        <v>57</v>
      </c>
      <c r="F2252" s="16">
        <v>109</v>
      </c>
      <c r="G2252" s="16">
        <v>20</v>
      </c>
      <c r="H2252" s="16">
        <v>14.216373000000001</v>
      </c>
      <c r="I2252" s="16"/>
    </row>
    <row r="2253" spans="1:10" x14ac:dyDescent="0.2">
      <c r="A2253" s="6"/>
      <c r="B2253" s="16">
        <v>3</v>
      </c>
      <c r="C2253" s="16">
        <v>1446</v>
      </c>
      <c r="D2253" s="16">
        <v>80</v>
      </c>
      <c r="E2253" s="16">
        <v>64</v>
      </c>
      <c r="F2253" s="16">
        <v>96</v>
      </c>
      <c r="G2253" s="16">
        <v>18</v>
      </c>
      <c r="H2253" s="16">
        <v>9.8578130000000002</v>
      </c>
      <c r="I2253" s="16"/>
    </row>
    <row r="2254" spans="1:10" x14ac:dyDescent="0.2">
      <c r="A2254" s="6"/>
      <c r="B2254" s="16">
        <v>4</v>
      </c>
      <c r="C2254" s="16">
        <v>4242</v>
      </c>
      <c r="D2254" s="16">
        <v>121</v>
      </c>
      <c r="E2254" s="16">
        <v>64</v>
      </c>
      <c r="F2254" s="16">
        <v>200</v>
      </c>
      <c r="G2254" s="16">
        <v>35</v>
      </c>
      <c r="H2254" s="16">
        <v>32.210247000000003</v>
      </c>
      <c r="I2254" s="16"/>
    </row>
    <row r="2255" spans="1:10" x14ac:dyDescent="0.2">
      <c r="A2255" s="6"/>
      <c r="B2255" s="16">
        <v>5</v>
      </c>
      <c r="C2255" s="16">
        <v>4635</v>
      </c>
      <c r="D2255" s="16">
        <v>107</v>
      </c>
      <c r="E2255" s="16">
        <v>64</v>
      </c>
      <c r="F2255" s="16">
        <v>155</v>
      </c>
      <c r="G2255" s="16">
        <v>43</v>
      </c>
      <c r="H2255" s="16">
        <v>26.752835999999999</v>
      </c>
      <c r="I2255" s="16"/>
    </row>
    <row r="2256" spans="1:10" x14ac:dyDescent="0.2">
      <c r="A2256" s="6"/>
      <c r="B2256" s="16">
        <v>6</v>
      </c>
      <c r="C2256" s="16">
        <v>1448</v>
      </c>
      <c r="D2256" s="16">
        <v>96</v>
      </c>
      <c r="E2256" s="16">
        <v>77</v>
      </c>
      <c r="F2256" s="16">
        <v>124</v>
      </c>
      <c r="G2256" s="16">
        <v>15</v>
      </c>
      <c r="H2256" s="16">
        <v>12.643462</v>
      </c>
      <c r="I2256" s="16"/>
    </row>
    <row r="2257" spans="1:9" x14ac:dyDescent="0.2">
      <c r="A2257" s="6"/>
      <c r="B2257" s="16">
        <v>7</v>
      </c>
      <c r="C2257" s="16">
        <v>1636</v>
      </c>
      <c r="D2257" s="16">
        <v>77</v>
      </c>
      <c r="E2257" s="16">
        <v>54</v>
      </c>
      <c r="F2257" s="16">
        <v>107</v>
      </c>
      <c r="G2257" s="16">
        <v>21</v>
      </c>
      <c r="H2257" s="16">
        <v>15.088075</v>
      </c>
      <c r="I2257" s="16"/>
    </row>
    <row r="2258" spans="1:9" x14ac:dyDescent="0.2">
      <c r="A2258" s="6"/>
      <c r="B2258" s="16">
        <v>8</v>
      </c>
      <c r="C2258" s="16">
        <v>1069</v>
      </c>
      <c r="D2258" s="16">
        <v>82</v>
      </c>
      <c r="E2258" s="16">
        <v>66</v>
      </c>
      <c r="F2258" s="16">
        <v>103</v>
      </c>
      <c r="G2258" s="16">
        <v>13</v>
      </c>
      <c r="H2258" s="16">
        <v>11.191515000000001</v>
      </c>
      <c r="I2258" s="16"/>
    </row>
    <row r="2259" spans="1:9" x14ac:dyDescent="0.2">
      <c r="A2259" s="6"/>
      <c r="B2259" s="16">
        <v>9</v>
      </c>
      <c r="C2259" s="16">
        <v>994</v>
      </c>
      <c r="D2259" s="16">
        <v>82</v>
      </c>
      <c r="E2259" s="16">
        <v>68</v>
      </c>
      <c r="F2259" s="16">
        <v>102</v>
      </c>
      <c r="G2259" s="16">
        <v>12</v>
      </c>
      <c r="H2259" s="16">
        <v>9.2047415000000008</v>
      </c>
      <c r="I2259" s="16"/>
    </row>
    <row r="2260" spans="1:9" x14ac:dyDescent="0.2">
      <c r="A2260" s="6"/>
      <c r="B2260" s="16">
        <v>10</v>
      </c>
      <c r="C2260" s="16">
        <v>909</v>
      </c>
      <c r="D2260" s="16">
        <v>90</v>
      </c>
      <c r="E2260" s="16">
        <v>75</v>
      </c>
      <c r="F2260" s="16">
        <v>107</v>
      </c>
      <c r="G2260" s="16">
        <v>10</v>
      </c>
      <c r="H2260" s="16">
        <v>11.599809</v>
      </c>
      <c r="I2260" s="16"/>
    </row>
    <row r="2261" spans="1:9" x14ac:dyDescent="0.2">
      <c r="A2261" s="6"/>
      <c r="B2261" s="16">
        <v>11</v>
      </c>
      <c r="C2261" s="16">
        <v>1405</v>
      </c>
      <c r="D2261" s="16">
        <v>87</v>
      </c>
      <c r="E2261" s="16">
        <v>58</v>
      </c>
      <c r="F2261" s="16">
        <v>120</v>
      </c>
      <c r="G2261" s="16">
        <v>16</v>
      </c>
      <c r="H2261" s="16">
        <v>15.20307</v>
      </c>
      <c r="I2261" s="16"/>
    </row>
    <row r="2262" spans="1:9" x14ac:dyDescent="0.2">
      <c r="A2262" s="6"/>
      <c r="B2262" s="16">
        <v>12</v>
      </c>
      <c r="C2262" s="16">
        <v>1582</v>
      </c>
      <c r="D2262" s="16">
        <v>87</v>
      </c>
      <c r="E2262" s="16">
        <v>62</v>
      </c>
      <c r="F2262" s="16">
        <v>114</v>
      </c>
      <c r="G2262" s="16">
        <v>18</v>
      </c>
      <c r="H2262" s="16">
        <v>15.045031</v>
      </c>
      <c r="I2262" s="16"/>
    </row>
    <row r="2263" spans="1:9" x14ac:dyDescent="0.2">
      <c r="B2263" s="16">
        <v>13</v>
      </c>
      <c r="C2263" s="16">
        <v>1011</v>
      </c>
      <c r="D2263" s="16">
        <v>84</v>
      </c>
      <c r="E2263" s="16">
        <v>66</v>
      </c>
      <c r="F2263" s="16">
        <v>107</v>
      </c>
      <c r="G2263" s="16">
        <v>12</v>
      </c>
      <c r="H2263" s="16">
        <v>11.61895</v>
      </c>
      <c r="I2263" s="16"/>
    </row>
    <row r="2264" spans="1:9" x14ac:dyDescent="0.2">
      <c r="B2264" s="16">
        <v>14</v>
      </c>
      <c r="C2264" s="16">
        <v>1538</v>
      </c>
      <c r="D2264" s="16">
        <v>80</v>
      </c>
      <c r="E2264" s="16">
        <v>45</v>
      </c>
      <c r="F2264" s="16">
        <v>112</v>
      </c>
      <c r="G2264" s="16">
        <v>19</v>
      </c>
      <c r="H2264" s="16">
        <v>16.045076000000002</v>
      </c>
      <c r="I2264" s="16"/>
    </row>
    <row r="2265" spans="1:9" x14ac:dyDescent="0.2">
      <c r="B2265" s="16">
        <v>15</v>
      </c>
      <c r="C2265" s="16">
        <v>726</v>
      </c>
      <c r="D2265" s="16">
        <v>66</v>
      </c>
      <c r="E2265" s="16">
        <v>54</v>
      </c>
      <c r="F2265" s="16">
        <v>87</v>
      </c>
      <c r="G2265" s="16">
        <v>11</v>
      </c>
      <c r="H2265" s="16">
        <v>9.4021270000000001</v>
      </c>
      <c r="I2265" s="16"/>
    </row>
    <row r="2266" spans="1:9" x14ac:dyDescent="0.2">
      <c r="B2266" s="16">
        <v>16</v>
      </c>
      <c r="C2266" s="16">
        <v>3969</v>
      </c>
      <c r="D2266" s="16">
        <v>113</v>
      </c>
      <c r="E2266" s="16">
        <v>66</v>
      </c>
      <c r="F2266" s="16">
        <v>175</v>
      </c>
      <c r="G2266" s="16">
        <v>35</v>
      </c>
      <c r="H2266" s="16">
        <v>28.260344</v>
      </c>
      <c r="I2266" s="16"/>
    </row>
    <row r="2267" spans="1:9" x14ac:dyDescent="0.2">
      <c r="B2267" s="16">
        <v>17</v>
      </c>
      <c r="C2267" s="16">
        <v>2423</v>
      </c>
      <c r="D2267" s="16">
        <v>105</v>
      </c>
      <c r="E2267" s="16">
        <v>71</v>
      </c>
      <c r="F2267" s="16">
        <v>140</v>
      </c>
      <c r="G2267" s="16">
        <v>23</v>
      </c>
      <c r="H2267" s="16">
        <v>19.739208000000001</v>
      </c>
      <c r="I2267" s="16"/>
    </row>
    <row r="2268" spans="1:9" x14ac:dyDescent="0.2">
      <c r="B2268" s="16">
        <v>18</v>
      </c>
      <c r="C2268" s="16">
        <v>1813</v>
      </c>
      <c r="D2268" s="16">
        <v>78</v>
      </c>
      <c r="E2268" s="16">
        <v>41</v>
      </c>
      <c r="F2268" s="16">
        <v>102</v>
      </c>
      <c r="G2268" s="16">
        <v>23</v>
      </c>
      <c r="H2268" s="16">
        <v>16.896746</v>
      </c>
      <c r="I2268" s="16"/>
    </row>
    <row r="2269" spans="1:9" x14ac:dyDescent="0.2">
      <c r="B2269" s="16">
        <v>19</v>
      </c>
      <c r="C2269" s="16">
        <v>1810</v>
      </c>
      <c r="D2269" s="16">
        <v>90</v>
      </c>
      <c r="E2269" s="16">
        <v>63</v>
      </c>
      <c r="F2269" s="16">
        <v>110</v>
      </c>
      <c r="G2269" s="16">
        <v>20</v>
      </c>
      <c r="H2269" s="16">
        <v>13.178929999999999</v>
      </c>
      <c r="I2269" s="16"/>
    </row>
    <row r="2270" spans="1:9" x14ac:dyDescent="0.2">
      <c r="B2270" s="16">
        <v>20</v>
      </c>
      <c r="C2270" s="16">
        <v>832</v>
      </c>
      <c r="D2270" s="16">
        <v>75</v>
      </c>
      <c r="E2270" s="16">
        <v>55</v>
      </c>
      <c r="F2270" s="16">
        <v>92</v>
      </c>
      <c r="G2270" s="16">
        <v>11</v>
      </c>
      <c r="H2270" s="16">
        <v>10.894952999999999</v>
      </c>
      <c r="I2270" s="16"/>
    </row>
    <row r="2271" spans="1:9" x14ac:dyDescent="0.2">
      <c r="B2271" s="16">
        <v>21</v>
      </c>
      <c r="C2271" s="16">
        <v>1736</v>
      </c>
      <c r="D2271" s="16">
        <v>96</v>
      </c>
      <c r="E2271" s="16">
        <v>71</v>
      </c>
      <c r="F2271" s="16">
        <v>125</v>
      </c>
      <c r="G2271" s="16">
        <v>18</v>
      </c>
      <c r="H2271" s="16">
        <v>15.510907</v>
      </c>
      <c r="I2271" s="16"/>
    </row>
    <row r="2272" spans="1:9" x14ac:dyDescent="0.2">
      <c r="B2272" s="16">
        <v>22</v>
      </c>
      <c r="C2272" s="16">
        <v>1155</v>
      </c>
      <c r="D2272" s="16">
        <v>88</v>
      </c>
      <c r="E2272" s="16">
        <v>62</v>
      </c>
      <c r="F2272" s="16">
        <v>110</v>
      </c>
      <c r="G2272" s="16">
        <v>13</v>
      </c>
      <c r="H2272" s="16">
        <v>15.212384999999999</v>
      </c>
      <c r="I2272" s="16"/>
    </row>
    <row r="2273" spans="1:9" x14ac:dyDescent="0.2">
      <c r="B2273" s="16">
        <v>23</v>
      </c>
      <c r="C2273" s="16">
        <v>1178</v>
      </c>
      <c r="D2273" s="16">
        <v>84</v>
      </c>
      <c r="E2273" s="16">
        <v>59</v>
      </c>
      <c r="F2273" s="16">
        <v>105</v>
      </c>
      <c r="G2273" s="16">
        <v>14</v>
      </c>
      <c r="H2273" s="16">
        <v>13.132460999999999</v>
      </c>
      <c r="I2273" s="16"/>
    </row>
    <row r="2274" spans="1:9" x14ac:dyDescent="0.2">
      <c r="B2274" s="16">
        <v>24</v>
      </c>
      <c r="C2274" s="16">
        <v>2122</v>
      </c>
      <c r="D2274" s="16">
        <v>81</v>
      </c>
      <c r="E2274" s="16">
        <v>53</v>
      </c>
      <c r="F2274" s="16">
        <v>129</v>
      </c>
      <c r="G2274" s="16">
        <v>26</v>
      </c>
      <c r="H2274" s="16">
        <v>17.141762</v>
      </c>
      <c r="I2274" s="16"/>
    </row>
    <row r="2275" spans="1:9" x14ac:dyDescent="0.2">
      <c r="B2275" s="16">
        <v>25</v>
      </c>
      <c r="C2275" s="16">
        <v>1682</v>
      </c>
      <c r="D2275" s="16">
        <v>80</v>
      </c>
      <c r="E2275" s="16">
        <v>51</v>
      </c>
      <c r="F2275" s="16">
        <v>114</v>
      </c>
      <c r="G2275" s="16">
        <v>21</v>
      </c>
      <c r="H2275" s="16">
        <v>18.947296000000001</v>
      </c>
      <c r="I2275" s="16"/>
    </row>
    <row r="2276" spans="1:9" x14ac:dyDescent="0.2">
      <c r="B2276" s="16">
        <v>26</v>
      </c>
      <c r="C2276" s="16">
        <v>818</v>
      </c>
      <c r="D2276" s="16">
        <v>74</v>
      </c>
      <c r="E2276" s="16">
        <v>61</v>
      </c>
      <c r="F2276" s="16">
        <v>91</v>
      </c>
      <c r="G2276" s="16">
        <v>11</v>
      </c>
      <c r="H2276" s="16">
        <v>9.9196779999999993</v>
      </c>
      <c r="I2276" s="16"/>
    </row>
    <row r="2277" spans="1:9" x14ac:dyDescent="0.2">
      <c r="B2277" s="16">
        <v>27</v>
      </c>
      <c r="C2277" s="16">
        <v>2387</v>
      </c>
      <c r="D2277" s="16">
        <v>91</v>
      </c>
      <c r="E2277" s="16">
        <v>43</v>
      </c>
      <c r="F2277" s="16">
        <v>121</v>
      </c>
      <c r="G2277" s="16">
        <v>26</v>
      </c>
      <c r="H2277" s="16">
        <v>18.366274000000001</v>
      </c>
      <c r="I2277" s="16"/>
    </row>
    <row r="2278" spans="1:9" x14ac:dyDescent="0.2">
      <c r="B2278" s="16">
        <v>28</v>
      </c>
      <c r="C2278" s="16">
        <v>1344</v>
      </c>
      <c r="D2278" s="16">
        <v>74</v>
      </c>
      <c r="E2278" s="16">
        <v>51</v>
      </c>
      <c r="F2278" s="16">
        <v>92</v>
      </c>
      <c r="G2278" s="16">
        <v>18</v>
      </c>
      <c r="H2278" s="16">
        <v>11.687098000000001</v>
      </c>
      <c r="I2278" s="16"/>
    </row>
    <row r="2279" spans="1:9" x14ac:dyDescent="0.2">
      <c r="B2279" s="16">
        <v>29</v>
      </c>
      <c r="C2279" s="16">
        <v>1707</v>
      </c>
      <c r="D2279" s="16">
        <v>81</v>
      </c>
      <c r="E2279" s="16">
        <v>59</v>
      </c>
      <c r="F2279" s="16">
        <v>107</v>
      </c>
      <c r="G2279" s="16">
        <v>21</v>
      </c>
      <c r="H2279" s="16">
        <v>13.076696</v>
      </c>
      <c r="I2279" s="16"/>
    </row>
    <row r="2280" spans="1:9" x14ac:dyDescent="0.2">
      <c r="B2280" s="16">
        <v>30</v>
      </c>
      <c r="C2280" s="16">
        <v>1395</v>
      </c>
      <c r="D2280" s="16">
        <v>77</v>
      </c>
      <c r="E2280" s="16">
        <v>52</v>
      </c>
      <c r="F2280" s="16">
        <v>100</v>
      </c>
      <c r="G2280" s="16">
        <v>18</v>
      </c>
      <c r="H2280" s="16">
        <v>14.181595</v>
      </c>
      <c r="I2280" s="16"/>
    </row>
    <row r="2281" spans="1:9" x14ac:dyDescent="0.2">
      <c r="A2281" s="6"/>
      <c r="B2281" s="16">
        <v>31</v>
      </c>
      <c r="C2281" s="16">
        <v>1829</v>
      </c>
      <c r="D2281" s="16">
        <v>73</v>
      </c>
      <c r="E2281" s="16">
        <v>40</v>
      </c>
      <c r="F2281" s="16">
        <v>101</v>
      </c>
      <c r="G2281" s="16">
        <v>25</v>
      </c>
      <c r="H2281" s="16">
        <v>15.919066000000001</v>
      </c>
      <c r="I2281" s="16"/>
    </row>
    <row r="2282" spans="1:9" x14ac:dyDescent="0.2">
      <c r="A2282" s="11"/>
      <c r="B2282" s="16">
        <v>32</v>
      </c>
      <c r="C2282" s="16">
        <v>2857</v>
      </c>
      <c r="D2282" s="16">
        <v>102</v>
      </c>
      <c r="E2282" s="16">
        <v>72</v>
      </c>
      <c r="F2282" s="16">
        <v>141</v>
      </c>
      <c r="G2282" s="16">
        <v>28</v>
      </c>
      <c r="H2282" s="16">
        <v>19.046726</v>
      </c>
      <c r="I2282" s="16"/>
    </row>
    <row r="2283" spans="1:9" x14ac:dyDescent="0.2">
      <c r="B2283" s="16">
        <v>33</v>
      </c>
      <c r="C2283" s="16">
        <v>733</v>
      </c>
      <c r="D2283" s="16">
        <v>61</v>
      </c>
      <c r="E2283" s="16">
        <v>49</v>
      </c>
      <c r="F2283" s="16">
        <v>66</v>
      </c>
      <c r="G2283" s="16">
        <v>12</v>
      </c>
      <c r="H2283" s="16">
        <v>5.2483763999999997</v>
      </c>
      <c r="I2283" s="16"/>
    </row>
    <row r="2284" spans="1:9" x14ac:dyDescent="0.2">
      <c r="B2284" s="16">
        <v>34</v>
      </c>
      <c r="C2284" s="16">
        <v>1176</v>
      </c>
      <c r="D2284" s="16">
        <v>69</v>
      </c>
      <c r="E2284" s="16">
        <v>27</v>
      </c>
      <c r="F2284" s="16">
        <v>87</v>
      </c>
      <c r="G2284" s="16">
        <v>17</v>
      </c>
      <c r="H2284" s="16">
        <v>14.497845</v>
      </c>
      <c r="I2284" s="16"/>
    </row>
    <row r="2285" spans="1:9" x14ac:dyDescent="0.2">
      <c r="B2285" s="16">
        <v>35</v>
      </c>
      <c r="C2285" s="16">
        <v>908</v>
      </c>
      <c r="D2285" s="16">
        <v>82</v>
      </c>
      <c r="E2285" s="16">
        <v>70</v>
      </c>
      <c r="F2285" s="16">
        <v>101</v>
      </c>
      <c r="G2285" s="16">
        <v>11</v>
      </c>
      <c r="H2285" s="16">
        <v>10.2859125</v>
      </c>
      <c r="I2285" s="16"/>
    </row>
    <row r="2286" spans="1:9" x14ac:dyDescent="0.2">
      <c r="B2286" s="16">
        <v>36</v>
      </c>
      <c r="C2286" s="16">
        <v>2033</v>
      </c>
      <c r="D2286" s="16">
        <v>75</v>
      </c>
      <c r="E2286" s="16">
        <v>34</v>
      </c>
      <c r="F2286" s="16">
        <v>102</v>
      </c>
      <c r="G2286" s="16">
        <v>27</v>
      </c>
      <c r="H2286" s="16">
        <v>14.133974</v>
      </c>
      <c r="I2286" s="16"/>
    </row>
    <row r="2287" spans="1:9" x14ac:dyDescent="0.2">
      <c r="B2287" s="16">
        <v>37</v>
      </c>
      <c r="C2287" s="16">
        <v>1244</v>
      </c>
      <c r="D2287" s="16">
        <v>77</v>
      </c>
      <c r="E2287" s="16">
        <v>63</v>
      </c>
      <c r="F2287" s="16">
        <v>94</v>
      </c>
      <c r="G2287" s="16">
        <v>16</v>
      </c>
      <c r="H2287" s="16">
        <v>9.8386990000000001</v>
      </c>
      <c r="I2287" s="16"/>
    </row>
    <row r="2288" spans="1:9" x14ac:dyDescent="0.2">
      <c r="B2288" s="16">
        <v>38</v>
      </c>
      <c r="C2288" s="16">
        <v>1252</v>
      </c>
      <c r="D2288" s="16">
        <v>69</v>
      </c>
      <c r="E2288" s="16">
        <v>45</v>
      </c>
      <c r="F2288" s="16">
        <v>92</v>
      </c>
      <c r="G2288" s="16">
        <v>18</v>
      </c>
      <c r="H2288" s="16">
        <v>12.184851</v>
      </c>
      <c r="I2288" s="16"/>
    </row>
    <row r="2289" spans="2:9" x14ac:dyDescent="0.2">
      <c r="B2289" s="16">
        <v>39</v>
      </c>
      <c r="C2289" s="16">
        <v>1443</v>
      </c>
      <c r="D2289" s="16">
        <v>75</v>
      </c>
      <c r="E2289" s="16">
        <v>54</v>
      </c>
      <c r="F2289" s="16">
        <v>103</v>
      </c>
      <c r="G2289" s="16">
        <v>19</v>
      </c>
      <c r="H2289" s="16">
        <v>13.666665999999999</v>
      </c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39</v>
      </c>
      <c r="I2432" s="6"/>
    </row>
    <row r="2433" spans="1:10" x14ac:dyDescent="0.2">
      <c r="A2433" t="s">
        <v>67</v>
      </c>
      <c r="B2433" s="15"/>
      <c r="C2433" s="8">
        <f>AVERAGE(C2251:C2431)</f>
        <v>1704.2564102564102</v>
      </c>
      <c r="D2433" s="8"/>
      <c r="E2433" s="8"/>
      <c r="F2433" s="8"/>
      <c r="G2433" s="8"/>
      <c r="H2433" s="8"/>
      <c r="I2433" s="9"/>
      <c r="J2433" s="17">
        <f>AVERAGE(D2251:D2431)</f>
        <v>84.051282051282058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69514957</v>
      </c>
      <c r="D2437" s="16">
        <v>130.26465999999999</v>
      </c>
      <c r="E2437" s="16">
        <v>1</v>
      </c>
      <c r="F2437" s="16">
        <v>1454</v>
      </c>
      <c r="G2437" s="16">
        <v>533644</v>
      </c>
      <c r="H2437" s="16">
        <v>186.93082000000001</v>
      </c>
      <c r="I2437" s="16">
        <v>19.260576</v>
      </c>
    </row>
    <row r="2438" spans="1:10" x14ac:dyDescent="0.2">
      <c r="A2438" s="6"/>
      <c r="B2438" s="16">
        <v>1</v>
      </c>
      <c r="C2438" s="16">
        <v>844</v>
      </c>
      <c r="D2438" s="16">
        <v>44</v>
      </c>
      <c r="E2438" s="16">
        <v>7</v>
      </c>
      <c r="F2438" s="16">
        <v>67</v>
      </c>
      <c r="G2438" s="16">
        <v>19</v>
      </c>
      <c r="H2438" s="16">
        <v>13.908431</v>
      </c>
      <c r="I2438" s="16"/>
    </row>
    <row r="2439" spans="1:10" x14ac:dyDescent="0.2">
      <c r="A2439" s="6"/>
      <c r="B2439" s="16">
        <v>2</v>
      </c>
      <c r="C2439" s="16">
        <v>3287</v>
      </c>
      <c r="D2439" s="16">
        <v>80</v>
      </c>
      <c r="E2439" s="16">
        <v>32</v>
      </c>
      <c r="F2439" s="16">
        <v>127</v>
      </c>
      <c r="G2439" s="16">
        <v>41</v>
      </c>
      <c r="H2439" s="16">
        <v>22.533863</v>
      </c>
      <c r="I2439" s="16"/>
    </row>
    <row r="2440" spans="1:10" x14ac:dyDescent="0.2">
      <c r="A2440" s="6"/>
      <c r="B2440" s="16">
        <v>3</v>
      </c>
      <c r="C2440" s="16">
        <v>1898</v>
      </c>
      <c r="D2440" s="16">
        <v>79</v>
      </c>
      <c r="E2440" s="16">
        <v>47</v>
      </c>
      <c r="F2440" s="16">
        <v>114</v>
      </c>
      <c r="G2440" s="16">
        <v>24</v>
      </c>
      <c r="H2440" s="16">
        <v>19.419846</v>
      </c>
      <c r="I2440" s="16"/>
    </row>
    <row r="2441" spans="1:10" x14ac:dyDescent="0.2">
      <c r="A2441" s="6"/>
      <c r="B2441" s="16">
        <v>4</v>
      </c>
      <c r="C2441" s="16">
        <v>896</v>
      </c>
      <c r="D2441" s="16">
        <v>47</v>
      </c>
      <c r="E2441" s="16">
        <v>20</v>
      </c>
      <c r="F2441" s="16">
        <v>69</v>
      </c>
      <c r="G2441" s="16">
        <v>19</v>
      </c>
      <c r="H2441" s="16">
        <v>10.875559000000001</v>
      </c>
      <c r="I2441" s="16"/>
    </row>
    <row r="2442" spans="1:10" x14ac:dyDescent="0.2">
      <c r="A2442" s="6"/>
      <c r="B2442" s="16">
        <v>5</v>
      </c>
      <c r="C2442" s="16">
        <v>1892</v>
      </c>
      <c r="D2442" s="16">
        <v>65</v>
      </c>
      <c r="E2442" s="16">
        <v>43</v>
      </c>
      <c r="F2442" s="16">
        <v>94</v>
      </c>
      <c r="G2442" s="16">
        <v>29</v>
      </c>
      <c r="H2442" s="16">
        <v>11.89988</v>
      </c>
      <c r="I2442" s="16"/>
    </row>
    <row r="2443" spans="1:10" x14ac:dyDescent="0.2">
      <c r="A2443" s="6"/>
      <c r="B2443" s="16">
        <v>6</v>
      </c>
      <c r="C2443" s="16">
        <v>3268</v>
      </c>
      <c r="D2443" s="16">
        <v>93</v>
      </c>
      <c r="E2443" s="16">
        <v>52</v>
      </c>
      <c r="F2443" s="16">
        <v>158</v>
      </c>
      <c r="G2443" s="16">
        <v>35</v>
      </c>
      <c r="H2443" s="16">
        <v>22.882694000000001</v>
      </c>
      <c r="I2443" s="16"/>
    </row>
    <row r="2444" spans="1:10" x14ac:dyDescent="0.2">
      <c r="A2444" s="6"/>
      <c r="B2444" s="16">
        <v>7</v>
      </c>
      <c r="C2444" s="16">
        <v>1040</v>
      </c>
      <c r="D2444" s="16">
        <v>74</v>
      </c>
      <c r="E2444" s="16">
        <v>58</v>
      </c>
      <c r="F2444" s="16">
        <v>98</v>
      </c>
      <c r="G2444" s="16">
        <v>14</v>
      </c>
      <c r="H2444" s="16">
        <v>11.793087999999999</v>
      </c>
      <c r="I2444" s="16"/>
    </row>
    <row r="2445" spans="1:10" x14ac:dyDescent="0.2">
      <c r="A2445" s="6"/>
      <c r="B2445" s="16">
        <v>8</v>
      </c>
      <c r="C2445" s="16">
        <v>2445</v>
      </c>
      <c r="D2445" s="16">
        <v>64</v>
      </c>
      <c r="E2445" s="16">
        <v>32</v>
      </c>
      <c r="F2445" s="16">
        <v>106</v>
      </c>
      <c r="G2445" s="16">
        <v>38</v>
      </c>
      <c r="H2445" s="16">
        <v>19.683304</v>
      </c>
      <c r="I2445" s="16"/>
    </row>
    <row r="2446" spans="1:10" x14ac:dyDescent="0.2">
      <c r="A2446" s="6"/>
      <c r="B2446" s="16">
        <v>9</v>
      </c>
      <c r="C2446" s="16">
        <v>2125</v>
      </c>
      <c r="D2446" s="16">
        <v>57</v>
      </c>
      <c r="E2446" s="16">
        <v>24</v>
      </c>
      <c r="F2446" s="16">
        <v>99</v>
      </c>
      <c r="G2446" s="16">
        <v>37</v>
      </c>
      <c r="H2446" s="16">
        <v>17.851236</v>
      </c>
      <c r="I2446" s="16"/>
    </row>
    <row r="2447" spans="1:10" x14ac:dyDescent="0.2">
      <c r="A2447" s="6"/>
      <c r="B2447" s="16">
        <v>10</v>
      </c>
      <c r="C2447" s="16">
        <v>2690</v>
      </c>
      <c r="D2447" s="16">
        <v>70</v>
      </c>
      <c r="E2447" s="16">
        <v>32</v>
      </c>
      <c r="F2447" s="16">
        <v>127</v>
      </c>
      <c r="G2447" s="16">
        <v>38</v>
      </c>
      <c r="H2447" s="16">
        <v>24.100016</v>
      </c>
      <c r="I2447" s="16"/>
    </row>
    <row r="2448" spans="1:10" x14ac:dyDescent="0.2">
      <c r="A2448" s="6"/>
      <c r="B2448" s="16">
        <v>11</v>
      </c>
      <c r="C2448" s="16">
        <v>2491</v>
      </c>
      <c r="D2448" s="16">
        <v>80</v>
      </c>
      <c r="E2448" s="16">
        <v>48</v>
      </c>
      <c r="F2448" s="16">
        <v>116</v>
      </c>
      <c r="G2448" s="16">
        <v>31</v>
      </c>
      <c r="H2448" s="16">
        <v>19.091882999999999</v>
      </c>
      <c r="I2448" s="16"/>
    </row>
    <row r="2449" spans="1:9" x14ac:dyDescent="0.2">
      <c r="A2449" s="6"/>
      <c r="B2449" s="16">
        <v>12</v>
      </c>
      <c r="C2449" s="16">
        <v>3662</v>
      </c>
      <c r="D2449" s="16">
        <v>91</v>
      </c>
      <c r="E2449" s="16">
        <v>47</v>
      </c>
      <c r="F2449" s="16">
        <v>138</v>
      </c>
      <c r="G2449" s="16">
        <v>40</v>
      </c>
      <c r="H2449" s="16">
        <v>25.812937000000002</v>
      </c>
      <c r="I2449" s="16"/>
    </row>
    <row r="2450" spans="1:9" x14ac:dyDescent="0.2">
      <c r="B2450" s="16">
        <v>13</v>
      </c>
      <c r="C2450" s="16">
        <v>544</v>
      </c>
      <c r="D2450" s="16">
        <v>45</v>
      </c>
      <c r="E2450" s="16">
        <v>25</v>
      </c>
      <c r="F2450" s="16">
        <v>65</v>
      </c>
      <c r="G2450" s="16">
        <v>12</v>
      </c>
      <c r="H2450" s="16">
        <v>11.801387</v>
      </c>
      <c r="I2450" s="16"/>
    </row>
    <row r="2451" spans="1:9" x14ac:dyDescent="0.2">
      <c r="B2451" s="16">
        <v>14</v>
      </c>
      <c r="C2451" s="16">
        <v>3550</v>
      </c>
      <c r="D2451" s="16">
        <v>101</v>
      </c>
      <c r="E2451" s="16">
        <v>69</v>
      </c>
      <c r="F2451" s="16">
        <v>169</v>
      </c>
      <c r="G2451" s="16">
        <v>35</v>
      </c>
      <c r="H2451" s="16">
        <v>25.629142999999999</v>
      </c>
      <c r="I2451" s="16"/>
    </row>
    <row r="2452" spans="1:9" x14ac:dyDescent="0.2">
      <c r="B2452" s="16">
        <v>15</v>
      </c>
      <c r="C2452" s="16">
        <v>3018</v>
      </c>
      <c r="D2452" s="16">
        <v>86</v>
      </c>
      <c r="E2452" s="16">
        <v>50</v>
      </c>
      <c r="F2452" s="16">
        <v>131</v>
      </c>
      <c r="G2452" s="16">
        <v>35</v>
      </c>
      <c r="H2452" s="16">
        <v>20.215021</v>
      </c>
      <c r="I2452" s="16"/>
    </row>
    <row r="2453" spans="1:9" x14ac:dyDescent="0.2">
      <c r="B2453" s="16">
        <v>16</v>
      </c>
      <c r="C2453" s="16">
        <v>2426</v>
      </c>
      <c r="D2453" s="16">
        <v>59</v>
      </c>
      <c r="E2453" s="16">
        <v>27</v>
      </c>
      <c r="F2453" s="16">
        <v>112</v>
      </c>
      <c r="G2453" s="16">
        <v>41</v>
      </c>
      <c r="H2453" s="16">
        <v>18.951912</v>
      </c>
      <c r="I2453" s="16"/>
    </row>
    <row r="2454" spans="1:9" x14ac:dyDescent="0.2">
      <c r="B2454" s="16">
        <v>17</v>
      </c>
      <c r="C2454" s="16">
        <v>2721</v>
      </c>
      <c r="D2454" s="16">
        <v>87</v>
      </c>
      <c r="E2454" s="16">
        <v>57</v>
      </c>
      <c r="F2454" s="16">
        <v>119</v>
      </c>
      <c r="G2454" s="16">
        <v>31</v>
      </c>
      <c r="H2454" s="16">
        <v>18.931456000000001</v>
      </c>
      <c r="I2454" s="16"/>
    </row>
    <row r="2455" spans="1:9" x14ac:dyDescent="0.2">
      <c r="B2455" s="16">
        <v>18</v>
      </c>
      <c r="C2455" s="16">
        <v>1567</v>
      </c>
      <c r="D2455" s="16">
        <v>74</v>
      </c>
      <c r="E2455" s="16">
        <v>47</v>
      </c>
      <c r="F2455" s="16">
        <v>96</v>
      </c>
      <c r="G2455" s="16">
        <v>21</v>
      </c>
      <c r="H2455" s="16">
        <v>12.097521</v>
      </c>
      <c r="I2455" s="16"/>
    </row>
    <row r="2456" spans="1:9" x14ac:dyDescent="0.2">
      <c r="B2456" s="16">
        <v>19</v>
      </c>
      <c r="C2456" s="16">
        <v>1580</v>
      </c>
      <c r="D2456" s="16">
        <v>83</v>
      </c>
      <c r="E2456" s="16">
        <v>58</v>
      </c>
      <c r="F2456" s="16">
        <v>111</v>
      </c>
      <c r="G2456" s="16">
        <v>19</v>
      </c>
      <c r="H2456" s="16">
        <v>14.241956999999999</v>
      </c>
      <c r="I2456" s="16"/>
    </row>
    <row r="2457" spans="1:9" x14ac:dyDescent="0.2">
      <c r="B2457" s="16">
        <v>20</v>
      </c>
      <c r="C2457" s="16">
        <v>1081</v>
      </c>
      <c r="D2457" s="16">
        <v>72</v>
      </c>
      <c r="E2457" s="16">
        <v>55</v>
      </c>
      <c r="F2457" s="16">
        <v>95</v>
      </c>
      <c r="G2457" s="16">
        <v>15</v>
      </c>
      <c r="H2457" s="16">
        <v>12.786712</v>
      </c>
      <c r="I2457" s="16"/>
    </row>
    <row r="2458" spans="1:9" x14ac:dyDescent="0.2">
      <c r="B2458" s="16">
        <v>21</v>
      </c>
      <c r="C2458" s="16">
        <v>1116</v>
      </c>
      <c r="D2458" s="16">
        <v>74</v>
      </c>
      <c r="E2458" s="16">
        <v>56</v>
      </c>
      <c r="F2458" s="16">
        <v>96</v>
      </c>
      <c r="G2458" s="16">
        <v>15</v>
      </c>
      <c r="H2458" s="16">
        <v>11.551128</v>
      </c>
      <c r="I2458" s="16"/>
    </row>
    <row r="2459" spans="1:9" x14ac:dyDescent="0.2">
      <c r="B2459" s="16">
        <v>22</v>
      </c>
      <c r="C2459" s="16">
        <v>3758</v>
      </c>
      <c r="D2459" s="16">
        <v>91</v>
      </c>
      <c r="E2459" s="16">
        <v>44</v>
      </c>
      <c r="F2459" s="16">
        <v>159</v>
      </c>
      <c r="G2459" s="16">
        <v>41</v>
      </c>
      <c r="H2459" s="16">
        <v>31.004435999999998</v>
      </c>
      <c r="I2459" s="16"/>
    </row>
    <row r="2460" spans="1:9" x14ac:dyDescent="0.2">
      <c r="B2460" s="16">
        <v>23</v>
      </c>
      <c r="C2460" s="16">
        <v>2121</v>
      </c>
      <c r="D2460" s="16">
        <v>70</v>
      </c>
      <c r="E2460" s="16">
        <v>40</v>
      </c>
      <c r="F2460" s="16">
        <v>98</v>
      </c>
      <c r="G2460" s="16">
        <v>30</v>
      </c>
      <c r="H2460" s="16">
        <v>13.100409000000001</v>
      </c>
      <c r="I2460" s="16"/>
    </row>
    <row r="2461" spans="1:9" x14ac:dyDescent="0.2">
      <c r="B2461" s="16">
        <v>24</v>
      </c>
      <c r="C2461" s="16">
        <v>1484</v>
      </c>
      <c r="D2461" s="16">
        <v>57</v>
      </c>
      <c r="E2461" s="16">
        <v>40</v>
      </c>
      <c r="F2461" s="16">
        <v>76</v>
      </c>
      <c r="G2461" s="16">
        <v>26</v>
      </c>
      <c r="H2461" s="16">
        <v>10.083651</v>
      </c>
      <c r="I2461" s="16"/>
    </row>
    <row r="2462" spans="1:9" x14ac:dyDescent="0.2">
      <c r="B2462" s="16">
        <v>25</v>
      </c>
      <c r="C2462" s="16">
        <v>832</v>
      </c>
      <c r="D2462" s="16">
        <v>41</v>
      </c>
      <c r="E2462" s="16">
        <v>13</v>
      </c>
      <c r="F2462" s="16">
        <v>66</v>
      </c>
      <c r="G2462" s="16">
        <v>20</v>
      </c>
      <c r="H2462" s="16">
        <v>12.665743000000001</v>
      </c>
      <c r="I2462" s="16"/>
    </row>
    <row r="2463" spans="1:9" x14ac:dyDescent="0.2">
      <c r="B2463" s="16">
        <v>26</v>
      </c>
      <c r="C2463" s="16">
        <v>2820</v>
      </c>
      <c r="D2463" s="16">
        <v>82</v>
      </c>
      <c r="E2463" s="16">
        <v>46</v>
      </c>
      <c r="F2463" s="16">
        <v>141</v>
      </c>
      <c r="G2463" s="16">
        <v>34</v>
      </c>
      <c r="H2463" s="16">
        <v>24.559142999999999</v>
      </c>
      <c r="I2463" s="16"/>
    </row>
    <row r="2464" spans="1:9" x14ac:dyDescent="0.2">
      <c r="B2464" s="16">
        <v>27</v>
      </c>
      <c r="C2464" s="16">
        <v>2429</v>
      </c>
      <c r="D2464" s="16">
        <v>83</v>
      </c>
      <c r="E2464" s="16">
        <v>52</v>
      </c>
      <c r="F2464" s="16">
        <v>122</v>
      </c>
      <c r="G2464" s="16">
        <v>29</v>
      </c>
      <c r="H2464" s="16">
        <v>16.748135000000001</v>
      </c>
      <c r="I2464" s="16"/>
    </row>
    <row r="2465" spans="1:9" x14ac:dyDescent="0.2">
      <c r="B2465" s="16">
        <v>28</v>
      </c>
      <c r="C2465" s="16">
        <v>2247</v>
      </c>
      <c r="D2465" s="16">
        <v>68</v>
      </c>
      <c r="E2465" s="16">
        <v>28</v>
      </c>
      <c r="F2465" s="16">
        <v>104</v>
      </c>
      <c r="G2465" s="16">
        <v>33</v>
      </c>
      <c r="H2465" s="16">
        <v>15.766856000000001</v>
      </c>
      <c r="I2465" s="16"/>
    </row>
    <row r="2466" spans="1:9" x14ac:dyDescent="0.2">
      <c r="B2466" s="16">
        <v>29</v>
      </c>
      <c r="C2466" s="16">
        <v>1305</v>
      </c>
      <c r="D2466" s="16">
        <v>76</v>
      </c>
      <c r="E2466" s="16">
        <v>59</v>
      </c>
      <c r="F2466" s="16">
        <v>88</v>
      </c>
      <c r="G2466" s="16">
        <v>17</v>
      </c>
      <c r="H2466" s="16">
        <v>9.5753590000000006</v>
      </c>
      <c r="I2466" s="16"/>
    </row>
    <row r="2467" spans="1:9" x14ac:dyDescent="0.2">
      <c r="B2467" s="16">
        <v>30</v>
      </c>
      <c r="C2467" s="16">
        <v>2035</v>
      </c>
      <c r="D2467" s="16">
        <v>63</v>
      </c>
      <c r="E2467" s="16">
        <v>33</v>
      </c>
      <c r="F2467" s="16">
        <v>90</v>
      </c>
      <c r="G2467" s="16">
        <v>32</v>
      </c>
      <c r="H2467" s="16">
        <v>16.055347000000001</v>
      </c>
      <c r="I2467" s="16"/>
    </row>
    <row r="2468" spans="1:9" x14ac:dyDescent="0.2">
      <c r="A2468" s="6"/>
      <c r="B2468" s="16">
        <v>31</v>
      </c>
      <c r="C2468" s="16">
        <v>2241</v>
      </c>
      <c r="D2468" s="16">
        <v>70</v>
      </c>
      <c r="E2468" s="16">
        <v>29</v>
      </c>
      <c r="F2468" s="16">
        <v>102</v>
      </c>
      <c r="G2468" s="16">
        <v>32</v>
      </c>
      <c r="H2468" s="16">
        <v>16.095482000000001</v>
      </c>
      <c r="I2468" s="16"/>
    </row>
    <row r="2469" spans="1:9" x14ac:dyDescent="0.2">
      <c r="A2469" s="11"/>
      <c r="B2469" s="16">
        <v>32</v>
      </c>
      <c r="C2469" s="16">
        <v>1535</v>
      </c>
      <c r="D2469" s="16">
        <v>76</v>
      </c>
      <c r="E2469" s="16">
        <v>50</v>
      </c>
      <c r="F2469" s="16">
        <v>99</v>
      </c>
      <c r="G2469" s="16">
        <v>20</v>
      </c>
      <c r="H2469" s="16">
        <v>13.140936</v>
      </c>
      <c r="I2469" s="16"/>
    </row>
    <row r="2470" spans="1:9" x14ac:dyDescent="0.2">
      <c r="B2470" s="16">
        <v>33</v>
      </c>
      <c r="C2470" s="16">
        <v>3834</v>
      </c>
      <c r="D2470" s="16">
        <v>83</v>
      </c>
      <c r="E2470" s="16">
        <v>61</v>
      </c>
      <c r="F2470" s="16">
        <v>104</v>
      </c>
      <c r="G2470" s="16">
        <v>46</v>
      </c>
      <c r="H2470" s="16">
        <v>10.156552</v>
      </c>
      <c r="I2470" s="16"/>
    </row>
    <row r="2471" spans="1:9" x14ac:dyDescent="0.2">
      <c r="B2471" s="16">
        <v>34</v>
      </c>
      <c r="C2471" s="16">
        <v>3000</v>
      </c>
      <c r="D2471" s="16">
        <v>85</v>
      </c>
      <c r="E2471" s="16">
        <v>55</v>
      </c>
      <c r="F2471" s="16">
        <v>121</v>
      </c>
      <c r="G2471" s="16">
        <v>35</v>
      </c>
      <c r="H2471" s="16">
        <v>16.630057999999998</v>
      </c>
      <c r="I2471" s="16"/>
    </row>
    <row r="2472" spans="1:9" x14ac:dyDescent="0.2">
      <c r="B2472" s="16">
        <v>35</v>
      </c>
      <c r="C2472" s="16">
        <v>2930</v>
      </c>
      <c r="D2472" s="16">
        <v>86</v>
      </c>
      <c r="E2472" s="16">
        <v>44</v>
      </c>
      <c r="F2472" s="16">
        <v>131</v>
      </c>
      <c r="G2472" s="16">
        <v>34</v>
      </c>
      <c r="H2472" s="16">
        <v>23.371829999999999</v>
      </c>
      <c r="I2472" s="16"/>
    </row>
    <row r="2473" spans="1:9" x14ac:dyDescent="0.2">
      <c r="B2473" s="16">
        <v>36</v>
      </c>
      <c r="C2473" s="16">
        <v>6243</v>
      </c>
      <c r="D2473" s="16">
        <v>115</v>
      </c>
      <c r="E2473" s="16">
        <v>62</v>
      </c>
      <c r="F2473" s="16">
        <v>198</v>
      </c>
      <c r="G2473" s="16">
        <v>54</v>
      </c>
      <c r="H2473" s="16">
        <v>32.568359999999998</v>
      </c>
      <c r="I2473" s="16"/>
    </row>
    <row r="2474" spans="1:9" x14ac:dyDescent="0.2">
      <c r="B2474" s="16">
        <v>37</v>
      </c>
      <c r="C2474" s="16">
        <v>7943</v>
      </c>
      <c r="D2474" s="16">
        <v>98</v>
      </c>
      <c r="E2474" s="16">
        <v>42</v>
      </c>
      <c r="F2474" s="16">
        <v>159</v>
      </c>
      <c r="G2474" s="16">
        <v>81</v>
      </c>
      <c r="H2474" s="16">
        <v>28.902636999999999</v>
      </c>
      <c r="I2474" s="16"/>
    </row>
    <row r="2475" spans="1:9" x14ac:dyDescent="0.2">
      <c r="B2475" s="16">
        <v>38</v>
      </c>
      <c r="C2475" s="16">
        <v>2432</v>
      </c>
      <c r="D2475" s="16">
        <v>69</v>
      </c>
      <c r="E2475" s="16">
        <v>35</v>
      </c>
      <c r="F2475" s="16">
        <v>105</v>
      </c>
      <c r="G2475" s="16">
        <v>35</v>
      </c>
      <c r="H2475" s="16">
        <v>18.34554</v>
      </c>
      <c r="I2475" s="16"/>
    </row>
    <row r="2476" spans="1:9" x14ac:dyDescent="0.2">
      <c r="B2476" s="16">
        <v>39</v>
      </c>
      <c r="C2476" s="16">
        <v>5136</v>
      </c>
      <c r="D2476" s="16">
        <v>109</v>
      </c>
      <c r="E2476" s="16">
        <v>67</v>
      </c>
      <c r="F2476" s="16">
        <v>174</v>
      </c>
      <c r="G2476" s="16">
        <v>47</v>
      </c>
      <c r="H2476" s="16">
        <v>26.732572999999999</v>
      </c>
      <c r="I2476" s="16"/>
    </row>
    <row r="2477" spans="1:9" x14ac:dyDescent="0.2">
      <c r="B2477" s="16">
        <v>40</v>
      </c>
      <c r="C2477" s="16">
        <v>2469</v>
      </c>
      <c r="D2477" s="16">
        <v>77</v>
      </c>
      <c r="E2477" s="16">
        <v>35</v>
      </c>
      <c r="F2477" s="16">
        <v>127</v>
      </c>
      <c r="G2477" s="16">
        <v>32</v>
      </c>
      <c r="H2477" s="16">
        <v>19.812833999999999</v>
      </c>
      <c r="I2477" s="16"/>
    </row>
    <row r="2478" spans="1:9" x14ac:dyDescent="0.2">
      <c r="B2478" s="16">
        <v>41</v>
      </c>
      <c r="C2478" s="16">
        <v>1436</v>
      </c>
      <c r="D2478" s="16">
        <v>71</v>
      </c>
      <c r="E2478" s="16">
        <v>54</v>
      </c>
      <c r="F2478" s="16">
        <v>96</v>
      </c>
      <c r="G2478" s="16">
        <v>20</v>
      </c>
      <c r="H2478" s="16">
        <v>11.598547999999999</v>
      </c>
      <c r="I2478" s="16"/>
    </row>
    <row r="2479" spans="1:9" x14ac:dyDescent="0.2">
      <c r="B2479" s="16">
        <v>42</v>
      </c>
      <c r="C2479" s="16">
        <v>3700</v>
      </c>
      <c r="D2479" s="16">
        <v>86</v>
      </c>
      <c r="E2479" s="16">
        <v>55</v>
      </c>
      <c r="F2479" s="16">
        <v>128</v>
      </c>
      <c r="G2479" s="16">
        <v>43</v>
      </c>
      <c r="H2479" s="16">
        <v>20.243752000000001</v>
      </c>
      <c r="I2479" s="16"/>
    </row>
    <row r="2480" spans="1:9" x14ac:dyDescent="0.2">
      <c r="B2480" s="16">
        <v>43</v>
      </c>
      <c r="C2480" s="16">
        <v>701</v>
      </c>
      <c r="D2480" s="16">
        <v>58</v>
      </c>
      <c r="E2480" s="16">
        <v>39</v>
      </c>
      <c r="F2480" s="16">
        <v>78</v>
      </c>
      <c r="G2480" s="16">
        <v>12</v>
      </c>
      <c r="H2480" s="16">
        <v>12.638325999999999</v>
      </c>
      <c r="I2480" s="16"/>
    </row>
    <row r="2481" spans="2:9" x14ac:dyDescent="0.2">
      <c r="B2481" s="16">
        <v>44</v>
      </c>
      <c r="C2481" s="16">
        <v>920</v>
      </c>
      <c r="D2481" s="16">
        <v>51</v>
      </c>
      <c r="E2481" s="16">
        <v>32</v>
      </c>
      <c r="F2481" s="16">
        <v>69</v>
      </c>
      <c r="G2481" s="16">
        <v>18</v>
      </c>
      <c r="H2481" s="16">
        <v>9.3871000000000002</v>
      </c>
      <c r="I2481" s="16"/>
    </row>
    <row r="2482" spans="2:9" x14ac:dyDescent="0.2">
      <c r="B2482" s="16">
        <v>45</v>
      </c>
      <c r="C2482" s="16">
        <v>4144</v>
      </c>
      <c r="D2482" s="16">
        <v>103</v>
      </c>
      <c r="E2482" s="16">
        <v>66</v>
      </c>
      <c r="F2482" s="16">
        <v>135</v>
      </c>
      <c r="G2482" s="16">
        <v>40</v>
      </c>
      <c r="H2482" s="16">
        <v>17.720044999999999</v>
      </c>
      <c r="I2482" s="16"/>
    </row>
    <row r="2483" spans="2:9" x14ac:dyDescent="0.2">
      <c r="B2483" s="16">
        <v>46</v>
      </c>
      <c r="C2483" s="16">
        <v>2199</v>
      </c>
      <c r="D2483" s="16">
        <v>73</v>
      </c>
      <c r="E2483" s="16">
        <v>51</v>
      </c>
      <c r="F2483" s="16">
        <v>109</v>
      </c>
      <c r="G2483" s="16">
        <v>30</v>
      </c>
      <c r="H2483" s="16">
        <v>12.965471000000001</v>
      </c>
      <c r="I2483" s="16"/>
    </row>
    <row r="2484" spans="2:9" x14ac:dyDescent="0.2">
      <c r="B2484" s="16">
        <v>47</v>
      </c>
      <c r="C2484" s="16">
        <v>2046</v>
      </c>
      <c r="D2484" s="16">
        <v>81</v>
      </c>
      <c r="E2484" s="16">
        <v>58</v>
      </c>
      <c r="F2484" s="16">
        <v>111</v>
      </c>
      <c r="G2484" s="16">
        <v>25</v>
      </c>
      <c r="H2484" s="16">
        <v>14.208271999999999</v>
      </c>
      <c r="I2484" s="16"/>
    </row>
    <row r="2485" spans="2:9" x14ac:dyDescent="0.2">
      <c r="B2485" s="16">
        <v>48</v>
      </c>
      <c r="C2485" s="16">
        <v>2140</v>
      </c>
      <c r="D2485" s="16">
        <v>73</v>
      </c>
      <c r="E2485" s="16">
        <v>50</v>
      </c>
      <c r="F2485" s="16">
        <v>113</v>
      </c>
      <c r="G2485" s="16">
        <v>29</v>
      </c>
      <c r="H2485" s="16">
        <v>15.80574</v>
      </c>
      <c r="I2485" s="16"/>
    </row>
    <row r="2486" spans="2:9" x14ac:dyDescent="0.2">
      <c r="B2486" s="16">
        <v>49</v>
      </c>
      <c r="C2486" s="16">
        <v>1275</v>
      </c>
      <c r="D2486" s="16">
        <v>60</v>
      </c>
      <c r="E2486" s="16">
        <v>41</v>
      </c>
      <c r="F2486" s="16">
        <v>83</v>
      </c>
      <c r="G2486" s="16">
        <v>21</v>
      </c>
      <c r="H2486" s="16">
        <v>9.9322710000000001</v>
      </c>
      <c r="I2486" s="16"/>
    </row>
    <row r="2487" spans="2:9" x14ac:dyDescent="0.2">
      <c r="B2487" s="16">
        <v>50</v>
      </c>
      <c r="C2487" s="16">
        <v>4184</v>
      </c>
      <c r="D2487" s="16">
        <v>104</v>
      </c>
      <c r="E2487" s="16">
        <v>56</v>
      </c>
      <c r="F2487" s="16">
        <v>175</v>
      </c>
      <c r="G2487" s="16">
        <v>40</v>
      </c>
      <c r="H2487" s="16">
        <v>29.969214999999998</v>
      </c>
      <c r="I2487" s="16"/>
    </row>
    <row r="2488" spans="2:9" x14ac:dyDescent="0.2">
      <c r="B2488" s="16">
        <v>51</v>
      </c>
      <c r="C2488" s="16">
        <v>2743</v>
      </c>
      <c r="D2488" s="16">
        <v>68</v>
      </c>
      <c r="E2488" s="16">
        <v>38</v>
      </c>
      <c r="F2488" s="16">
        <v>109</v>
      </c>
      <c r="G2488" s="16">
        <v>40</v>
      </c>
      <c r="H2488" s="16">
        <v>18.217348000000001</v>
      </c>
      <c r="I2488" s="16"/>
    </row>
    <row r="2489" spans="2:9" x14ac:dyDescent="0.2">
      <c r="B2489" s="16">
        <v>52</v>
      </c>
      <c r="C2489" s="16">
        <v>2057</v>
      </c>
      <c r="D2489" s="16">
        <v>60</v>
      </c>
      <c r="E2489" s="16">
        <v>32</v>
      </c>
      <c r="F2489" s="16">
        <v>108</v>
      </c>
      <c r="G2489" s="16">
        <v>34</v>
      </c>
      <c r="H2489" s="16">
        <v>17.279344999999999</v>
      </c>
      <c r="I2489" s="16"/>
    </row>
    <row r="2490" spans="2:9" x14ac:dyDescent="0.2">
      <c r="B2490" s="16">
        <v>53</v>
      </c>
      <c r="C2490" s="16">
        <v>2212</v>
      </c>
      <c r="D2490" s="16">
        <v>76</v>
      </c>
      <c r="E2490" s="16">
        <v>49</v>
      </c>
      <c r="F2490" s="16">
        <v>103</v>
      </c>
      <c r="G2490" s="16">
        <v>29</v>
      </c>
      <c r="H2490" s="16">
        <v>16.703292999999999</v>
      </c>
      <c r="I2490" s="16"/>
    </row>
    <row r="2491" spans="2:9" x14ac:dyDescent="0.2">
      <c r="B2491" s="16">
        <v>54</v>
      </c>
      <c r="C2491" s="16">
        <v>725</v>
      </c>
      <c r="D2491" s="16">
        <v>60</v>
      </c>
      <c r="E2491" s="16">
        <v>43</v>
      </c>
      <c r="F2491" s="16">
        <v>80</v>
      </c>
      <c r="G2491" s="16">
        <v>12</v>
      </c>
      <c r="H2491" s="16">
        <v>12.086807</v>
      </c>
      <c r="I2491" s="16"/>
    </row>
    <row r="2492" spans="2:9" x14ac:dyDescent="0.2">
      <c r="B2492" s="16">
        <v>55</v>
      </c>
      <c r="C2492" s="16">
        <v>3623</v>
      </c>
      <c r="D2492" s="16">
        <v>78</v>
      </c>
      <c r="E2492" s="16">
        <v>39</v>
      </c>
      <c r="F2492" s="16">
        <v>129</v>
      </c>
      <c r="G2492" s="16">
        <v>46</v>
      </c>
      <c r="H2492" s="16">
        <v>24.751656000000001</v>
      </c>
      <c r="I2492" s="16"/>
    </row>
    <row r="2493" spans="2:9" x14ac:dyDescent="0.2">
      <c r="B2493" s="16">
        <v>56</v>
      </c>
      <c r="C2493" s="16">
        <v>3271</v>
      </c>
      <c r="D2493" s="16">
        <v>88</v>
      </c>
      <c r="E2493" s="16">
        <v>35</v>
      </c>
      <c r="F2493" s="16">
        <v>150</v>
      </c>
      <c r="G2493" s="16">
        <v>37</v>
      </c>
      <c r="H2493" s="16">
        <v>28.560365999999998</v>
      </c>
      <c r="I2493" s="16"/>
    </row>
    <row r="2494" spans="2:9" x14ac:dyDescent="0.2">
      <c r="B2494" s="16">
        <v>57</v>
      </c>
      <c r="C2494" s="16">
        <v>1108</v>
      </c>
      <c r="D2494" s="16">
        <v>58</v>
      </c>
      <c r="E2494" s="16">
        <v>32</v>
      </c>
      <c r="F2494" s="16">
        <v>80</v>
      </c>
      <c r="G2494" s="16">
        <v>19</v>
      </c>
      <c r="H2494" s="16">
        <v>12.605112999999999</v>
      </c>
      <c r="I2494" s="16"/>
    </row>
    <row r="2495" spans="2:9" x14ac:dyDescent="0.2">
      <c r="B2495" s="16">
        <v>58</v>
      </c>
      <c r="C2495" s="16">
        <v>978</v>
      </c>
      <c r="D2495" s="16">
        <v>57</v>
      </c>
      <c r="E2495" s="16">
        <v>27</v>
      </c>
      <c r="F2495" s="16">
        <v>80</v>
      </c>
      <c r="G2495" s="16">
        <v>17</v>
      </c>
      <c r="H2495" s="16">
        <v>13.059957499999999</v>
      </c>
      <c r="I2495" s="16"/>
    </row>
    <row r="2496" spans="2:9" x14ac:dyDescent="0.2">
      <c r="B2496" s="16">
        <v>59</v>
      </c>
      <c r="C2496" s="16">
        <v>1264</v>
      </c>
      <c r="D2496" s="16">
        <v>57</v>
      </c>
      <c r="E2496" s="16">
        <v>41</v>
      </c>
      <c r="F2496" s="16">
        <v>80</v>
      </c>
      <c r="G2496" s="16">
        <v>22</v>
      </c>
      <c r="H2496" s="16">
        <v>10.442587</v>
      </c>
      <c r="I2496" s="16"/>
    </row>
    <row r="2497" spans="2:9" x14ac:dyDescent="0.2">
      <c r="B2497" s="16">
        <v>60</v>
      </c>
      <c r="C2497" s="16">
        <v>6231</v>
      </c>
      <c r="D2497" s="16">
        <v>102</v>
      </c>
      <c r="E2497" s="16">
        <v>46</v>
      </c>
      <c r="F2497" s="16">
        <v>185</v>
      </c>
      <c r="G2497" s="16">
        <v>61</v>
      </c>
      <c r="H2497" s="16">
        <v>33.084989999999998</v>
      </c>
      <c r="I2497" s="16"/>
    </row>
    <row r="2498" spans="2:9" x14ac:dyDescent="0.2">
      <c r="B2498" s="16">
        <v>61</v>
      </c>
      <c r="C2498" s="16">
        <v>1289</v>
      </c>
      <c r="D2498" s="16">
        <v>75</v>
      </c>
      <c r="E2498" s="16">
        <v>60</v>
      </c>
      <c r="F2498" s="16">
        <v>92</v>
      </c>
      <c r="G2498" s="16">
        <v>17</v>
      </c>
      <c r="H2498" s="16">
        <v>11.779218999999999</v>
      </c>
      <c r="I2498" s="16"/>
    </row>
    <row r="2499" spans="2:9" x14ac:dyDescent="0.2">
      <c r="B2499" s="16">
        <v>62</v>
      </c>
      <c r="C2499" s="16">
        <v>1469</v>
      </c>
      <c r="D2499" s="16">
        <v>69</v>
      </c>
      <c r="E2499" s="16">
        <v>46</v>
      </c>
      <c r="F2499" s="16">
        <v>91</v>
      </c>
      <c r="G2499" s="16">
        <v>21</v>
      </c>
      <c r="H2499" s="16">
        <v>10.492855</v>
      </c>
      <c r="I2499" s="16"/>
    </row>
    <row r="2500" spans="2:9" x14ac:dyDescent="0.2">
      <c r="B2500" s="16">
        <v>63</v>
      </c>
      <c r="C2500" s="16">
        <v>1175</v>
      </c>
      <c r="D2500" s="16">
        <v>58</v>
      </c>
      <c r="E2500" s="16">
        <v>34</v>
      </c>
      <c r="F2500" s="16">
        <v>82</v>
      </c>
      <c r="G2500" s="16">
        <v>20</v>
      </c>
      <c r="H2500" s="16">
        <v>12.445671000000001</v>
      </c>
      <c r="I2500" s="16"/>
    </row>
    <row r="2501" spans="2:9" x14ac:dyDescent="0.2">
      <c r="B2501" s="16">
        <v>64</v>
      </c>
      <c r="C2501" s="16">
        <v>1385</v>
      </c>
      <c r="D2501" s="16">
        <v>60</v>
      </c>
      <c r="E2501" s="16">
        <v>24</v>
      </c>
      <c r="F2501" s="16">
        <v>97</v>
      </c>
      <c r="G2501" s="16">
        <v>23</v>
      </c>
      <c r="H2501" s="16">
        <v>17.176888000000002</v>
      </c>
      <c r="I2501" s="16"/>
    </row>
    <row r="2502" spans="2:9" x14ac:dyDescent="0.2">
      <c r="B2502" s="16">
        <v>65</v>
      </c>
      <c r="C2502" s="16">
        <v>517</v>
      </c>
      <c r="D2502" s="16">
        <v>34</v>
      </c>
      <c r="E2502" s="16">
        <v>13</v>
      </c>
      <c r="F2502" s="16">
        <v>48</v>
      </c>
      <c r="G2502" s="16">
        <v>15</v>
      </c>
      <c r="H2502" s="16">
        <v>9.019819</v>
      </c>
      <c r="I2502" s="16"/>
    </row>
    <row r="2503" spans="2:9" x14ac:dyDescent="0.2">
      <c r="B2503" s="16">
        <v>66</v>
      </c>
      <c r="C2503" s="16">
        <v>1569</v>
      </c>
      <c r="D2503" s="16">
        <v>50</v>
      </c>
      <c r="E2503" s="16">
        <v>20</v>
      </c>
      <c r="F2503" s="16">
        <v>78</v>
      </c>
      <c r="G2503" s="16">
        <v>31</v>
      </c>
      <c r="H2503" s="16">
        <v>16.394103999999999</v>
      </c>
      <c r="I2503" s="16"/>
    </row>
    <row r="2504" spans="2:9" x14ac:dyDescent="0.2">
      <c r="B2504" s="16">
        <v>67</v>
      </c>
      <c r="C2504" s="16">
        <v>1887</v>
      </c>
      <c r="D2504" s="16">
        <v>65</v>
      </c>
      <c r="E2504" s="16">
        <v>37</v>
      </c>
      <c r="F2504" s="16">
        <v>96</v>
      </c>
      <c r="G2504" s="16">
        <v>29</v>
      </c>
      <c r="H2504" s="16">
        <v>15.387843</v>
      </c>
      <c r="I2504" s="16"/>
    </row>
    <row r="2505" spans="2:9" x14ac:dyDescent="0.2">
      <c r="B2505" s="16">
        <v>68</v>
      </c>
      <c r="C2505" s="16">
        <v>556</v>
      </c>
      <c r="D2505" s="16">
        <v>55</v>
      </c>
      <c r="E2505" s="16">
        <v>40</v>
      </c>
      <c r="F2505" s="16">
        <v>79</v>
      </c>
      <c r="G2505" s="16">
        <v>10</v>
      </c>
      <c r="H2505" s="16">
        <v>10.687480000000001</v>
      </c>
      <c r="I2505" s="16"/>
    </row>
    <row r="2506" spans="2:9" x14ac:dyDescent="0.2">
      <c r="B2506" s="16">
        <v>69</v>
      </c>
      <c r="C2506" s="16">
        <v>415</v>
      </c>
      <c r="D2506" s="16">
        <v>41</v>
      </c>
      <c r="E2506" s="16">
        <v>28</v>
      </c>
      <c r="F2506" s="16">
        <v>49</v>
      </c>
      <c r="G2506" s="16">
        <v>10</v>
      </c>
      <c r="H2506" s="16">
        <v>6.7741337000000001</v>
      </c>
      <c r="I2506" s="16"/>
    </row>
    <row r="2507" spans="2:9" x14ac:dyDescent="0.2">
      <c r="B2507" s="16">
        <v>70</v>
      </c>
      <c r="C2507" s="16">
        <v>1475</v>
      </c>
      <c r="D2507" s="16">
        <v>64</v>
      </c>
      <c r="E2507" s="16">
        <v>47</v>
      </c>
      <c r="F2507" s="16">
        <v>85</v>
      </c>
      <c r="G2507" s="16">
        <v>23</v>
      </c>
      <c r="H2507" s="16">
        <v>11.455446999999999</v>
      </c>
      <c r="I2507" s="16"/>
    </row>
    <row r="2508" spans="2:9" x14ac:dyDescent="0.2">
      <c r="B2508" s="16">
        <v>71</v>
      </c>
      <c r="C2508" s="16">
        <v>2331</v>
      </c>
      <c r="D2508" s="16">
        <v>75</v>
      </c>
      <c r="E2508" s="16">
        <v>44</v>
      </c>
      <c r="F2508" s="16">
        <v>105</v>
      </c>
      <c r="G2508" s="16">
        <v>31</v>
      </c>
      <c r="H2508" s="16">
        <v>16.099689999999999</v>
      </c>
      <c r="I2508" s="16"/>
    </row>
    <row r="2509" spans="2:9" x14ac:dyDescent="0.2">
      <c r="B2509" s="16">
        <v>72</v>
      </c>
      <c r="C2509" s="16">
        <v>2677</v>
      </c>
      <c r="D2509" s="16">
        <v>68</v>
      </c>
      <c r="E2509" s="16">
        <v>36</v>
      </c>
      <c r="F2509" s="16">
        <v>97</v>
      </c>
      <c r="G2509" s="16">
        <v>39</v>
      </c>
      <c r="H2509" s="16">
        <v>15.64659</v>
      </c>
      <c r="I2509" s="16"/>
    </row>
    <row r="2510" spans="2:9" x14ac:dyDescent="0.2">
      <c r="B2510" s="16">
        <v>73</v>
      </c>
      <c r="C2510" s="16">
        <v>527</v>
      </c>
      <c r="D2510" s="16">
        <v>31</v>
      </c>
      <c r="E2510" s="16">
        <v>19</v>
      </c>
      <c r="F2510" s="16">
        <v>49</v>
      </c>
      <c r="G2510" s="16">
        <v>17</v>
      </c>
      <c r="H2510" s="16">
        <v>8.0622579999999999</v>
      </c>
      <c r="I2510" s="16"/>
    </row>
    <row r="2511" spans="2:9" x14ac:dyDescent="0.2">
      <c r="B2511" s="16">
        <v>74</v>
      </c>
      <c r="C2511" s="16">
        <v>579</v>
      </c>
      <c r="D2511" s="16">
        <v>41</v>
      </c>
      <c r="E2511" s="16">
        <v>30</v>
      </c>
      <c r="F2511" s="16">
        <v>59</v>
      </c>
      <c r="G2511" s="16">
        <v>14</v>
      </c>
      <c r="H2511" s="16">
        <v>10.088074000000001</v>
      </c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74</v>
      </c>
      <c r="I2619" s="6"/>
    </row>
    <row r="2620" spans="1:10" x14ac:dyDescent="0.2">
      <c r="A2620" t="s">
        <v>67</v>
      </c>
      <c r="B2620" s="15"/>
      <c r="C2620" s="8">
        <f>AVERAGE(C2438:C2618)</f>
        <v>2239.7702702702704</v>
      </c>
      <c r="D2620" s="8"/>
      <c r="E2620" s="8"/>
      <c r="F2620" s="8"/>
      <c r="G2620" s="8"/>
      <c r="H2620" s="8"/>
      <c r="I2620" s="9"/>
      <c r="J2620" s="17">
        <f>AVERAGE(D2438:D2618)</f>
        <v>71.270270270270274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70868461</v>
      </c>
      <c r="D2624" s="16">
        <v>123.45777</v>
      </c>
      <c r="E2624" s="16">
        <v>1</v>
      </c>
      <c r="F2624" s="16">
        <v>1402</v>
      </c>
      <c r="G2624" s="16">
        <v>574030</v>
      </c>
      <c r="H2624" s="16">
        <v>189.00362999999999</v>
      </c>
      <c r="I2624" s="16">
        <v>22.938269999999999</v>
      </c>
    </row>
    <row r="2625" spans="1:9" x14ac:dyDescent="0.2">
      <c r="A2625" s="6"/>
      <c r="B2625" s="16">
        <v>1</v>
      </c>
      <c r="C2625" s="16">
        <v>796</v>
      </c>
      <c r="D2625" s="16">
        <v>49</v>
      </c>
      <c r="E2625" s="16">
        <v>26</v>
      </c>
      <c r="F2625" s="16">
        <v>63</v>
      </c>
      <c r="G2625" s="16">
        <v>16</v>
      </c>
      <c r="H2625" s="16">
        <v>11.893976</v>
      </c>
      <c r="I2625" s="16"/>
    </row>
    <row r="2626" spans="1:9" x14ac:dyDescent="0.2">
      <c r="A2626" s="6"/>
      <c r="B2626" s="16">
        <v>2</v>
      </c>
      <c r="C2626" s="16">
        <v>1114</v>
      </c>
      <c r="D2626" s="16">
        <v>58</v>
      </c>
      <c r="E2626" s="16">
        <v>30</v>
      </c>
      <c r="F2626" s="16">
        <v>82</v>
      </c>
      <c r="G2626" s="16">
        <v>19</v>
      </c>
      <c r="H2626" s="16">
        <v>14.798648999999999</v>
      </c>
      <c r="I2626" s="16"/>
    </row>
    <row r="2627" spans="1:9" x14ac:dyDescent="0.2">
      <c r="A2627" s="6"/>
      <c r="B2627" s="16">
        <v>3</v>
      </c>
      <c r="C2627" s="16">
        <v>2855</v>
      </c>
      <c r="D2627" s="16">
        <v>77</v>
      </c>
      <c r="E2627" s="16">
        <v>36</v>
      </c>
      <c r="F2627" s="16">
        <v>141</v>
      </c>
      <c r="G2627" s="16">
        <v>37</v>
      </c>
      <c r="H2627" s="16">
        <v>27.541886999999999</v>
      </c>
      <c r="I2627" s="16"/>
    </row>
    <row r="2628" spans="1:9" x14ac:dyDescent="0.2">
      <c r="A2628" s="6"/>
      <c r="B2628" s="16">
        <v>4</v>
      </c>
      <c r="C2628" s="16">
        <v>2302</v>
      </c>
      <c r="D2628" s="16">
        <v>85</v>
      </c>
      <c r="E2628" s="16">
        <v>54</v>
      </c>
      <c r="F2628" s="16">
        <v>138</v>
      </c>
      <c r="G2628" s="16">
        <v>27</v>
      </c>
      <c r="H2628" s="16">
        <v>21.623528</v>
      </c>
      <c r="I2628" s="16"/>
    </row>
    <row r="2629" spans="1:9" x14ac:dyDescent="0.2">
      <c r="A2629" s="6"/>
      <c r="B2629" s="16">
        <v>5</v>
      </c>
      <c r="C2629" s="16">
        <v>531</v>
      </c>
      <c r="D2629" s="16">
        <v>48</v>
      </c>
      <c r="E2629" s="16">
        <v>27</v>
      </c>
      <c r="F2629" s="16">
        <v>69</v>
      </c>
      <c r="G2629" s="16">
        <v>11</v>
      </c>
      <c r="H2629" s="16">
        <v>11.666191</v>
      </c>
      <c r="I2629" s="16"/>
    </row>
    <row r="2630" spans="1:9" x14ac:dyDescent="0.2">
      <c r="A2630" s="6"/>
      <c r="B2630" s="16">
        <v>6</v>
      </c>
      <c r="C2630" s="16">
        <v>746</v>
      </c>
      <c r="D2630" s="16">
        <v>62</v>
      </c>
      <c r="E2630" s="16">
        <v>54</v>
      </c>
      <c r="F2630" s="16">
        <v>74</v>
      </c>
      <c r="G2630" s="16">
        <v>12</v>
      </c>
      <c r="H2630" s="16">
        <v>6.4947533999999996</v>
      </c>
      <c r="I2630" s="16"/>
    </row>
    <row r="2631" spans="1:9" x14ac:dyDescent="0.2">
      <c r="A2631" s="6"/>
      <c r="B2631" s="16">
        <v>7</v>
      </c>
      <c r="C2631" s="16">
        <v>2262</v>
      </c>
      <c r="D2631" s="16">
        <v>75</v>
      </c>
      <c r="E2631" s="16">
        <v>36</v>
      </c>
      <c r="F2631" s="16">
        <v>116</v>
      </c>
      <c r="G2631" s="16">
        <v>30</v>
      </c>
      <c r="H2631" s="16">
        <v>22.229213999999999</v>
      </c>
      <c r="I2631" s="16"/>
    </row>
    <row r="2632" spans="1:9" x14ac:dyDescent="0.2">
      <c r="A2632" s="6"/>
      <c r="B2632" s="16">
        <v>8</v>
      </c>
      <c r="C2632" s="16">
        <v>1151</v>
      </c>
      <c r="D2632" s="16">
        <v>71</v>
      </c>
      <c r="E2632" s="16">
        <v>47</v>
      </c>
      <c r="F2632" s="16">
        <v>96</v>
      </c>
      <c r="G2632" s="16">
        <v>16</v>
      </c>
      <c r="H2632" s="16">
        <v>12.751471</v>
      </c>
      <c r="I2632" s="16"/>
    </row>
    <row r="2633" spans="1:9" x14ac:dyDescent="0.2">
      <c r="A2633" s="6"/>
      <c r="B2633" s="16">
        <v>9</v>
      </c>
      <c r="C2633" s="16">
        <v>3240</v>
      </c>
      <c r="D2633" s="16">
        <v>95</v>
      </c>
      <c r="E2633" s="16">
        <v>42</v>
      </c>
      <c r="F2633" s="16">
        <v>169</v>
      </c>
      <c r="G2633" s="16">
        <v>34</v>
      </c>
      <c r="H2633" s="16">
        <v>32.253726999999998</v>
      </c>
      <c r="I2633" s="16"/>
    </row>
    <row r="2634" spans="1:9" x14ac:dyDescent="0.2">
      <c r="A2634" s="6"/>
      <c r="B2634" s="16">
        <v>10</v>
      </c>
      <c r="C2634" s="16">
        <v>2677</v>
      </c>
      <c r="D2634" s="16">
        <v>76</v>
      </c>
      <c r="E2634" s="16">
        <v>25</v>
      </c>
      <c r="F2634" s="16">
        <v>130</v>
      </c>
      <c r="G2634" s="16">
        <v>35</v>
      </c>
      <c r="H2634" s="16">
        <v>25.048774999999999</v>
      </c>
      <c r="I2634" s="16"/>
    </row>
    <row r="2635" spans="1:9" x14ac:dyDescent="0.2">
      <c r="A2635" s="6"/>
      <c r="B2635" s="16">
        <v>11</v>
      </c>
      <c r="C2635" s="16">
        <v>1377</v>
      </c>
      <c r="D2635" s="16">
        <v>55</v>
      </c>
      <c r="E2635" s="16">
        <v>27</v>
      </c>
      <c r="F2635" s="16">
        <v>86</v>
      </c>
      <c r="G2635" s="16">
        <v>25</v>
      </c>
      <c r="H2635" s="16">
        <v>13.124404999999999</v>
      </c>
      <c r="I2635" s="16"/>
    </row>
    <row r="2636" spans="1:9" x14ac:dyDescent="0.2">
      <c r="A2636" s="6"/>
      <c r="B2636" s="16">
        <v>12</v>
      </c>
      <c r="C2636" s="16">
        <v>2539</v>
      </c>
      <c r="D2636" s="16">
        <v>90</v>
      </c>
      <c r="E2636" s="16">
        <v>52</v>
      </c>
      <c r="F2636" s="16">
        <v>150</v>
      </c>
      <c r="G2636" s="16">
        <v>28</v>
      </c>
      <c r="H2636" s="16">
        <v>23.985336</v>
      </c>
      <c r="I2636" s="16"/>
    </row>
    <row r="2637" spans="1:9" x14ac:dyDescent="0.2">
      <c r="B2637" s="16">
        <v>13</v>
      </c>
      <c r="C2637" s="16">
        <v>3603</v>
      </c>
      <c r="D2637" s="16">
        <v>100</v>
      </c>
      <c r="E2637" s="16">
        <v>50</v>
      </c>
      <c r="F2637" s="16">
        <v>182</v>
      </c>
      <c r="G2637" s="16">
        <v>36</v>
      </c>
      <c r="H2637" s="16">
        <v>31.870722000000001</v>
      </c>
      <c r="I2637" s="16"/>
    </row>
    <row r="2638" spans="1:9" x14ac:dyDescent="0.2">
      <c r="B2638" s="16">
        <v>14</v>
      </c>
      <c r="C2638" s="16">
        <v>1357</v>
      </c>
      <c r="D2638" s="16">
        <v>59</v>
      </c>
      <c r="E2638" s="16">
        <v>32</v>
      </c>
      <c r="F2638" s="16">
        <v>87</v>
      </c>
      <c r="G2638" s="16">
        <v>23</v>
      </c>
      <c r="H2638" s="16">
        <v>13.918594000000001</v>
      </c>
      <c r="I2638" s="16"/>
    </row>
    <row r="2639" spans="1:9" x14ac:dyDescent="0.2">
      <c r="B2639" s="16">
        <v>15</v>
      </c>
      <c r="C2639" s="16">
        <v>1585</v>
      </c>
      <c r="D2639" s="16">
        <v>72</v>
      </c>
      <c r="E2639" s="16">
        <v>48</v>
      </c>
      <c r="F2639" s="16">
        <v>98</v>
      </c>
      <c r="G2639" s="16">
        <v>22</v>
      </c>
      <c r="H2639" s="16">
        <v>15.797829999999999</v>
      </c>
      <c r="I2639" s="16"/>
    </row>
    <row r="2640" spans="1:9" x14ac:dyDescent="0.2">
      <c r="B2640" s="16">
        <v>16</v>
      </c>
      <c r="C2640" s="16">
        <v>1641</v>
      </c>
      <c r="D2640" s="16">
        <v>65</v>
      </c>
      <c r="E2640" s="16">
        <v>44</v>
      </c>
      <c r="F2640" s="16">
        <v>84</v>
      </c>
      <c r="G2640" s="16">
        <v>25</v>
      </c>
      <c r="H2640" s="16">
        <v>10.866614999999999</v>
      </c>
      <c r="I2640" s="16"/>
    </row>
    <row r="2641" spans="1:9" x14ac:dyDescent="0.2">
      <c r="B2641" s="16">
        <v>17</v>
      </c>
      <c r="C2641" s="16">
        <v>3464</v>
      </c>
      <c r="D2641" s="16">
        <v>104</v>
      </c>
      <c r="E2641" s="16">
        <v>69</v>
      </c>
      <c r="F2641" s="16">
        <v>138</v>
      </c>
      <c r="G2641" s="16">
        <v>33</v>
      </c>
      <c r="H2641" s="16">
        <v>20.68967</v>
      </c>
      <c r="I2641" s="16"/>
    </row>
    <row r="2642" spans="1:9" x14ac:dyDescent="0.2">
      <c r="B2642" s="16">
        <v>18</v>
      </c>
      <c r="C2642" s="16">
        <v>1540</v>
      </c>
      <c r="D2642" s="16">
        <v>70</v>
      </c>
      <c r="E2642" s="16">
        <v>53</v>
      </c>
      <c r="F2642" s="16">
        <v>85</v>
      </c>
      <c r="G2642" s="16">
        <v>22</v>
      </c>
      <c r="H2642" s="16">
        <v>9.5866980000000002</v>
      </c>
      <c r="I2642" s="16"/>
    </row>
    <row r="2643" spans="1:9" x14ac:dyDescent="0.2">
      <c r="B2643" s="16">
        <v>19</v>
      </c>
      <c r="C2643" s="16">
        <v>1171</v>
      </c>
      <c r="D2643" s="16">
        <v>73</v>
      </c>
      <c r="E2643" s="16">
        <v>51</v>
      </c>
      <c r="F2643" s="16">
        <v>88</v>
      </c>
      <c r="G2643" s="16">
        <v>16</v>
      </c>
      <c r="H2643" s="16">
        <v>9.7536319999999996</v>
      </c>
      <c r="I2643" s="16"/>
    </row>
    <row r="2644" spans="1:9" x14ac:dyDescent="0.2">
      <c r="B2644" s="16">
        <v>20</v>
      </c>
      <c r="C2644" s="16">
        <v>1639</v>
      </c>
      <c r="D2644" s="16">
        <v>78</v>
      </c>
      <c r="E2644" s="16">
        <v>46</v>
      </c>
      <c r="F2644" s="16">
        <v>100</v>
      </c>
      <c r="G2644" s="16">
        <v>21</v>
      </c>
      <c r="H2644" s="16">
        <v>13.302256</v>
      </c>
      <c r="I2644" s="16"/>
    </row>
    <row r="2645" spans="1:9" x14ac:dyDescent="0.2">
      <c r="B2645" s="16">
        <v>21</v>
      </c>
      <c r="C2645" s="16">
        <v>4668</v>
      </c>
      <c r="D2645" s="16">
        <v>119</v>
      </c>
      <c r="E2645" s="16">
        <v>64</v>
      </c>
      <c r="F2645" s="16">
        <v>216</v>
      </c>
      <c r="G2645" s="16">
        <v>39</v>
      </c>
      <c r="H2645" s="16">
        <v>43.180466000000003</v>
      </c>
      <c r="I2645" s="16"/>
    </row>
    <row r="2646" spans="1:9" x14ac:dyDescent="0.2">
      <c r="B2646" s="16">
        <v>22</v>
      </c>
      <c r="C2646" s="16">
        <v>909</v>
      </c>
      <c r="D2646" s="16">
        <v>75</v>
      </c>
      <c r="E2646" s="16">
        <v>55</v>
      </c>
      <c r="F2646" s="16">
        <v>97</v>
      </c>
      <c r="G2646" s="16">
        <v>12</v>
      </c>
      <c r="H2646" s="16">
        <v>14.196671</v>
      </c>
      <c r="I2646" s="16"/>
    </row>
    <row r="2647" spans="1:9" x14ac:dyDescent="0.2">
      <c r="B2647" s="16">
        <v>23</v>
      </c>
      <c r="C2647" s="16">
        <v>3412</v>
      </c>
      <c r="D2647" s="16">
        <v>94</v>
      </c>
      <c r="E2647" s="16">
        <v>47</v>
      </c>
      <c r="F2647" s="16">
        <v>170</v>
      </c>
      <c r="G2647" s="16">
        <v>36</v>
      </c>
      <c r="H2647" s="16">
        <v>32.70299</v>
      </c>
      <c r="I2647" s="16"/>
    </row>
    <row r="2648" spans="1:9" x14ac:dyDescent="0.2">
      <c r="B2648" s="16">
        <v>24</v>
      </c>
      <c r="C2648" s="16">
        <v>2111</v>
      </c>
      <c r="D2648" s="16">
        <v>72</v>
      </c>
      <c r="E2648" s="16">
        <v>43</v>
      </c>
      <c r="F2648" s="16">
        <v>117</v>
      </c>
      <c r="G2648" s="16">
        <v>29</v>
      </c>
      <c r="H2648" s="16">
        <v>17.428425000000001</v>
      </c>
      <c r="I2648" s="16"/>
    </row>
    <row r="2649" spans="1:9" x14ac:dyDescent="0.2">
      <c r="B2649" s="16">
        <v>25</v>
      </c>
      <c r="C2649" s="16">
        <v>1747</v>
      </c>
      <c r="D2649" s="16">
        <v>79</v>
      </c>
      <c r="E2649" s="16">
        <v>55</v>
      </c>
      <c r="F2649" s="16">
        <v>103</v>
      </c>
      <c r="G2649" s="16">
        <v>22</v>
      </c>
      <c r="H2649" s="16">
        <v>13.478377999999999</v>
      </c>
      <c r="I2649" s="16"/>
    </row>
    <row r="2650" spans="1:9" x14ac:dyDescent="0.2">
      <c r="B2650" s="16">
        <v>26</v>
      </c>
      <c r="C2650" s="16">
        <v>1492</v>
      </c>
      <c r="D2650" s="16">
        <v>67</v>
      </c>
      <c r="E2650" s="16">
        <v>40</v>
      </c>
      <c r="F2650" s="16">
        <v>84</v>
      </c>
      <c r="G2650" s="16">
        <v>22</v>
      </c>
      <c r="H2650" s="16">
        <v>12.802529</v>
      </c>
      <c r="I2650" s="16"/>
    </row>
    <row r="2651" spans="1:9" x14ac:dyDescent="0.2">
      <c r="B2651" s="16">
        <v>27</v>
      </c>
      <c r="C2651" s="16">
        <v>697</v>
      </c>
      <c r="D2651" s="16">
        <v>53</v>
      </c>
      <c r="E2651" s="16">
        <v>33</v>
      </c>
      <c r="F2651" s="16">
        <v>81</v>
      </c>
      <c r="G2651" s="16">
        <v>13</v>
      </c>
      <c r="H2651" s="16">
        <v>13.102162999999999</v>
      </c>
      <c r="I2651" s="16"/>
    </row>
    <row r="2652" spans="1:9" x14ac:dyDescent="0.2">
      <c r="B2652" s="16">
        <v>28</v>
      </c>
      <c r="C2652" s="16">
        <v>1286</v>
      </c>
      <c r="D2652" s="16">
        <v>67</v>
      </c>
      <c r="E2652" s="16">
        <v>43</v>
      </c>
      <c r="F2652" s="16">
        <v>85</v>
      </c>
      <c r="G2652" s="16">
        <v>19</v>
      </c>
      <c r="H2652" s="16">
        <v>9.6695390000000003</v>
      </c>
      <c r="I2652" s="16"/>
    </row>
    <row r="2653" spans="1:9" x14ac:dyDescent="0.2">
      <c r="B2653" s="16">
        <v>29</v>
      </c>
      <c r="C2653" s="16">
        <v>1988</v>
      </c>
      <c r="D2653" s="16">
        <v>76</v>
      </c>
      <c r="E2653" s="16">
        <v>43</v>
      </c>
      <c r="F2653" s="16">
        <v>114</v>
      </c>
      <c r="G2653" s="16">
        <v>26</v>
      </c>
      <c r="H2653" s="16">
        <v>16.324214999999999</v>
      </c>
      <c r="I2653" s="16"/>
    </row>
    <row r="2654" spans="1:9" x14ac:dyDescent="0.2">
      <c r="B2654" s="16">
        <v>30</v>
      </c>
      <c r="C2654" s="16">
        <v>783</v>
      </c>
      <c r="D2654" s="16">
        <v>60</v>
      </c>
      <c r="E2654" s="16">
        <v>47</v>
      </c>
      <c r="F2654" s="16">
        <v>77</v>
      </c>
      <c r="G2654" s="16">
        <v>13</v>
      </c>
      <c r="H2654" s="16">
        <v>9.1878539999999997</v>
      </c>
      <c r="I2654" s="16"/>
    </row>
    <row r="2655" spans="1:9" x14ac:dyDescent="0.2">
      <c r="A2655" s="6"/>
      <c r="B2655" s="16">
        <v>31</v>
      </c>
      <c r="C2655" s="16">
        <v>779</v>
      </c>
      <c r="D2655" s="16">
        <v>55</v>
      </c>
      <c r="E2655" s="16">
        <v>37</v>
      </c>
      <c r="F2655" s="16">
        <v>68</v>
      </c>
      <c r="G2655" s="16">
        <v>14</v>
      </c>
      <c r="H2655" s="16">
        <v>8.606795</v>
      </c>
      <c r="I2655" s="16"/>
    </row>
    <row r="2656" spans="1:9" x14ac:dyDescent="0.2">
      <c r="A2656" s="11"/>
      <c r="B2656" s="16">
        <v>32</v>
      </c>
      <c r="C2656" s="16">
        <v>1923</v>
      </c>
      <c r="D2656" s="16">
        <v>73</v>
      </c>
      <c r="E2656" s="16">
        <v>44</v>
      </c>
      <c r="F2656" s="16">
        <v>119</v>
      </c>
      <c r="G2656" s="16">
        <v>26</v>
      </c>
      <c r="H2656" s="16">
        <v>15.235485000000001</v>
      </c>
      <c r="I2656" s="16"/>
    </row>
    <row r="2657" spans="2:9" x14ac:dyDescent="0.2">
      <c r="B2657" s="16">
        <v>33</v>
      </c>
      <c r="C2657" s="16">
        <v>1178</v>
      </c>
      <c r="D2657" s="16">
        <v>69</v>
      </c>
      <c r="E2657" s="16">
        <v>35</v>
      </c>
      <c r="F2657" s="16">
        <v>90</v>
      </c>
      <c r="G2657" s="16">
        <v>17</v>
      </c>
      <c r="H2657" s="16">
        <v>11.696688</v>
      </c>
      <c r="I2657" s="16"/>
    </row>
    <row r="2658" spans="2:9" x14ac:dyDescent="0.2">
      <c r="B2658" s="16">
        <v>34</v>
      </c>
      <c r="C2658" s="16">
        <v>4622</v>
      </c>
      <c r="D2658" s="16">
        <v>105</v>
      </c>
      <c r="E2658" s="16">
        <v>51</v>
      </c>
      <c r="F2658" s="16">
        <v>186</v>
      </c>
      <c r="G2658" s="16">
        <v>44</v>
      </c>
      <c r="H2658" s="16">
        <v>37.464399999999998</v>
      </c>
      <c r="I2658" s="16"/>
    </row>
    <row r="2659" spans="2:9" x14ac:dyDescent="0.2">
      <c r="B2659" s="16">
        <v>35</v>
      </c>
      <c r="C2659" s="16">
        <v>2623</v>
      </c>
      <c r="D2659" s="16">
        <v>87</v>
      </c>
      <c r="E2659" s="16">
        <v>49</v>
      </c>
      <c r="F2659" s="16">
        <v>123</v>
      </c>
      <c r="G2659" s="16">
        <v>30</v>
      </c>
      <c r="H2659" s="16">
        <v>20.950682</v>
      </c>
      <c r="I2659" s="16"/>
    </row>
    <row r="2660" spans="2:9" x14ac:dyDescent="0.2">
      <c r="B2660" s="16">
        <v>36</v>
      </c>
      <c r="C2660" s="16">
        <v>648</v>
      </c>
      <c r="D2660" s="16">
        <v>58</v>
      </c>
      <c r="E2660" s="16">
        <v>35</v>
      </c>
      <c r="F2660" s="16">
        <v>83</v>
      </c>
      <c r="G2660" s="16">
        <v>11</v>
      </c>
      <c r="H2660" s="16">
        <v>13.023057</v>
      </c>
      <c r="I2660" s="16"/>
    </row>
    <row r="2661" spans="2:9" x14ac:dyDescent="0.2">
      <c r="B2661" s="16">
        <v>37</v>
      </c>
      <c r="C2661" s="16">
        <v>2532</v>
      </c>
      <c r="D2661" s="16">
        <v>81</v>
      </c>
      <c r="E2661" s="16">
        <v>37</v>
      </c>
      <c r="F2661" s="16">
        <v>122</v>
      </c>
      <c r="G2661" s="16">
        <v>31</v>
      </c>
      <c r="H2661" s="16">
        <v>23.439995</v>
      </c>
      <c r="I2661" s="16"/>
    </row>
    <row r="2662" spans="2:9" x14ac:dyDescent="0.2">
      <c r="B2662" s="16">
        <v>38</v>
      </c>
      <c r="C2662" s="16">
        <v>714</v>
      </c>
      <c r="D2662" s="16">
        <v>71</v>
      </c>
      <c r="E2662" s="16">
        <v>54</v>
      </c>
      <c r="F2662" s="16">
        <v>90</v>
      </c>
      <c r="G2662" s="16">
        <v>10</v>
      </c>
      <c r="H2662" s="16">
        <v>9.3926689999999997</v>
      </c>
      <c r="I2662" s="16"/>
    </row>
    <row r="2663" spans="2:9" x14ac:dyDescent="0.2">
      <c r="B2663" s="16">
        <v>39</v>
      </c>
      <c r="C2663" s="16">
        <v>3415</v>
      </c>
      <c r="D2663" s="16">
        <v>106</v>
      </c>
      <c r="E2663" s="16">
        <v>62</v>
      </c>
      <c r="F2663" s="16">
        <v>161</v>
      </c>
      <c r="G2663" s="16">
        <v>32</v>
      </c>
      <c r="H2663" s="16">
        <v>26.71293</v>
      </c>
      <c r="I2663" s="16"/>
    </row>
    <row r="2664" spans="2:9" x14ac:dyDescent="0.2">
      <c r="B2664" s="16">
        <v>40</v>
      </c>
      <c r="C2664" s="16">
        <v>2434</v>
      </c>
      <c r="D2664" s="16">
        <v>78</v>
      </c>
      <c r="E2664" s="16">
        <v>56</v>
      </c>
      <c r="F2664" s="16">
        <v>112</v>
      </c>
      <c r="G2664" s="16">
        <v>31</v>
      </c>
      <c r="H2664" s="16">
        <v>14.758049</v>
      </c>
      <c r="I2664" s="16"/>
    </row>
    <row r="2665" spans="2:9" x14ac:dyDescent="0.2">
      <c r="B2665" s="16">
        <v>41</v>
      </c>
      <c r="C2665" s="16">
        <v>2374</v>
      </c>
      <c r="D2665" s="16">
        <v>67</v>
      </c>
      <c r="E2665" s="16">
        <v>38</v>
      </c>
      <c r="F2665" s="16">
        <v>118</v>
      </c>
      <c r="G2665" s="16">
        <v>35</v>
      </c>
      <c r="H2665" s="16">
        <v>18.103459999999998</v>
      </c>
      <c r="I2665" s="16"/>
    </row>
    <row r="2666" spans="2:9" x14ac:dyDescent="0.2">
      <c r="B2666" s="16">
        <v>42</v>
      </c>
      <c r="C2666" s="16">
        <v>1385</v>
      </c>
      <c r="D2666" s="16">
        <v>62</v>
      </c>
      <c r="E2666" s="16">
        <v>38</v>
      </c>
      <c r="F2666" s="16">
        <v>107</v>
      </c>
      <c r="G2666" s="16">
        <v>22</v>
      </c>
      <c r="H2666" s="16">
        <v>16.588867</v>
      </c>
      <c r="I2666" s="16"/>
    </row>
    <row r="2667" spans="2:9" x14ac:dyDescent="0.2">
      <c r="B2667" s="16">
        <v>43</v>
      </c>
      <c r="C2667" s="16">
        <v>2948</v>
      </c>
      <c r="D2667" s="16">
        <v>79</v>
      </c>
      <c r="E2667" s="16">
        <v>47</v>
      </c>
      <c r="F2667" s="16">
        <v>125</v>
      </c>
      <c r="G2667" s="16">
        <v>37</v>
      </c>
      <c r="H2667" s="16">
        <v>19.774422000000001</v>
      </c>
      <c r="I2667" s="16"/>
    </row>
    <row r="2668" spans="2:9" x14ac:dyDescent="0.2">
      <c r="B2668" s="16">
        <v>44</v>
      </c>
      <c r="C2668" s="16">
        <v>3614</v>
      </c>
      <c r="D2668" s="16">
        <v>100</v>
      </c>
      <c r="E2668" s="16">
        <v>55</v>
      </c>
      <c r="F2668" s="16">
        <v>168</v>
      </c>
      <c r="G2668" s="16">
        <v>36</v>
      </c>
      <c r="H2668" s="16">
        <v>28.564713999999999</v>
      </c>
      <c r="I2668" s="16"/>
    </row>
    <row r="2669" spans="2:9" x14ac:dyDescent="0.2">
      <c r="B2669" s="16">
        <v>45</v>
      </c>
      <c r="C2669" s="16">
        <v>875</v>
      </c>
      <c r="D2669" s="16">
        <v>62</v>
      </c>
      <c r="E2669" s="16">
        <v>31</v>
      </c>
      <c r="F2669" s="16">
        <v>99</v>
      </c>
      <c r="G2669" s="16">
        <v>14</v>
      </c>
      <c r="H2669" s="16">
        <v>16.212530000000001</v>
      </c>
      <c r="I2669" s="16"/>
    </row>
    <row r="2670" spans="2:9" x14ac:dyDescent="0.2">
      <c r="B2670" s="16">
        <v>46</v>
      </c>
      <c r="C2670" s="16">
        <v>4563</v>
      </c>
      <c r="D2670" s="16">
        <v>106</v>
      </c>
      <c r="E2670" s="16">
        <v>71</v>
      </c>
      <c r="F2670" s="16">
        <v>157</v>
      </c>
      <c r="G2670" s="16">
        <v>43</v>
      </c>
      <c r="H2670" s="16">
        <v>23.638649000000001</v>
      </c>
      <c r="I2670" s="16"/>
    </row>
    <row r="2671" spans="2:9" x14ac:dyDescent="0.2">
      <c r="B2671" s="16">
        <v>47</v>
      </c>
      <c r="C2671" s="16">
        <v>1792</v>
      </c>
      <c r="D2671" s="16">
        <v>89</v>
      </c>
      <c r="E2671" s="16">
        <v>57</v>
      </c>
      <c r="F2671" s="16">
        <v>113</v>
      </c>
      <c r="G2671" s="16">
        <v>20</v>
      </c>
      <c r="H2671" s="16">
        <v>17.256577</v>
      </c>
      <c r="I2671" s="16"/>
    </row>
    <row r="2672" spans="2:9" x14ac:dyDescent="0.2">
      <c r="B2672" s="16">
        <v>48</v>
      </c>
      <c r="C2672" s="16">
        <v>5236</v>
      </c>
      <c r="D2672" s="16">
        <v>134</v>
      </c>
      <c r="E2672" s="16">
        <v>61</v>
      </c>
      <c r="F2672" s="16">
        <v>236</v>
      </c>
      <c r="G2672" s="16">
        <v>39</v>
      </c>
      <c r="H2672" s="16">
        <v>45.019295</v>
      </c>
      <c r="I2672" s="16"/>
    </row>
    <row r="2673" spans="2:9" x14ac:dyDescent="0.2">
      <c r="B2673" s="16">
        <v>49</v>
      </c>
      <c r="C2673" s="16">
        <v>1141</v>
      </c>
      <c r="D2673" s="16">
        <v>49</v>
      </c>
      <c r="E2673" s="16">
        <v>27</v>
      </c>
      <c r="F2673" s="16">
        <v>73</v>
      </c>
      <c r="G2673" s="16">
        <v>23</v>
      </c>
      <c r="H2673" s="16">
        <v>11.712464000000001</v>
      </c>
      <c r="I2673" s="16"/>
    </row>
    <row r="2674" spans="2:9" x14ac:dyDescent="0.2">
      <c r="B2674" s="16">
        <v>50</v>
      </c>
      <c r="C2674" s="16">
        <v>1863</v>
      </c>
      <c r="D2674" s="16">
        <v>88</v>
      </c>
      <c r="E2674" s="16">
        <v>63</v>
      </c>
      <c r="F2674" s="16">
        <v>113</v>
      </c>
      <c r="G2674" s="16">
        <v>21</v>
      </c>
      <c r="H2674" s="16">
        <v>14.994999</v>
      </c>
      <c r="I2674" s="16"/>
    </row>
    <row r="2675" spans="2:9" x14ac:dyDescent="0.2">
      <c r="B2675" s="16">
        <v>51</v>
      </c>
      <c r="C2675" s="16">
        <v>1380</v>
      </c>
      <c r="D2675" s="16">
        <v>76</v>
      </c>
      <c r="E2675" s="16">
        <v>62</v>
      </c>
      <c r="F2675" s="16">
        <v>90</v>
      </c>
      <c r="G2675" s="16">
        <v>18</v>
      </c>
      <c r="H2675" s="16">
        <v>9.1072039999999994</v>
      </c>
      <c r="I2675" s="16"/>
    </row>
    <row r="2676" spans="2:9" x14ac:dyDescent="0.2">
      <c r="B2676" s="16">
        <v>52</v>
      </c>
      <c r="C2676" s="16">
        <v>4433</v>
      </c>
      <c r="D2676" s="16">
        <v>113</v>
      </c>
      <c r="E2676" s="16">
        <v>62</v>
      </c>
      <c r="F2676" s="16">
        <v>203</v>
      </c>
      <c r="G2676" s="16">
        <v>39</v>
      </c>
      <c r="H2676" s="16">
        <v>34.768405999999999</v>
      </c>
      <c r="I2676" s="16"/>
    </row>
    <row r="2677" spans="2:9" x14ac:dyDescent="0.2">
      <c r="B2677" s="16">
        <v>53</v>
      </c>
      <c r="C2677" s="16">
        <v>819</v>
      </c>
      <c r="D2677" s="16">
        <v>54</v>
      </c>
      <c r="E2677" s="16">
        <v>29</v>
      </c>
      <c r="F2677" s="16">
        <v>83</v>
      </c>
      <c r="G2677" s="16">
        <v>15</v>
      </c>
      <c r="H2677" s="16">
        <v>14.718793</v>
      </c>
      <c r="I2677" s="16"/>
    </row>
    <row r="2678" spans="2:9" x14ac:dyDescent="0.2">
      <c r="B2678" s="16">
        <v>54</v>
      </c>
      <c r="C2678" s="16">
        <v>3203</v>
      </c>
      <c r="D2678" s="16">
        <v>91</v>
      </c>
      <c r="E2678" s="16">
        <v>50</v>
      </c>
      <c r="F2678" s="16">
        <v>163</v>
      </c>
      <c r="G2678" s="16">
        <v>35</v>
      </c>
      <c r="H2678" s="16">
        <v>28.765789000000002</v>
      </c>
      <c r="I2678" s="16"/>
    </row>
    <row r="2679" spans="2:9" x14ac:dyDescent="0.2">
      <c r="B2679" s="16">
        <v>55</v>
      </c>
      <c r="C2679" s="16">
        <v>1624</v>
      </c>
      <c r="D2679" s="16">
        <v>62</v>
      </c>
      <c r="E2679" s="16">
        <v>26</v>
      </c>
      <c r="F2679" s="16">
        <v>94</v>
      </c>
      <c r="G2679" s="16">
        <v>26</v>
      </c>
      <c r="H2679" s="16">
        <v>18.428239999999999</v>
      </c>
      <c r="I2679" s="16"/>
    </row>
    <row r="2680" spans="2:9" x14ac:dyDescent="0.2">
      <c r="B2680" s="16">
        <v>56</v>
      </c>
      <c r="C2680" s="16">
        <v>4431</v>
      </c>
      <c r="D2680" s="16">
        <v>113</v>
      </c>
      <c r="E2680" s="16">
        <v>50</v>
      </c>
      <c r="F2680" s="16">
        <v>181</v>
      </c>
      <c r="G2680" s="16">
        <v>39</v>
      </c>
      <c r="H2680" s="16">
        <v>35.986106999999997</v>
      </c>
      <c r="I2680" s="16"/>
    </row>
    <row r="2681" spans="2:9" x14ac:dyDescent="0.2">
      <c r="B2681" s="16">
        <v>57</v>
      </c>
      <c r="C2681" s="16">
        <v>993</v>
      </c>
      <c r="D2681" s="16">
        <v>70</v>
      </c>
      <c r="E2681" s="16">
        <v>48</v>
      </c>
      <c r="F2681" s="16">
        <v>96</v>
      </c>
      <c r="G2681" s="16">
        <v>14</v>
      </c>
      <c r="H2681" s="16">
        <v>14.269386000000001</v>
      </c>
      <c r="I2681" s="16"/>
    </row>
    <row r="2682" spans="2:9" x14ac:dyDescent="0.2">
      <c r="B2682" s="16">
        <v>58</v>
      </c>
      <c r="C2682" s="16">
        <v>2555</v>
      </c>
      <c r="D2682" s="16">
        <v>75</v>
      </c>
      <c r="E2682" s="16">
        <v>29</v>
      </c>
      <c r="F2682" s="16">
        <v>134</v>
      </c>
      <c r="G2682" s="16">
        <v>34</v>
      </c>
      <c r="H2682" s="16">
        <v>28.919428</v>
      </c>
      <c r="I2682" s="16"/>
    </row>
    <row r="2683" spans="2:9" x14ac:dyDescent="0.2">
      <c r="B2683" s="16">
        <v>59</v>
      </c>
      <c r="C2683" s="16">
        <v>1092</v>
      </c>
      <c r="D2683" s="16">
        <v>78</v>
      </c>
      <c r="E2683" s="16">
        <v>62</v>
      </c>
      <c r="F2683" s="16">
        <v>95</v>
      </c>
      <c r="G2683" s="16">
        <v>14</v>
      </c>
      <c r="H2683" s="16">
        <v>9.8293119999999998</v>
      </c>
      <c r="I2683" s="16"/>
    </row>
    <row r="2684" spans="2:9" x14ac:dyDescent="0.2">
      <c r="B2684" s="16">
        <v>60</v>
      </c>
      <c r="C2684" s="16">
        <v>2151</v>
      </c>
      <c r="D2684" s="16">
        <v>61</v>
      </c>
      <c r="E2684" s="16">
        <v>19</v>
      </c>
      <c r="F2684" s="16">
        <v>118</v>
      </c>
      <c r="G2684" s="16">
        <v>35</v>
      </c>
      <c r="H2684" s="16">
        <v>20.713736000000001</v>
      </c>
      <c r="I2684" s="16"/>
    </row>
    <row r="2685" spans="2:9" x14ac:dyDescent="0.2">
      <c r="B2685" s="16">
        <v>61</v>
      </c>
      <c r="C2685" s="16">
        <v>996</v>
      </c>
      <c r="D2685" s="16">
        <v>76</v>
      </c>
      <c r="E2685" s="16">
        <v>55</v>
      </c>
      <c r="F2685" s="16">
        <v>96</v>
      </c>
      <c r="G2685" s="16">
        <v>13</v>
      </c>
      <c r="H2685" s="16">
        <v>11.007573000000001</v>
      </c>
      <c r="I2685" s="16"/>
    </row>
    <row r="2686" spans="2:9" x14ac:dyDescent="0.2">
      <c r="B2686" s="16">
        <v>62</v>
      </c>
      <c r="C2686" s="16">
        <v>2259</v>
      </c>
      <c r="D2686" s="16">
        <v>77</v>
      </c>
      <c r="E2686" s="16">
        <v>50</v>
      </c>
      <c r="F2686" s="16">
        <v>114</v>
      </c>
      <c r="G2686" s="16">
        <v>29</v>
      </c>
      <c r="H2686" s="16">
        <v>19.329844000000001</v>
      </c>
      <c r="I2686" s="16"/>
    </row>
    <row r="2687" spans="2:9" x14ac:dyDescent="0.2">
      <c r="B2687" s="16">
        <v>63</v>
      </c>
      <c r="C2687" s="16">
        <v>580</v>
      </c>
      <c r="D2687" s="16">
        <v>44</v>
      </c>
      <c r="E2687" s="16">
        <v>35</v>
      </c>
      <c r="F2687" s="16">
        <v>61</v>
      </c>
      <c r="G2687" s="16">
        <v>13</v>
      </c>
      <c r="H2687" s="16">
        <v>7.6048229999999997</v>
      </c>
      <c r="I2687" s="16"/>
    </row>
    <row r="2688" spans="2:9" x14ac:dyDescent="0.2">
      <c r="B2688" s="16">
        <v>64</v>
      </c>
      <c r="C2688" s="16">
        <v>2172</v>
      </c>
      <c r="D2688" s="16">
        <v>70</v>
      </c>
      <c r="E2688" s="16">
        <v>33</v>
      </c>
      <c r="F2688" s="16">
        <v>106</v>
      </c>
      <c r="G2688" s="16">
        <v>31</v>
      </c>
      <c r="H2688" s="16">
        <v>21.811312000000001</v>
      </c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64</v>
      </c>
      <c r="I2806" s="6"/>
    </row>
    <row r="2807" spans="1:10" x14ac:dyDescent="0.2">
      <c r="A2807" t="s">
        <v>67</v>
      </c>
      <c r="B2807" s="15"/>
      <c r="C2807" s="8">
        <f>AVERAGE(C2625:C2805)</f>
        <v>2062.96875</v>
      </c>
      <c r="D2807" s="8"/>
      <c r="E2807" s="8"/>
      <c r="F2807" s="8"/>
      <c r="G2807" s="8"/>
      <c r="H2807" s="8"/>
      <c r="I2807" s="9"/>
      <c r="J2807" s="17">
        <f>AVERAGE(D2625:D2805)</f>
        <v>76.609375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89677647</v>
      </c>
      <c r="D2811" s="16">
        <v>198.0566</v>
      </c>
      <c r="E2811" s="16">
        <v>1</v>
      </c>
      <c r="F2811" s="16">
        <v>2287</v>
      </c>
      <c r="G2811" s="16">
        <v>452788</v>
      </c>
      <c r="H2811" s="16">
        <v>343.79649999999998</v>
      </c>
      <c r="I2811" s="16">
        <v>25.698129999999999</v>
      </c>
    </row>
    <row r="2812" spans="1:10" x14ac:dyDescent="0.2">
      <c r="A2812" s="6"/>
      <c r="B2812" s="16">
        <v>1</v>
      </c>
      <c r="C2812" s="16">
        <v>1123</v>
      </c>
      <c r="D2812" s="16">
        <v>70</v>
      </c>
      <c r="E2812" s="16">
        <v>47</v>
      </c>
      <c r="F2812" s="16">
        <v>86</v>
      </c>
      <c r="G2812" s="16">
        <v>16</v>
      </c>
      <c r="H2812" s="16">
        <v>11.006059</v>
      </c>
      <c r="I2812" s="16"/>
    </row>
    <row r="2813" spans="1:10" x14ac:dyDescent="0.2">
      <c r="A2813" s="6"/>
      <c r="B2813" s="16">
        <v>2</v>
      </c>
      <c r="C2813" s="16">
        <v>2462</v>
      </c>
      <c r="D2813" s="16">
        <v>84</v>
      </c>
      <c r="E2813" s="16">
        <v>45</v>
      </c>
      <c r="F2813" s="16">
        <v>124</v>
      </c>
      <c r="G2813" s="16">
        <v>29</v>
      </c>
      <c r="H2813" s="16">
        <v>17.918467</v>
      </c>
      <c r="I2813" s="16"/>
    </row>
    <row r="2814" spans="1:10" x14ac:dyDescent="0.2">
      <c r="A2814" s="6"/>
      <c r="B2814" s="16">
        <v>3</v>
      </c>
      <c r="C2814" s="16">
        <v>2529</v>
      </c>
      <c r="D2814" s="16">
        <v>109</v>
      </c>
      <c r="E2814" s="16">
        <v>77</v>
      </c>
      <c r="F2814" s="16">
        <v>149</v>
      </c>
      <c r="G2814" s="16">
        <v>23</v>
      </c>
      <c r="H2814" s="16">
        <v>22.224066000000001</v>
      </c>
      <c r="I2814" s="16"/>
    </row>
    <row r="2815" spans="1:10" x14ac:dyDescent="0.2">
      <c r="A2815" s="6"/>
      <c r="B2815" s="16">
        <v>4</v>
      </c>
      <c r="C2815" s="16">
        <v>4745</v>
      </c>
      <c r="D2815" s="16">
        <v>135</v>
      </c>
      <c r="E2815" s="16">
        <v>64</v>
      </c>
      <c r="F2815" s="16">
        <v>203</v>
      </c>
      <c r="G2815" s="16">
        <v>35</v>
      </c>
      <c r="H2815" s="16">
        <v>35.828842000000002</v>
      </c>
      <c r="I2815" s="16"/>
    </row>
    <row r="2816" spans="1:10" x14ac:dyDescent="0.2">
      <c r="A2816" s="6"/>
      <c r="B2816" s="16">
        <v>5</v>
      </c>
      <c r="C2816" s="16">
        <v>4335</v>
      </c>
      <c r="D2816" s="16">
        <v>127</v>
      </c>
      <c r="E2816" s="16">
        <v>87</v>
      </c>
      <c r="F2816" s="16">
        <v>191</v>
      </c>
      <c r="G2816" s="16">
        <v>34</v>
      </c>
      <c r="H2816" s="16">
        <v>28.786045000000001</v>
      </c>
      <c r="I2816" s="16"/>
    </row>
    <row r="2817" spans="1:9" x14ac:dyDescent="0.2">
      <c r="A2817" s="6"/>
      <c r="B2817" s="16">
        <v>6</v>
      </c>
      <c r="C2817" s="16">
        <v>2099</v>
      </c>
      <c r="D2817" s="16">
        <v>110</v>
      </c>
      <c r="E2817" s="16">
        <v>74</v>
      </c>
      <c r="F2817" s="16">
        <v>143</v>
      </c>
      <c r="G2817" s="16">
        <v>19</v>
      </c>
      <c r="H2817" s="16">
        <v>19.363482999999999</v>
      </c>
      <c r="I2817" s="16"/>
    </row>
    <row r="2818" spans="1:9" x14ac:dyDescent="0.2">
      <c r="A2818" s="6"/>
      <c r="B2818" s="16">
        <v>7</v>
      </c>
      <c r="C2818" s="16">
        <v>1029</v>
      </c>
      <c r="D2818" s="16">
        <v>85</v>
      </c>
      <c r="E2818" s="16">
        <v>69</v>
      </c>
      <c r="F2818" s="16">
        <v>107</v>
      </c>
      <c r="G2818" s="16">
        <v>12</v>
      </c>
      <c r="H2818" s="16">
        <v>10.613028</v>
      </c>
      <c r="I2818" s="16"/>
    </row>
    <row r="2819" spans="1:9" x14ac:dyDescent="0.2">
      <c r="A2819" s="6"/>
      <c r="B2819" s="16">
        <v>8</v>
      </c>
      <c r="C2819" s="16">
        <v>973</v>
      </c>
      <c r="D2819" s="16">
        <v>81</v>
      </c>
      <c r="E2819" s="16">
        <v>56</v>
      </c>
      <c r="F2819" s="16">
        <v>98</v>
      </c>
      <c r="G2819" s="16">
        <v>12</v>
      </c>
      <c r="H2819" s="16">
        <v>11.642398999999999</v>
      </c>
      <c r="I2819" s="16"/>
    </row>
    <row r="2820" spans="1:9" x14ac:dyDescent="0.2">
      <c r="A2820" s="6"/>
      <c r="B2820" s="16">
        <v>9</v>
      </c>
      <c r="C2820" s="16">
        <v>2812</v>
      </c>
      <c r="D2820" s="16">
        <v>90</v>
      </c>
      <c r="E2820" s="16">
        <v>55</v>
      </c>
      <c r="F2820" s="16">
        <v>137</v>
      </c>
      <c r="G2820" s="16">
        <v>31</v>
      </c>
      <c r="H2820" s="16">
        <v>21.257155999999998</v>
      </c>
      <c r="I2820" s="16"/>
    </row>
    <row r="2821" spans="1:9" x14ac:dyDescent="0.2">
      <c r="A2821" s="6"/>
      <c r="B2821" s="16">
        <v>10</v>
      </c>
      <c r="C2821" s="16">
        <v>3956</v>
      </c>
      <c r="D2821" s="16">
        <v>116</v>
      </c>
      <c r="E2821" s="16">
        <v>73</v>
      </c>
      <c r="F2821" s="16">
        <v>164</v>
      </c>
      <c r="G2821" s="16">
        <v>34</v>
      </c>
      <c r="H2821" s="16">
        <v>26.918509</v>
      </c>
      <c r="I2821" s="16"/>
    </row>
    <row r="2822" spans="1:9" x14ac:dyDescent="0.2">
      <c r="A2822" s="6"/>
      <c r="B2822" s="16">
        <v>11</v>
      </c>
      <c r="C2822" s="16">
        <v>4449</v>
      </c>
      <c r="D2822" s="16">
        <v>123</v>
      </c>
      <c r="E2822" s="16">
        <v>79</v>
      </c>
      <c r="F2822" s="16">
        <v>179</v>
      </c>
      <c r="G2822" s="16">
        <v>36</v>
      </c>
      <c r="H2822" s="16">
        <v>30.384675999999999</v>
      </c>
      <c r="I2822" s="16"/>
    </row>
    <row r="2823" spans="1:9" x14ac:dyDescent="0.2">
      <c r="A2823" s="6"/>
      <c r="B2823" s="16">
        <v>12</v>
      </c>
      <c r="C2823" s="16">
        <v>1294</v>
      </c>
      <c r="D2823" s="16">
        <v>92</v>
      </c>
      <c r="E2823" s="16">
        <v>68</v>
      </c>
      <c r="F2823" s="16">
        <v>121</v>
      </c>
      <c r="G2823" s="16">
        <v>14</v>
      </c>
      <c r="H2823" s="16">
        <v>15.467086999999999</v>
      </c>
      <c r="I2823" s="16"/>
    </row>
    <row r="2824" spans="1:9" x14ac:dyDescent="0.2">
      <c r="B2824" s="16">
        <v>13</v>
      </c>
      <c r="C2824" s="16">
        <v>2551</v>
      </c>
      <c r="D2824" s="16">
        <v>110</v>
      </c>
      <c r="E2824" s="16">
        <v>82</v>
      </c>
      <c r="F2824" s="16">
        <v>141</v>
      </c>
      <c r="G2824" s="16">
        <v>23</v>
      </c>
      <c r="H2824" s="16">
        <v>14.636505</v>
      </c>
      <c r="I2824" s="16"/>
    </row>
    <row r="2825" spans="1:9" x14ac:dyDescent="0.2">
      <c r="B2825" s="16">
        <v>14</v>
      </c>
      <c r="C2825" s="16">
        <v>1822</v>
      </c>
      <c r="D2825" s="16">
        <v>91</v>
      </c>
      <c r="E2825" s="16">
        <v>57</v>
      </c>
      <c r="F2825" s="16">
        <v>119</v>
      </c>
      <c r="G2825" s="16">
        <v>20</v>
      </c>
      <c r="H2825" s="16">
        <v>14.779075000000001</v>
      </c>
      <c r="I2825" s="16"/>
    </row>
    <row r="2826" spans="1:9" x14ac:dyDescent="0.2">
      <c r="B2826" s="16">
        <v>15</v>
      </c>
      <c r="C2826" s="16">
        <v>1267</v>
      </c>
      <c r="D2826" s="16">
        <v>79</v>
      </c>
      <c r="E2826" s="16">
        <v>64</v>
      </c>
      <c r="F2826" s="16">
        <v>96</v>
      </c>
      <c r="G2826" s="16">
        <v>16</v>
      </c>
      <c r="H2826" s="16">
        <v>7.9288499999999997</v>
      </c>
      <c r="I2826" s="16"/>
    </row>
    <row r="2827" spans="1:9" x14ac:dyDescent="0.2">
      <c r="B2827" s="16">
        <v>16</v>
      </c>
      <c r="C2827" s="16">
        <v>668</v>
      </c>
      <c r="D2827" s="16">
        <v>66</v>
      </c>
      <c r="E2827" s="16">
        <v>58</v>
      </c>
      <c r="F2827" s="16">
        <v>84</v>
      </c>
      <c r="G2827" s="16">
        <v>10</v>
      </c>
      <c r="H2827" s="16">
        <v>8.1649659999999997</v>
      </c>
      <c r="I2827" s="16"/>
    </row>
    <row r="2828" spans="1:9" x14ac:dyDescent="0.2">
      <c r="B2828" s="16">
        <v>17</v>
      </c>
      <c r="C2828" s="16">
        <v>3550</v>
      </c>
      <c r="D2828" s="16">
        <v>114</v>
      </c>
      <c r="E2828" s="16">
        <v>61</v>
      </c>
      <c r="F2828" s="16">
        <v>182</v>
      </c>
      <c r="G2828" s="16">
        <v>31</v>
      </c>
      <c r="H2828" s="16">
        <v>33.932285</v>
      </c>
      <c r="I2828" s="16"/>
    </row>
    <row r="2829" spans="1:9" x14ac:dyDescent="0.2">
      <c r="B2829" s="16">
        <v>18</v>
      </c>
      <c r="C2829" s="16">
        <v>1602</v>
      </c>
      <c r="D2829" s="16">
        <v>76</v>
      </c>
      <c r="E2829" s="16">
        <v>57</v>
      </c>
      <c r="F2829" s="16">
        <v>97</v>
      </c>
      <c r="G2829" s="16">
        <v>21</v>
      </c>
      <c r="H2829" s="16">
        <v>12.521981</v>
      </c>
      <c r="I2829" s="16"/>
    </row>
    <row r="2830" spans="1:9" x14ac:dyDescent="0.2">
      <c r="B2830" s="16">
        <v>19</v>
      </c>
      <c r="C2830" s="16">
        <v>3571</v>
      </c>
      <c r="D2830" s="16">
        <v>119</v>
      </c>
      <c r="E2830" s="16">
        <v>74</v>
      </c>
      <c r="F2830" s="16">
        <v>173</v>
      </c>
      <c r="G2830" s="16">
        <v>30</v>
      </c>
      <c r="H2830" s="16">
        <v>22.353739000000001</v>
      </c>
      <c r="I2830" s="16"/>
    </row>
    <row r="2831" spans="1:9" x14ac:dyDescent="0.2">
      <c r="B2831" s="16">
        <v>20</v>
      </c>
      <c r="C2831" s="16">
        <v>2286</v>
      </c>
      <c r="D2831" s="16">
        <v>120</v>
      </c>
      <c r="E2831" s="16">
        <v>91</v>
      </c>
      <c r="F2831" s="16">
        <v>177</v>
      </c>
      <c r="G2831" s="16">
        <v>19</v>
      </c>
      <c r="H2831" s="16">
        <v>20.920484999999999</v>
      </c>
      <c r="I2831" s="16"/>
    </row>
    <row r="2832" spans="1:9" x14ac:dyDescent="0.2">
      <c r="B2832" s="16">
        <v>21</v>
      </c>
      <c r="C2832" s="16">
        <v>2637</v>
      </c>
      <c r="D2832" s="16">
        <v>125</v>
      </c>
      <c r="E2832" s="16">
        <v>102</v>
      </c>
      <c r="F2832" s="16">
        <v>153</v>
      </c>
      <c r="G2832" s="16">
        <v>21</v>
      </c>
      <c r="H2832" s="16">
        <v>17.363755999999999</v>
      </c>
      <c r="I2832" s="16"/>
    </row>
    <row r="2833" spans="1:9" x14ac:dyDescent="0.2">
      <c r="B2833" s="16">
        <v>22</v>
      </c>
      <c r="C2833" s="16">
        <v>2597</v>
      </c>
      <c r="D2833" s="16">
        <v>103</v>
      </c>
      <c r="E2833" s="16">
        <v>79</v>
      </c>
      <c r="F2833" s="16">
        <v>133</v>
      </c>
      <c r="G2833" s="16">
        <v>25</v>
      </c>
      <c r="H2833" s="16">
        <v>15.019432</v>
      </c>
      <c r="I2833" s="16"/>
    </row>
    <row r="2834" spans="1:9" x14ac:dyDescent="0.2">
      <c r="B2834" s="16">
        <v>23</v>
      </c>
      <c r="C2834" s="16">
        <v>2238</v>
      </c>
      <c r="D2834" s="16">
        <v>93</v>
      </c>
      <c r="E2834" s="16">
        <v>70</v>
      </c>
      <c r="F2834" s="16">
        <v>118</v>
      </c>
      <c r="G2834" s="16">
        <v>24</v>
      </c>
      <c r="H2834" s="16">
        <v>12.635354</v>
      </c>
      <c r="I2834" s="16"/>
    </row>
    <row r="2835" spans="1:9" x14ac:dyDescent="0.2">
      <c r="B2835" s="16">
        <v>24</v>
      </c>
      <c r="C2835" s="16">
        <v>2390</v>
      </c>
      <c r="D2835" s="16">
        <v>103</v>
      </c>
      <c r="E2835" s="16">
        <v>68</v>
      </c>
      <c r="F2835" s="16">
        <v>139</v>
      </c>
      <c r="G2835" s="16">
        <v>23</v>
      </c>
      <c r="H2835" s="16">
        <v>20.726576000000001</v>
      </c>
      <c r="I2835" s="16"/>
    </row>
    <row r="2836" spans="1:9" x14ac:dyDescent="0.2">
      <c r="B2836" s="16">
        <v>25</v>
      </c>
      <c r="C2836" s="16">
        <v>1580</v>
      </c>
      <c r="D2836" s="16">
        <v>105</v>
      </c>
      <c r="E2836" s="16">
        <v>89</v>
      </c>
      <c r="F2836" s="16">
        <v>129</v>
      </c>
      <c r="G2836" s="16">
        <v>15</v>
      </c>
      <c r="H2836" s="16">
        <v>13.1773615</v>
      </c>
      <c r="I2836" s="16"/>
    </row>
    <row r="2837" spans="1:9" x14ac:dyDescent="0.2">
      <c r="B2837" s="16">
        <v>26</v>
      </c>
      <c r="C2837" s="16">
        <v>2047</v>
      </c>
      <c r="D2837" s="16">
        <v>102</v>
      </c>
      <c r="E2837" s="16">
        <v>78</v>
      </c>
      <c r="F2837" s="16">
        <v>128</v>
      </c>
      <c r="G2837" s="16">
        <v>20</v>
      </c>
      <c r="H2837" s="16">
        <v>15.278123000000001</v>
      </c>
      <c r="I2837" s="16"/>
    </row>
    <row r="2838" spans="1:9" x14ac:dyDescent="0.2">
      <c r="B2838" s="16">
        <v>27</v>
      </c>
      <c r="C2838" s="16">
        <v>1658</v>
      </c>
      <c r="D2838" s="16">
        <v>110</v>
      </c>
      <c r="E2838" s="16">
        <v>88</v>
      </c>
      <c r="F2838" s="16">
        <v>132</v>
      </c>
      <c r="G2838" s="16">
        <v>15</v>
      </c>
      <c r="H2838" s="16">
        <v>13.897584</v>
      </c>
      <c r="I2838" s="16"/>
    </row>
    <row r="2839" spans="1:9" x14ac:dyDescent="0.2">
      <c r="B2839" s="16">
        <v>28</v>
      </c>
      <c r="C2839" s="16">
        <v>2065</v>
      </c>
      <c r="D2839" s="16">
        <v>108</v>
      </c>
      <c r="E2839" s="16">
        <v>68</v>
      </c>
      <c r="F2839" s="16">
        <v>135</v>
      </c>
      <c r="G2839" s="16">
        <v>19</v>
      </c>
      <c r="H2839" s="16">
        <v>19.288741999999999</v>
      </c>
      <c r="I2839" s="16"/>
    </row>
    <row r="2840" spans="1:9" x14ac:dyDescent="0.2">
      <c r="B2840" s="16">
        <v>29</v>
      </c>
      <c r="C2840" s="16">
        <v>1034</v>
      </c>
      <c r="D2840" s="16">
        <v>86</v>
      </c>
      <c r="E2840" s="16">
        <v>54</v>
      </c>
      <c r="F2840" s="16">
        <v>126</v>
      </c>
      <c r="G2840" s="16">
        <v>12</v>
      </c>
      <c r="H2840" s="16">
        <v>18.265715</v>
      </c>
      <c r="I2840" s="16"/>
    </row>
    <row r="2841" spans="1:9" x14ac:dyDescent="0.2">
      <c r="B2841" s="16">
        <v>30</v>
      </c>
      <c r="C2841" s="16">
        <v>857</v>
      </c>
      <c r="D2841" s="16">
        <v>85</v>
      </c>
      <c r="E2841" s="16">
        <v>62</v>
      </c>
      <c r="F2841" s="16">
        <v>99</v>
      </c>
      <c r="G2841" s="16">
        <v>10</v>
      </c>
      <c r="H2841" s="16">
        <v>11.580634999999999</v>
      </c>
      <c r="I2841" s="16"/>
    </row>
    <row r="2842" spans="1:9" x14ac:dyDescent="0.2">
      <c r="A2842" s="6"/>
      <c r="B2842" s="16">
        <v>31</v>
      </c>
      <c r="C2842" s="16">
        <v>1545</v>
      </c>
      <c r="D2842" s="16">
        <v>110</v>
      </c>
      <c r="E2842" s="16">
        <v>84</v>
      </c>
      <c r="F2842" s="16">
        <v>131</v>
      </c>
      <c r="G2842" s="16">
        <v>14</v>
      </c>
      <c r="H2842" s="16">
        <v>14.746577</v>
      </c>
      <c r="I2842" s="16"/>
    </row>
    <row r="2843" spans="1:9" x14ac:dyDescent="0.2">
      <c r="A2843" s="11"/>
      <c r="B2843" s="16">
        <v>32</v>
      </c>
      <c r="C2843" s="16">
        <v>693</v>
      </c>
      <c r="D2843" s="16">
        <v>63</v>
      </c>
      <c r="E2843" s="16">
        <v>47</v>
      </c>
      <c r="F2843" s="16">
        <v>77</v>
      </c>
      <c r="G2843" s="16">
        <v>11</v>
      </c>
      <c r="H2843" s="16">
        <v>9.476286</v>
      </c>
      <c r="I2843" s="16"/>
    </row>
    <row r="2844" spans="1:9" x14ac:dyDescent="0.2">
      <c r="B2844" s="16">
        <v>33</v>
      </c>
      <c r="C2844" s="16">
        <v>878</v>
      </c>
      <c r="D2844" s="16">
        <v>79</v>
      </c>
      <c r="E2844" s="16">
        <v>66</v>
      </c>
      <c r="F2844" s="16">
        <v>93</v>
      </c>
      <c r="G2844" s="16">
        <v>11</v>
      </c>
      <c r="H2844" s="16">
        <v>9.0609044999999995</v>
      </c>
      <c r="I2844" s="16"/>
    </row>
    <row r="2845" spans="1:9" x14ac:dyDescent="0.2">
      <c r="B2845" s="16">
        <v>34</v>
      </c>
      <c r="C2845" s="16">
        <v>1913</v>
      </c>
      <c r="D2845" s="16">
        <v>100</v>
      </c>
      <c r="E2845" s="16">
        <v>84</v>
      </c>
      <c r="F2845" s="16">
        <v>134</v>
      </c>
      <c r="G2845" s="16">
        <v>19</v>
      </c>
      <c r="H2845" s="16">
        <v>12.478871</v>
      </c>
      <c r="I2845" s="16"/>
    </row>
    <row r="2846" spans="1:9" x14ac:dyDescent="0.2">
      <c r="B2846" s="16">
        <v>35</v>
      </c>
      <c r="C2846" s="16">
        <v>2441</v>
      </c>
      <c r="D2846" s="16">
        <v>84</v>
      </c>
      <c r="E2846" s="16">
        <v>49</v>
      </c>
      <c r="F2846" s="16">
        <v>121</v>
      </c>
      <c r="G2846" s="16">
        <v>29</v>
      </c>
      <c r="H2846" s="16">
        <v>19.520136000000001</v>
      </c>
      <c r="I2846" s="16"/>
    </row>
    <row r="2847" spans="1:9" x14ac:dyDescent="0.2">
      <c r="B2847" s="16">
        <v>36</v>
      </c>
      <c r="C2847" s="16">
        <v>1901</v>
      </c>
      <c r="D2847" s="16">
        <v>90</v>
      </c>
      <c r="E2847" s="16">
        <v>64</v>
      </c>
      <c r="F2847" s="16">
        <v>137</v>
      </c>
      <c r="G2847" s="16">
        <v>21</v>
      </c>
      <c r="H2847" s="16">
        <v>16.998529999999999</v>
      </c>
      <c r="I2847" s="16"/>
    </row>
    <row r="2848" spans="1:9" x14ac:dyDescent="0.2">
      <c r="B2848" s="16">
        <v>37</v>
      </c>
      <c r="C2848" s="16">
        <v>3181</v>
      </c>
      <c r="D2848" s="16">
        <v>102</v>
      </c>
      <c r="E2848" s="16">
        <v>66</v>
      </c>
      <c r="F2848" s="16">
        <v>137</v>
      </c>
      <c r="G2848" s="16">
        <v>31</v>
      </c>
      <c r="H2848" s="16">
        <v>19.076162</v>
      </c>
      <c r="I2848" s="16"/>
    </row>
    <row r="2849" spans="2:9" x14ac:dyDescent="0.2">
      <c r="B2849" s="16">
        <v>38</v>
      </c>
      <c r="C2849" s="16">
        <v>1159</v>
      </c>
      <c r="D2849" s="16">
        <v>77</v>
      </c>
      <c r="E2849" s="16">
        <v>38</v>
      </c>
      <c r="F2849" s="16">
        <v>107</v>
      </c>
      <c r="G2849" s="16">
        <v>15</v>
      </c>
      <c r="H2849" s="16">
        <v>16</v>
      </c>
      <c r="I2849" s="16"/>
    </row>
    <row r="2850" spans="2:9" x14ac:dyDescent="0.2">
      <c r="B2850" s="16">
        <v>39</v>
      </c>
      <c r="C2850" s="16">
        <v>1262</v>
      </c>
      <c r="D2850" s="16">
        <v>84</v>
      </c>
      <c r="E2850" s="16">
        <v>66</v>
      </c>
      <c r="F2850" s="16">
        <v>101</v>
      </c>
      <c r="G2850" s="16">
        <v>15</v>
      </c>
      <c r="H2850" s="16">
        <v>11.408016999999999</v>
      </c>
      <c r="I2850" s="16"/>
    </row>
    <row r="2851" spans="2:9" x14ac:dyDescent="0.2">
      <c r="B2851" s="16">
        <v>40</v>
      </c>
      <c r="C2851" s="16">
        <v>1798</v>
      </c>
      <c r="D2851" s="16">
        <v>112</v>
      </c>
      <c r="E2851" s="16">
        <v>84</v>
      </c>
      <c r="F2851" s="16">
        <v>142</v>
      </c>
      <c r="G2851" s="16">
        <v>16</v>
      </c>
      <c r="H2851" s="16">
        <v>14.692402</v>
      </c>
      <c r="I2851" s="16"/>
    </row>
    <row r="2852" spans="2:9" x14ac:dyDescent="0.2">
      <c r="B2852" s="16">
        <v>41</v>
      </c>
      <c r="C2852" s="16">
        <v>3864</v>
      </c>
      <c r="D2852" s="16">
        <v>113</v>
      </c>
      <c r="E2852" s="16">
        <v>68</v>
      </c>
      <c r="F2852" s="16">
        <v>192</v>
      </c>
      <c r="G2852" s="16">
        <v>34</v>
      </c>
      <c r="H2852" s="16">
        <v>29.477264000000002</v>
      </c>
      <c r="I2852" s="16"/>
    </row>
    <row r="2853" spans="2:9" x14ac:dyDescent="0.2">
      <c r="B2853" s="16">
        <v>42</v>
      </c>
      <c r="C2853" s="16">
        <v>2316</v>
      </c>
      <c r="D2853" s="16">
        <v>85</v>
      </c>
      <c r="E2853" s="16">
        <v>50</v>
      </c>
      <c r="F2853" s="16">
        <v>126</v>
      </c>
      <c r="G2853" s="16">
        <v>27</v>
      </c>
      <c r="H2853" s="16">
        <v>21.250340000000001</v>
      </c>
      <c r="I2853" s="16"/>
    </row>
    <row r="2854" spans="2:9" x14ac:dyDescent="0.2">
      <c r="B2854" s="16">
        <v>43</v>
      </c>
      <c r="C2854" s="16">
        <v>934</v>
      </c>
      <c r="D2854" s="16">
        <v>71</v>
      </c>
      <c r="E2854" s="16">
        <v>51</v>
      </c>
      <c r="F2854" s="16">
        <v>94</v>
      </c>
      <c r="G2854" s="16">
        <v>13</v>
      </c>
      <c r="H2854" s="16">
        <v>10.797376999999999</v>
      </c>
      <c r="I2854" s="16"/>
    </row>
    <row r="2855" spans="2:9" x14ac:dyDescent="0.2">
      <c r="B2855" s="16">
        <v>44</v>
      </c>
      <c r="C2855" s="16">
        <v>1593</v>
      </c>
      <c r="D2855" s="16">
        <v>93</v>
      </c>
      <c r="E2855" s="16">
        <v>61</v>
      </c>
      <c r="F2855" s="16">
        <v>125</v>
      </c>
      <c r="G2855" s="16">
        <v>17</v>
      </c>
      <c r="H2855" s="16">
        <v>15.495967</v>
      </c>
      <c r="I2855" s="16"/>
    </row>
    <row r="2856" spans="2:9" x14ac:dyDescent="0.2">
      <c r="B2856" s="16">
        <v>45</v>
      </c>
      <c r="C2856" s="16">
        <v>773</v>
      </c>
      <c r="D2856" s="16">
        <v>70</v>
      </c>
      <c r="E2856" s="16">
        <v>56</v>
      </c>
      <c r="F2856" s="16">
        <v>94</v>
      </c>
      <c r="G2856" s="16">
        <v>11</v>
      </c>
      <c r="H2856" s="16">
        <v>9.6384650000000001</v>
      </c>
      <c r="I2856" s="16"/>
    </row>
    <row r="2857" spans="2:9" x14ac:dyDescent="0.2">
      <c r="B2857" s="16">
        <v>46</v>
      </c>
      <c r="C2857" s="16">
        <v>2545</v>
      </c>
      <c r="D2857" s="16">
        <v>110</v>
      </c>
      <c r="E2857" s="16">
        <v>77</v>
      </c>
      <c r="F2857" s="16">
        <v>151</v>
      </c>
      <c r="G2857" s="16">
        <v>23</v>
      </c>
      <c r="H2857" s="16">
        <v>20.457273000000001</v>
      </c>
      <c r="I2857" s="16"/>
    </row>
    <row r="2858" spans="2:9" x14ac:dyDescent="0.2">
      <c r="B2858" s="16">
        <v>47</v>
      </c>
      <c r="C2858" s="16">
        <v>768</v>
      </c>
      <c r="D2858" s="16">
        <v>76</v>
      </c>
      <c r="E2858" s="16">
        <v>64</v>
      </c>
      <c r="F2858" s="16">
        <v>91</v>
      </c>
      <c r="G2858" s="16">
        <v>10</v>
      </c>
      <c r="H2858" s="16">
        <v>7.6594170000000004</v>
      </c>
      <c r="I2858" s="16"/>
    </row>
    <row r="2859" spans="2:9" x14ac:dyDescent="0.2">
      <c r="B2859" s="16">
        <v>48</v>
      </c>
      <c r="C2859" s="16">
        <v>1283</v>
      </c>
      <c r="D2859" s="16">
        <v>98</v>
      </c>
      <c r="E2859" s="16">
        <v>73</v>
      </c>
      <c r="F2859" s="16">
        <v>124</v>
      </c>
      <c r="G2859" s="16">
        <v>13</v>
      </c>
      <c r="H2859" s="16">
        <v>14.947129</v>
      </c>
      <c r="I2859" s="16"/>
    </row>
    <row r="2860" spans="2:9" x14ac:dyDescent="0.2">
      <c r="B2860" s="16">
        <v>49</v>
      </c>
      <c r="C2860" s="16">
        <v>730</v>
      </c>
      <c r="D2860" s="16">
        <v>60</v>
      </c>
      <c r="E2860" s="16">
        <v>36</v>
      </c>
      <c r="F2860" s="16">
        <v>81</v>
      </c>
      <c r="G2860" s="16">
        <v>12</v>
      </c>
      <c r="H2860" s="16">
        <v>12.884099000000001</v>
      </c>
      <c r="I2860" s="16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49</v>
      </c>
      <c r="I2993" s="6"/>
    </row>
    <row r="2994" spans="1:10" x14ac:dyDescent="0.2">
      <c r="A2994" t="s">
        <v>67</v>
      </c>
      <c r="B2994" s="15"/>
      <c r="C2994" s="8">
        <f>AVERAGE(C2812:C2992)</f>
        <v>2036.795918367347</v>
      </c>
      <c r="D2994" s="8"/>
      <c r="E2994" s="8"/>
      <c r="F2994" s="8"/>
      <c r="G2994" s="8"/>
      <c r="H2994" s="8"/>
      <c r="I2994" s="9"/>
      <c r="J2994" s="17">
        <f>AVERAGE(D2812:D2992)</f>
        <v>95.795918367346943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86630482</v>
      </c>
      <c r="D2998" s="16">
        <v>275.58868000000001</v>
      </c>
      <c r="E2998" s="16">
        <v>1</v>
      </c>
      <c r="F2998" s="16">
        <v>1750</v>
      </c>
      <c r="G2998" s="16">
        <v>314347</v>
      </c>
      <c r="H2998" s="16">
        <v>315.74509999999998</v>
      </c>
      <c r="I2998" s="16">
        <v>34.520781999999997</v>
      </c>
    </row>
    <row r="2999" spans="1:10" x14ac:dyDescent="0.2">
      <c r="A2999" s="6"/>
      <c r="B2999" s="16">
        <v>1</v>
      </c>
      <c r="C2999" s="16">
        <v>2240</v>
      </c>
      <c r="D2999" s="16">
        <v>54</v>
      </c>
      <c r="E2999" s="16">
        <v>24</v>
      </c>
      <c r="F2999" s="16">
        <v>77</v>
      </c>
      <c r="G2999" s="16">
        <v>41</v>
      </c>
      <c r="H2999" s="16">
        <v>11.244999</v>
      </c>
      <c r="I2999" s="16"/>
    </row>
    <row r="3000" spans="1:10" x14ac:dyDescent="0.2">
      <c r="A3000" s="6"/>
      <c r="B3000" s="16">
        <v>2</v>
      </c>
      <c r="C3000" s="16">
        <v>591</v>
      </c>
      <c r="D3000" s="16">
        <v>59</v>
      </c>
      <c r="E3000" s="16">
        <v>41</v>
      </c>
      <c r="F3000" s="16">
        <v>67</v>
      </c>
      <c r="G3000" s="16">
        <v>10</v>
      </c>
      <c r="H3000" s="16">
        <v>7.738791</v>
      </c>
      <c r="I3000" s="16"/>
    </row>
    <row r="3001" spans="1:10" x14ac:dyDescent="0.2">
      <c r="A3001" s="6"/>
      <c r="B3001" s="16">
        <v>3</v>
      </c>
      <c r="C3001" s="16">
        <v>819</v>
      </c>
      <c r="D3001" s="16">
        <v>58</v>
      </c>
      <c r="E3001" s="16">
        <v>34</v>
      </c>
      <c r="F3001" s="16">
        <v>86</v>
      </c>
      <c r="G3001" s="16">
        <v>14</v>
      </c>
      <c r="H3001" s="16">
        <v>15.769981</v>
      </c>
      <c r="I3001" s="16"/>
    </row>
    <row r="3002" spans="1:10" x14ac:dyDescent="0.2">
      <c r="A3002" s="6"/>
      <c r="B3002" s="16">
        <v>4</v>
      </c>
      <c r="C3002" s="16">
        <v>1795</v>
      </c>
      <c r="D3002" s="16">
        <v>89</v>
      </c>
      <c r="E3002" s="16">
        <v>68</v>
      </c>
      <c r="F3002" s="16">
        <v>116</v>
      </c>
      <c r="G3002" s="16">
        <v>20</v>
      </c>
      <c r="H3002" s="16">
        <v>17.055637000000001</v>
      </c>
      <c r="I3002" s="16"/>
    </row>
    <row r="3003" spans="1:10" x14ac:dyDescent="0.2">
      <c r="A3003" s="6"/>
      <c r="B3003" s="16">
        <v>5</v>
      </c>
      <c r="C3003" s="16">
        <v>1343</v>
      </c>
      <c r="D3003" s="16">
        <v>61</v>
      </c>
      <c r="E3003" s="16">
        <v>38</v>
      </c>
      <c r="F3003" s="16">
        <v>101</v>
      </c>
      <c r="G3003" s="16">
        <v>22</v>
      </c>
      <c r="H3003" s="16">
        <v>13.851251</v>
      </c>
      <c r="I3003" s="16"/>
    </row>
    <row r="3004" spans="1:10" x14ac:dyDescent="0.2">
      <c r="A3004" s="6"/>
      <c r="B3004" s="16">
        <v>6</v>
      </c>
      <c r="C3004" s="16">
        <v>6556</v>
      </c>
      <c r="D3004" s="16">
        <v>97</v>
      </c>
      <c r="E3004" s="16">
        <v>54</v>
      </c>
      <c r="F3004" s="16">
        <v>168</v>
      </c>
      <c r="G3004" s="16">
        <v>67</v>
      </c>
      <c r="H3004" s="16">
        <v>22.937002</v>
      </c>
      <c r="I3004" s="16"/>
    </row>
    <row r="3005" spans="1:10" x14ac:dyDescent="0.2">
      <c r="A3005" s="6"/>
      <c r="B3005" s="16">
        <v>7</v>
      </c>
      <c r="C3005" s="16">
        <v>1816</v>
      </c>
      <c r="D3005" s="16">
        <v>86</v>
      </c>
      <c r="E3005" s="16">
        <v>63</v>
      </c>
      <c r="F3005" s="16">
        <v>110</v>
      </c>
      <c r="G3005" s="16">
        <v>21</v>
      </c>
      <c r="H3005" s="16">
        <v>14.563654</v>
      </c>
      <c r="I3005" s="16"/>
    </row>
    <row r="3006" spans="1:10" x14ac:dyDescent="0.2">
      <c r="A3006" s="6"/>
      <c r="B3006" s="16">
        <v>8</v>
      </c>
      <c r="C3006" s="16">
        <v>1803</v>
      </c>
      <c r="D3006" s="16">
        <v>90</v>
      </c>
      <c r="E3006" s="16">
        <v>72</v>
      </c>
      <c r="F3006" s="16">
        <v>115</v>
      </c>
      <c r="G3006" s="16">
        <v>20</v>
      </c>
      <c r="H3006" s="16">
        <v>15.236729</v>
      </c>
      <c r="I3006" s="16"/>
    </row>
    <row r="3007" spans="1:10" x14ac:dyDescent="0.2">
      <c r="A3007" s="6"/>
      <c r="B3007" s="16">
        <v>9</v>
      </c>
      <c r="C3007" s="16">
        <v>4200</v>
      </c>
      <c r="D3007" s="16">
        <v>107</v>
      </c>
      <c r="E3007" s="16">
        <v>64</v>
      </c>
      <c r="F3007" s="16">
        <v>168</v>
      </c>
      <c r="G3007" s="16">
        <v>39</v>
      </c>
      <c r="H3007" s="16">
        <v>26.644344</v>
      </c>
      <c r="I3007" s="16"/>
    </row>
    <row r="3008" spans="1:10" x14ac:dyDescent="0.2">
      <c r="A3008" s="6"/>
      <c r="B3008" s="16">
        <v>10</v>
      </c>
      <c r="C3008" s="16">
        <v>3345</v>
      </c>
      <c r="D3008" s="16">
        <v>85</v>
      </c>
      <c r="E3008" s="16">
        <v>60</v>
      </c>
      <c r="F3008" s="16">
        <v>129</v>
      </c>
      <c r="G3008" s="16">
        <v>39</v>
      </c>
      <c r="H3008" s="16">
        <v>15.463029000000001</v>
      </c>
      <c r="I3008" s="16"/>
    </row>
    <row r="3009" spans="1:9" x14ac:dyDescent="0.2">
      <c r="A3009" s="6"/>
      <c r="B3009" s="16">
        <v>11</v>
      </c>
      <c r="C3009" s="16">
        <v>3471</v>
      </c>
      <c r="D3009" s="16">
        <v>102</v>
      </c>
      <c r="E3009" s="16">
        <v>63</v>
      </c>
      <c r="F3009" s="16">
        <v>148</v>
      </c>
      <c r="G3009" s="16">
        <v>34</v>
      </c>
      <c r="H3009" s="16">
        <v>23.239854999999999</v>
      </c>
      <c r="I3009" s="16"/>
    </row>
    <row r="3010" spans="1:9" x14ac:dyDescent="0.2">
      <c r="A3010" s="6"/>
      <c r="B3010" s="16">
        <v>12</v>
      </c>
      <c r="C3010" s="16">
        <v>1060</v>
      </c>
      <c r="D3010" s="16">
        <v>40</v>
      </c>
      <c r="E3010" s="16">
        <v>20</v>
      </c>
      <c r="F3010" s="16">
        <v>69</v>
      </c>
      <c r="G3010" s="16">
        <v>26</v>
      </c>
      <c r="H3010" s="16">
        <v>13.635248000000001</v>
      </c>
      <c r="I3010" s="16"/>
    </row>
    <row r="3011" spans="1:9" x14ac:dyDescent="0.2">
      <c r="B3011" s="16">
        <v>13</v>
      </c>
      <c r="C3011" s="16">
        <v>2007</v>
      </c>
      <c r="D3011" s="16">
        <v>83</v>
      </c>
      <c r="E3011" s="16">
        <v>60</v>
      </c>
      <c r="F3011" s="16">
        <v>104</v>
      </c>
      <c r="G3011" s="16">
        <v>24</v>
      </c>
      <c r="H3011" s="16">
        <v>11.234652000000001</v>
      </c>
      <c r="I3011" s="16"/>
    </row>
    <row r="3012" spans="1:9" x14ac:dyDescent="0.2">
      <c r="B3012" s="16">
        <v>14</v>
      </c>
      <c r="C3012" s="16">
        <v>1052</v>
      </c>
      <c r="D3012" s="16">
        <v>61</v>
      </c>
      <c r="E3012" s="16">
        <v>35</v>
      </c>
      <c r="F3012" s="16">
        <v>80</v>
      </c>
      <c r="G3012" s="16">
        <v>17</v>
      </c>
      <c r="H3012" s="16">
        <v>11.132721999999999</v>
      </c>
      <c r="I3012" s="16"/>
    </row>
    <row r="3013" spans="1:9" x14ac:dyDescent="0.2">
      <c r="B3013" s="16">
        <v>15</v>
      </c>
      <c r="C3013" s="16">
        <v>2308</v>
      </c>
      <c r="D3013" s="16">
        <v>85</v>
      </c>
      <c r="E3013" s="16">
        <v>60</v>
      </c>
      <c r="F3013" s="16">
        <v>119</v>
      </c>
      <c r="G3013" s="16">
        <v>27</v>
      </c>
      <c r="H3013" s="16">
        <v>15.916850999999999</v>
      </c>
      <c r="I3013" s="16"/>
    </row>
    <row r="3014" spans="1:9" x14ac:dyDescent="0.2">
      <c r="B3014" s="16">
        <v>16</v>
      </c>
      <c r="C3014" s="16">
        <v>2005</v>
      </c>
      <c r="D3014" s="16">
        <v>77</v>
      </c>
      <c r="E3014" s="16">
        <v>43</v>
      </c>
      <c r="F3014" s="16">
        <v>104</v>
      </c>
      <c r="G3014" s="16">
        <v>26</v>
      </c>
      <c r="H3014" s="16">
        <v>15.368798999999999</v>
      </c>
      <c r="I3014" s="16"/>
    </row>
    <row r="3015" spans="1:9" x14ac:dyDescent="0.2">
      <c r="B3015" s="16">
        <v>17</v>
      </c>
      <c r="C3015" s="16">
        <v>1987</v>
      </c>
      <c r="D3015" s="16">
        <v>76</v>
      </c>
      <c r="E3015" s="16">
        <v>52</v>
      </c>
      <c r="F3015" s="16">
        <v>95</v>
      </c>
      <c r="G3015" s="16">
        <v>26</v>
      </c>
      <c r="H3015" s="16">
        <v>10.440307000000001</v>
      </c>
      <c r="I3015" s="16"/>
    </row>
    <row r="3016" spans="1:9" x14ac:dyDescent="0.2">
      <c r="B3016" s="16">
        <v>18</v>
      </c>
      <c r="C3016" s="16">
        <v>977</v>
      </c>
      <c r="D3016" s="16">
        <v>81</v>
      </c>
      <c r="E3016" s="16">
        <v>68</v>
      </c>
      <c r="F3016" s="16">
        <v>91</v>
      </c>
      <c r="G3016" s="16">
        <v>12</v>
      </c>
      <c r="H3016" s="16">
        <v>6.1274347000000002</v>
      </c>
      <c r="I3016" s="16"/>
    </row>
    <row r="3017" spans="1:9" x14ac:dyDescent="0.2">
      <c r="B3017" s="16">
        <v>19</v>
      </c>
      <c r="C3017" s="16">
        <v>3956</v>
      </c>
      <c r="D3017" s="16">
        <v>119</v>
      </c>
      <c r="E3017" s="16">
        <v>84</v>
      </c>
      <c r="F3017" s="16">
        <v>165</v>
      </c>
      <c r="G3017" s="16">
        <v>33</v>
      </c>
      <c r="H3017" s="16">
        <v>20.326246000000001</v>
      </c>
      <c r="I3017" s="16"/>
    </row>
    <row r="3018" spans="1:9" x14ac:dyDescent="0.2">
      <c r="B3018" s="16">
        <v>20</v>
      </c>
      <c r="C3018" s="16">
        <v>4118</v>
      </c>
      <c r="D3018" s="16">
        <v>100</v>
      </c>
      <c r="E3018" s="16">
        <v>59</v>
      </c>
      <c r="F3018" s="16">
        <v>182</v>
      </c>
      <c r="G3018" s="16">
        <v>41</v>
      </c>
      <c r="H3018" s="16">
        <v>29.074043</v>
      </c>
      <c r="I3018" s="16"/>
    </row>
    <row r="3019" spans="1:9" x14ac:dyDescent="0.2">
      <c r="B3019" s="16">
        <v>21</v>
      </c>
      <c r="C3019" s="16">
        <v>4033</v>
      </c>
      <c r="D3019" s="16">
        <v>93</v>
      </c>
      <c r="E3019" s="16">
        <v>47</v>
      </c>
      <c r="F3019" s="16">
        <v>149</v>
      </c>
      <c r="G3019" s="16">
        <v>43</v>
      </c>
      <c r="H3019" s="16">
        <v>23.972206</v>
      </c>
      <c r="I3019" s="16"/>
    </row>
    <row r="3020" spans="1:9" x14ac:dyDescent="0.2">
      <c r="B3020" s="16">
        <v>22</v>
      </c>
      <c r="C3020" s="16">
        <v>2997</v>
      </c>
      <c r="D3020" s="16">
        <v>93</v>
      </c>
      <c r="E3020" s="16">
        <v>48</v>
      </c>
      <c r="F3020" s="16">
        <v>132</v>
      </c>
      <c r="G3020" s="16">
        <v>32</v>
      </c>
      <c r="H3020" s="16">
        <v>21.760425999999999</v>
      </c>
      <c r="I3020" s="16"/>
    </row>
    <row r="3021" spans="1:9" x14ac:dyDescent="0.2">
      <c r="B3021" s="16">
        <v>23</v>
      </c>
      <c r="C3021" s="16">
        <v>6263</v>
      </c>
      <c r="D3021" s="16">
        <v>122</v>
      </c>
      <c r="E3021" s="16">
        <v>76</v>
      </c>
      <c r="F3021" s="16">
        <v>199</v>
      </c>
      <c r="G3021" s="16">
        <v>51</v>
      </c>
      <c r="H3021" s="16">
        <v>35.280304000000001</v>
      </c>
      <c r="I3021" s="16"/>
    </row>
    <row r="3022" spans="1:9" x14ac:dyDescent="0.2">
      <c r="B3022" s="16">
        <v>24</v>
      </c>
      <c r="C3022" s="16">
        <v>2590</v>
      </c>
      <c r="D3022" s="16">
        <v>71</v>
      </c>
      <c r="E3022" s="16">
        <v>46</v>
      </c>
      <c r="F3022" s="16">
        <v>102</v>
      </c>
      <c r="G3022" s="16">
        <v>36</v>
      </c>
      <c r="H3022" s="16">
        <v>13.8687725</v>
      </c>
      <c r="I3022" s="16"/>
    </row>
    <row r="3023" spans="1:9" x14ac:dyDescent="0.2">
      <c r="B3023" s="16">
        <v>25</v>
      </c>
      <c r="C3023" s="16">
        <v>1079</v>
      </c>
      <c r="D3023" s="16">
        <v>71</v>
      </c>
      <c r="E3023" s="16">
        <v>42</v>
      </c>
      <c r="F3023" s="16">
        <v>94</v>
      </c>
      <c r="G3023" s="16">
        <v>15</v>
      </c>
      <c r="H3023" s="16">
        <v>17.968225</v>
      </c>
      <c r="I3023" s="16"/>
    </row>
    <row r="3024" spans="1:9" x14ac:dyDescent="0.2">
      <c r="B3024" s="16">
        <v>26</v>
      </c>
      <c r="C3024" s="16">
        <v>4519</v>
      </c>
      <c r="D3024" s="16">
        <v>107</v>
      </c>
      <c r="E3024" s="16">
        <v>57</v>
      </c>
      <c r="F3024" s="16">
        <v>166</v>
      </c>
      <c r="G3024" s="16">
        <v>42</v>
      </c>
      <c r="H3024" s="16">
        <v>28.676071</v>
      </c>
      <c r="I3024" s="16"/>
    </row>
    <row r="3025" spans="1:9" x14ac:dyDescent="0.2">
      <c r="B3025" s="16">
        <v>27</v>
      </c>
      <c r="C3025" s="16">
        <v>922</v>
      </c>
      <c r="D3025" s="16">
        <v>83</v>
      </c>
      <c r="E3025" s="16">
        <v>69</v>
      </c>
      <c r="F3025" s="16">
        <v>100</v>
      </c>
      <c r="G3025" s="16">
        <v>11</v>
      </c>
      <c r="H3025" s="16">
        <v>8.7578534999999995</v>
      </c>
      <c r="I3025" s="16"/>
    </row>
    <row r="3026" spans="1:9" x14ac:dyDescent="0.2">
      <c r="B3026" s="16">
        <v>28</v>
      </c>
      <c r="C3026" s="16">
        <v>2345</v>
      </c>
      <c r="D3026" s="16">
        <v>61</v>
      </c>
      <c r="E3026" s="16">
        <v>7</v>
      </c>
      <c r="F3026" s="16">
        <v>106</v>
      </c>
      <c r="G3026" s="16">
        <v>38</v>
      </c>
      <c r="H3026" s="16">
        <v>23.191914000000001</v>
      </c>
      <c r="I3026" s="16"/>
    </row>
    <row r="3027" spans="1:9" x14ac:dyDescent="0.2">
      <c r="B3027" s="16">
        <v>29</v>
      </c>
      <c r="C3027" s="16">
        <v>1019</v>
      </c>
      <c r="D3027" s="16">
        <v>67</v>
      </c>
      <c r="E3027" s="16">
        <v>47</v>
      </c>
      <c r="F3027" s="16">
        <v>93</v>
      </c>
      <c r="G3027" s="16">
        <v>15</v>
      </c>
      <c r="H3027" s="16">
        <v>13.298765</v>
      </c>
      <c r="I3027" s="16"/>
    </row>
    <row r="3028" spans="1:9" x14ac:dyDescent="0.2">
      <c r="B3028" s="16">
        <v>30</v>
      </c>
      <c r="C3028" s="16">
        <v>1369</v>
      </c>
      <c r="D3028" s="16">
        <v>91</v>
      </c>
      <c r="E3028" s="16">
        <v>64</v>
      </c>
      <c r="F3028" s="16">
        <v>111</v>
      </c>
      <c r="G3028" s="16">
        <v>15</v>
      </c>
      <c r="H3028" s="16">
        <v>15.038047000000001</v>
      </c>
      <c r="I3028" s="16"/>
    </row>
    <row r="3029" spans="1:9" x14ac:dyDescent="0.2">
      <c r="A3029" s="6"/>
      <c r="B3029" s="16">
        <v>31</v>
      </c>
      <c r="C3029" s="16">
        <v>5806</v>
      </c>
      <c r="D3029" s="16">
        <v>111</v>
      </c>
      <c r="E3029" s="16">
        <v>57</v>
      </c>
      <c r="F3029" s="16">
        <v>188</v>
      </c>
      <c r="G3029" s="16">
        <v>52</v>
      </c>
      <c r="H3029" s="16">
        <v>36.185253000000003</v>
      </c>
      <c r="I3029" s="16"/>
    </row>
    <row r="3030" spans="1:9" x14ac:dyDescent="0.2">
      <c r="A3030" s="11"/>
      <c r="B3030" s="16">
        <v>32</v>
      </c>
      <c r="C3030" s="16">
        <v>685</v>
      </c>
      <c r="D3030" s="16">
        <v>57</v>
      </c>
      <c r="E3030" s="16">
        <v>25</v>
      </c>
      <c r="F3030" s="16">
        <v>76</v>
      </c>
      <c r="G3030" s="16">
        <v>12</v>
      </c>
      <c r="H3030" s="16">
        <v>13.146032</v>
      </c>
      <c r="I3030" s="16"/>
    </row>
    <row r="3031" spans="1:9" x14ac:dyDescent="0.2">
      <c r="B3031" s="16">
        <v>33</v>
      </c>
      <c r="C3031" s="16">
        <v>3545</v>
      </c>
      <c r="D3031" s="16">
        <v>114</v>
      </c>
      <c r="E3031" s="16">
        <v>79</v>
      </c>
      <c r="F3031" s="16">
        <v>159</v>
      </c>
      <c r="G3031" s="16">
        <v>31</v>
      </c>
      <c r="H3031" s="16">
        <v>18.468893000000001</v>
      </c>
      <c r="I3031" s="16"/>
    </row>
    <row r="3032" spans="1:9" x14ac:dyDescent="0.2">
      <c r="B3032" s="16">
        <v>34</v>
      </c>
      <c r="C3032" s="16">
        <v>2389</v>
      </c>
      <c r="D3032" s="16">
        <v>79</v>
      </c>
      <c r="E3032" s="16">
        <v>49</v>
      </c>
      <c r="F3032" s="16">
        <v>129</v>
      </c>
      <c r="G3032" s="16">
        <v>30</v>
      </c>
      <c r="H3032" s="16">
        <v>18.681540999999999</v>
      </c>
      <c r="I3032" s="16"/>
    </row>
    <row r="3033" spans="1:9" x14ac:dyDescent="0.2">
      <c r="B3033" s="16">
        <v>35</v>
      </c>
      <c r="C3033" s="16">
        <v>2591</v>
      </c>
      <c r="D3033" s="16">
        <v>95</v>
      </c>
      <c r="E3033" s="16">
        <v>69</v>
      </c>
      <c r="F3033" s="16">
        <v>126</v>
      </c>
      <c r="G3033" s="16">
        <v>27</v>
      </c>
      <c r="H3033" s="16">
        <v>16.881943</v>
      </c>
      <c r="I3033" s="16"/>
    </row>
    <row r="3034" spans="1:9" x14ac:dyDescent="0.2">
      <c r="B3034" s="16">
        <v>36</v>
      </c>
      <c r="C3034" s="16">
        <v>2551</v>
      </c>
      <c r="D3034" s="16">
        <v>102</v>
      </c>
      <c r="E3034" s="16">
        <v>66</v>
      </c>
      <c r="F3034" s="16">
        <v>126</v>
      </c>
      <c r="G3034" s="16">
        <v>25</v>
      </c>
      <c r="H3034" s="16">
        <v>17.714165000000001</v>
      </c>
      <c r="I3034" s="16"/>
    </row>
    <row r="3035" spans="1:9" x14ac:dyDescent="0.2">
      <c r="B3035" s="16">
        <v>37</v>
      </c>
      <c r="C3035" s="16">
        <v>1200</v>
      </c>
      <c r="D3035" s="16">
        <v>92</v>
      </c>
      <c r="E3035" s="16">
        <v>75</v>
      </c>
      <c r="F3035" s="16">
        <v>115</v>
      </c>
      <c r="G3035" s="16">
        <v>13</v>
      </c>
      <c r="H3035" s="16">
        <v>11.098048</v>
      </c>
      <c r="I3035" s="16"/>
    </row>
    <row r="3036" spans="1:9" x14ac:dyDescent="0.2">
      <c r="B3036" s="16">
        <v>38</v>
      </c>
      <c r="C3036" s="16">
        <v>2193</v>
      </c>
      <c r="D3036" s="16">
        <v>73</v>
      </c>
      <c r="E3036" s="16">
        <v>41</v>
      </c>
      <c r="F3036" s="16">
        <v>103</v>
      </c>
      <c r="G3036" s="16">
        <v>30</v>
      </c>
      <c r="H3036" s="16">
        <v>17.080942</v>
      </c>
      <c r="I3036" s="16"/>
    </row>
    <row r="3037" spans="1:9" x14ac:dyDescent="0.2">
      <c r="B3037" s="16">
        <v>39</v>
      </c>
      <c r="C3037" s="16">
        <v>1724</v>
      </c>
      <c r="D3037" s="16">
        <v>90</v>
      </c>
      <c r="E3037" s="16">
        <v>74</v>
      </c>
      <c r="F3037" s="16">
        <v>105</v>
      </c>
      <c r="G3037" s="16">
        <v>19</v>
      </c>
      <c r="H3037" s="16">
        <v>9.3035239999999995</v>
      </c>
      <c r="I3037" s="16"/>
    </row>
    <row r="3038" spans="1:9" x14ac:dyDescent="0.2">
      <c r="B3038" s="16">
        <v>40</v>
      </c>
      <c r="C3038" s="16">
        <v>4746</v>
      </c>
      <c r="D3038" s="16">
        <v>96</v>
      </c>
      <c r="E3038" s="16">
        <v>65</v>
      </c>
      <c r="F3038" s="16">
        <v>135</v>
      </c>
      <c r="G3038" s="16">
        <v>49</v>
      </c>
      <c r="H3038" s="16">
        <v>16.802778</v>
      </c>
      <c r="I3038" s="16"/>
    </row>
    <row r="3039" spans="1:9" x14ac:dyDescent="0.2">
      <c r="B3039" s="16">
        <v>41</v>
      </c>
      <c r="C3039" s="16">
        <v>2236</v>
      </c>
      <c r="D3039" s="16">
        <v>93</v>
      </c>
      <c r="E3039" s="16">
        <v>72</v>
      </c>
      <c r="F3039" s="16">
        <v>115</v>
      </c>
      <c r="G3039" s="16">
        <v>24</v>
      </c>
      <c r="H3039" s="16">
        <v>10.934588</v>
      </c>
      <c r="I3039" s="16"/>
    </row>
    <row r="3040" spans="1:9" x14ac:dyDescent="0.2">
      <c r="B3040" s="16">
        <v>42</v>
      </c>
      <c r="C3040" s="16">
        <v>1098</v>
      </c>
      <c r="D3040" s="16">
        <v>84</v>
      </c>
      <c r="E3040" s="16">
        <v>71</v>
      </c>
      <c r="F3040" s="16">
        <v>113</v>
      </c>
      <c r="G3040" s="16">
        <v>13</v>
      </c>
      <c r="H3040" s="16">
        <v>13.165611</v>
      </c>
      <c r="I3040" s="16"/>
    </row>
    <row r="3041" spans="2:9" x14ac:dyDescent="0.2">
      <c r="B3041" s="16">
        <v>43</v>
      </c>
      <c r="C3041" s="16">
        <v>3396</v>
      </c>
      <c r="D3041" s="16">
        <v>109</v>
      </c>
      <c r="E3041" s="16">
        <v>77</v>
      </c>
      <c r="F3041" s="16">
        <v>145</v>
      </c>
      <c r="G3041" s="16">
        <v>31</v>
      </c>
      <c r="H3041" s="16">
        <v>13.227496</v>
      </c>
      <c r="I3041" s="16"/>
    </row>
    <row r="3042" spans="2:9" x14ac:dyDescent="0.2">
      <c r="B3042" s="16">
        <v>44</v>
      </c>
      <c r="C3042" s="16">
        <v>2637</v>
      </c>
      <c r="D3042" s="16">
        <v>94</v>
      </c>
      <c r="E3042" s="16">
        <v>66</v>
      </c>
      <c r="F3042" s="16">
        <v>127</v>
      </c>
      <c r="G3042" s="16">
        <v>28</v>
      </c>
      <c r="H3042" s="16">
        <v>16.319723</v>
      </c>
      <c r="I3042" s="16"/>
    </row>
    <row r="3043" spans="2:9" x14ac:dyDescent="0.2">
      <c r="B3043" s="16">
        <v>45</v>
      </c>
      <c r="C3043" s="16">
        <v>3308</v>
      </c>
      <c r="D3043" s="16">
        <v>110</v>
      </c>
      <c r="E3043" s="16">
        <v>69</v>
      </c>
      <c r="F3043" s="16">
        <v>145</v>
      </c>
      <c r="G3043" s="16">
        <v>30</v>
      </c>
      <c r="H3043" s="16">
        <v>19.847695999999999</v>
      </c>
      <c r="I3043" s="16"/>
    </row>
    <row r="3044" spans="2:9" x14ac:dyDescent="0.2">
      <c r="B3044" s="16">
        <v>46</v>
      </c>
      <c r="C3044" s="16">
        <v>3733</v>
      </c>
      <c r="D3044" s="16">
        <v>116</v>
      </c>
      <c r="E3044" s="16">
        <v>65</v>
      </c>
      <c r="F3044" s="16">
        <v>170</v>
      </c>
      <c r="G3044" s="16">
        <v>32</v>
      </c>
      <c r="H3044" s="16">
        <v>25.644591999999999</v>
      </c>
      <c r="I3044" s="16"/>
    </row>
    <row r="3045" spans="2:9" x14ac:dyDescent="0.2">
      <c r="B3045" s="16">
        <v>47</v>
      </c>
      <c r="C3045" s="16">
        <v>2259</v>
      </c>
      <c r="D3045" s="16">
        <v>90</v>
      </c>
      <c r="E3045" s="16">
        <v>63</v>
      </c>
      <c r="F3045" s="16">
        <v>115</v>
      </c>
      <c r="G3045" s="16">
        <v>25</v>
      </c>
      <c r="H3045" s="16">
        <v>15.9308405</v>
      </c>
      <c r="I3045" s="16"/>
    </row>
    <row r="3046" spans="2:9" x14ac:dyDescent="0.2">
      <c r="B3046" s="16">
        <v>48</v>
      </c>
      <c r="C3046" s="16">
        <v>1287</v>
      </c>
      <c r="D3046" s="16">
        <v>99</v>
      </c>
      <c r="E3046" s="16">
        <v>77</v>
      </c>
      <c r="F3046" s="16">
        <v>124</v>
      </c>
      <c r="G3046" s="16">
        <v>13</v>
      </c>
      <c r="H3046" s="16">
        <v>14.265343</v>
      </c>
      <c r="I3046" s="16"/>
    </row>
    <row r="3047" spans="2:9" x14ac:dyDescent="0.2">
      <c r="B3047" s="16">
        <v>49</v>
      </c>
      <c r="C3047" s="16">
        <v>6658</v>
      </c>
      <c r="D3047" s="16">
        <v>147</v>
      </c>
      <c r="E3047" s="16">
        <v>89</v>
      </c>
      <c r="F3047" s="16">
        <v>218</v>
      </c>
      <c r="G3047" s="16">
        <v>45</v>
      </c>
      <c r="H3047" s="16">
        <v>36.253211999999998</v>
      </c>
      <c r="I3047" s="16"/>
    </row>
    <row r="3048" spans="2:9" x14ac:dyDescent="0.2">
      <c r="B3048" s="16">
        <v>50</v>
      </c>
      <c r="C3048" s="16">
        <v>3342</v>
      </c>
      <c r="D3048" s="16">
        <v>92</v>
      </c>
      <c r="E3048" s="16">
        <v>55</v>
      </c>
      <c r="F3048" s="16">
        <v>145</v>
      </c>
      <c r="G3048" s="16">
        <v>36</v>
      </c>
      <c r="H3048" s="16">
        <v>21.040098</v>
      </c>
      <c r="I3048" s="16"/>
    </row>
    <row r="3049" spans="2:9" x14ac:dyDescent="0.2">
      <c r="B3049" s="16">
        <v>51</v>
      </c>
      <c r="C3049" s="16">
        <v>883</v>
      </c>
      <c r="D3049" s="16">
        <v>49</v>
      </c>
      <c r="E3049" s="16">
        <v>34</v>
      </c>
      <c r="F3049" s="16">
        <v>71</v>
      </c>
      <c r="G3049" s="16">
        <v>18</v>
      </c>
      <c r="H3049" s="16">
        <v>8.2212069999999997</v>
      </c>
      <c r="I3049" s="16"/>
    </row>
    <row r="3050" spans="2:9" x14ac:dyDescent="0.2">
      <c r="B3050" s="16">
        <v>52</v>
      </c>
      <c r="C3050" s="16">
        <v>5599</v>
      </c>
      <c r="D3050" s="16">
        <v>143</v>
      </c>
      <c r="E3050" s="16">
        <v>98</v>
      </c>
      <c r="F3050" s="16">
        <v>208</v>
      </c>
      <c r="G3050" s="16">
        <v>39</v>
      </c>
      <c r="H3050" s="16">
        <v>27.85961</v>
      </c>
      <c r="I3050" s="16"/>
    </row>
    <row r="3051" spans="2:9" x14ac:dyDescent="0.2">
      <c r="B3051" s="16">
        <v>53</v>
      </c>
      <c r="C3051" s="16">
        <v>1941</v>
      </c>
      <c r="D3051" s="16">
        <v>114</v>
      </c>
      <c r="E3051" s="16">
        <v>86</v>
      </c>
      <c r="F3051" s="16">
        <v>137</v>
      </c>
      <c r="G3051" s="16">
        <v>17</v>
      </c>
      <c r="H3051" s="16">
        <v>13.589978</v>
      </c>
      <c r="I3051" s="16"/>
    </row>
    <row r="3052" spans="2:9" x14ac:dyDescent="0.2">
      <c r="B3052" s="16">
        <v>54</v>
      </c>
      <c r="C3052" s="16">
        <v>4601</v>
      </c>
      <c r="D3052" s="16">
        <v>124</v>
      </c>
      <c r="E3052" s="16">
        <v>83</v>
      </c>
      <c r="F3052" s="16">
        <v>184</v>
      </c>
      <c r="G3052" s="16">
        <v>37</v>
      </c>
      <c r="H3052" s="16">
        <v>28.765817999999999</v>
      </c>
      <c r="I3052" s="16"/>
    </row>
    <row r="3053" spans="2:9" x14ac:dyDescent="0.2">
      <c r="B3053" s="16">
        <v>55</v>
      </c>
      <c r="C3053" s="16">
        <v>1185</v>
      </c>
      <c r="D3053" s="16">
        <v>91</v>
      </c>
      <c r="E3053" s="16">
        <v>65</v>
      </c>
      <c r="F3053" s="16">
        <v>109</v>
      </c>
      <c r="G3053" s="16">
        <v>13</v>
      </c>
      <c r="H3053" s="16">
        <v>13.970205999999999</v>
      </c>
      <c r="I3053" s="16"/>
    </row>
    <row r="3054" spans="2:9" x14ac:dyDescent="0.2">
      <c r="B3054" s="16">
        <v>56</v>
      </c>
      <c r="C3054" s="16">
        <v>4272</v>
      </c>
      <c r="D3054" s="16">
        <v>115</v>
      </c>
      <c r="E3054" s="16">
        <v>64</v>
      </c>
      <c r="F3054" s="16">
        <v>173</v>
      </c>
      <c r="G3054" s="16">
        <v>37</v>
      </c>
      <c r="H3054" s="16">
        <v>27.351112000000001</v>
      </c>
      <c r="I3054" s="16"/>
    </row>
    <row r="3055" spans="2:9" x14ac:dyDescent="0.2">
      <c r="B3055" s="16">
        <v>57</v>
      </c>
      <c r="C3055" s="16">
        <v>2609</v>
      </c>
      <c r="D3055" s="16">
        <v>86</v>
      </c>
      <c r="E3055" s="16">
        <v>53</v>
      </c>
      <c r="F3055" s="16">
        <v>129</v>
      </c>
      <c r="G3055" s="16">
        <v>30</v>
      </c>
      <c r="H3055" s="16">
        <v>22.27338</v>
      </c>
      <c r="I3055" s="16"/>
    </row>
    <row r="3056" spans="2:9" x14ac:dyDescent="0.2">
      <c r="B3056" s="16">
        <v>58</v>
      </c>
      <c r="C3056" s="16">
        <v>3496</v>
      </c>
      <c r="D3056" s="16">
        <v>89</v>
      </c>
      <c r="E3056" s="16">
        <v>59</v>
      </c>
      <c r="F3056" s="16">
        <v>132</v>
      </c>
      <c r="G3056" s="16">
        <v>39</v>
      </c>
      <c r="H3056" s="16">
        <v>18.147784999999999</v>
      </c>
      <c r="I3056" s="16"/>
    </row>
    <row r="3057" spans="2:9" x14ac:dyDescent="0.2">
      <c r="B3057" s="16">
        <v>59</v>
      </c>
      <c r="C3057" s="16">
        <v>2953</v>
      </c>
      <c r="D3057" s="16">
        <v>95</v>
      </c>
      <c r="E3057" s="16">
        <v>64</v>
      </c>
      <c r="F3057" s="16">
        <v>146</v>
      </c>
      <c r="G3057" s="16">
        <v>31</v>
      </c>
      <c r="H3057" s="16">
        <v>18.601075999999999</v>
      </c>
      <c r="I3057" s="16"/>
    </row>
    <row r="3058" spans="2:9" x14ac:dyDescent="0.2">
      <c r="B3058" s="16">
        <v>60</v>
      </c>
      <c r="C3058" s="16">
        <v>3329</v>
      </c>
      <c r="D3058" s="16">
        <v>107</v>
      </c>
      <c r="E3058" s="16">
        <v>71</v>
      </c>
      <c r="F3058" s="16">
        <v>160</v>
      </c>
      <c r="G3058" s="16">
        <v>31</v>
      </c>
      <c r="H3058" s="16">
        <v>23.990276000000001</v>
      </c>
      <c r="I3058" s="16"/>
    </row>
    <row r="3059" spans="2:9" x14ac:dyDescent="0.2">
      <c r="B3059" s="16">
        <v>61</v>
      </c>
      <c r="C3059" s="16">
        <v>2912</v>
      </c>
      <c r="D3059" s="16">
        <v>85</v>
      </c>
      <c r="E3059" s="16">
        <v>49</v>
      </c>
      <c r="F3059" s="16">
        <v>142</v>
      </c>
      <c r="G3059" s="16">
        <v>34</v>
      </c>
      <c r="H3059" s="16">
        <v>22.251999999999999</v>
      </c>
      <c r="I3059" s="16"/>
    </row>
    <row r="3060" spans="2:9" x14ac:dyDescent="0.2">
      <c r="B3060" s="16">
        <v>62</v>
      </c>
      <c r="C3060" s="16">
        <v>5405</v>
      </c>
      <c r="D3060" s="16">
        <v>110</v>
      </c>
      <c r="E3060" s="16">
        <v>89</v>
      </c>
      <c r="F3060" s="16">
        <v>141</v>
      </c>
      <c r="G3060" s="16">
        <v>49</v>
      </c>
      <c r="H3060" s="16">
        <v>13.406311000000001</v>
      </c>
      <c r="I3060" s="16"/>
    </row>
    <row r="3061" spans="2:9" x14ac:dyDescent="0.2">
      <c r="B3061" s="16">
        <v>63</v>
      </c>
      <c r="C3061" s="16">
        <v>1607</v>
      </c>
      <c r="D3061" s="16">
        <v>100</v>
      </c>
      <c r="E3061" s="16">
        <v>81</v>
      </c>
      <c r="F3061" s="16">
        <v>120</v>
      </c>
      <c r="G3061" s="16">
        <v>16</v>
      </c>
      <c r="H3061" s="16">
        <v>10.259954</v>
      </c>
      <c r="I3061" s="16"/>
    </row>
    <row r="3062" spans="2:9" x14ac:dyDescent="0.2">
      <c r="B3062" s="16">
        <v>64</v>
      </c>
      <c r="C3062" s="16">
        <v>3515</v>
      </c>
      <c r="D3062" s="16">
        <v>109</v>
      </c>
      <c r="E3062" s="16">
        <v>65</v>
      </c>
      <c r="F3062" s="16">
        <v>145</v>
      </c>
      <c r="G3062" s="16">
        <v>32</v>
      </c>
      <c r="H3062" s="16">
        <v>21.617645</v>
      </c>
      <c r="I3062" s="16"/>
    </row>
    <row r="3063" spans="2:9" x14ac:dyDescent="0.2">
      <c r="B3063" s="16">
        <v>65</v>
      </c>
      <c r="C3063" s="16">
        <v>1724</v>
      </c>
      <c r="D3063" s="16">
        <v>95</v>
      </c>
      <c r="E3063" s="16">
        <v>73</v>
      </c>
      <c r="F3063" s="16">
        <v>125</v>
      </c>
      <c r="G3063" s="16">
        <v>18</v>
      </c>
      <c r="H3063" s="16">
        <v>14.270496</v>
      </c>
      <c r="I3063" s="16"/>
    </row>
    <row r="3064" spans="2:9" x14ac:dyDescent="0.2">
      <c r="B3064" s="16">
        <v>66</v>
      </c>
      <c r="C3064" s="16">
        <v>1614</v>
      </c>
      <c r="D3064" s="16">
        <v>80</v>
      </c>
      <c r="E3064" s="16">
        <v>63</v>
      </c>
      <c r="F3064" s="16">
        <v>110</v>
      </c>
      <c r="G3064" s="16">
        <v>20</v>
      </c>
      <c r="H3064" s="16">
        <v>13.014162000000001</v>
      </c>
      <c r="I3064" s="16"/>
    </row>
    <row r="3065" spans="2:9" x14ac:dyDescent="0.2">
      <c r="B3065" s="16">
        <v>67</v>
      </c>
      <c r="C3065" s="16">
        <v>4415</v>
      </c>
      <c r="D3065" s="16">
        <v>122</v>
      </c>
      <c r="E3065" s="16">
        <v>85</v>
      </c>
      <c r="F3065" s="16">
        <v>173</v>
      </c>
      <c r="G3065" s="16">
        <v>36</v>
      </c>
      <c r="H3065" s="16">
        <v>25.627552000000001</v>
      </c>
      <c r="I3065" s="16"/>
    </row>
    <row r="3066" spans="2:9" x14ac:dyDescent="0.2">
      <c r="B3066" s="16">
        <v>68</v>
      </c>
      <c r="C3066" s="16">
        <v>2169</v>
      </c>
      <c r="D3066" s="16">
        <v>103</v>
      </c>
      <c r="E3066" s="16">
        <v>76</v>
      </c>
      <c r="F3066" s="16">
        <v>129</v>
      </c>
      <c r="G3066" s="16">
        <v>21</v>
      </c>
      <c r="H3066" s="16">
        <v>15.877658</v>
      </c>
      <c r="I3066" s="16"/>
    </row>
    <row r="3067" spans="2:9" x14ac:dyDescent="0.2">
      <c r="B3067" s="16">
        <v>69</v>
      </c>
      <c r="C3067" s="16">
        <v>2145</v>
      </c>
      <c r="D3067" s="16">
        <v>82</v>
      </c>
      <c r="E3067" s="16">
        <v>62</v>
      </c>
      <c r="F3067" s="16">
        <v>104</v>
      </c>
      <c r="G3067" s="16">
        <v>26</v>
      </c>
      <c r="H3067" s="16">
        <v>11.759252</v>
      </c>
      <c r="I3067" s="16"/>
    </row>
    <row r="3068" spans="2:9" x14ac:dyDescent="0.2">
      <c r="B3068" s="16">
        <v>70</v>
      </c>
      <c r="C3068" s="16">
        <v>3686</v>
      </c>
      <c r="D3068" s="16">
        <v>108</v>
      </c>
      <c r="E3068" s="16">
        <v>60</v>
      </c>
      <c r="F3068" s="16">
        <v>154</v>
      </c>
      <c r="G3068" s="16">
        <v>34</v>
      </c>
      <c r="H3068" s="16">
        <v>20.09975</v>
      </c>
      <c r="I3068" s="16"/>
    </row>
    <row r="3069" spans="2:9" x14ac:dyDescent="0.2">
      <c r="B3069" s="16">
        <v>71</v>
      </c>
      <c r="C3069" s="16">
        <v>3084</v>
      </c>
      <c r="D3069" s="16">
        <v>99</v>
      </c>
      <c r="E3069" s="16">
        <v>65</v>
      </c>
      <c r="F3069" s="16">
        <v>151</v>
      </c>
      <c r="G3069" s="16">
        <v>31</v>
      </c>
      <c r="H3069" s="16">
        <v>22.496666000000001</v>
      </c>
      <c r="I3069" s="16"/>
    </row>
    <row r="3070" spans="2:9" x14ac:dyDescent="0.2">
      <c r="B3070" s="16">
        <v>72</v>
      </c>
      <c r="C3070" s="16">
        <v>2536</v>
      </c>
      <c r="D3070" s="16">
        <v>93</v>
      </c>
      <c r="E3070" s="16">
        <v>66</v>
      </c>
      <c r="F3070" s="16">
        <v>136</v>
      </c>
      <c r="G3070" s="16">
        <v>27</v>
      </c>
      <c r="H3070" s="16">
        <v>20.564160000000001</v>
      </c>
      <c r="I3070" s="16"/>
    </row>
    <row r="3071" spans="2:9" x14ac:dyDescent="0.2">
      <c r="B3071" s="16">
        <v>73</v>
      </c>
      <c r="C3071" s="16">
        <v>4485</v>
      </c>
      <c r="D3071" s="16">
        <v>104</v>
      </c>
      <c r="E3071" s="16">
        <v>56</v>
      </c>
      <c r="F3071" s="16">
        <v>176</v>
      </c>
      <c r="G3071" s="16">
        <v>43</v>
      </c>
      <c r="H3071" s="16">
        <v>30.495512000000002</v>
      </c>
      <c r="I3071" s="16"/>
    </row>
    <row r="3072" spans="2:9" x14ac:dyDescent="0.2">
      <c r="B3072" s="16">
        <v>74</v>
      </c>
      <c r="C3072" s="16">
        <v>5289</v>
      </c>
      <c r="D3072" s="16">
        <v>110</v>
      </c>
      <c r="E3072" s="16">
        <v>57</v>
      </c>
      <c r="F3072" s="16">
        <v>169</v>
      </c>
      <c r="G3072" s="16">
        <v>48</v>
      </c>
      <c r="H3072" s="16">
        <v>31.339932999999998</v>
      </c>
      <c r="I3072" s="16"/>
    </row>
    <row r="3073" spans="1:9" x14ac:dyDescent="0.2">
      <c r="B3073" s="16">
        <v>75</v>
      </c>
      <c r="C3073" s="16">
        <v>1233</v>
      </c>
      <c r="D3073" s="16">
        <v>82</v>
      </c>
      <c r="E3073" s="16">
        <v>70</v>
      </c>
      <c r="F3073" s="16">
        <v>93</v>
      </c>
      <c r="G3073" s="16">
        <v>15</v>
      </c>
      <c r="H3073" s="16">
        <v>7.0051002999999996</v>
      </c>
      <c r="I3073" s="16"/>
    </row>
    <row r="3074" spans="1:9" x14ac:dyDescent="0.2">
      <c r="B3074" s="16">
        <v>76</v>
      </c>
      <c r="C3074" s="16">
        <v>1314</v>
      </c>
      <c r="D3074" s="16">
        <v>69</v>
      </c>
      <c r="E3074" s="16">
        <v>46</v>
      </c>
      <c r="F3074" s="16">
        <v>97</v>
      </c>
      <c r="G3074" s="16">
        <v>19</v>
      </c>
      <c r="H3074" s="16">
        <v>13.558515</v>
      </c>
      <c r="I3074" s="16"/>
    </row>
    <row r="3075" spans="1:9" x14ac:dyDescent="0.2">
      <c r="B3075" s="16">
        <v>77</v>
      </c>
      <c r="C3075" s="16">
        <v>3460</v>
      </c>
      <c r="D3075" s="16">
        <v>96</v>
      </c>
      <c r="E3075" s="16">
        <v>66</v>
      </c>
      <c r="F3075" s="16">
        <v>153</v>
      </c>
      <c r="G3075" s="16">
        <v>36</v>
      </c>
      <c r="H3075" s="16">
        <v>23.670355000000001</v>
      </c>
      <c r="I3075" s="16"/>
    </row>
    <row r="3076" spans="1:9" x14ac:dyDescent="0.2">
      <c r="B3076" s="16">
        <v>78</v>
      </c>
      <c r="C3076" s="16">
        <v>2181</v>
      </c>
      <c r="D3076" s="16">
        <v>80</v>
      </c>
      <c r="E3076" s="16">
        <v>45</v>
      </c>
      <c r="F3076" s="16">
        <v>123</v>
      </c>
      <c r="G3076" s="16">
        <v>27</v>
      </c>
      <c r="H3076" s="16">
        <v>20.332808</v>
      </c>
      <c r="I3076" s="16"/>
    </row>
    <row r="3077" spans="1:9" x14ac:dyDescent="0.2">
      <c r="A3077" s="13"/>
      <c r="B3077" s="16">
        <v>79</v>
      </c>
      <c r="C3077" s="16">
        <v>2559</v>
      </c>
      <c r="D3077" s="16">
        <v>79</v>
      </c>
      <c r="E3077" s="16">
        <v>38</v>
      </c>
      <c r="F3077" s="16">
        <v>113</v>
      </c>
      <c r="G3077" s="16">
        <v>32</v>
      </c>
      <c r="H3077" s="16">
        <v>16.768827000000002</v>
      </c>
      <c r="I3077" s="16"/>
    </row>
    <row r="3078" spans="1:9" x14ac:dyDescent="0.2">
      <c r="A3078" s="5"/>
      <c r="B3078" s="16">
        <v>80</v>
      </c>
      <c r="C3078" s="16">
        <v>2761</v>
      </c>
      <c r="D3078" s="16">
        <v>81</v>
      </c>
      <c r="E3078" s="16">
        <v>33</v>
      </c>
      <c r="F3078" s="16">
        <v>131</v>
      </c>
      <c r="G3078" s="16">
        <v>34</v>
      </c>
      <c r="H3078" s="16">
        <v>24.720865</v>
      </c>
      <c r="I3078" s="16"/>
    </row>
    <row r="3079" spans="1:9" x14ac:dyDescent="0.2">
      <c r="A3079" s="5"/>
      <c r="B3079" s="16">
        <v>81</v>
      </c>
      <c r="C3079" s="16">
        <v>1192</v>
      </c>
      <c r="D3079" s="16">
        <v>66</v>
      </c>
      <c r="E3079" s="16">
        <v>47</v>
      </c>
      <c r="F3079" s="16">
        <v>85</v>
      </c>
      <c r="G3079" s="16">
        <v>18</v>
      </c>
      <c r="H3079" s="16">
        <v>11.901557</v>
      </c>
      <c r="I3079" s="1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81</v>
      </c>
      <c r="I3180" s="6"/>
    </row>
    <row r="3181" spans="1:10" x14ac:dyDescent="0.2">
      <c r="A3181" t="s">
        <v>67</v>
      </c>
      <c r="B3181" s="15"/>
      <c r="C3181" s="8">
        <f>AVERAGE(C2999:C3179)</f>
        <v>2742.2592592592591</v>
      </c>
      <c r="D3181" s="8"/>
      <c r="E3181" s="8"/>
      <c r="F3181" s="8"/>
      <c r="G3181" s="8"/>
      <c r="H3181" s="8"/>
      <c r="I3181" s="9"/>
      <c r="J3181" s="17">
        <f>AVERAGE(D2999:D3179)</f>
        <v>91.086419753086417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76990649</v>
      </c>
      <c r="D3185" s="16">
        <v>342.28107</v>
      </c>
      <c r="E3185" s="16">
        <v>1</v>
      </c>
      <c r="F3185" s="16">
        <v>1939</v>
      </c>
      <c r="G3185" s="16">
        <v>224934</v>
      </c>
      <c r="H3185" s="16">
        <v>358.28284000000002</v>
      </c>
      <c r="I3185" s="16">
        <v>51.304786999999997</v>
      </c>
    </row>
    <row r="3186" spans="1:9" x14ac:dyDescent="0.2">
      <c r="A3186" s="6"/>
      <c r="B3186" s="16">
        <v>1</v>
      </c>
      <c r="C3186" s="16">
        <v>3336</v>
      </c>
      <c r="D3186" s="16">
        <v>87</v>
      </c>
      <c r="E3186" s="16">
        <v>38</v>
      </c>
      <c r="F3186" s="16">
        <v>153</v>
      </c>
      <c r="G3186" s="16">
        <v>38</v>
      </c>
      <c r="H3186" s="16">
        <v>25.665203000000002</v>
      </c>
      <c r="I3186" s="16"/>
    </row>
    <row r="3187" spans="1:9" x14ac:dyDescent="0.2">
      <c r="A3187" s="6"/>
      <c r="B3187" s="16">
        <v>2</v>
      </c>
      <c r="C3187" s="16">
        <v>2170</v>
      </c>
      <c r="D3187" s="16">
        <v>90</v>
      </c>
      <c r="E3187" s="16">
        <v>63</v>
      </c>
      <c r="F3187" s="16">
        <v>130</v>
      </c>
      <c r="G3187" s="16">
        <v>24</v>
      </c>
      <c r="H3187" s="16">
        <v>18.110771</v>
      </c>
      <c r="I3187" s="16"/>
    </row>
    <row r="3188" spans="1:9" x14ac:dyDescent="0.2">
      <c r="A3188" s="6"/>
      <c r="B3188" s="16">
        <v>3</v>
      </c>
      <c r="C3188" s="16">
        <v>1420</v>
      </c>
      <c r="D3188" s="16">
        <v>64</v>
      </c>
      <c r="E3188" s="16">
        <v>29</v>
      </c>
      <c r="F3188" s="16">
        <v>99</v>
      </c>
      <c r="G3188" s="16">
        <v>22</v>
      </c>
      <c r="H3188" s="16">
        <v>15.593038999999999</v>
      </c>
      <c r="I3188" s="16"/>
    </row>
    <row r="3189" spans="1:9" x14ac:dyDescent="0.2">
      <c r="A3189" s="6"/>
      <c r="B3189" s="16">
        <v>4</v>
      </c>
      <c r="C3189" s="16">
        <v>5746</v>
      </c>
      <c r="D3189" s="16">
        <v>97</v>
      </c>
      <c r="E3189" s="16">
        <v>54</v>
      </c>
      <c r="F3189" s="16">
        <v>165</v>
      </c>
      <c r="G3189" s="16">
        <v>59</v>
      </c>
      <c r="H3189" s="16">
        <v>24.939582999999999</v>
      </c>
      <c r="I3189" s="16"/>
    </row>
    <row r="3190" spans="1:9" x14ac:dyDescent="0.2">
      <c r="A3190" s="6"/>
      <c r="B3190" s="16">
        <v>5</v>
      </c>
      <c r="C3190" s="16">
        <v>2371</v>
      </c>
      <c r="D3190" s="16">
        <v>84</v>
      </c>
      <c r="E3190" s="16">
        <v>55</v>
      </c>
      <c r="F3190" s="16">
        <v>121</v>
      </c>
      <c r="G3190" s="16">
        <v>28</v>
      </c>
      <c r="H3190" s="16">
        <v>17.633092999999999</v>
      </c>
      <c r="I3190" s="16"/>
    </row>
    <row r="3191" spans="1:9" x14ac:dyDescent="0.2">
      <c r="A3191" s="6"/>
      <c r="B3191" s="16">
        <v>6</v>
      </c>
      <c r="C3191" s="16">
        <v>1099</v>
      </c>
      <c r="D3191" s="16">
        <v>68</v>
      </c>
      <c r="E3191" s="16">
        <v>44</v>
      </c>
      <c r="F3191" s="16">
        <v>90</v>
      </c>
      <c r="G3191" s="16">
        <v>16</v>
      </c>
      <c r="H3191" s="16">
        <v>13.858810999999999</v>
      </c>
      <c r="I3191" s="16"/>
    </row>
    <row r="3192" spans="1:9" x14ac:dyDescent="0.2">
      <c r="A3192" s="6"/>
      <c r="B3192" s="16">
        <v>7</v>
      </c>
      <c r="C3192" s="16">
        <v>2398</v>
      </c>
      <c r="D3192" s="16">
        <v>92</v>
      </c>
      <c r="E3192" s="16">
        <v>63</v>
      </c>
      <c r="F3192" s="16">
        <v>119</v>
      </c>
      <c r="G3192" s="16">
        <v>26</v>
      </c>
      <c r="H3192" s="16">
        <v>16.392681</v>
      </c>
      <c r="I3192" s="16"/>
    </row>
    <row r="3193" spans="1:9" x14ac:dyDescent="0.2">
      <c r="A3193" s="6"/>
      <c r="B3193" s="16">
        <v>8</v>
      </c>
      <c r="C3193" s="16">
        <v>2321</v>
      </c>
      <c r="D3193" s="16">
        <v>92</v>
      </c>
      <c r="E3193" s="16">
        <v>73</v>
      </c>
      <c r="F3193" s="16">
        <v>123</v>
      </c>
      <c r="G3193" s="16">
        <v>25</v>
      </c>
      <c r="H3193" s="16">
        <v>14.214136</v>
      </c>
      <c r="I3193" s="16"/>
    </row>
    <row r="3194" spans="1:9" x14ac:dyDescent="0.2">
      <c r="A3194" s="6"/>
      <c r="B3194" s="16">
        <v>9</v>
      </c>
      <c r="C3194" s="16">
        <v>1900</v>
      </c>
      <c r="D3194" s="16">
        <v>79</v>
      </c>
      <c r="E3194" s="16">
        <v>51</v>
      </c>
      <c r="F3194" s="16">
        <v>113</v>
      </c>
      <c r="G3194" s="16">
        <v>24</v>
      </c>
      <c r="H3194" s="16">
        <v>15.681615000000001</v>
      </c>
      <c r="I3194" s="16"/>
    </row>
    <row r="3195" spans="1:9" x14ac:dyDescent="0.2">
      <c r="A3195" s="6"/>
      <c r="B3195" s="16">
        <v>10</v>
      </c>
      <c r="C3195" s="16">
        <v>5974</v>
      </c>
      <c r="D3195" s="16">
        <v>132</v>
      </c>
      <c r="E3195" s="16">
        <v>98</v>
      </c>
      <c r="F3195" s="16">
        <v>168</v>
      </c>
      <c r="G3195" s="16">
        <v>45</v>
      </c>
      <c r="H3195" s="16">
        <v>19.207006</v>
      </c>
      <c r="I3195" s="16"/>
    </row>
    <row r="3196" spans="1:9" x14ac:dyDescent="0.2">
      <c r="A3196" s="6"/>
      <c r="B3196" s="16">
        <v>11</v>
      </c>
      <c r="C3196" s="16">
        <v>4027</v>
      </c>
      <c r="D3196" s="16">
        <v>118</v>
      </c>
      <c r="E3196" s="16">
        <v>65</v>
      </c>
      <c r="F3196" s="16">
        <v>175</v>
      </c>
      <c r="G3196" s="16">
        <v>34</v>
      </c>
      <c r="H3196" s="16">
        <v>26.970804000000001</v>
      </c>
      <c r="I3196" s="16"/>
    </row>
    <row r="3197" spans="1:9" x14ac:dyDescent="0.2">
      <c r="A3197" s="6"/>
      <c r="B3197" s="16">
        <v>12</v>
      </c>
      <c r="C3197" s="16">
        <v>8755</v>
      </c>
      <c r="D3197" s="16">
        <v>128</v>
      </c>
      <c r="E3197" s="16">
        <v>74</v>
      </c>
      <c r="F3197" s="16">
        <v>183</v>
      </c>
      <c r="G3197" s="16">
        <v>68</v>
      </c>
      <c r="H3197" s="16">
        <v>27.521768999999999</v>
      </c>
      <c r="I3197" s="16"/>
    </row>
    <row r="3198" spans="1:9" x14ac:dyDescent="0.2">
      <c r="B3198" s="16">
        <v>13</v>
      </c>
      <c r="C3198" s="16">
        <v>2660</v>
      </c>
      <c r="D3198" s="16">
        <v>88</v>
      </c>
      <c r="E3198" s="16">
        <v>66</v>
      </c>
      <c r="F3198" s="16">
        <v>120</v>
      </c>
      <c r="G3198" s="16">
        <v>30</v>
      </c>
      <c r="H3198" s="16">
        <v>14.17623</v>
      </c>
      <c r="I3198" s="16"/>
    </row>
    <row r="3199" spans="1:9" x14ac:dyDescent="0.2">
      <c r="B3199" s="16">
        <v>14</v>
      </c>
      <c r="C3199" s="16">
        <v>5356</v>
      </c>
      <c r="D3199" s="16">
        <v>124</v>
      </c>
      <c r="E3199" s="16">
        <v>66</v>
      </c>
      <c r="F3199" s="16">
        <v>219</v>
      </c>
      <c r="G3199" s="16">
        <v>43</v>
      </c>
      <c r="H3199" s="16">
        <v>32.334560000000003</v>
      </c>
      <c r="I3199" s="16"/>
    </row>
    <row r="3200" spans="1:9" x14ac:dyDescent="0.2">
      <c r="B3200" s="16">
        <v>15</v>
      </c>
      <c r="C3200" s="16">
        <v>3005</v>
      </c>
      <c r="D3200" s="16">
        <v>107</v>
      </c>
      <c r="E3200" s="16">
        <v>69</v>
      </c>
      <c r="F3200" s="16">
        <v>143</v>
      </c>
      <c r="G3200" s="16">
        <v>28</v>
      </c>
      <c r="H3200" s="16">
        <v>19.502136</v>
      </c>
      <c r="I3200" s="16"/>
    </row>
    <row r="3201" spans="1:9" x14ac:dyDescent="0.2">
      <c r="B3201" s="16">
        <v>16</v>
      </c>
      <c r="C3201" s="16">
        <v>4597</v>
      </c>
      <c r="D3201" s="16">
        <v>124</v>
      </c>
      <c r="E3201" s="16">
        <v>84</v>
      </c>
      <c r="F3201" s="16">
        <v>179</v>
      </c>
      <c r="G3201" s="16">
        <v>37</v>
      </c>
      <c r="H3201" s="16">
        <v>25.759032999999999</v>
      </c>
      <c r="I3201" s="16"/>
    </row>
    <row r="3202" spans="1:9" x14ac:dyDescent="0.2">
      <c r="B3202" s="16">
        <v>17</v>
      </c>
      <c r="C3202" s="16">
        <v>2234</v>
      </c>
      <c r="D3202" s="16">
        <v>89</v>
      </c>
      <c r="E3202" s="16">
        <v>69</v>
      </c>
      <c r="F3202" s="16">
        <v>117</v>
      </c>
      <c r="G3202" s="16">
        <v>25</v>
      </c>
      <c r="H3202" s="16">
        <v>12.937348999999999</v>
      </c>
      <c r="I3202" s="16"/>
    </row>
    <row r="3203" spans="1:9" x14ac:dyDescent="0.2">
      <c r="B3203" s="16">
        <v>18</v>
      </c>
      <c r="C3203" s="16">
        <v>2071</v>
      </c>
      <c r="D3203" s="16">
        <v>86</v>
      </c>
      <c r="E3203" s="16">
        <v>66</v>
      </c>
      <c r="F3203" s="16">
        <v>116</v>
      </c>
      <c r="G3203" s="16">
        <v>24</v>
      </c>
      <c r="H3203" s="16">
        <v>13.559851999999999</v>
      </c>
      <c r="I3203" s="16"/>
    </row>
    <row r="3204" spans="1:9" x14ac:dyDescent="0.2">
      <c r="B3204" s="16">
        <v>19</v>
      </c>
      <c r="C3204" s="16">
        <v>1574</v>
      </c>
      <c r="D3204" s="16">
        <v>104</v>
      </c>
      <c r="E3204" s="16">
        <v>90</v>
      </c>
      <c r="F3204" s="16">
        <v>120</v>
      </c>
      <c r="G3204" s="16">
        <v>15</v>
      </c>
      <c r="H3204" s="16">
        <v>8.9362820000000003</v>
      </c>
      <c r="I3204" s="16"/>
    </row>
    <row r="3205" spans="1:9" x14ac:dyDescent="0.2">
      <c r="B3205" s="16">
        <v>20</v>
      </c>
      <c r="C3205" s="16">
        <v>1706</v>
      </c>
      <c r="D3205" s="16">
        <v>89</v>
      </c>
      <c r="E3205" s="16">
        <v>68</v>
      </c>
      <c r="F3205" s="16">
        <v>116</v>
      </c>
      <c r="G3205" s="16">
        <v>19</v>
      </c>
      <c r="H3205" s="16">
        <v>13.121230000000001</v>
      </c>
      <c r="I3205" s="16"/>
    </row>
    <row r="3206" spans="1:9" x14ac:dyDescent="0.2">
      <c r="B3206" s="16">
        <v>21</v>
      </c>
      <c r="C3206" s="16">
        <v>3084</v>
      </c>
      <c r="D3206" s="16">
        <v>114</v>
      </c>
      <c r="E3206" s="16">
        <v>70</v>
      </c>
      <c r="F3206" s="16">
        <v>149</v>
      </c>
      <c r="G3206" s="16">
        <v>27</v>
      </c>
      <c r="H3206" s="16">
        <v>20.782758999999999</v>
      </c>
      <c r="I3206" s="16"/>
    </row>
    <row r="3207" spans="1:9" x14ac:dyDescent="0.2">
      <c r="B3207" s="16">
        <v>22</v>
      </c>
      <c r="C3207" s="16">
        <v>4408</v>
      </c>
      <c r="D3207" s="16">
        <v>122</v>
      </c>
      <c r="E3207" s="16">
        <v>71</v>
      </c>
      <c r="F3207" s="16">
        <v>197</v>
      </c>
      <c r="G3207" s="16">
        <v>36</v>
      </c>
      <c r="H3207" s="16">
        <v>32.442480000000003</v>
      </c>
      <c r="I3207" s="16"/>
    </row>
    <row r="3208" spans="1:9" x14ac:dyDescent="0.2">
      <c r="B3208" s="16">
        <v>23</v>
      </c>
      <c r="C3208" s="16">
        <v>2312</v>
      </c>
      <c r="D3208" s="16">
        <v>85</v>
      </c>
      <c r="E3208" s="16">
        <v>59</v>
      </c>
      <c r="F3208" s="16">
        <v>121</v>
      </c>
      <c r="G3208" s="16">
        <v>27</v>
      </c>
      <c r="H3208" s="16">
        <v>14.846652000000001</v>
      </c>
      <c r="I3208" s="16"/>
    </row>
    <row r="3209" spans="1:9" x14ac:dyDescent="0.2">
      <c r="B3209" s="16">
        <v>24</v>
      </c>
      <c r="C3209" s="16">
        <v>959</v>
      </c>
      <c r="D3209" s="16">
        <v>95</v>
      </c>
      <c r="E3209" s="16">
        <v>76</v>
      </c>
      <c r="F3209" s="16">
        <v>108</v>
      </c>
      <c r="G3209" s="16">
        <v>10</v>
      </c>
      <c r="H3209" s="16">
        <v>9.1712109999999996</v>
      </c>
      <c r="I3209" s="16"/>
    </row>
    <row r="3210" spans="1:9" x14ac:dyDescent="0.2">
      <c r="B3210" s="16">
        <v>25</v>
      </c>
      <c r="C3210" s="16">
        <v>3363</v>
      </c>
      <c r="D3210" s="16">
        <v>86</v>
      </c>
      <c r="E3210" s="16">
        <v>43</v>
      </c>
      <c r="F3210" s="16">
        <v>132</v>
      </c>
      <c r="G3210" s="16">
        <v>39</v>
      </c>
      <c r="H3210" s="16">
        <v>23.085083000000001</v>
      </c>
      <c r="I3210" s="16"/>
    </row>
    <row r="3211" spans="1:9" x14ac:dyDescent="0.2">
      <c r="B3211" s="16">
        <v>26</v>
      </c>
      <c r="C3211" s="16">
        <v>1537</v>
      </c>
      <c r="D3211" s="16">
        <v>90</v>
      </c>
      <c r="E3211" s="16">
        <v>77</v>
      </c>
      <c r="F3211" s="16">
        <v>107</v>
      </c>
      <c r="G3211" s="16">
        <v>17</v>
      </c>
      <c r="H3211" s="16">
        <v>10.021852000000001</v>
      </c>
      <c r="I3211" s="16"/>
    </row>
    <row r="3212" spans="1:9" x14ac:dyDescent="0.2">
      <c r="B3212" s="16">
        <v>27</v>
      </c>
      <c r="C3212" s="16">
        <v>1622</v>
      </c>
      <c r="D3212" s="16">
        <v>90</v>
      </c>
      <c r="E3212" s="16">
        <v>69</v>
      </c>
      <c r="F3212" s="16">
        <v>119</v>
      </c>
      <c r="G3212" s="16">
        <v>18</v>
      </c>
      <c r="H3212" s="16">
        <v>13.638182</v>
      </c>
      <c r="I3212" s="16"/>
    </row>
    <row r="3213" spans="1:9" x14ac:dyDescent="0.2">
      <c r="B3213" s="16">
        <v>28</v>
      </c>
      <c r="C3213" s="16">
        <v>3701</v>
      </c>
      <c r="D3213" s="16">
        <v>112</v>
      </c>
      <c r="E3213" s="16">
        <v>64</v>
      </c>
      <c r="F3213" s="16">
        <v>165</v>
      </c>
      <c r="G3213" s="16">
        <v>33</v>
      </c>
      <c r="H3213" s="16">
        <v>25.526335</v>
      </c>
      <c r="I3213" s="16"/>
    </row>
    <row r="3214" spans="1:9" x14ac:dyDescent="0.2">
      <c r="B3214" s="16">
        <v>29</v>
      </c>
      <c r="C3214" s="16">
        <v>1606</v>
      </c>
      <c r="D3214" s="16">
        <v>66</v>
      </c>
      <c r="E3214" s="16">
        <v>34</v>
      </c>
      <c r="F3214" s="16">
        <v>102</v>
      </c>
      <c r="G3214" s="16">
        <v>24</v>
      </c>
      <c r="H3214" s="16">
        <v>18.601075999999999</v>
      </c>
      <c r="I3214" s="16"/>
    </row>
    <row r="3215" spans="1:9" x14ac:dyDescent="0.2">
      <c r="B3215" s="16">
        <v>30</v>
      </c>
      <c r="C3215" s="16">
        <v>2680</v>
      </c>
      <c r="D3215" s="16">
        <v>99</v>
      </c>
      <c r="E3215" s="16">
        <v>57</v>
      </c>
      <c r="F3215" s="16">
        <v>151</v>
      </c>
      <c r="G3215" s="16">
        <v>27</v>
      </c>
      <c r="H3215" s="16">
        <v>20.000961</v>
      </c>
      <c r="I3215" s="16"/>
    </row>
    <row r="3216" spans="1:9" x14ac:dyDescent="0.2">
      <c r="A3216" s="6"/>
      <c r="B3216" s="16">
        <v>31</v>
      </c>
      <c r="C3216" s="16">
        <v>1818</v>
      </c>
      <c r="D3216" s="16">
        <v>86</v>
      </c>
      <c r="E3216" s="16">
        <v>56</v>
      </c>
      <c r="F3216" s="16">
        <v>107</v>
      </c>
      <c r="G3216" s="16">
        <v>21</v>
      </c>
      <c r="H3216" s="16">
        <v>14.866069</v>
      </c>
      <c r="I3216" s="16"/>
    </row>
    <row r="3217" spans="1:9" x14ac:dyDescent="0.2">
      <c r="A3217" s="11"/>
      <c r="B3217" s="16">
        <v>32</v>
      </c>
      <c r="C3217" s="16">
        <v>2287</v>
      </c>
      <c r="D3217" s="16">
        <v>95</v>
      </c>
      <c r="E3217" s="16">
        <v>51</v>
      </c>
      <c r="F3217" s="16">
        <v>125</v>
      </c>
      <c r="G3217" s="16">
        <v>24</v>
      </c>
      <c r="H3217" s="16">
        <v>22.954585999999999</v>
      </c>
      <c r="I3217" s="16"/>
    </row>
    <row r="3218" spans="1:9" x14ac:dyDescent="0.2">
      <c r="B3218" s="16">
        <v>33</v>
      </c>
      <c r="C3218" s="16">
        <v>3133</v>
      </c>
      <c r="D3218" s="16">
        <v>97</v>
      </c>
      <c r="E3218" s="16">
        <v>73</v>
      </c>
      <c r="F3218" s="16">
        <v>127</v>
      </c>
      <c r="G3218" s="16">
        <v>32</v>
      </c>
      <c r="H3218" s="16">
        <v>13.496714000000001</v>
      </c>
      <c r="I3218" s="16"/>
    </row>
    <row r="3219" spans="1:9" x14ac:dyDescent="0.2">
      <c r="B3219" s="16">
        <v>34</v>
      </c>
      <c r="C3219" s="16">
        <v>4960</v>
      </c>
      <c r="D3219" s="16">
        <v>118</v>
      </c>
      <c r="E3219" s="16">
        <v>62</v>
      </c>
      <c r="F3219" s="16">
        <v>219</v>
      </c>
      <c r="G3219" s="16">
        <v>42</v>
      </c>
      <c r="H3219" s="16">
        <v>37.165416999999998</v>
      </c>
      <c r="I3219" s="16"/>
    </row>
    <row r="3220" spans="1:9" x14ac:dyDescent="0.2">
      <c r="B3220" s="16">
        <v>35</v>
      </c>
      <c r="C3220" s="16">
        <v>1681</v>
      </c>
      <c r="D3220" s="16">
        <v>88</v>
      </c>
      <c r="E3220" s="16">
        <v>62</v>
      </c>
      <c r="F3220" s="16">
        <v>110</v>
      </c>
      <c r="G3220" s="16">
        <v>19</v>
      </c>
      <c r="H3220" s="16">
        <v>12.434272</v>
      </c>
      <c r="I3220" s="16"/>
    </row>
    <row r="3221" spans="1:9" x14ac:dyDescent="0.2">
      <c r="B3221" s="16">
        <v>36</v>
      </c>
      <c r="C3221" s="16">
        <v>1383</v>
      </c>
      <c r="D3221" s="16">
        <v>98</v>
      </c>
      <c r="E3221" s="16">
        <v>72</v>
      </c>
      <c r="F3221" s="16">
        <v>129</v>
      </c>
      <c r="G3221" s="16">
        <v>14</v>
      </c>
      <c r="H3221" s="16">
        <v>16.818031000000001</v>
      </c>
      <c r="I3221" s="16"/>
    </row>
    <row r="3222" spans="1:9" x14ac:dyDescent="0.2">
      <c r="B3222" s="16">
        <v>37</v>
      </c>
      <c r="C3222" s="16">
        <v>2155</v>
      </c>
      <c r="D3222" s="16">
        <v>89</v>
      </c>
      <c r="E3222" s="16">
        <v>65</v>
      </c>
      <c r="F3222" s="16">
        <v>117</v>
      </c>
      <c r="G3222" s="16">
        <v>24</v>
      </c>
      <c r="H3222" s="16">
        <v>14.378425999999999</v>
      </c>
      <c r="I3222" s="16"/>
    </row>
    <row r="3223" spans="1:9" x14ac:dyDescent="0.2">
      <c r="B3223" s="16">
        <v>38</v>
      </c>
      <c r="C3223" s="16">
        <v>1747</v>
      </c>
      <c r="D3223" s="16">
        <v>83</v>
      </c>
      <c r="E3223" s="16">
        <v>55</v>
      </c>
      <c r="F3223" s="16">
        <v>112</v>
      </c>
      <c r="G3223" s="16">
        <v>21</v>
      </c>
      <c r="H3223" s="16">
        <v>16.649324</v>
      </c>
      <c r="I3223" s="16"/>
    </row>
    <row r="3224" spans="1:9" x14ac:dyDescent="0.2">
      <c r="B3224" s="16">
        <v>39</v>
      </c>
      <c r="C3224" s="16">
        <v>3086</v>
      </c>
      <c r="D3224" s="16">
        <v>106</v>
      </c>
      <c r="E3224" s="16">
        <v>67</v>
      </c>
      <c r="F3224" s="16">
        <v>147</v>
      </c>
      <c r="G3224" s="16">
        <v>29</v>
      </c>
      <c r="H3224" s="16">
        <v>21.006802</v>
      </c>
      <c r="I3224" s="16"/>
    </row>
    <row r="3225" spans="1:9" x14ac:dyDescent="0.2">
      <c r="B3225" s="16">
        <v>40</v>
      </c>
      <c r="C3225" s="16">
        <v>2531</v>
      </c>
      <c r="D3225" s="16">
        <v>120</v>
      </c>
      <c r="E3225" s="16">
        <v>104</v>
      </c>
      <c r="F3225" s="16">
        <v>151</v>
      </c>
      <c r="G3225" s="16">
        <v>21</v>
      </c>
      <c r="H3225" s="16">
        <v>12.674778</v>
      </c>
      <c r="I3225" s="16"/>
    </row>
    <row r="3226" spans="1:9" x14ac:dyDescent="0.2">
      <c r="B3226" s="16">
        <v>41</v>
      </c>
      <c r="C3226" s="16">
        <v>3397</v>
      </c>
      <c r="D3226" s="16">
        <v>97</v>
      </c>
      <c r="E3226" s="16">
        <v>63</v>
      </c>
      <c r="F3226" s="16">
        <v>137</v>
      </c>
      <c r="G3226" s="16">
        <v>35</v>
      </c>
      <c r="H3226" s="16">
        <v>18.596329999999998</v>
      </c>
      <c r="I3226" s="16"/>
    </row>
    <row r="3227" spans="1:9" x14ac:dyDescent="0.2">
      <c r="B3227" s="16">
        <v>42</v>
      </c>
      <c r="C3227" s="16">
        <v>2741</v>
      </c>
      <c r="D3227" s="16">
        <v>109</v>
      </c>
      <c r="E3227" s="16">
        <v>76</v>
      </c>
      <c r="F3227" s="16">
        <v>141</v>
      </c>
      <c r="G3227" s="16">
        <v>25</v>
      </c>
      <c r="H3227" s="16">
        <v>18.513508000000002</v>
      </c>
      <c r="I3227" s="16"/>
    </row>
    <row r="3228" spans="1:9" x14ac:dyDescent="0.2">
      <c r="B3228" s="16">
        <v>43</v>
      </c>
      <c r="C3228" s="16">
        <v>4199</v>
      </c>
      <c r="D3228" s="16">
        <v>113</v>
      </c>
      <c r="E3228" s="16">
        <v>85</v>
      </c>
      <c r="F3228" s="16">
        <v>157</v>
      </c>
      <c r="G3228" s="16">
        <v>37</v>
      </c>
      <c r="H3228" s="16">
        <v>21.234144000000001</v>
      </c>
      <c r="I3228" s="16"/>
    </row>
    <row r="3229" spans="1:9" x14ac:dyDescent="0.2">
      <c r="B3229" s="16">
        <v>44</v>
      </c>
      <c r="C3229" s="16">
        <v>4825</v>
      </c>
      <c r="D3229" s="16">
        <v>141</v>
      </c>
      <c r="E3229" s="16">
        <v>93</v>
      </c>
      <c r="F3229" s="16">
        <v>203</v>
      </c>
      <c r="G3229" s="16">
        <v>34</v>
      </c>
      <c r="H3229" s="16">
        <v>31.896139999999999</v>
      </c>
      <c r="I3229" s="16"/>
    </row>
    <row r="3230" spans="1:9" x14ac:dyDescent="0.2">
      <c r="B3230" s="16">
        <v>45</v>
      </c>
      <c r="C3230" s="16">
        <v>4673</v>
      </c>
      <c r="D3230" s="16">
        <v>113</v>
      </c>
      <c r="E3230" s="16">
        <v>63</v>
      </c>
      <c r="F3230" s="16">
        <v>191</v>
      </c>
      <c r="G3230" s="16">
        <v>41</v>
      </c>
      <c r="H3230" s="16">
        <v>33.726100000000002</v>
      </c>
      <c r="I3230" s="16"/>
    </row>
    <row r="3231" spans="1:9" x14ac:dyDescent="0.2">
      <c r="B3231" s="16">
        <v>46</v>
      </c>
      <c r="C3231" s="16">
        <v>5481</v>
      </c>
      <c r="D3231" s="16">
        <v>130</v>
      </c>
      <c r="E3231" s="16">
        <v>89</v>
      </c>
      <c r="F3231" s="16">
        <v>183</v>
      </c>
      <c r="G3231" s="16">
        <v>42</v>
      </c>
      <c r="H3231" s="16">
        <v>24.663094999999998</v>
      </c>
      <c r="I3231" s="16"/>
    </row>
    <row r="3232" spans="1:9" x14ac:dyDescent="0.2">
      <c r="B3232" s="16">
        <v>47</v>
      </c>
      <c r="C3232" s="16">
        <v>2027</v>
      </c>
      <c r="D3232" s="16">
        <v>106</v>
      </c>
      <c r="E3232" s="16">
        <v>77</v>
      </c>
      <c r="F3232" s="16">
        <v>125</v>
      </c>
      <c r="G3232" s="16">
        <v>19</v>
      </c>
      <c r="H3232" s="16">
        <v>16.205279999999998</v>
      </c>
      <c r="I3232" s="16"/>
    </row>
    <row r="3233" spans="2:9" x14ac:dyDescent="0.2">
      <c r="B3233" s="16">
        <v>48</v>
      </c>
      <c r="C3233" s="16">
        <v>3684</v>
      </c>
      <c r="D3233" s="16">
        <v>136</v>
      </c>
      <c r="E3233" s="16">
        <v>100</v>
      </c>
      <c r="F3233" s="16">
        <v>178</v>
      </c>
      <c r="G3233" s="16">
        <v>27</v>
      </c>
      <c r="H3233" s="16">
        <v>21.89134</v>
      </c>
      <c r="I3233" s="16"/>
    </row>
    <row r="3234" spans="2:9" x14ac:dyDescent="0.2">
      <c r="B3234" s="16">
        <v>49</v>
      </c>
      <c r="C3234" s="16">
        <v>3070</v>
      </c>
      <c r="D3234" s="16">
        <v>127</v>
      </c>
      <c r="E3234" s="16">
        <v>85</v>
      </c>
      <c r="F3234" s="16">
        <v>179</v>
      </c>
      <c r="G3234" s="16">
        <v>24</v>
      </c>
      <c r="H3234" s="16">
        <v>22.135943999999999</v>
      </c>
      <c r="I3234" s="16"/>
    </row>
    <row r="3235" spans="2:9" x14ac:dyDescent="0.2">
      <c r="B3235" s="16">
        <v>50</v>
      </c>
      <c r="C3235" s="16">
        <v>3545</v>
      </c>
      <c r="D3235" s="16">
        <v>131</v>
      </c>
      <c r="E3235" s="16">
        <v>92</v>
      </c>
      <c r="F3235" s="16">
        <v>194</v>
      </c>
      <c r="G3235" s="16">
        <v>27</v>
      </c>
      <c r="H3235" s="16">
        <v>22.484182000000001</v>
      </c>
      <c r="I3235" s="16"/>
    </row>
    <row r="3236" spans="2:9" x14ac:dyDescent="0.2">
      <c r="B3236" s="16">
        <v>51</v>
      </c>
      <c r="C3236" s="16">
        <v>2250</v>
      </c>
      <c r="D3236" s="16">
        <v>102</v>
      </c>
      <c r="E3236" s="16">
        <v>74</v>
      </c>
      <c r="F3236" s="16">
        <v>131</v>
      </c>
      <c r="G3236" s="16">
        <v>22</v>
      </c>
      <c r="H3236" s="16">
        <v>17.853905000000001</v>
      </c>
      <c r="I3236" s="16"/>
    </row>
    <row r="3237" spans="2:9" x14ac:dyDescent="0.2">
      <c r="B3237" s="16">
        <v>52</v>
      </c>
      <c r="C3237" s="16">
        <v>1169</v>
      </c>
      <c r="D3237" s="16">
        <v>116</v>
      </c>
      <c r="E3237" s="16">
        <v>102</v>
      </c>
      <c r="F3237" s="16">
        <v>134</v>
      </c>
      <c r="G3237" s="16">
        <v>10</v>
      </c>
      <c r="H3237" s="16">
        <v>10.115994000000001</v>
      </c>
      <c r="I3237" s="16"/>
    </row>
    <row r="3238" spans="2:9" x14ac:dyDescent="0.2">
      <c r="B3238" s="16">
        <v>53</v>
      </c>
      <c r="C3238" s="16">
        <v>3139</v>
      </c>
      <c r="D3238" s="16">
        <v>98</v>
      </c>
      <c r="E3238" s="16">
        <v>68</v>
      </c>
      <c r="F3238" s="16">
        <v>155</v>
      </c>
      <c r="G3238" s="16">
        <v>32</v>
      </c>
      <c r="H3238" s="16">
        <v>20.343026999999999</v>
      </c>
      <c r="I3238" s="16"/>
    </row>
    <row r="3239" spans="2:9" x14ac:dyDescent="0.2">
      <c r="B3239" s="16">
        <v>54</v>
      </c>
      <c r="C3239" s="16">
        <v>1143</v>
      </c>
      <c r="D3239" s="16">
        <v>87</v>
      </c>
      <c r="E3239" s="16">
        <v>75</v>
      </c>
      <c r="F3239" s="16">
        <v>106</v>
      </c>
      <c r="G3239" s="16">
        <v>13</v>
      </c>
      <c r="H3239" s="16">
        <v>8.8788140000000002</v>
      </c>
      <c r="I3239" s="16"/>
    </row>
    <row r="3240" spans="2:9" x14ac:dyDescent="0.2">
      <c r="B3240" s="16">
        <v>55</v>
      </c>
      <c r="C3240" s="16">
        <v>1540</v>
      </c>
      <c r="D3240" s="16">
        <v>90</v>
      </c>
      <c r="E3240" s="16">
        <v>63</v>
      </c>
      <c r="F3240" s="16">
        <v>123</v>
      </c>
      <c r="G3240" s="16">
        <v>17</v>
      </c>
      <c r="H3240" s="16">
        <v>16.062377999999999</v>
      </c>
      <c r="I3240" s="16"/>
    </row>
    <row r="3241" spans="2:9" x14ac:dyDescent="0.2">
      <c r="B3241" s="16">
        <v>56</v>
      </c>
      <c r="C3241" s="16">
        <v>1283</v>
      </c>
      <c r="D3241" s="16">
        <v>106</v>
      </c>
      <c r="E3241" s="16">
        <v>64</v>
      </c>
      <c r="F3241" s="16">
        <v>132</v>
      </c>
      <c r="G3241" s="16">
        <v>12</v>
      </c>
      <c r="H3241" s="16">
        <v>18.456337000000001</v>
      </c>
      <c r="I3241" s="16"/>
    </row>
    <row r="3242" spans="2:9" x14ac:dyDescent="0.2">
      <c r="B3242" s="16">
        <v>57</v>
      </c>
      <c r="C3242" s="16">
        <v>1553</v>
      </c>
      <c r="D3242" s="16">
        <v>77</v>
      </c>
      <c r="E3242" s="16">
        <v>44</v>
      </c>
      <c r="F3242" s="16">
        <v>108</v>
      </c>
      <c r="G3242" s="16">
        <v>20</v>
      </c>
      <c r="H3242" s="16">
        <v>15.574946000000001</v>
      </c>
      <c r="I3242" s="16"/>
    </row>
    <row r="3243" spans="2:9" x14ac:dyDescent="0.2">
      <c r="B3243" s="16">
        <v>58</v>
      </c>
      <c r="C3243" s="16">
        <v>1241</v>
      </c>
      <c r="D3243" s="16">
        <v>68</v>
      </c>
      <c r="E3243" s="16">
        <v>54</v>
      </c>
      <c r="F3243" s="16">
        <v>86</v>
      </c>
      <c r="G3243" s="16">
        <v>18</v>
      </c>
      <c r="H3243" s="16">
        <v>8.1204180000000008</v>
      </c>
      <c r="I3243" s="16"/>
    </row>
    <row r="3244" spans="2:9" x14ac:dyDescent="0.2">
      <c r="B3244" s="16">
        <v>59</v>
      </c>
      <c r="C3244" s="16">
        <v>827</v>
      </c>
      <c r="D3244" s="16">
        <v>75</v>
      </c>
      <c r="E3244" s="16">
        <v>57</v>
      </c>
      <c r="F3244" s="16">
        <v>92</v>
      </c>
      <c r="G3244" s="16">
        <v>11</v>
      </c>
      <c r="H3244" s="16">
        <v>12.845233</v>
      </c>
      <c r="I3244" s="16"/>
    </row>
    <row r="3245" spans="2:9" x14ac:dyDescent="0.2">
      <c r="B3245" s="16">
        <v>60</v>
      </c>
      <c r="C3245" s="16">
        <v>4066</v>
      </c>
      <c r="D3245" s="16">
        <v>131</v>
      </c>
      <c r="E3245" s="16">
        <v>89</v>
      </c>
      <c r="F3245" s="16">
        <v>180</v>
      </c>
      <c r="G3245" s="16">
        <v>31</v>
      </c>
      <c r="H3245" s="16">
        <v>26.255793000000001</v>
      </c>
      <c r="I3245" s="16"/>
    </row>
    <row r="3246" spans="2:9" x14ac:dyDescent="0.2">
      <c r="B3246" s="16">
        <v>61</v>
      </c>
      <c r="C3246" s="16">
        <v>3749</v>
      </c>
      <c r="D3246" s="16">
        <v>104</v>
      </c>
      <c r="E3246" s="16">
        <v>66</v>
      </c>
      <c r="F3246" s="16">
        <v>145</v>
      </c>
      <c r="G3246" s="16">
        <v>36</v>
      </c>
      <c r="H3246" s="16">
        <v>15.736217999999999</v>
      </c>
      <c r="I3246" s="16"/>
    </row>
    <row r="3247" spans="2:9" x14ac:dyDescent="0.2">
      <c r="B3247" s="16">
        <v>62</v>
      </c>
      <c r="C3247" s="16">
        <v>3307</v>
      </c>
      <c r="D3247" s="16">
        <v>103</v>
      </c>
      <c r="E3247" s="16">
        <v>66</v>
      </c>
      <c r="F3247" s="16">
        <v>156</v>
      </c>
      <c r="G3247" s="16">
        <v>32</v>
      </c>
      <c r="H3247" s="16">
        <v>25.737508999999999</v>
      </c>
      <c r="I3247" s="16"/>
    </row>
    <row r="3248" spans="2:9" x14ac:dyDescent="0.2">
      <c r="B3248" s="16">
        <v>63</v>
      </c>
      <c r="C3248" s="16">
        <v>811</v>
      </c>
      <c r="D3248" s="16">
        <v>81</v>
      </c>
      <c r="E3248" s="16">
        <v>66</v>
      </c>
      <c r="F3248" s="16">
        <v>101</v>
      </c>
      <c r="G3248" s="16">
        <v>10</v>
      </c>
      <c r="H3248" s="16">
        <v>11.2101145</v>
      </c>
      <c r="I3248" s="16"/>
    </row>
    <row r="3249" spans="1:9" x14ac:dyDescent="0.2">
      <c r="B3249" s="16">
        <v>64</v>
      </c>
      <c r="C3249" s="16">
        <v>1928</v>
      </c>
      <c r="D3249" s="16">
        <v>113</v>
      </c>
      <c r="E3249" s="16">
        <v>86</v>
      </c>
      <c r="F3249" s="16">
        <v>141</v>
      </c>
      <c r="G3249" s="16">
        <v>17</v>
      </c>
      <c r="H3249" s="16">
        <v>12.886524</v>
      </c>
      <c r="I3249" s="16"/>
    </row>
    <row r="3250" spans="1:9" x14ac:dyDescent="0.2">
      <c r="B3250" s="16">
        <v>65</v>
      </c>
      <c r="C3250" s="16">
        <v>994</v>
      </c>
      <c r="D3250" s="16">
        <v>82</v>
      </c>
      <c r="E3250" s="16">
        <v>59</v>
      </c>
      <c r="F3250" s="16">
        <v>94</v>
      </c>
      <c r="G3250" s="16">
        <v>12</v>
      </c>
      <c r="H3250" s="16">
        <v>10.574411</v>
      </c>
      <c r="I3250" s="16"/>
    </row>
    <row r="3251" spans="1:9" x14ac:dyDescent="0.2">
      <c r="B3251" s="16">
        <v>66</v>
      </c>
      <c r="C3251" s="16">
        <v>3133</v>
      </c>
      <c r="D3251" s="16">
        <v>156</v>
      </c>
      <c r="E3251" s="16">
        <v>130</v>
      </c>
      <c r="F3251" s="16">
        <v>175</v>
      </c>
      <c r="G3251" s="16">
        <v>20</v>
      </c>
      <c r="H3251" s="16">
        <v>13.441882</v>
      </c>
      <c r="I3251" s="16"/>
    </row>
    <row r="3252" spans="1:9" x14ac:dyDescent="0.2">
      <c r="B3252" s="16">
        <v>67</v>
      </c>
      <c r="C3252" s="16">
        <v>2293</v>
      </c>
      <c r="D3252" s="16">
        <v>120</v>
      </c>
      <c r="E3252" s="16">
        <v>98</v>
      </c>
      <c r="F3252" s="16">
        <v>150</v>
      </c>
      <c r="G3252" s="16">
        <v>19</v>
      </c>
      <c r="H3252" s="16">
        <v>14.642025</v>
      </c>
      <c r="I3252" s="16"/>
    </row>
    <row r="3253" spans="1:9" x14ac:dyDescent="0.2">
      <c r="B3253" s="16">
        <v>68</v>
      </c>
      <c r="C3253" s="16">
        <v>1808</v>
      </c>
      <c r="D3253" s="16">
        <v>90</v>
      </c>
      <c r="E3253" s="16">
        <v>60</v>
      </c>
      <c r="F3253" s="16">
        <v>125</v>
      </c>
      <c r="G3253" s="16">
        <v>20</v>
      </c>
      <c r="H3253" s="16">
        <v>18.736398999999999</v>
      </c>
      <c r="I3253" s="16"/>
    </row>
    <row r="3254" spans="1:9" x14ac:dyDescent="0.2">
      <c r="B3254" s="16">
        <v>69</v>
      </c>
      <c r="C3254" s="16">
        <v>1277</v>
      </c>
      <c r="D3254" s="16">
        <v>67</v>
      </c>
      <c r="E3254" s="16">
        <v>44</v>
      </c>
      <c r="F3254" s="16">
        <v>95</v>
      </c>
      <c r="G3254" s="16">
        <v>19</v>
      </c>
      <c r="H3254" s="16">
        <v>15.502687</v>
      </c>
      <c r="I3254" s="16"/>
    </row>
    <row r="3255" spans="1:9" x14ac:dyDescent="0.2">
      <c r="B3255" s="16">
        <v>70</v>
      </c>
      <c r="C3255" s="16">
        <v>2163</v>
      </c>
      <c r="D3255" s="16">
        <v>94</v>
      </c>
      <c r="E3255" s="16">
        <v>76</v>
      </c>
      <c r="F3255" s="16">
        <v>117</v>
      </c>
      <c r="G3255" s="16">
        <v>23</v>
      </c>
      <c r="H3255" s="16">
        <v>12.422485999999999</v>
      </c>
      <c r="I3255" s="16"/>
    </row>
    <row r="3256" spans="1:9" x14ac:dyDescent="0.2">
      <c r="B3256" s="16">
        <v>71</v>
      </c>
      <c r="C3256" s="16">
        <v>1661</v>
      </c>
      <c r="D3256" s="16">
        <v>69</v>
      </c>
      <c r="E3256" s="16">
        <v>46</v>
      </c>
      <c r="F3256" s="16">
        <v>114</v>
      </c>
      <c r="G3256" s="16">
        <v>24</v>
      </c>
      <c r="H3256" s="16">
        <v>18.09516</v>
      </c>
      <c r="I3256" s="16"/>
    </row>
    <row r="3257" spans="1:9" x14ac:dyDescent="0.2">
      <c r="B3257" s="16">
        <v>72</v>
      </c>
      <c r="C3257" s="16">
        <v>2227</v>
      </c>
      <c r="D3257" s="16">
        <v>101</v>
      </c>
      <c r="E3257" s="16">
        <v>84</v>
      </c>
      <c r="F3257" s="16">
        <v>127</v>
      </c>
      <c r="G3257" s="16">
        <v>22</v>
      </c>
      <c r="H3257" s="16">
        <v>11.004327999999999</v>
      </c>
      <c r="I3257" s="16"/>
    </row>
    <row r="3258" spans="1:9" x14ac:dyDescent="0.2">
      <c r="B3258" s="16">
        <v>73</v>
      </c>
      <c r="C3258" s="16">
        <v>1998</v>
      </c>
      <c r="D3258" s="16">
        <v>86</v>
      </c>
      <c r="E3258" s="16">
        <v>55</v>
      </c>
      <c r="F3258" s="16">
        <v>110</v>
      </c>
      <c r="G3258" s="16">
        <v>23</v>
      </c>
      <c r="H3258" s="16">
        <v>14.597633</v>
      </c>
      <c r="I3258" s="16"/>
    </row>
    <row r="3259" spans="1:9" x14ac:dyDescent="0.2">
      <c r="B3259" s="16">
        <v>74</v>
      </c>
      <c r="C3259" s="16">
        <v>1710</v>
      </c>
      <c r="D3259" s="16">
        <v>74</v>
      </c>
      <c r="E3259" s="16">
        <v>41</v>
      </c>
      <c r="F3259" s="16">
        <v>103</v>
      </c>
      <c r="G3259" s="16">
        <v>23</v>
      </c>
      <c r="H3259" s="16">
        <v>13.918594000000001</v>
      </c>
      <c r="I3259" s="16"/>
    </row>
    <row r="3260" spans="1:9" x14ac:dyDescent="0.2">
      <c r="B3260" s="16">
        <v>75</v>
      </c>
      <c r="C3260" s="16">
        <v>2920</v>
      </c>
      <c r="D3260" s="16">
        <v>108</v>
      </c>
      <c r="E3260" s="16">
        <v>52</v>
      </c>
      <c r="F3260" s="16">
        <v>168</v>
      </c>
      <c r="G3260" s="16">
        <v>27</v>
      </c>
      <c r="H3260" s="16">
        <v>31.003720999999999</v>
      </c>
      <c r="I3260" s="16"/>
    </row>
    <row r="3261" spans="1:9" x14ac:dyDescent="0.2">
      <c r="B3261" s="16">
        <v>76</v>
      </c>
      <c r="C3261" s="16">
        <v>2264</v>
      </c>
      <c r="D3261" s="16">
        <v>75</v>
      </c>
      <c r="E3261" s="16">
        <v>37</v>
      </c>
      <c r="F3261" s="16">
        <v>121</v>
      </c>
      <c r="G3261" s="16">
        <v>30</v>
      </c>
      <c r="H3261" s="16">
        <v>19.452860000000001</v>
      </c>
      <c r="I3261" s="16"/>
    </row>
    <row r="3262" spans="1:9" x14ac:dyDescent="0.2">
      <c r="B3262" s="16">
        <v>77</v>
      </c>
      <c r="C3262" s="16">
        <v>723</v>
      </c>
      <c r="D3262" s="16">
        <v>65</v>
      </c>
      <c r="E3262" s="16">
        <v>52</v>
      </c>
      <c r="F3262" s="16">
        <v>76</v>
      </c>
      <c r="G3262" s="16">
        <v>11</v>
      </c>
      <c r="H3262" s="16">
        <v>6.8117546999999998</v>
      </c>
      <c r="I3262" s="16"/>
    </row>
    <row r="3263" spans="1:9" x14ac:dyDescent="0.2">
      <c r="B3263" s="16">
        <v>78</v>
      </c>
      <c r="C3263" s="16">
        <v>596</v>
      </c>
      <c r="D3263" s="16">
        <v>45</v>
      </c>
      <c r="E3263" s="16">
        <v>26</v>
      </c>
      <c r="F3263" s="16">
        <v>63</v>
      </c>
      <c r="G3263" s="16">
        <v>13</v>
      </c>
      <c r="H3263" s="16">
        <v>12.486660000000001</v>
      </c>
      <c r="I3263" s="1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78</v>
      </c>
      <c r="I3367" s="6"/>
    </row>
    <row r="3368" spans="1:10" x14ac:dyDescent="0.2">
      <c r="A3368" t="s">
        <v>67</v>
      </c>
      <c r="B3368" s="15"/>
      <c r="C3368" s="8">
        <f>AVERAGE(C3186:C3366)</f>
        <v>2643.4358974358975</v>
      </c>
      <c r="D3368" s="8"/>
      <c r="E3368" s="8"/>
      <c r="F3368" s="8"/>
      <c r="G3368" s="8"/>
      <c r="H3368" s="8"/>
      <c r="I3368" s="9"/>
      <c r="J3368" s="17">
        <f>AVERAGE(D3186:D3366)</f>
        <v>98.294871794871796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81042654</v>
      </c>
      <c r="D3372" s="16">
        <v>321.46390000000002</v>
      </c>
      <c r="E3372" s="16">
        <v>1</v>
      </c>
      <c r="F3372" s="16">
        <v>1889</v>
      </c>
      <c r="G3372" s="16">
        <v>252105</v>
      </c>
      <c r="H3372" s="16">
        <v>395.27269999999999</v>
      </c>
      <c r="I3372" s="16">
        <v>47.218290000000003</v>
      </c>
    </row>
    <row r="3373" spans="1:10" x14ac:dyDescent="0.2">
      <c r="A3373" s="6"/>
      <c r="B3373" s="16">
        <v>1</v>
      </c>
      <c r="C3373" s="16">
        <v>5555</v>
      </c>
      <c r="D3373" s="16">
        <v>126</v>
      </c>
      <c r="E3373" s="16">
        <v>62</v>
      </c>
      <c r="F3373" s="16">
        <v>241</v>
      </c>
      <c r="G3373" s="16">
        <v>44</v>
      </c>
      <c r="H3373" s="16">
        <v>51.374366999999999</v>
      </c>
      <c r="I3373" s="16"/>
    </row>
    <row r="3374" spans="1:10" x14ac:dyDescent="0.2">
      <c r="A3374" s="6"/>
      <c r="B3374" s="16">
        <v>2</v>
      </c>
      <c r="C3374" s="16">
        <v>3148</v>
      </c>
      <c r="D3374" s="16">
        <v>143</v>
      </c>
      <c r="E3374" s="16">
        <v>122</v>
      </c>
      <c r="F3374" s="16">
        <v>171</v>
      </c>
      <c r="G3374" s="16">
        <v>22</v>
      </c>
      <c r="H3374" s="16">
        <v>16.014873999999999</v>
      </c>
      <c r="I3374" s="16"/>
    </row>
    <row r="3375" spans="1:10" x14ac:dyDescent="0.2">
      <c r="A3375" s="6"/>
      <c r="B3375" s="16">
        <v>3</v>
      </c>
      <c r="C3375" s="16">
        <v>7179</v>
      </c>
      <c r="D3375" s="16">
        <v>152</v>
      </c>
      <c r="E3375" s="16">
        <v>67</v>
      </c>
      <c r="F3375" s="16">
        <v>274</v>
      </c>
      <c r="G3375" s="16">
        <v>47</v>
      </c>
      <c r="H3375" s="16">
        <v>57.344307000000001</v>
      </c>
      <c r="I3375" s="16"/>
    </row>
    <row r="3376" spans="1:10" x14ac:dyDescent="0.2">
      <c r="A3376" s="6"/>
      <c r="B3376" s="16">
        <v>4</v>
      </c>
      <c r="C3376" s="16">
        <v>10758</v>
      </c>
      <c r="D3376" s="16">
        <v>185</v>
      </c>
      <c r="E3376" s="16">
        <v>84</v>
      </c>
      <c r="F3376" s="16">
        <v>350</v>
      </c>
      <c r="G3376" s="16">
        <v>58</v>
      </c>
      <c r="H3376" s="16">
        <v>76.544449999999998</v>
      </c>
      <c r="I3376" s="16"/>
    </row>
    <row r="3377" spans="1:9" x14ac:dyDescent="0.2">
      <c r="A3377" s="6"/>
      <c r="B3377" s="16">
        <v>5</v>
      </c>
      <c r="C3377" s="16">
        <v>1964</v>
      </c>
      <c r="D3377" s="16">
        <v>103</v>
      </c>
      <c r="E3377" s="16">
        <v>84</v>
      </c>
      <c r="F3377" s="16">
        <v>129</v>
      </c>
      <c r="G3377" s="16">
        <v>19</v>
      </c>
      <c r="H3377" s="16">
        <v>13.318742</v>
      </c>
      <c r="I3377" s="16"/>
    </row>
    <row r="3378" spans="1:9" x14ac:dyDescent="0.2">
      <c r="A3378" s="6"/>
      <c r="B3378" s="16">
        <v>6</v>
      </c>
      <c r="C3378" s="16">
        <v>6396</v>
      </c>
      <c r="D3378" s="16">
        <v>193</v>
      </c>
      <c r="E3378" s="16">
        <v>121</v>
      </c>
      <c r="F3378" s="16">
        <v>307</v>
      </c>
      <c r="G3378" s="16">
        <v>33</v>
      </c>
      <c r="H3378" s="16">
        <v>50.398099999999999</v>
      </c>
      <c r="I3378" s="16"/>
    </row>
    <row r="3379" spans="1:9" x14ac:dyDescent="0.2">
      <c r="A3379" s="6"/>
      <c r="B3379" s="16">
        <v>7</v>
      </c>
      <c r="C3379" s="16">
        <v>2418</v>
      </c>
      <c r="D3379" s="16">
        <v>120</v>
      </c>
      <c r="E3379" s="16">
        <v>92</v>
      </c>
      <c r="F3379" s="16">
        <v>154</v>
      </c>
      <c r="G3379" s="16">
        <v>20</v>
      </c>
      <c r="H3379" s="16">
        <v>14.682607000000001</v>
      </c>
      <c r="I3379" s="16"/>
    </row>
    <row r="3380" spans="1:9" x14ac:dyDescent="0.2">
      <c r="A3380" s="6"/>
      <c r="B3380" s="16">
        <v>8</v>
      </c>
      <c r="C3380" s="16">
        <v>2372</v>
      </c>
      <c r="D3380" s="16">
        <v>158</v>
      </c>
      <c r="E3380" s="16">
        <v>140</v>
      </c>
      <c r="F3380" s="16">
        <v>184</v>
      </c>
      <c r="G3380" s="16">
        <v>15</v>
      </c>
      <c r="H3380" s="16">
        <v>13.840933</v>
      </c>
      <c r="I3380" s="16"/>
    </row>
    <row r="3381" spans="1:9" x14ac:dyDescent="0.2">
      <c r="A3381" s="6"/>
      <c r="B3381" s="16">
        <v>9</v>
      </c>
      <c r="C3381" s="16">
        <v>5032</v>
      </c>
      <c r="D3381" s="16">
        <v>152</v>
      </c>
      <c r="E3381" s="16">
        <v>94</v>
      </c>
      <c r="F3381" s="16">
        <v>243</v>
      </c>
      <c r="G3381" s="16">
        <v>33</v>
      </c>
      <c r="H3381" s="16">
        <v>39.013620000000003</v>
      </c>
      <c r="I3381" s="16"/>
    </row>
    <row r="3382" spans="1:9" x14ac:dyDescent="0.2">
      <c r="A3382" s="6"/>
      <c r="B3382" s="16">
        <v>10</v>
      </c>
      <c r="C3382" s="16">
        <v>5693</v>
      </c>
      <c r="D3382" s="16">
        <v>149</v>
      </c>
      <c r="E3382" s="16">
        <v>70</v>
      </c>
      <c r="F3382" s="16">
        <v>245</v>
      </c>
      <c r="G3382" s="16">
        <v>38</v>
      </c>
      <c r="H3382" s="16">
        <v>49.666182999999997</v>
      </c>
      <c r="I3382" s="16"/>
    </row>
    <row r="3383" spans="1:9" x14ac:dyDescent="0.2">
      <c r="A3383" s="6"/>
      <c r="B3383" s="16">
        <v>11</v>
      </c>
      <c r="C3383" s="16">
        <v>2824</v>
      </c>
      <c r="D3383" s="16">
        <v>117</v>
      </c>
      <c r="E3383" s="16">
        <v>77</v>
      </c>
      <c r="F3383" s="16">
        <v>168</v>
      </c>
      <c r="G3383" s="16">
        <v>24</v>
      </c>
      <c r="H3383" s="16">
        <v>24.831607999999999</v>
      </c>
      <c r="I3383" s="16"/>
    </row>
    <row r="3384" spans="1:9" x14ac:dyDescent="0.2">
      <c r="A3384" s="6"/>
      <c r="B3384" s="16">
        <v>12</v>
      </c>
      <c r="C3384" s="16">
        <v>2540</v>
      </c>
      <c r="D3384" s="16">
        <v>127</v>
      </c>
      <c r="E3384" s="16">
        <v>86</v>
      </c>
      <c r="F3384" s="16">
        <v>161</v>
      </c>
      <c r="G3384" s="16">
        <v>20</v>
      </c>
      <c r="H3384" s="16">
        <v>17.378146999999998</v>
      </c>
      <c r="I3384" s="16"/>
    </row>
    <row r="3385" spans="1:9" x14ac:dyDescent="0.2">
      <c r="B3385" s="16">
        <v>13</v>
      </c>
      <c r="C3385" s="16">
        <v>878</v>
      </c>
      <c r="D3385" s="16">
        <v>79</v>
      </c>
      <c r="E3385" s="16">
        <v>50</v>
      </c>
      <c r="F3385" s="16">
        <v>117</v>
      </c>
      <c r="G3385" s="16">
        <v>11</v>
      </c>
      <c r="H3385" s="16">
        <v>20.027481000000002</v>
      </c>
      <c r="I3385" s="16"/>
    </row>
    <row r="3386" spans="1:9" x14ac:dyDescent="0.2">
      <c r="B3386" s="16">
        <v>14</v>
      </c>
      <c r="C3386" s="16">
        <v>1974</v>
      </c>
      <c r="D3386" s="16">
        <v>116</v>
      </c>
      <c r="E3386" s="16">
        <v>81</v>
      </c>
      <c r="F3386" s="16">
        <v>144</v>
      </c>
      <c r="G3386" s="16">
        <v>17</v>
      </c>
      <c r="H3386" s="16">
        <v>16.800297</v>
      </c>
      <c r="I3386" s="16"/>
    </row>
    <row r="3387" spans="1:9" x14ac:dyDescent="0.2">
      <c r="B3387" s="16">
        <v>15</v>
      </c>
      <c r="C3387" s="16">
        <v>4890</v>
      </c>
      <c r="D3387" s="16">
        <v>148</v>
      </c>
      <c r="E3387" s="16">
        <v>83</v>
      </c>
      <c r="F3387" s="16">
        <v>199</v>
      </c>
      <c r="G3387" s="16">
        <v>33</v>
      </c>
      <c r="H3387" s="16">
        <v>33.2547</v>
      </c>
      <c r="I3387" s="16"/>
    </row>
    <row r="3388" spans="1:9" x14ac:dyDescent="0.2">
      <c r="B3388" s="16">
        <v>16</v>
      </c>
      <c r="C3388" s="16">
        <v>691</v>
      </c>
      <c r="D3388" s="16">
        <v>57</v>
      </c>
      <c r="E3388" s="16">
        <v>30</v>
      </c>
      <c r="F3388" s="16">
        <v>91</v>
      </c>
      <c r="G3388" s="16">
        <v>12</v>
      </c>
      <c r="H3388" s="16">
        <v>18.407015000000001</v>
      </c>
      <c r="I3388" s="16"/>
    </row>
    <row r="3389" spans="1:9" x14ac:dyDescent="0.2">
      <c r="B3389" s="16">
        <v>17</v>
      </c>
      <c r="C3389" s="16">
        <v>4486</v>
      </c>
      <c r="D3389" s="16">
        <v>179</v>
      </c>
      <c r="E3389" s="16">
        <v>140</v>
      </c>
      <c r="F3389" s="16">
        <v>237</v>
      </c>
      <c r="G3389" s="16">
        <v>25</v>
      </c>
      <c r="H3389" s="16">
        <v>33.619810000000001</v>
      </c>
      <c r="I3389" s="16"/>
    </row>
    <row r="3390" spans="1:9" x14ac:dyDescent="0.2">
      <c r="B3390" s="16">
        <v>18</v>
      </c>
      <c r="C3390" s="16">
        <v>2406</v>
      </c>
      <c r="D3390" s="16">
        <v>120</v>
      </c>
      <c r="E3390" s="16">
        <v>86</v>
      </c>
      <c r="F3390" s="16">
        <v>153</v>
      </c>
      <c r="G3390" s="16">
        <v>20</v>
      </c>
      <c r="H3390" s="16">
        <v>18.550073999999999</v>
      </c>
      <c r="I3390" s="16"/>
    </row>
    <row r="3391" spans="1:9" x14ac:dyDescent="0.2">
      <c r="B3391" s="16">
        <v>19</v>
      </c>
      <c r="C3391" s="16">
        <v>3957</v>
      </c>
      <c r="D3391" s="16">
        <v>131</v>
      </c>
      <c r="E3391" s="16">
        <v>71</v>
      </c>
      <c r="F3391" s="16">
        <v>229</v>
      </c>
      <c r="G3391" s="16">
        <v>30</v>
      </c>
      <c r="H3391" s="16">
        <v>38.723156000000003</v>
      </c>
      <c r="I3391" s="16"/>
    </row>
    <row r="3392" spans="1:9" x14ac:dyDescent="0.2">
      <c r="B3392" s="16">
        <v>20</v>
      </c>
      <c r="C3392" s="16">
        <v>2831</v>
      </c>
      <c r="D3392" s="16">
        <v>117</v>
      </c>
      <c r="E3392" s="16">
        <v>79</v>
      </c>
      <c r="F3392" s="16">
        <v>154</v>
      </c>
      <c r="G3392" s="16">
        <v>24</v>
      </c>
      <c r="H3392" s="16">
        <v>22.591840000000001</v>
      </c>
      <c r="I3392" s="16"/>
    </row>
    <row r="3393" spans="1:9" x14ac:dyDescent="0.2">
      <c r="B3393" s="16">
        <v>21</v>
      </c>
      <c r="C3393" s="16">
        <v>4483</v>
      </c>
      <c r="D3393" s="16">
        <v>149</v>
      </c>
      <c r="E3393" s="16">
        <v>107</v>
      </c>
      <c r="F3393" s="16">
        <v>205</v>
      </c>
      <c r="G3393" s="16">
        <v>30</v>
      </c>
      <c r="H3393" s="16">
        <v>26.637411</v>
      </c>
      <c r="I3393" s="16"/>
    </row>
    <row r="3394" spans="1:9" x14ac:dyDescent="0.2">
      <c r="B3394" s="16">
        <v>22</v>
      </c>
      <c r="C3394" s="16">
        <v>4544</v>
      </c>
      <c r="D3394" s="16">
        <v>151</v>
      </c>
      <c r="E3394" s="16">
        <v>90</v>
      </c>
      <c r="F3394" s="16">
        <v>211</v>
      </c>
      <c r="G3394" s="16">
        <v>30</v>
      </c>
      <c r="H3394" s="16">
        <v>28.981563999999999</v>
      </c>
      <c r="I3394" s="16"/>
    </row>
    <row r="3395" spans="1:9" x14ac:dyDescent="0.2">
      <c r="B3395" s="16">
        <v>23</v>
      </c>
      <c r="C3395" s="16">
        <v>4034</v>
      </c>
      <c r="D3395" s="16">
        <v>155</v>
      </c>
      <c r="E3395" s="16">
        <v>94</v>
      </c>
      <c r="F3395" s="16">
        <v>212</v>
      </c>
      <c r="G3395" s="16">
        <v>26</v>
      </c>
      <c r="H3395" s="16">
        <v>32.301082999999998</v>
      </c>
      <c r="I3395" s="16"/>
    </row>
    <row r="3396" spans="1:9" x14ac:dyDescent="0.2">
      <c r="B3396" s="16">
        <v>24</v>
      </c>
      <c r="C3396" s="16">
        <v>6171</v>
      </c>
      <c r="D3396" s="16">
        <v>171</v>
      </c>
      <c r="E3396" s="16">
        <v>121</v>
      </c>
      <c r="F3396" s="16">
        <v>209</v>
      </c>
      <c r="G3396" s="16">
        <v>36</v>
      </c>
      <c r="H3396" s="16">
        <v>26.791789999999999</v>
      </c>
      <c r="I3396" s="16"/>
    </row>
    <row r="3397" spans="1:9" x14ac:dyDescent="0.2">
      <c r="B3397" s="16">
        <v>25</v>
      </c>
      <c r="C3397" s="16">
        <v>4568</v>
      </c>
      <c r="D3397" s="16">
        <v>120</v>
      </c>
      <c r="E3397" s="16">
        <v>74</v>
      </c>
      <c r="F3397" s="16">
        <v>191</v>
      </c>
      <c r="G3397" s="16">
        <v>38</v>
      </c>
      <c r="H3397" s="16">
        <v>31.563749999999999</v>
      </c>
      <c r="I3397" s="16"/>
    </row>
    <row r="3398" spans="1:9" x14ac:dyDescent="0.2">
      <c r="B3398" s="16">
        <v>26</v>
      </c>
      <c r="C3398" s="16">
        <v>2813</v>
      </c>
      <c r="D3398" s="16">
        <v>100</v>
      </c>
      <c r="E3398" s="16">
        <v>55</v>
      </c>
      <c r="F3398" s="16">
        <v>148</v>
      </c>
      <c r="G3398" s="16">
        <v>28</v>
      </c>
      <c r="H3398" s="16">
        <v>25.558212000000001</v>
      </c>
      <c r="I3398" s="16"/>
    </row>
    <row r="3399" spans="1:9" x14ac:dyDescent="0.2">
      <c r="B3399" s="16">
        <v>27</v>
      </c>
      <c r="C3399" s="16">
        <v>3724</v>
      </c>
      <c r="D3399" s="16">
        <v>124</v>
      </c>
      <c r="E3399" s="16">
        <v>72</v>
      </c>
      <c r="F3399" s="16">
        <v>174</v>
      </c>
      <c r="G3399" s="16">
        <v>30</v>
      </c>
      <c r="H3399" s="16">
        <v>27.249801999999999</v>
      </c>
      <c r="I3399" s="16"/>
    </row>
    <row r="3400" spans="1:9" x14ac:dyDescent="0.2">
      <c r="B3400" s="16">
        <v>28</v>
      </c>
      <c r="C3400" s="16">
        <v>4876</v>
      </c>
      <c r="D3400" s="16">
        <v>180</v>
      </c>
      <c r="E3400" s="16">
        <v>149</v>
      </c>
      <c r="F3400" s="16">
        <v>206</v>
      </c>
      <c r="G3400" s="16">
        <v>27</v>
      </c>
      <c r="H3400" s="16">
        <v>14.136696000000001</v>
      </c>
      <c r="I3400" s="16"/>
    </row>
    <row r="3401" spans="1:9" x14ac:dyDescent="0.2">
      <c r="B3401" s="16">
        <v>29</v>
      </c>
      <c r="C3401" s="16">
        <v>5535</v>
      </c>
      <c r="D3401" s="16">
        <v>138</v>
      </c>
      <c r="E3401" s="16">
        <v>83</v>
      </c>
      <c r="F3401" s="16">
        <v>209</v>
      </c>
      <c r="G3401" s="16">
        <v>40</v>
      </c>
      <c r="H3401" s="16">
        <v>38.580253999999996</v>
      </c>
      <c r="I3401" s="16"/>
    </row>
    <row r="3402" spans="1:9" x14ac:dyDescent="0.2">
      <c r="B3402" s="16">
        <v>30</v>
      </c>
      <c r="C3402" s="16">
        <v>6007</v>
      </c>
      <c r="D3402" s="16">
        <v>166</v>
      </c>
      <c r="E3402" s="16">
        <v>105</v>
      </c>
      <c r="F3402" s="16">
        <v>261</v>
      </c>
      <c r="G3402" s="16">
        <v>36</v>
      </c>
      <c r="H3402" s="16">
        <v>44.475033000000003</v>
      </c>
      <c r="I3402" s="16"/>
    </row>
    <row r="3403" spans="1:9" x14ac:dyDescent="0.2">
      <c r="A3403" s="6"/>
      <c r="B3403" s="16">
        <v>31</v>
      </c>
      <c r="C3403" s="16">
        <v>5513</v>
      </c>
      <c r="D3403" s="16">
        <v>157</v>
      </c>
      <c r="E3403" s="16">
        <v>129</v>
      </c>
      <c r="F3403" s="16">
        <v>196</v>
      </c>
      <c r="G3403" s="16">
        <v>35</v>
      </c>
      <c r="H3403" s="16">
        <v>17.286511999999998</v>
      </c>
      <c r="I3403" s="16"/>
    </row>
    <row r="3404" spans="1:9" x14ac:dyDescent="0.2">
      <c r="A3404" s="11"/>
      <c r="B3404" s="16">
        <v>32</v>
      </c>
      <c r="C3404" s="16">
        <v>2451</v>
      </c>
      <c r="D3404" s="16">
        <v>102</v>
      </c>
      <c r="E3404" s="16">
        <v>79</v>
      </c>
      <c r="F3404" s="16">
        <v>120</v>
      </c>
      <c r="G3404" s="16">
        <v>24</v>
      </c>
      <c r="H3404" s="16">
        <v>12.637074</v>
      </c>
      <c r="I3404" s="16"/>
    </row>
    <row r="3405" spans="1:9" x14ac:dyDescent="0.2">
      <c r="B3405" s="16">
        <v>33</v>
      </c>
      <c r="C3405" s="16">
        <v>3277</v>
      </c>
      <c r="D3405" s="16">
        <v>148</v>
      </c>
      <c r="E3405" s="16">
        <v>102</v>
      </c>
      <c r="F3405" s="16">
        <v>190</v>
      </c>
      <c r="G3405" s="16">
        <v>22</v>
      </c>
      <c r="H3405" s="16">
        <v>25.293513999999998</v>
      </c>
      <c r="I3405" s="16"/>
    </row>
    <row r="3406" spans="1:9" x14ac:dyDescent="0.2">
      <c r="B3406" s="16">
        <v>34</v>
      </c>
      <c r="C3406" s="16">
        <v>7684</v>
      </c>
      <c r="D3406" s="16">
        <v>232</v>
      </c>
      <c r="E3406" s="16">
        <v>131</v>
      </c>
      <c r="F3406" s="16">
        <v>342</v>
      </c>
      <c r="G3406" s="16">
        <v>33</v>
      </c>
      <c r="H3406" s="16">
        <v>56.745044999999998</v>
      </c>
      <c r="I3406" s="16"/>
    </row>
    <row r="3407" spans="1:9" x14ac:dyDescent="0.2">
      <c r="B3407" s="16">
        <v>35</v>
      </c>
      <c r="C3407" s="16">
        <v>1649</v>
      </c>
      <c r="D3407" s="16">
        <v>78</v>
      </c>
      <c r="E3407" s="16">
        <v>50</v>
      </c>
      <c r="F3407" s="16">
        <v>124</v>
      </c>
      <c r="G3407" s="16">
        <v>21</v>
      </c>
      <c r="H3407" s="16">
        <v>20.271902000000001</v>
      </c>
      <c r="I3407" s="16"/>
    </row>
    <row r="3408" spans="1:9" x14ac:dyDescent="0.2">
      <c r="B3408" s="16">
        <v>36</v>
      </c>
      <c r="C3408" s="16">
        <v>4931</v>
      </c>
      <c r="D3408" s="16">
        <v>126</v>
      </c>
      <c r="E3408" s="16">
        <v>73</v>
      </c>
      <c r="F3408" s="16">
        <v>213</v>
      </c>
      <c r="G3408" s="16">
        <v>39</v>
      </c>
      <c r="H3408" s="16">
        <v>32.193899999999999</v>
      </c>
      <c r="I3408" s="16"/>
    </row>
    <row r="3409" spans="2:9" x14ac:dyDescent="0.2">
      <c r="B3409" s="16">
        <v>37</v>
      </c>
      <c r="C3409" s="16">
        <v>6520</v>
      </c>
      <c r="D3409" s="16">
        <v>181</v>
      </c>
      <c r="E3409" s="16">
        <v>113</v>
      </c>
      <c r="F3409" s="16">
        <v>274</v>
      </c>
      <c r="G3409" s="16">
        <v>36</v>
      </c>
      <c r="H3409" s="16">
        <v>42.687570000000001</v>
      </c>
      <c r="I3409" s="16"/>
    </row>
    <row r="3410" spans="2:9" x14ac:dyDescent="0.2">
      <c r="B3410" s="16">
        <v>38</v>
      </c>
      <c r="C3410" s="16">
        <v>9975</v>
      </c>
      <c r="D3410" s="16">
        <v>166</v>
      </c>
      <c r="E3410" s="16">
        <v>71</v>
      </c>
      <c r="F3410" s="16">
        <v>309</v>
      </c>
      <c r="G3410" s="16">
        <v>60</v>
      </c>
      <c r="H3410" s="16">
        <v>67.369330000000005</v>
      </c>
      <c r="I3410" s="16"/>
    </row>
    <row r="3411" spans="2:9" x14ac:dyDescent="0.2">
      <c r="B3411" s="16">
        <v>39</v>
      </c>
      <c r="C3411" s="16">
        <v>1402</v>
      </c>
      <c r="D3411" s="16">
        <v>116</v>
      </c>
      <c r="E3411" s="16">
        <v>90</v>
      </c>
      <c r="F3411" s="16">
        <v>133</v>
      </c>
      <c r="G3411" s="16">
        <v>12</v>
      </c>
      <c r="H3411" s="16">
        <v>14.984840999999999</v>
      </c>
      <c r="I3411" s="16"/>
    </row>
    <row r="3412" spans="2:9" x14ac:dyDescent="0.2">
      <c r="B3412" s="16">
        <v>40</v>
      </c>
      <c r="C3412" s="16">
        <v>3984</v>
      </c>
      <c r="D3412" s="16">
        <v>120</v>
      </c>
      <c r="E3412" s="16">
        <v>91</v>
      </c>
      <c r="F3412" s="16">
        <v>171</v>
      </c>
      <c r="G3412" s="16">
        <v>33</v>
      </c>
      <c r="H3412" s="16">
        <v>19.369757</v>
      </c>
      <c r="I3412" s="16"/>
    </row>
    <row r="3413" spans="2:9" x14ac:dyDescent="0.2">
      <c r="B3413" s="16">
        <v>41</v>
      </c>
      <c r="C3413" s="16">
        <v>3537</v>
      </c>
      <c r="D3413" s="16">
        <v>136</v>
      </c>
      <c r="E3413" s="16">
        <v>88</v>
      </c>
      <c r="F3413" s="16">
        <v>198</v>
      </c>
      <c r="G3413" s="16">
        <v>26</v>
      </c>
      <c r="H3413" s="16">
        <v>32.346252</v>
      </c>
      <c r="I3413" s="16"/>
    </row>
    <row r="3414" spans="2:9" x14ac:dyDescent="0.2">
      <c r="B3414" s="16">
        <v>42</v>
      </c>
      <c r="C3414" s="16">
        <v>2812</v>
      </c>
      <c r="D3414" s="16">
        <v>156</v>
      </c>
      <c r="E3414" s="16">
        <v>131</v>
      </c>
      <c r="F3414" s="16">
        <v>173</v>
      </c>
      <c r="G3414" s="16">
        <v>18</v>
      </c>
      <c r="H3414" s="16">
        <v>12.141323999999999</v>
      </c>
      <c r="I3414" s="16"/>
    </row>
    <row r="3415" spans="2:9" x14ac:dyDescent="0.2">
      <c r="B3415" s="16">
        <v>43</v>
      </c>
      <c r="C3415" s="16">
        <v>7681</v>
      </c>
      <c r="D3415" s="16">
        <v>178</v>
      </c>
      <c r="E3415" s="16">
        <v>85</v>
      </c>
      <c r="F3415" s="16">
        <v>321</v>
      </c>
      <c r="G3415" s="16">
        <v>43</v>
      </c>
      <c r="H3415" s="16">
        <v>61.989437000000002</v>
      </c>
      <c r="I3415" s="16"/>
    </row>
    <row r="3416" spans="2:9" x14ac:dyDescent="0.2">
      <c r="B3416" s="16">
        <v>44</v>
      </c>
      <c r="C3416" s="16">
        <v>5455</v>
      </c>
      <c r="D3416" s="16">
        <v>151</v>
      </c>
      <c r="E3416" s="16">
        <v>75</v>
      </c>
      <c r="F3416" s="16">
        <v>249</v>
      </c>
      <c r="G3416" s="16">
        <v>36</v>
      </c>
      <c r="H3416" s="16">
        <v>43.784210000000002</v>
      </c>
      <c r="I3416" s="16"/>
    </row>
    <row r="3417" spans="2:9" x14ac:dyDescent="0.2">
      <c r="B3417" s="16">
        <v>45</v>
      </c>
      <c r="C3417" s="16">
        <v>6303</v>
      </c>
      <c r="D3417" s="16">
        <v>170</v>
      </c>
      <c r="E3417" s="16">
        <v>119</v>
      </c>
      <c r="F3417" s="16">
        <v>234</v>
      </c>
      <c r="G3417" s="16">
        <v>37</v>
      </c>
      <c r="H3417" s="16">
        <v>31.710934000000002</v>
      </c>
      <c r="I3417" s="16"/>
    </row>
    <row r="3418" spans="2:9" x14ac:dyDescent="0.2">
      <c r="B3418" s="16">
        <v>46</v>
      </c>
      <c r="C3418" s="16">
        <v>2086</v>
      </c>
      <c r="D3418" s="16">
        <v>139</v>
      </c>
      <c r="E3418" s="16">
        <v>115</v>
      </c>
      <c r="F3418" s="16">
        <v>158</v>
      </c>
      <c r="G3418" s="16">
        <v>15</v>
      </c>
      <c r="H3418" s="16">
        <v>12.038629</v>
      </c>
      <c r="I3418" s="16"/>
    </row>
    <row r="3419" spans="2:9" x14ac:dyDescent="0.2">
      <c r="B3419" s="16">
        <v>47</v>
      </c>
      <c r="C3419" s="16">
        <v>4325</v>
      </c>
      <c r="D3419" s="16">
        <v>139</v>
      </c>
      <c r="E3419" s="16">
        <v>99</v>
      </c>
      <c r="F3419" s="16">
        <v>183</v>
      </c>
      <c r="G3419" s="16">
        <v>31</v>
      </c>
      <c r="H3419" s="16">
        <v>22.074117999999999</v>
      </c>
      <c r="I3419" s="16"/>
    </row>
    <row r="3420" spans="2:9" x14ac:dyDescent="0.2">
      <c r="B3420" s="16">
        <v>48</v>
      </c>
      <c r="C3420" s="16">
        <v>5939</v>
      </c>
      <c r="D3420" s="16">
        <v>174</v>
      </c>
      <c r="E3420" s="16">
        <v>118</v>
      </c>
      <c r="F3420" s="16">
        <v>237</v>
      </c>
      <c r="G3420" s="16">
        <v>34</v>
      </c>
      <c r="H3420" s="16">
        <v>33.785870000000003</v>
      </c>
      <c r="I3420" s="16"/>
    </row>
    <row r="3421" spans="2:9" x14ac:dyDescent="0.2">
      <c r="B3421" s="16">
        <v>49</v>
      </c>
      <c r="C3421" s="16">
        <v>1712</v>
      </c>
      <c r="D3421" s="16">
        <v>155</v>
      </c>
      <c r="E3421" s="16">
        <v>129</v>
      </c>
      <c r="F3421" s="16">
        <v>175</v>
      </c>
      <c r="G3421" s="16">
        <v>11</v>
      </c>
      <c r="H3421" s="16">
        <v>14.046352000000001</v>
      </c>
      <c r="I3421" s="16"/>
    </row>
    <row r="3422" spans="2:9" x14ac:dyDescent="0.2">
      <c r="B3422" s="16">
        <v>50</v>
      </c>
      <c r="C3422" s="16">
        <v>7818</v>
      </c>
      <c r="D3422" s="16">
        <v>205</v>
      </c>
      <c r="E3422" s="16">
        <v>154</v>
      </c>
      <c r="F3422" s="16">
        <v>275</v>
      </c>
      <c r="G3422" s="16">
        <v>38</v>
      </c>
      <c r="H3422" s="16">
        <v>30.92362</v>
      </c>
      <c r="I3422" s="16"/>
    </row>
    <row r="3423" spans="2:9" x14ac:dyDescent="0.2">
      <c r="B3423" s="16">
        <v>51</v>
      </c>
      <c r="C3423" s="16">
        <v>3504</v>
      </c>
      <c r="D3423" s="16">
        <v>109</v>
      </c>
      <c r="E3423" s="16">
        <v>60</v>
      </c>
      <c r="F3423" s="16">
        <v>165</v>
      </c>
      <c r="G3423" s="16">
        <v>32</v>
      </c>
      <c r="H3423" s="16">
        <v>25.234385</v>
      </c>
      <c r="I3423" s="16"/>
    </row>
    <row r="3424" spans="2:9" x14ac:dyDescent="0.2">
      <c r="B3424" s="16">
        <v>52</v>
      </c>
      <c r="C3424" s="16">
        <v>3342</v>
      </c>
      <c r="D3424" s="16">
        <v>185</v>
      </c>
      <c r="E3424" s="16">
        <v>147</v>
      </c>
      <c r="F3424" s="16">
        <v>225</v>
      </c>
      <c r="G3424" s="16">
        <v>18</v>
      </c>
      <c r="H3424" s="16">
        <v>18.805506000000001</v>
      </c>
      <c r="I3424" s="16"/>
    </row>
    <row r="3425" spans="2:9" x14ac:dyDescent="0.2">
      <c r="B3425" s="16">
        <v>53</v>
      </c>
      <c r="C3425" s="16">
        <v>6208</v>
      </c>
      <c r="D3425" s="16">
        <v>159</v>
      </c>
      <c r="E3425" s="16">
        <v>103</v>
      </c>
      <c r="F3425" s="16">
        <v>223</v>
      </c>
      <c r="G3425" s="16">
        <v>39</v>
      </c>
      <c r="H3425" s="16">
        <v>31.976552999999999</v>
      </c>
      <c r="I3425" s="16"/>
    </row>
    <row r="3426" spans="2:9" x14ac:dyDescent="0.2">
      <c r="B3426" s="16">
        <v>54</v>
      </c>
      <c r="C3426" s="16">
        <v>3381</v>
      </c>
      <c r="D3426" s="16">
        <v>147</v>
      </c>
      <c r="E3426" s="16">
        <v>115</v>
      </c>
      <c r="F3426" s="16">
        <v>191</v>
      </c>
      <c r="G3426" s="16">
        <v>23</v>
      </c>
      <c r="H3426" s="16">
        <v>19.486591000000001</v>
      </c>
      <c r="I3426" s="16"/>
    </row>
    <row r="3427" spans="2:9" x14ac:dyDescent="0.2">
      <c r="B3427" s="16">
        <v>55</v>
      </c>
      <c r="C3427" s="16">
        <v>2848</v>
      </c>
      <c r="D3427" s="16">
        <v>91</v>
      </c>
      <c r="E3427" s="16">
        <v>42</v>
      </c>
      <c r="F3427" s="16">
        <v>155</v>
      </c>
      <c r="G3427" s="16">
        <v>31</v>
      </c>
      <c r="H3427" s="16">
        <v>26.544930999999998</v>
      </c>
      <c r="I3427" s="16"/>
    </row>
    <row r="3428" spans="2:9" x14ac:dyDescent="0.2">
      <c r="B3428" s="16">
        <v>56</v>
      </c>
      <c r="C3428" s="16">
        <v>5249</v>
      </c>
      <c r="D3428" s="16">
        <v>141</v>
      </c>
      <c r="E3428" s="16">
        <v>95</v>
      </c>
      <c r="F3428" s="16">
        <v>201</v>
      </c>
      <c r="G3428" s="16">
        <v>37</v>
      </c>
      <c r="H3428" s="16">
        <v>27.001028000000002</v>
      </c>
      <c r="I3428" s="16"/>
    </row>
    <row r="3429" spans="2:9" x14ac:dyDescent="0.2">
      <c r="B3429" s="16">
        <v>57</v>
      </c>
      <c r="C3429" s="16">
        <v>1080</v>
      </c>
      <c r="D3429" s="16">
        <v>90</v>
      </c>
      <c r="E3429" s="16">
        <v>81</v>
      </c>
      <c r="F3429" s="16">
        <v>101</v>
      </c>
      <c r="G3429" s="16">
        <v>12</v>
      </c>
      <c r="H3429" s="16">
        <v>6.7149763</v>
      </c>
      <c r="I3429" s="16"/>
    </row>
    <row r="3430" spans="2:9" x14ac:dyDescent="0.2">
      <c r="B3430" s="16">
        <v>58</v>
      </c>
      <c r="C3430" s="16">
        <v>2534</v>
      </c>
      <c r="D3430" s="16">
        <v>140</v>
      </c>
      <c r="E3430" s="16">
        <v>116</v>
      </c>
      <c r="F3430" s="16">
        <v>165</v>
      </c>
      <c r="G3430" s="16">
        <v>18</v>
      </c>
      <c r="H3430" s="16">
        <v>15.369947</v>
      </c>
      <c r="I3430" s="16"/>
    </row>
    <row r="3431" spans="2:9" x14ac:dyDescent="0.2">
      <c r="B3431" s="16">
        <v>59</v>
      </c>
      <c r="C3431" s="16">
        <v>2160</v>
      </c>
      <c r="D3431" s="16">
        <v>108</v>
      </c>
      <c r="E3431" s="16">
        <v>83</v>
      </c>
      <c r="F3431" s="16">
        <v>130</v>
      </c>
      <c r="G3431" s="16">
        <v>20</v>
      </c>
      <c r="H3431" s="16">
        <v>13.42033</v>
      </c>
      <c r="I3431" s="16"/>
    </row>
    <row r="3432" spans="2:9" x14ac:dyDescent="0.2">
      <c r="B3432" s="16">
        <v>60</v>
      </c>
      <c r="C3432" s="16">
        <v>6146</v>
      </c>
      <c r="D3432" s="16">
        <v>186</v>
      </c>
      <c r="E3432" s="16">
        <v>135</v>
      </c>
      <c r="F3432" s="16">
        <v>277</v>
      </c>
      <c r="G3432" s="16">
        <v>33</v>
      </c>
      <c r="H3432" s="16">
        <v>33.371955999999997</v>
      </c>
      <c r="I3432" s="16"/>
    </row>
    <row r="3433" spans="2:9" x14ac:dyDescent="0.2">
      <c r="B3433" s="16">
        <v>61</v>
      </c>
      <c r="C3433" s="16">
        <v>1670</v>
      </c>
      <c r="D3433" s="16">
        <v>167</v>
      </c>
      <c r="E3433" s="16">
        <v>153</v>
      </c>
      <c r="F3433" s="16">
        <v>185</v>
      </c>
      <c r="G3433" s="16">
        <v>10</v>
      </c>
      <c r="H3433" s="16">
        <v>8.9069260000000003</v>
      </c>
      <c r="I3433" s="16"/>
    </row>
    <row r="3434" spans="2:9" x14ac:dyDescent="0.2">
      <c r="B3434" s="16">
        <v>62</v>
      </c>
      <c r="C3434" s="16">
        <v>4058</v>
      </c>
      <c r="D3434" s="16">
        <v>144</v>
      </c>
      <c r="E3434" s="16">
        <v>97</v>
      </c>
      <c r="F3434" s="16">
        <v>209</v>
      </c>
      <c r="G3434" s="16">
        <v>28</v>
      </c>
      <c r="H3434" s="16">
        <v>29.426618999999999</v>
      </c>
      <c r="I3434" s="16"/>
    </row>
    <row r="3435" spans="2:9" x14ac:dyDescent="0.2">
      <c r="B3435" s="16">
        <v>63</v>
      </c>
      <c r="C3435" s="16">
        <v>3455</v>
      </c>
      <c r="D3435" s="16">
        <v>138</v>
      </c>
      <c r="E3435" s="16">
        <v>100</v>
      </c>
      <c r="F3435" s="16">
        <v>196</v>
      </c>
      <c r="G3435" s="16">
        <v>25</v>
      </c>
      <c r="H3435" s="16">
        <v>21.873691999999998</v>
      </c>
      <c r="I3435" s="16"/>
    </row>
    <row r="3436" spans="2:9" x14ac:dyDescent="0.2">
      <c r="B3436" s="16">
        <v>64</v>
      </c>
      <c r="C3436" s="16">
        <v>5497</v>
      </c>
      <c r="D3436" s="16">
        <v>229</v>
      </c>
      <c r="E3436" s="16">
        <v>158</v>
      </c>
      <c r="F3436" s="16">
        <v>306</v>
      </c>
      <c r="G3436" s="16">
        <v>24</v>
      </c>
      <c r="H3436" s="16">
        <v>36.72992</v>
      </c>
      <c r="I3436" s="16"/>
    </row>
    <row r="3437" spans="2:9" x14ac:dyDescent="0.2">
      <c r="B3437" s="16">
        <v>65</v>
      </c>
      <c r="C3437" s="16">
        <v>3134</v>
      </c>
      <c r="D3437" s="16">
        <v>104</v>
      </c>
      <c r="E3437" s="16">
        <v>55</v>
      </c>
      <c r="F3437" s="16">
        <v>170</v>
      </c>
      <c r="G3437" s="16">
        <v>30</v>
      </c>
      <c r="H3437" s="16">
        <v>29.464179999999999</v>
      </c>
      <c r="I3437" s="16"/>
    </row>
    <row r="3438" spans="2:9" x14ac:dyDescent="0.2">
      <c r="B3438" s="16">
        <v>66</v>
      </c>
      <c r="C3438" s="16">
        <v>4832</v>
      </c>
      <c r="D3438" s="16">
        <v>161</v>
      </c>
      <c r="E3438" s="16">
        <v>117</v>
      </c>
      <c r="F3438" s="16">
        <v>217</v>
      </c>
      <c r="G3438" s="16">
        <v>30</v>
      </c>
      <c r="H3438" s="16">
        <v>22.3992</v>
      </c>
      <c r="I3438" s="16"/>
    </row>
    <row r="3439" spans="2:9" x14ac:dyDescent="0.2">
      <c r="B3439" s="16">
        <v>67</v>
      </c>
      <c r="C3439" s="16">
        <v>2996</v>
      </c>
      <c r="D3439" s="16">
        <v>136</v>
      </c>
      <c r="E3439" s="16">
        <v>89</v>
      </c>
      <c r="F3439" s="16">
        <v>168</v>
      </c>
      <c r="G3439" s="16">
        <v>22</v>
      </c>
      <c r="H3439" s="16">
        <v>19.006266</v>
      </c>
      <c r="I3439" s="16"/>
    </row>
    <row r="3440" spans="2:9" x14ac:dyDescent="0.2">
      <c r="B3440" s="16">
        <v>68</v>
      </c>
      <c r="C3440" s="16">
        <v>1974</v>
      </c>
      <c r="D3440" s="16">
        <v>131</v>
      </c>
      <c r="E3440" s="16">
        <v>111</v>
      </c>
      <c r="F3440" s="16">
        <v>149</v>
      </c>
      <c r="G3440" s="16">
        <v>15</v>
      </c>
      <c r="H3440" s="16">
        <v>12.331723999999999</v>
      </c>
      <c r="I3440" s="16"/>
    </row>
    <row r="3441" spans="1:9" x14ac:dyDescent="0.2">
      <c r="B3441" s="16">
        <v>69</v>
      </c>
      <c r="C3441" s="16">
        <v>5382</v>
      </c>
      <c r="D3441" s="16">
        <v>173</v>
      </c>
      <c r="E3441" s="16">
        <v>114</v>
      </c>
      <c r="F3441" s="16">
        <v>253</v>
      </c>
      <c r="G3441" s="16">
        <v>31</v>
      </c>
      <c r="H3441" s="16">
        <v>42.908816999999999</v>
      </c>
      <c r="I3441" s="16"/>
    </row>
    <row r="3442" spans="1:9" x14ac:dyDescent="0.2">
      <c r="B3442" s="16">
        <v>70</v>
      </c>
      <c r="C3442" s="16">
        <v>7835</v>
      </c>
      <c r="D3442" s="16">
        <v>182</v>
      </c>
      <c r="E3442" s="16">
        <v>95</v>
      </c>
      <c r="F3442" s="16">
        <v>273</v>
      </c>
      <c r="G3442" s="16">
        <v>43</v>
      </c>
      <c r="H3442" s="16">
        <v>50.422736999999998</v>
      </c>
      <c r="I3442" s="16"/>
    </row>
    <row r="3443" spans="1:9" x14ac:dyDescent="0.2">
      <c r="B3443" s="16">
        <v>71</v>
      </c>
      <c r="C3443" s="16">
        <v>2884</v>
      </c>
      <c r="D3443" s="16">
        <v>180</v>
      </c>
      <c r="E3443" s="16">
        <v>150</v>
      </c>
      <c r="F3443" s="16">
        <v>206</v>
      </c>
      <c r="G3443" s="16">
        <v>16</v>
      </c>
      <c r="H3443" s="16">
        <v>21.661026</v>
      </c>
      <c r="I3443" s="16"/>
    </row>
    <row r="3444" spans="1:9" x14ac:dyDescent="0.2">
      <c r="B3444" s="16">
        <v>72</v>
      </c>
      <c r="C3444" s="16">
        <v>2490</v>
      </c>
      <c r="D3444" s="16">
        <v>118</v>
      </c>
      <c r="E3444" s="16">
        <v>94</v>
      </c>
      <c r="F3444" s="16">
        <v>139</v>
      </c>
      <c r="G3444" s="16">
        <v>21</v>
      </c>
      <c r="H3444" s="16">
        <v>12.712199</v>
      </c>
      <c r="I3444" s="16"/>
    </row>
    <row r="3445" spans="1:9" x14ac:dyDescent="0.2">
      <c r="B3445" s="16">
        <v>73</v>
      </c>
      <c r="C3445" s="16">
        <v>7626</v>
      </c>
      <c r="D3445" s="16">
        <v>211</v>
      </c>
      <c r="E3445" s="16">
        <v>139</v>
      </c>
      <c r="F3445" s="16">
        <v>324</v>
      </c>
      <c r="G3445" s="16">
        <v>36</v>
      </c>
      <c r="H3445" s="16">
        <v>50.553510000000003</v>
      </c>
      <c r="I3445" s="16"/>
    </row>
    <row r="3446" spans="1:9" x14ac:dyDescent="0.2">
      <c r="B3446" s="16">
        <v>74</v>
      </c>
      <c r="C3446" s="16">
        <v>5820</v>
      </c>
      <c r="D3446" s="16">
        <v>171</v>
      </c>
      <c r="E3446" s="16">
        <v>112</v>
      </c>
      <c r="F3446" s="16">
        <v>228</v>
      </c>
      <c r="G3446" s="16">
        <v>34</v>
      </c>
      <c r="H3446" s="16">
        <v>29.874485</v>
      </c>
      <c r="I3446" s="16"/>
    </row>
    <row r="3447" spans="1:9" x14ac:dyDescent="0.2">
      <c r="B3447" s="16">
        <v>75</v>
      </c>
      <c r="C3447" s="16">
        <v>2151</v>
      </c>
      <c r="D3447" s="16">
        <v>119</v>
      </c>
      <c r="E3447" s="16">
        <v>84</v>
      </c>
      <c r="F3447" s="16">
        <v>157</v>
      </c>
      <c r="G3447" s="16">
        <v>18</v>
      </c>
      <c r="H3447" s="16">
        <v>18.564672000000002</v>
      </c>
      <c r="I3447" s="16"/>
    </row>
    <row r="3448" spans="1:9" x14ac:dyDescent="0.2">
      <c r="B3448" s="16">
        <v>76</v>
      </c>
      <c r="C3448" s="16">
        <v>6139</v>
      </c>
      <c r="D3448" s="16">
        <v>180</v>
      </c>
      <c r="E3448" s="16">
        <v>108</v>
      </c>
      <c r="F3448" s="16">
        <v>263</v>
      </c>
      <c r="G3448" s="16">
        <v>34</v>
      </c>
      <c r="H3448" s="16">
        <v>42.421050000000001</v>
      </c>
      <c r="I3448" s="16"/>
    </row>
    <row r="3449" spans="1:9" x14ac:dyDescent="0.2">
      <c r="B3449" s="16">
        <v>77</v>
      </c>
      <c r="C3449" s="16">
        <v>4097</v>
      </c>
      <c r="D3449" s="16">
        <v>146</v>
      </c>
      <c r="E3449" s="16">
        <v>91</v>
      </c>
      <c r="F3449" s="16">
        <v>207</v>
      </c>
      <c r="G3449" s="16">
        <v>28</v>
      </c>
      <c r="H3449" s="16">
        <v>27.966249999999999</v>
      </c>
      <c r="I3449" s="16"/>
    </row>
    <row r="3450" spans="1:9" x14ac:dyDescent="0.2">
      <c r="B3450" s="16">
        <v>78</v>
      </c>
      <c r="C3450" s="16">
        <v>4328</v>
      </c>
      <c r="D3450" s="16">
        <v>127</v>
      </c>
      <c r="E3450" s="16">
        <v>70</v>
      </c>
      <c r="F3450" s="16">
        <v>225</v>
      </c>
      <c r="G3450" s="16">
        <v>34</v>
      </c>
      <c r="H3450" s="16">
        <v>39.960586999999997</v>
      </c>
      <c r="I3450" s="16"/>
    </row>
    <row r="3451" spans="1:9" x14ac:dyDescent="0.2">
      <c r="A3451" s="13"/>
      <c r="B3451" s="16">
        <v>79</v>
      </c>
      <c r="C3451" s="16">
        <v>1451</v>
      </c>
      <c r="D3451" s="16">
        <v>131</v>
      </c>
      <c r="E3451" s="16">
        <v>119</v>
      </c>
      <c r="F3451" s="16">
        <v>141</v>
      </c>
      <c r="G3451" s="16">
        <v>11</v>
      </c>
      <c r="H3451" s="16">
        <v>8.11172</v>
      </c>
      <c r="I3451" s="16"/>
    </row>
    <row r="3452" spans="1:9" x14ac:dyDescent="0.2">
      <c r="A3452" s="5"/>
      <c r="B3452" s="16">
        <v>80</v>
      </c>
      <c r="C3452" s="16">
        <v>7633</v>
      </c>
      <c r="D3452" s="16">
        <v>195</v>
      </c>
      <c r="E3452" s="16">
        <v>124</v>
      </c>
      <c r="F3452" s="16">
        <v>307</v>
      </c>
      <c r="G3452" s="16">
        <v>39</v>
      </c>
      <c r="H3452" s="16">
        <v>48.925829999999998</v>
      </c>
      <c r="I3452" s="16"/>
    </row>
    <row r="3453" spans="1:9" x14ac:dyDescent="0.2">
      <c r="A3453" s="5"/>
      <c r="B3453" s="16">
        <v>81</v>
      </c>
      <c r="C3453" s="16">
        <v>2346</v>
      </c>
      <c r="D3453" s="16">
        <v>138</v>
      </c>
      <c r="E3453" s="16">
        <v>94</v>
      </c>
      <c r="F3453" s="16">
        <v>182</v>
      </c>
      <c r="G3453" s="16">
        <v>17</v>
      </c>
      <c r="H3453" s="16">
        <v>25.448477</v>
      </c>
      <c r="I3453" s="1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81</v>
      </c>
      <c r="I3554" s="6"/>
    </row>
    <row r="3555" spans="1:10" x14ac:dyDescent="0.2">
      <c r="A3555" t="s">
        <v>67</v>
      </c>
      <c r="B3555" s="15"/>
      <c r="C3555" s="8">
        <f>AVERAGE(C3373:C3553)</f>
        <v>4247.5432098765432</v>
      </c>
      <c r="D3555" s="8"/>
      <c r="E3555" s="8"/>
      <c r="F3555" s="8"/>
      <c r="G3555" s="8"/>
      <c r="H3555" s="8"/>
      <c r="I3555" s="9"/>
      <c r="J3555" s="17">
        <f>AVERAGE(D3373:D3553)</f>
        <v>145.58024691358025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79467155</v>
      </c>
      <c r="D3559" s="16">
        <v>220.43163999999999</v>
      </c>
      <c r="E3559" s="16">
        <v>1</v>
      </c>
      <c r="F3559" s="16">
        <v>1561</v>
      </c>
      <c r="G3559" s="16">
        <v>360507</v>
      </c>
      <c r="H3559" s="16">
        <v>285.96017000000001</v>
      </c>
      <c r="I3559" s="16">
        <v>56.520912000000003</v>
      </c>
    </row>
    <row r="3560" spans="1:10" x14ac:dyDescent="0.2">
      <c r="A3560" s="6"/>
      <c r="B3560" s="16">
        <v>1</v>
      </c>
      <c r="C3560" s="16">
        <v>1649</v>
      </c>
      <c r="D3560" s="16">
        <v>109</v>
      </c>
      <c r="E3560" s="16">
        <v>82</v>
      </c>
      <c r="F3560" s="16">
        <v>139</v>
      </c>
      <c r="G3560" s="16">
        <v>15</v>
      </c>
      <c r="H3560" s="16">
        <v>15.528775</v>
      </c>
      <c r="I3560" s="16"/>
    </row>
    <row r="3561" spans="1:10" x14ac:dyDescent="0.2">
      <c r="A3561" s="6"/>
      <c r="B3561" s="16">
        <v>2</v>
      </c>
      <c r="C3561" s="16">
        <v>1461</v>
      </c>
      <c r="D3561" s="16">
        <v>132</v>
      </c>
      <c r="E3561" s="16">
        <v>107</v>
      </c>
      <c r="F3561" s="16">
        <v>153</v>
      </c>
      <c r="G3561" s="16">
        <v>11</v>
      </c>
      <c r="H3561" s="16">
        <v>12.549899999999999</v>
      </c>
      <c r="I3561" s="16"/>
    </row>
    <row r="3562" spans="1:10" x14ac:dyDescent="0.2">
      <c r="A3562" s="6"/>
      <c r="B3562" s="16">
        <v>3</v>
      </c>
      <c r="C3562" s="16">
        <v>4472</v>
      </c>
      <c r="D3562" s="16">
        <v>159</v>
      </c>
      <c r="E3562" s="16">
        <v>108</v>
      </c>
      <c r="F3562" s="16">
        <v>243</v>
      </c>
      <c r="G3562" s="16">
        <v>28</v>
      </c>
      <c r="H3562" s="16">
        <v>40.010185</v>
      </c>
      <c r="I3562" s="16"/>
    </row>
    <row r="3563" spans="1:10" x14ac:dyDescent="0.2">
      <c r="A3563" s="6"/>
      <c r="B3563" s="16">
        <v>4</v>
      </c>
      <c r="C3563" s="16">
        <v>2375</v>
      </c>
      <c r="D3563" s="16">
        <v>131</v>
      </c>
      <c r="E3563" s="16">
        <v>88</v>
      </c>
      <c r="F3563" s="16">
        <v>171</v>
      </c>
      <c r="G3563" s="16">
        <v>18</v>
      </c>
      <c r="H3563" s="16">
        <v>24.654077999999998</v>
      </c>
      <c r="I3563" s="16"/>
    </row>
    <row r="3564" spans="1:10" x14ac:dyDescent="0.2">
      <c r="A3564" s="6"/>
      <c r="B3564" s="16">
        <v>5</v>
      </c>
      <c r="C3564" s="16">
        <v>5080</v>
      </c>
      <c r="D3564" s="16">
        <v>149</v>
      </c>
      <c r="E3564" s="16">
        <v>88</v>
      </c>
      <c r="F3564" s="16">
        <v>237</v>
      </c>
      <c r="G3564" s="16">
        <v>34</v>
      </c>
      <c r="H3564" s="16">
        <v>39.713366999999998</v>
      </c>
      <c r="I3564" s="16"/>
    </row>
    <row r="3565" spans="1:10" x14ac:dyDescent="0.2">
      <c r="A3565" s="6"/>
      <c r="B3565" s="16">
        <v>6</v>
      </c>
      <c r="C3565" s="16">
        <v>2169</v>
      </c>
      <c r="D3565" s="16">
        <v>127</v>
      </c>
      <c r="E3565" s="16">
        <v>89</v>
      </c>
      <c r="F3565" s="16">
        <v>156</v>
      </c>
      <c r="G3565" s="16">
        <v>17</v>
      </c>
      <c r="H3565" s="16">
        <v>20.435874999999999</v>
      </c>
      <c r="I3565" s="16"/>
    </row>
    <row r="3566" spans="1:10" x14ac:dyDescent="0.2">
      <c r="A3566" s="6"/>
      <c r="B3566" s="16">
        <v>7</v>
      </c>
      <c r="C3566" s="16">
        <v>2103</v>
      </c>
      <c r="D3566" s="16">
        <v>105</v>
      </c>
      <c r="E3566" s="16">
        <v>68</v>
      </c>
      <c r="F3566" s="16">
        <v>141</v>
      </c>
      <c r="G3566" s="16">
        <v>20</v>
      </c>
      <c r="H3566" s="16">
        <v>18.187618000000001</v>
      </c>
      <c r="I3566" s="16"/>
    </row>
    <row r="3567" spans="1:10" x14ac:dyDescent="0.2">
      <c r="A3567" s="6"/>
      <c r="B3567" s="16">
        <v>8</v>
      </c>
      <c r="C3567" s="16">
        <v>9227</v>
      </c>
      <c r="D3567" s="16">
        <v>180</v>
      </c>
      <c r="E3567" s="16">
        <v>107</v>
      </c>
      <c r="F3567" s="16">
        <v>286</v>
      </c>
      <c r="G3567" s="16">
        <v>51</v>
      </c>
      <c r="H3567" s="16">
        <v>47.383330000000001</v>
      </c>
      <c r="I3567" s="16"/>
    </row>
    <row r="3568" spans="1:10" x14ac:dyDescent="0.2">
      <c r="A3568" s="6"/>
      <c r="B3568" s="16">
        <v>9</v>
      </c>
      <c r="C3568" s="16">
        <v>3690</v>
      </c>
      <c r="D3568" s="16">
        <v>160</v>
      </c>
      <c r="E3568" s="16">
        <v>117</v>
      </c>
      <c r="F3568" s="16">
        <v>244</v>
      </c>
      <c r="G3568" s="16">
        <v>23</v>
      </c>
      <c r="H3568" s="16">
        <v>31.514787999999999</v>
      </c>
      <c r="I3568" s="16"/>
    </row>
    <row r="3569" spans="1:9" x14ac:dyDescent="0.2">
      <c r="A3569" s="6"/>
      <c r="B3569" s="16">
        <v>10</v>
      </c>
      <c r="C3569" s="16">
        <v>6964</v>
      </c>
      <c r="D3569" s="16">
        <v>198</v>
      </c>
      <c r="E3569" s="16">
        <v>120</v>
      </c>
      <c r="F3569" s="16">
        <v>300</v>
      </c>
      <c r="G3569" s="16">
        <v>35</v>
      </c>
      <c r="H3569" s="16">
        <v>50.014119999999998</v>
      </c>
      <c r="I3569" s="16"/>
    </row>
    <row r="3570" spans="1:9" x14ac:dyDescent="0.2">
      <c r="A3570" s="6"/>
      <c r="B3570" s="16">
        <v>11</v>
      </c>
      <c r="C3570" s="16">
        <v>1353</v>
      </c>
      <c r="D3570" s="16">
        <v>112</v>
      </c>
      <c r="E3570" s="16">
        <v>86</v>
      </c>
      <c r="F3570" s="16">
        <v>141</v>
      </c>
      <c r="G3570" s="16">
        <v>12</v>
      </c>
      <c r="H3570" s="16">
        <v>15.905972999999999</v>
      </c>
      <c r="I3570" s="16"/>
    </row>
    <row r="3571" spans="1:9" x14ac:dyDescent="0.2">
      <c r="A3571" s="6"/>
      <c r="B3571" s="16">
        <v>12</v>
      </c>
      <c r="C3571" s="16">
        <v>2287</v>
      </c>
      <c r="D3571" s="16">
        <v>142</v>
      </c>
      <c r="E3571" s="16">
        <v>115</v>
      </c>
      <c r="F3571" s="16">
        <v>175</v>
      </c>
      <c r="G3571" s="16">
        <v>16</v>
      </c>
      <c r="H3571" s="16">
        <v>18.186074999999999</v>
      </c>
      <c r="I3571" s="16"/>
    </row>
    <row r="3572" spans="1:9" x14ac:dyDescent="0.2">
      <c r="B3572" s="16">
        <v>13</v>
      </c>
      <c r="C3572" s="16">
        <v>3549</v>
      </c>
      <c r="D3572" s="16">
        <v>169</v>
      </c>
      <c r="E3572" s="16">
        <v>124</v>
      </c>
      <c r="F3572" s="16">
        <v>206</v>
      </c>
      <c r="G3572" s="16">
        <v>21</v>
      </c>
      <c r="H3572" s="16">
        <v>21.665641999999998</v>
      </c>
      <c r="I3572" s="16"/>
    </row>
    <row r="3573" spans="1:9" x14ac:dyDescent="0.2">
      <c r="B3573" s="16">
        <v>14</v>
      </c>
      <c r="C3573" s="16">
        <v>5005</v>
      </c>
      <c r="D3573" s="16">
        <v>178</v>
      </c>
      <c r="E3573" s="16">
        <v>110</v>
      </c>
      <c r="F3573" s="16">
        <v>246</v>
      </c>
      <c r="G3573" s="16">
        <v>28</v>
      </c>
      <c r="H3573" s="16">
        <v>31.448370000000001</v>
      </c>
      <c r="I3573" s="16"/>
    </row>
    <row r="3574" spans="1:9" x14ac:dyDescent="0.2">
      <c r="B3574" s="16">
        <v>15</v>
      </c>
      <c r="C3574" s="16">
        <v>7605</v>
      </c>
      <c r="D3574" s="16">
        <v>190</v>
      </c>
      <c r="E3574" s="16">
        <v>122</v>
      </c>
      <c r="F3574" s="16">
        <v>295</v>
      </c>
      <c r="G3574" s="16">
        <v>40</v>
      </c>
      <c r="H3574" s="16">
        <v>49.649799999999999</v>
      </c>
      <c r="I3574" s="16"/>
    </row>
    <row r="3575" spans="1:9" x14ac:dyDescent="0.2">
      <c r="B3575" s="16">
        <v>16</v>
      </c>
      <c r="C3575" s="16">
        <v>2239</v>
      </c>
      <c r="D3575" s="16">
        <v>149</v>
      </c>
      <c r="E3575" s="16">
        <v>123</v>
      </c>
      <c r="F3575" s="16">
        <v>169</v>
      </c>
      <c r="G3575" s="16">
        <v>15</v>
      </c>
      <c r="H3575" s="16">
        <v>14.367622000000001</v>
      </c>
      <c r="I3575" s="16"/>
    </row>
    <row r="3576" spans="1:9" x14ac:dyDescent="0.2">
      <c r="B3576" s="16">
        <v>17</v>
      </c>
      <c r="C3576" s="16">
        <v>2523</v>
      </c>
      <c r="D3576" s="16">
        <v>180</v>
      </c>
      <c r="E3576" s="16">
        <v>164</v>
      </c>
      <c r="F3576" s="16">
        <v>205</v>
      </c>
      <c r="G3576" s="16">
        <v>14</v>
      </c>
      <c r="H3576" s="16">
        <v>14.101281999999999</v>
      </c>
      <c r="I3576" s="16"/>
    </row>
    <row r="3577" spans="1:9" x14ac:dyDescent="0.2">
      <c r="B3577" s="16">
        <v>18</v>
      </c>
      <c r="C3577" s="16">
        <v>2637</v>
      </c>
      <c r="D3577" s="16">
        <v>138</v>
      </c>
      <c r="E3577" s="16">
        <v>109</v>
      </c>
      <c r="F3577" s="16">
        <v>173</v>
      </c>
      <c r="G3577" s="16">
        <v>19</v>
      </c>
      <c r="H3577" s="16">
        <v>18.67708</v>
      </c>
      <c r="I3577" s="16"/>
    </row>
    <row r="3578" spans="1:9" x14ac:dyDescent="0.2">
      <c r="B3578" s="16">
        <v>19</v>
      </c>
      <c r="C3578" s="16">
        <v>2963</v>
      </c>
      <c r="D3578" s="16">
        <v>174</v>
      </c>
      <c r="E3578" s="16">
        <v>135</v>
      </c>
      <c r="F3578" s="16">
        <v>222</v>
      </c>
      <c r="G3578" s="16">
        <v>17</v>
      </c>
      <c r="H3578" s="16">
        <v>25.053692000000002</v>
      </c>
      <c r="I3578" s="16"/>
    </row>
    <row r="3579" spans="1:9" x14ac:dyDescent="0.2">
      <c r="B3579" s="16">
        <v>20</v>
      </c>
      <c r="C3579" s="16">
        <v>4338</v>
      </c>
      <c r="D3579" s="16">
        <v>154</v>
      </c>
      <c r="E3579" s="16">
        <v>83</v>
      </c>
      <c r="F3579" s="16">
        <v>203</v>
      </c>
      <c r="G3579" s="16">
        <v>28</v>
      </c>
      <c r="H3579" s="16">
        <v>29.344694</v>
      </c>
      <c r="I3579" s="16"/>
    </row>
    <row r="3580" spans="1:9" x14ac:dyDescent="0.2">
      <c r="B3580" s="16">
        <v>21</v>
      </c>
      <c r="C3580" s="16">
        <v>3796</v>
      </c>
      <c r="D3580" s="16">
        <v>135</v>
      </c>
      <c r="E3580" s="16">
        <v>75</v>
      </c>
      <c r="F3580" s="16">
        <v>196</v>
      </c>
      <c r="G3580" s="16">
        <v>28</v>
      </c>
      <c r="H3580" s="16">
        <v>32.166232999999998</v>
      </c>
      <c r="I3580" s="16"/>
    </row>
    <row r="3581" spans="1:9" x14ac:dyDescent="0.2">
      <c r="B3581" s="16">
        <v>22</v>
      </c>
      <c r="C3581" s="16">
        <v>1491</v>
      </c>
      <c r="D3581" s="16">
        <v>124</v>
      </c>
      <c r="E3581" s="16">
        <v>109</v>
      </c>
      <c r="F3581" s="16">
        <v>148</v>
      </c>
      <c r="G3581" s="16">
        <v>12</v>
      </c>
      <c r="H3581" s="16">
        <v>13.304133999999999</v>
      </c>
      <c r="I3581" s="16"/>
    </row>
    <row r="3582" spans="1:9" x14ac:dyDescent="0.2">
      <c r="B3582" s="16">
        <v>23</v>
      </c>
      <c r="C3582" s="16">
        <v>2582</v>
      </c>
      <c r="D3582" s="16">
        <v>151</v>
      </c>
      <c r="E3582" s="16">
        <v>127</v>
      </c>
      <c r="F3582" s="16">
        <v>203</v>
      </c>
      <c r="G3582" s="16">
        <v>17</v>
      </c>
      <c r="H3582" s="16">
        <v>19.686606999999999</v>
      </c>
      <c r="I3582" s="16"/>
    </row>
    <row r="3583" spans="1:9" x14ac:dyDescent="0.2">
      <c r="B3583" s="16">
        <v>24</v>
      </c>
      <c r="C3583" s="16">
        <v>4853</v>
      </c>
      <c r="D3583" s="16">
        <v>179</v>
      </c>
      <c r="E3583" s="16">
        <v>115</v>
      </c>
      <c r="F3583" s="16">
        <v>246</v>
      </c>
      <c r="G3583" s="16">
        <v>27</v>
      </c>
      <c r="H3583" s="16">
        <v>35.743744</v>
      </c>
      <c r="I3583" s="16"/>
    </row>
    <row r="3584" spans="1:9" x14ac:dyDescent="0.2">
      <c r="B3584" s="16">
        <v>25</v>
      </c>
      <c r="C3584" s="16">
        <v>5433</v>
      </c>
      <c r="D3584" s="16">
        <v>181</v>
      </c>
      <c r="E3584" s="16">
        <v>127</v>
      </c>
      <c r="F3584" s="16">
        <v>254</v>
      </c>
      <c r="G3584" s="16">
        <v>30</v>
      </c>
      <c r="H3584" s="16">
        <v>37.534813</v>
      </c>
      <c r="I3584" s="16"/>
    </row>
    <row r="3585" spans="1:9" x14ac:dyDescent="0.2">
      <c r="B3585" s="16">
        <v>26</v>
      </c>
      <c r="C3585" s="16">
        <v>5943</v>
      </c>
      <c r="D3585" s="16">
        <v>180</v>
      </c>
      <c r="E3585" s="16">
        <v>119</v>
      </c>
      <c r="F3585" s="16">
        <v>250</v>
      </c>
      <c r="G3585" s="16">
        <v>33</v>
      </c>
      <c r="H3585" s="16">
        <v>36.086269999999999</v>
      </c>
      <c r="I3585" s="16"/>
    </row>
    <row r="3586" spans="1:9" x14ac:dyDescent="0.2">
      <c r="B3586" s="16">
        <v>27</v>
      </c>
      <c r="C3586" s="16">
        <v>3982</v>
      </c>
      <c r="D3586" s="16">
        <v>165</v>
      </c>
      <c r="E3586" s="16">
        <v>117</v>
      </c>
      <c r="F3586" s="16">
        <v>206</v>
      </c>
      <c r="G3586" s="16">
        <v>24</v>
      </c>
      <c r="H3586" s="16">
        <v>22.925208999999999</v>
      </c>
      <c r="I3586" s="16"/>
    </row>
    <row r="3587" spans="1:9" x14ac:dyDescent="0.2">
      <c r="B3587" s="16">
        <v>28</v>
      </c>
      <c r="C3587" s="16">
        <v>3181</v>
      </c>
      <c r="D3587" s="16">
        <v>132</v>
      </c>
      <c r="E3587" s="16">
        <v>103</v>
      </c>
      <c r="F3587" s="16">
        <v>169</v>
      </c>
      <c r="G3587" s="16">
        <v>24</v>
      </c>
      <c r="H3587" s="16">
        <v>21.890041</v>
      </c>
      <c r="I3587" s="16"/>
    </row>
    <row r="3588" spans="1:9" x14ac:dyDescent="0.2">
      <c r="B3588" s="16">
        <v>29</v>
      </c>
      <c r="C3588" s="16">
        <v>3110</v>
      </c>
      <c r="D3588" s="16">
        <v>182</v>
      </c>
      <c r="E3588" s="16">
        <v>148</v>
      </c>
      <c r="F3588" s="16">
        <v>223</v>
      </c>
      <c r="G3588" s="16">
        <v>17</v>
      </c>
      <c r="H3588" s="16">
        <v>16.120640000000002</v>
      </c>
      <c r="I3588" s="16"/>
    </row>
    <row r="3589" spans="1:9" x14ac:dyDescent="0.2">
      <c r="B3589" s="16">
        <v>30</v>
      </c>
      <c r="C3589" s="16">
        <v>9477</v>
      </c>
      <c r="D3589" s="16">
        <v>231</v>
      </c>
      <c r="E3589" s="16">
        <v>168</v>
      </c>
      <c r="F3589" s="16">
        <v>297</v>
      </c>
      <c r="G3589" s="16">
        <v>41</v>
      </c>
      <c r="H3589" s="16">
        <v>35.979855000000001</v>
      </c>
      <c r="I3589" s="16"/>
    </row>
    <row r="3590" spans="1:9" x14ac:dyDescent="0.2">
      <c r="A3590" s="6"/>
      <c r="B3590" s="16">
        <v>31</v>
      </c>
      <c r="C3590" s="16">
        <v>4268</v>
      </c>
      <c r="D3590" s="16">
        <v>185</v>
      </c>
      <c r="E3590" s="16">
        <v>149</v>
      </c>
      <c r="F3590" s="16">
        <v>231</v>
      </c>
      <c r="G3590" s="16">
        <v>23</v>
      </c>
      <c r="H3590" s="16">
        <v>27.539228000000001</v>
      </c>
      <c r="I3590" s="16"/>
    </row>
    <row r="3591" spans="1:9" x14ac:dyDescent="0.2">
      <c r="A3591" s="11"/>
      <c r="B3591" s="16">
        <v>32</v>
      </c>
      <c r="C3591" s="16">
        <v>3746</v>
      </c>
      <c r="D3591" s="16">
        <v>149</v>
      </c>
      <c r="E3591" s="16">
        <v>99</v>
      </c>
      <c r="F3591" s="16">
        <v>199</v>
      </c>
      <c r="G3591" s="16">
        <v>25</v>
      </c>
      <c r="H3591" s="16">
        <v>29.171189999999999</v>
      </c>
      <c r="I3591" s="16"/>
    </row>
    <row r="3592" spans="1:9" x14ac:dyDescent="0.2">
      <c r="B3592" s="16">
        <v>33</v>
      </c>
      <c r="C3592" s="16">
        <v>2485</v>
      </c>
      <c r="D3592" s="16">
        <v>130</v>
      </c>
      <c r="E3592" s="16">
        <v>96</v>
      </c>
      <c r="F3592" s="16">
        <v>177</v>
      </c>
      <c r="G3592" s="16">
        <v>19</v>
      </c>
      <c r="H3592" s="16">
        <v>23.627903</v>
      </c>
      <c r="I3592" s="16"/>
    </row>
    <row r="3593" spans="1:9" x14ac:dyDescent="0.2">
      <c r="B3593" s="16">
        <v>34</v>
      </c>
      <c r="C3593" s="16">
        <v>6406</v>
      </c>
      <c r="D3593" s="16">
        <v>194</v>
      </c>
      <c r="E3593" s="16">
        <v>133</v>
      </c>
      <c r="F3593" s="16">
        <v>274</v>
      </c>
      <c r="G3593" s="16">
        <v>33</v>
      </c>
      <c r="H3593" s="16">
        <v>38.154293000000003</v>
      </c>
      <c r="I3593" s="16"/>
    </row>
    <row r="3594" spans="1:9" x14ac:dyDescent="0.2">
      <c r="B3594" s="16">
        <v>35</v>
      </c>
      <c r="C3594" s="16">
        <v>6209</v>
      </c>
      <c r="D3594" s="16">
        <v>172</v>
      </c>
      <c r="E3594" s="16">
        <v>110</v>
      </c>
      <c r="F3594" s="16">
        <v>262</v>
      </c>
      <c r="G3594" s="16">
        <v>36</v>
      </c>
      <c r="H3594" s="16">
        <v>43.379719999999999</v>
      </c>
      <c r="I3594" s="16"/>
    </row>
    <row r="3595" spans="1:9" x14ac:dyDescent="0.2">
      <c r="B3595" s="16">
        <v>36</v>
      </c>
      <c r="C3595" s="16">
        <v>3609</v>
      </c>
      <c r="D3595" s="16">
        <v>180</v>
      </c>
      <c r="E3595" s="16">
        <v>122</v>
      </c>
      <c r="F3595" s="16">
        <v>227</v>
      </c>
      <c r="G3595" s="16">
        <v>20</v>
      </c>
      <c r="H3595" s="16">
        <v>27.323596999999999</v>
      </c>
      <c r="I3595" s="16"/>
    </row>
    <row r="3596" spans="1:9" x14ac:dyDescent="0.2">
      <c r="B3596" s="16">
        <v>37</v>
      </c>
      <c r="C3596" s="16">
        <v>5927</v>
      </c>
      <c r="D3596" s="16">
        <v>191</v>
      </c>
      <c r="E3596" s="16">
        <v>157</v>
      </c>
      <c r="F3596" s="16">
        <v>236</v>
      </c>
      <c r="G3596" s="16">
        <v>31</v>
      </c>
      <c r="H3596" s="16">
        <v>23.901185999999999</v>
      </c>
      <c r="I3596" s="16"/>
    </row>
    <row r="3597" spans="1:9" x14ac:dyDescent="0.2">
      <c r="B3597" s="16">
        <v>38</v>
      </c>
      <c r="C3597" s="16">
        <v>4840</v>
      </c>
      <c r="D3597" s="16">
        <v>166</v>
      </c>
      <c r="E3597" s="16">
        <v>111</v>
      </c>
      <c r="F3597" s="16">
        <v>237</v>
      </c>
      <c r="G3597" s="16">
        <v>29</v>
      </c>
      <c r="H3597" s="16">
        <v>35.009182000000003</v>
      </c>
      <c r="I3597" s="16"/>
    </row>
    <row r="3598" spans="1:9" x14ac:dyDescent="0.2">
      <c r="B3598" s="16">
        <v>39</v>
      </c>
      <c r="C3598" s="16">
        <v>3035</v>
      </c>
      <c r="D3598" s="16">
        <v>121</v>
      </c>
      <c r="E3598" s="16">
        <v>87</v>
      </c>
      <c r="F3598" s="16">
        <v>177</v>
      </c>
      <c r="G3598" s="16">
        <v>25</v>
      </c>
      <c r="H3598" s="16">
        <v>24.366985</v>
      </c>
      <c r="I3598" s="16"/>
    </row>
    <row r="3599" spans="1:9" x14ac:dyDescent="0.2">
      <c r="B3599" s="16">
        <v>40</v>
      </c>
      <c r="C3599" s="16">
        <v>4043</v>
      </c>
      <c r="D3599" s="16">
        <v>139</v>
      </c>
      <c r="E3599" s="16">
        <v>98</v>
      </c>
      <c r="F3599" s="16">
        <v>185</v>
      </c>
      <c r="G3599" s="16">
        <v>29</v>
      </c>
      <c r="H3599" s="16">
        <v>24.797754000000001</v>
      </c>
      <c r="I3599" s="16"/>
    </row>
    <row r="3600" spans="1:9" x14ac:dyDescent="0.2">
      <c r="B3600" s="16">
        <v>41</v>
      </c>
      <c r="C3600" s="16">
        <v>5848</v>
      </c>
      <c r="D3600" s="16">
        <v>194</v>
      </c>
      <c r="E3600" s="16">
        <v>145</v>
      </c>
      <c r="F3600" s="16">
        <v>260</v>
      </c>
      <c r="G3600" s="16">
        <v>30</v>
      </c>
      <c r="H3600" s="16">
        <v>32.178382999999997</v>
      </c>
      <c r="I3600" s="16"/>
    </row>
    <row r="3601" spans="2:9" x14ac:dyDescent="0.2">
      <c r="B3601" s="16">
        <v>42</v>
      </c>
      <c r="C3601" s="16">
        <v>4412</v>
      </c>
      <c r="D3601" s="16">
        <v>142</v>
      </c>
      <c r="E3601" s="16">
        <v>85</v>
      </c>
      <c r="F3601" s="16">
        <v>213</v>
      </c>
      <c r="G3601" s="16">
        <v>31</v>
      </c>
      <c r="H3601" s="16">
        <v>36.83567</v>
      </c>
      <c r="I3601" s="16"/>
    </row>
    <row r="3602" spans="2:9" x14ac:dyDescent="0.2">
      <c r="B3602" s="16">
        <v>43</v>
      </c>
      <c r="C3602" s="16">
        <v>5168</v>
      </c>
      <c r="D3602" s="16">
        <v>198</v>
      </c>
      <c r="E3602" s="16">
        <v>136</v>
      </c>
      <c r="F3602" s="16">
        <v>271</v>
      </c>
      <c r="G3602" s="16">
        <v>26</v>
      </c>
      <c r="H3602" s="16">
        <v>32.893770000000004</v>
      </c>
      <c r="I3602" s="16"/>
    </row>
    <row r="3603" spans="2:9" x14ac:dyDescent="0.2">
      <c r="B3603" s="16">
        <v>44</v>
      </c>
      <c r="C3603" s="16">
        <v>5027</v>
      </c>
      <c r="D3603" s="16">
        <v>179</v>
      </c>
      <c r="E3603" s="16">
        <v>134</v>
      </c>
      <c r="F3603" s="16">
        <v>242</v>
      </c>
      <c r="G3603" s="16">
        <v>28</v>
      </c>
      <c r="H3603" s="16">
        <v>30.954567000000001</v>
      </c>
      <c r="I3603" s="16"/>
    </row>
    <row r="3604" spans="2:9" x14ac:dyDescent="0.2">
      <c r="B3604" s="16">
        <v>45</v>
      </c>
      <c r="C3604" s="16">
        <v>2720</v>
      </c>
      <c r="D3604" s="16">
        <v>160</v>
      </c>
      <c r="E3604" s="16">
        <v>120</v>
      </c>
      <c r="F3604" s="16">
        <v>191</v>
      </c>
      <c r="G3604" s="16">
        <v>17</v>
      </c>
      <c r="H3604" s="16">
        <v>21.679483000000001</v>
      </c>
      <c r="I3604" s="16"/>
    </row>
    <row r="3605" spans="2:9" x14ac:dyDescent="0.2">
      <c r="B3605" s="16">
        <v>46</v>
      </c>
      <c r="C3605" s="16">
        <v>3868</v>
      </c>
      <c r="D3605" s="16">
        <v>143</v>
      </c>
      <c r="E3605" s="16">
        <v>98</v>
      </c>
      <c r="F3605" s="16">
        <v>199</v>
      </c>
      <c r="G3605" s="16">
        <v>27</v>
      </c>
      <c r="H3605" s="16">
        <v>28.134976999999999</v>
      </c>
      <c r="I3605" s="16"/>
    </row>
    <row r="3606" spans="2:9" x14ac:dyDescent="0.2">
      <c r="B3606" s="16">
        <v>47</v>
      </c>
      <c r="C3606" s="16">
        <v>2910</v>
      </c>
      <c r="D3606" s="16">
        <v>138</v>
      </c>
      <c r="E3606" s="16">
        <v>100</v>
      </c>
      <c r="F3606" s="16">
        <v>194</v>
      </c>
      <c r="G3606" s="16">
        <v>21</v>
      </c>
      <c r="H3606" s="16">
        <v>27.754277999999999</v>
      </c>
      <c r="I3606" s="16"/>
    </row>
    <row r="3607" spans="2:9" x14ac:dyDescent="0.2">
      <c r="B3607" s="16">
        <v>48</v>
      </c>
      <c r="C3607" s="16">
        <v>2223</v>
      </c>
      <c r="D3607" s="16">
        <v>96</v>
      </c>
      <c r="E3607" s="16">
        <v>67</v>
      </c>
      <c r="F3607" s="16">
        <v>136</v>
      </c>
      <c r="G3607" s="16">
        <v>23</v>
      </c>
      <c r="H3607" s="16">
        <v>21.770498</v>
      </c>
      <c r="I3607" s="16"/>
    </row>
    <row r="3608" spans="2:9" x14ac:dyDescent="0.2">
      <c r="B3608" s="16">
        <v>49</v>
      </c>
      <c r="C3608" s="16">
        <v>2369</v>
      </c>
      <c r="D3608" s="16">
        <v>118</v>
      </c>
      <c r="E3608" s="16">
        <v>90</v>
      </c>
      <c r="F3608" s="16">
        <v>162</v>
      </c>
      <c r="G3608" s="16">
        <v>20</v>
      </c>
      <c r="H3608" s="16">
        <v>21.70496</v>
      </c>
      <c r="I3608" s="16"/>
    </row>
    <row r="3609" spans="2:9" x14ac:dyDescent="0.2">
      <c r="B3609" s="16">
        <v>50</v>
      </c>
      <c r="C3609" s="16">
        <v>2862</v>
      </c>
      <c r="D3609" s="16">
        <v>159</v>
      </c>
      <c r="E3609" s="16">
        <v>111</v>
      </c>
      <c r="F3609" s="16">
        <v>197</v>
      </c>
      <c r="G3609" s="16">
        <v>18</v>
      </c>
      <c r="H3609" s="16">
        <v>23.001280000000001</v>
      </c>
      <c r="I3609" s="16"/>
    </row>
    <row r="3610" spans="2:9" x14ac:dyDescent="0.2">
      <c r="B3610" s="16">
        <v>51</v>
      </c>
      <c r="C3610" s="16">
        <v>11146</v>
      </c>
      <c r="D3610" s="16">
        <v>232</v>
      </c>
      <c r="E3610" s="16">
        <v>112</v>
      </c>
      <c r="F3610" s="16">
        <v>424</v>
      </c>
      <c r="G3610" s="16">
        <v>48</v>
      </c>
      <c r="H3610" s="16">
        <v>83.756739999999994</v>
      </c>
      <c r="I3610" s="16"/>
    </row>
    <row r="3611" spans="2:9" x14ac:dyDescent="0.2">
      <c r="B3611" s="16">
        <v>52</v>
      </c>
      <c r="C3611" s="16">
        <v>4503</v>
      </c>
      <c r="D3611" s="16">
        <v>150</v>
      </c>
      <c r="E3611" s="16">
        <v>90</v>
      </c>
      <c r="F3611" s="16">
        <v>225</v>
      </c>
      <c r="G3611" s="16">
        <v>30</v>
      </c>
      <c r="H3611" s="16">
        <v>34.599679999999999</v>
      </c>
      <c r="I3611" s="16"/>
    </row>
    <row r="3612" spans="2:9" x14ac:dyDescent="0.2">
      <c r="B3612" s="16">
        <v>53</v>
      </c>
      <c r="C3612" s="16">
        <v>3745</v>
      </c>
      <c r="D3612" s="16">
        <v>110</v>
      </c>
      <c r="E3612" s="16">
        <v>54</v>
      </c>
      <c r="F3612" s="16">
        <v>176</v>
      </c>
      <c r="G3612" s="16">
        <v>34</v>
      </c>
      <c r="H3612" s="16">
        <v>35.536155999999998</v>
      </c>
      <c r="I3612" s="16"/>
    </row>
    <row r="3613" spans="2:9" x14ac:dyDescent="0.2">
      <c r="B3613" s="16">
        <v>54</v>
      </c>
      <c r="C3613" s="16">
        <v>3523</v>
      </c>
      <c r="D3613" s="16">
        <v>160</v>
      </c>
      <c r="E3613" s="16">
        <v>107</v>
      </c>
      <c r="F3613" s="16">
        <v>225</v>
      </c>
      <c r="G3613" s="16">
        <v>22</v>
      </c>
      <c r="H3613" s="16">
        <v>30.016663000000001</v>
      </c>
      <c r="I3613" s="16"/>
    </row>
    <row r="3614" spans="2:9" x14ac:dyDescent="0.2">
      <c r="B3614" s="16">
        <v>55</v>
      </c>
      <c r="C3614" s="16">
        <v>2553</v>
      </c>
      <c r="D3614" s="16">
        <v>134</v>
      </c>
      <c r="E3614" s="16">
        <v>106</v>
      </c>
      <c r="F3614" s="16">
        <v>177</v>
      </c>
      <c r="G3614" s="16">
        <v>19</v>
      </c>
      <c r="H3614" s="16">
        <v>16.015616999999999</v>
      </c>
      <c r="I3614" s="16"/>
    </row>
    <row r="3615" spans="2:9" x14ac:dyDescent="0.2">
      <c r="B3615" s="16">
        <v>56</v>
      </c>
      <c r="C3615" s="16">
        <v>2429</v>
      </c>
      <c r="D3615" s="16">
        <v>151</v>
      </c>
      <c r="E3615" s="16">
        <v>103</v>
      </c>
      <c r="F3615" s="16">
        <v>193</v>
      </c>
      <c r="G3615" s="16">
        <v>16</v>
      </c>
      <c r="H3615" s="16">
        <v>24.954626000000001</v>
      </c>
      <c r="I3615" s="16"/>
    </row>
    <row r="3616" spans="2:9" x14ac:dyDescent="0.2">
      <c r="B3616" s="16">
        <v>57</v>
      </c>
      <c r="C3616" s="16">
        <v>4149</v>
      </c>
      <c r="D3616" s="16">
        <v>148</v>
      </c>
      <c r="E3616" s="16">
        <v>107</v>
      </c>
      <c r="F3616" s="16">
        <v>203</v>
      </c>
      <c r="G3616" s="16">
        <v>28</v>
      </c>
      <c r="H3616" s="16">
        <v>28.227253000000001</v>
      </c>
      <c r="I3616" s="16"/>
    </row>
    <row r="3617" spans="2:9" x14ac:dyDescent="0.2">
      <c r="B3617" s="16">
        <v>58</v>
      </c>
      <c r="C3617" s="16">
        <v>3678</v>
      </c>
      <c r="D3617" s="16">
        <v>193</v>
      </c>
      <c r="E3617" s="16">
        <v>141</v>
      </c>
      <c r="F3617" s="16">
        <v>244</v>
      </c>
      <c r="G3617" s="16">
        <v>19</v>
      </c>
      <c r="H3617" s="16">
        <v>28.560852000000001</v>
      </c>
      <c r="I3617" s="16"/>
    </row>
    <row r="3618" spans="2:9" x14ac:dyDescent="0.2">
      <c r="B3618" s="16">
        <v>59</v>
      </c>
      <c r="C3618" s="16">
        <v>2228</v>
      </c>
      <c r="D3618" s="16">
        <v>117</v>
      </c>
      <c r="E3618" s="16">
        <v>98</v>
      </c>
      <c r="F3618" s="16">
        <v>147</v>
      </c>
      <c r="G3618" s="16">
        <v>19</v>
      </c>
      <c r="H3618" s="16">
        <v>11.316163</v>
      </c>
      <c r="I3618" s="16"/>
    </row>
    <row r="3619" spans="2:9" x14ac:dyDescent="0.2">
      <c r="B3619" s="16">
        <v>60</v>
      </c>
      <c r="C3619" s="16">
        <v>1075</v>
      </c>
      <c r="D3619" s="16">
        <v>89</v>
      </c>
      <c r="E3619" s="16">
        <v>72</v>
      </c>
      <c r="F3619" s="16">
        <v>100</v>
      </c>
      <c r="G3619" s="16">
        <v>12</v>
      </c>
      <c r="H3619" s="16">
        <v>10.031768</v>
      </c>
      <c r="I3619" s="16"/>
    </row>
    <row r="3620" spans="2:9" x14ac:dyDescent="0.2">
      <c r="B3620" s="16">
        <v>61</v>
      </c>
      <c r="C3620" s="16">
        <v>4395</v>
      </c>
      <c r="D3620" s="16">
        <v>156</v>
      </c>
      <c r="E3620" s="16">
        <v>118</v>
      </c>
      <c r="F3620" s="16">
        <v>231</v>
      </c>
      <c r="G3620" s="16">
        <v>28</v>
      </c>
      <c r="H3620" s="16">
        <v>27.116347999999999</v>
      </c>
      <c r="I3620" s="16"/>
    </row>
    <row r="3621" spans="2:9" x14ac:dyDescent="0.2">
      <c r="B3621" s="16">
        <v>62</v>
      </c>
      <c r="C3621" s="16">
        <v>2209</v>
      </c>
      <c r="D3621" s="16">
        <v>100</v>
      </c>
      <c r="E3621" s="16">
        <v>78</v>
      </c>
      <c r="F3621" s="16">
        <v>144</v>
      </c>
      <c r="G3621" s="16">
        <v>22</v>
      </c>
      <c r="H3621" s="16">
        <v>19.300877</v>
      </c>
      <c r="I3621" s="16"/>
    </row>
    <row r="3622" spans="2:9" x14ac:dyDescent="0.2">
      <c r="B3622" s="16">
        <v>63</v>
      </c>
      <c r="C3622" s="16">
        <v>5085</v>
      </c>
      <c r="D3622" s="16">
        <v>158</v>
      </c>
      <c r="E3622" s="16">
        <v>101</v>
      </c>
      <c r="F3622" s="16">
        <v>246</v>
      </c>
      <c r="G3622" s="16">
        <v>32</v>
      </c>
      <c r="H3622" s="16">
        <v>34.588363999999999</v>
      </c>
      <c r="I3622" s="16"/>
    </row>
    <row r="3623" spans="2:9" x14ac:dyDescent="0.2">
      <c r="B3623" s="16">
        <v>64</v>
      </c>
      <c r="C3623" s="16">
        <v>2449</v>
      </c>
      <c r="D3623" s="16">
        <v>136</v>
      </c>
      <c r="E3623" s="16">
        <v>108</v>
      </c>
      <c r="F3623" s="16">
        <v>164</v>
      </c>
      <c r="G3623" s="16">
        <v>18</v>
      </c>
      <c r="H3623" s="16">
        <v>14.810568999999999</v>
      </c>
      <c r="I3623" s="16"/>
    </row>
    <row r="3624" spans="2:9" x14ac:dyDescent="0.2">
      <c r="B3624" s="16">
        <v>65</v>
      </c>
      <c r="C3624" s="16">
        <v>5287</v>
      </c>
      <c r="D3624" s="16">
        <v>146</v>
      </c>
      <c r="E3624" s="16">
        <v>60</v>
      </c>
      <c r="F3624" s="16">
        <v>235</v>
      </c>
      <c r="G3624" s="16">
        <v>36</v>
      </c>
      <c r="H3624" s="16">
        <v>45.009520000000002</v>
      </c>
      <c r="I3624" s="16"/>
    </row>
    <row r="3625" spans="2:9" x14ac:dyDescent="0.2">
      <c r="B3625" s="16">
        <v>66</v>
      </c>
      <c r="C3625" s="16">
        <v>1933</v>
      </c>
      <c r="D3625" s="16">
        <v>113</v>
      </c>
      <c r="E3625" s="16">
        <v>75</v>
      </c>
      <c r="F3625" s="16">
        <v>143</v>
      </c>
      <c r="G3625" s="16">
        <v>17</v>
      </c>
      <c r="H3625" s="16">
        <v>14.221462000000001</v>
      </c>
      <c r="I3625" s="16"/>
    </row>
    <row r="3626" spans="2:9" x14ac:dyDescent="0.2">
      <c r="B3626" s="16">
        <v>67</v>
      </c>
      <c r="C3626" s="16">
        <v>906</v>
      </c>
      <c r="D3626" s="16">
        <v>90</v>
      </c>
      <c r="E3626" s="16">
        <v>78</v>
      </c>
      <c r="F3626" s="16">
        <v>109</v>
      </c>
      <c r="G3626" s="16">
        <v>10</v>
      </c>
      <c r="H3626" s="16">
        <v>9.3094929999999998</v>
      </c>
      <c r="I3626" s="16"/>
    </row>
    <row r="3627" spans="2:9" x14ac:dyDescent="0.2">
      <c r="B3627" s="16">
        <v>68</v>
      </c>
      <c r="C3627" s="16">
        <v>4933</v>
      </c>
      <c r="D3627" s="16">
        <v>145</v>
      </c>
      <c r="E3627" s="16">
        <v>82</v>
      </c>
      <c r="F3627" s="16">
        <v>219</v>
      </c>
      <c r="G3627" s="16">
        <v>34</v>
      </c>
      <c r="H3627" s="16">
        <v>38.535697999999996</v>
      </c>
      <c r="I3627" s="16"/>
    </row>
    <row r="3628" spans="2:9" x14ac:dyDescent="0.2">
      <c r="B3628" s="16">
        <v>69</v>
      </c>
      <c r="C3628" s="16">
        <v>1821</v>
      </c>
      <c r="D3628" s="16">
        <v>121</v>
      </c>
      <c r="E3628" s="16">
        <v>89</v>
      </c>
      <c r="F3628" s="16">
        <v>143</v>
      </c>
      <c r="G3628" s="16">
        <v>15</v>
      </c>
      <c r="H3628" s="16">
        <v>17.651385999999999</v>
      </c>
      <c r="I3628" s="16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69</v>
      </c>
      <c r="I3741" s="6"/>
    </row>
    <row r="3742" spans="1:10" x14ac:dyDescent="0.2">
      <c r="A3742" t="s">
        <v>67</v>
      </c>
      <c r="B3742" s="15"/>
      <c r="C3742" s="8">
        <f>AVERAGE(C3560:C3740)</f>
        <v>3877.6666666666665</v>
      </c>
      <c r="D3742" s="8"/>
      <c r="E3742" s="8"/>
      <c r="F3742" s="8"/>
      <c r="G3742" s="8"/>
      <c r="H3742" s="8"/>
      <c r="I3742" s="9"/>
      <c r="J3742" s="17">
        <f>AVERAGE(D3560:D3740)</f>
        <v>152.15942028985506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87901276</v>
      </c>
      <c r="D3746" s="16">
        <v>200.36671000000001</v>
      </c>
      <c r="E3746" s="16">
        <v>1</v>
      </c>
      <c r="F3746" s="16">
        <v>1439</v>
      </c>
      <c r="G3746" s="16">
        <v>438702</v>
      </c>
      <c r="H3746" s="16">
        <v>257.49117999999999</v>
      </c>
      <c r="I3746" s="16">
        <v>44.463439999999999</v>
      </c>
    </row>
    <row r="3747" spans="1:9" x14ac:dyDescent="0.2">
      <c r="A3747" s="6"/>
      <c r="B3747" s="16">
        <v>1</v>
      </c>
      <c r="C3747" s="16">
        <v>1264</v>
      </c>
      <c r="D3747" s="16">
        <v>74</v>
      </c>
      <c r="E3747" s="16">
        <v>60</v>
      </c>
      <c r="F3747" s="16">
        <v>83</v>
      </c>
      <c r="G3747" s="16">
        <v>17</v>
      </c>
      <c r="H3747" s="16">
        <v>7.2456883999999997</v>
      </c>
      <c r="I3747" s="16"/>
    </row>
    <row r="3748" spans="1:9" x14ac:dyDescent="0.2">
      <c r="A3748" s="6"/>
      <c r="B3748" s="16">
        <v>2</v>
      </c>
      <c r="C3748" s="16">
        <v>3321</v>
      </c>
      <c r="D3748" s="16">
        <v>110</v>
      </c>
      <c r="E3748" s="16">
        <v>78</v>
      </c>
      <c r="F3748" s="16">
        <v>151</v>
      </c>
      <c r="G3748" s="16">
        <v>30</v>
      </c>
      <c r="H3748" s="16">
        <v>18.297352</v>
      </c>
      <c r="I3748" s="16"/>
    </row>
    <row r="3749" spans="1:9" x14ac:dyDescent="0.2">
      <c r="A3749" s="6"/>
      <c r="B3749" s="16">
        <v>3</v>
      </c>
      <c r="C3749" s="16">
        <v>2034</v>
      </c>
      <c r="D3749" s="16">
        <v>113</v>
      </c>
      <c r="E3749" s="16">
        <v>74</v>
      </c>
      <c r="F3749" s="16">
        <v>136</v>
      </c>
      <c r="G3749" s="16">
        <v>18</v>
      </c>
      <c r="H3749" s="16">
        <v>16.295072999999999</v>
      </c>
      <c r="I3749" s="16"/>
    </row>
    <row r="3750" spans="1:9" x14ac:dyDescent="0.2">
      <c r="A3750" s="6"/>
      <c r="B3750" s="16">
        <v>4</v>
      </c>
      <c r="C3750" s="16">
        <v>3791</v>
      </c>
      <c r="D3750" s="16">
        <v>118</v>
      </c>
      <c r="E3750" s="16">
        <v>69</v>
      </c>
      <c r="F3750" s="16">
        <v>198</v>
      </c>
      <c r="G3750" s="16">
        <v>32</v>
      </c>
      <c r="H3750" s="16">
        <v>31.31062</v>
      </c>
      <c r="I3750" s="16"/>
    </row>
    <row r="3751" spans="1:9" x14ac:dyDescent="0.2">
      <c r="A3751" s="6"/>
      <c r="B3751" s="16">
        <v>5</v>
      </c>
      <c r="C3751" s="16">
        <v>3647</v>
      </c>
      <c r="D3751" s="16">
        <v>125</v>
      </c>
      <c r="E3751" s="16">
        <v>84</v>
      </c>
      <c r="F3751" s="16">
        <v>169</v>
      </c>
      <c r="G3751" s="16">
        <v>29</v>
      </c>
      <c r="H3751" s="16">
        <v>20.151215000000001</v>
      </c>
      <c r="I3751" s="16"/>
    </row>
    <row r="3752" spans="1:9" x14ac:dyDescent="0.2">
      <c r="A3752" s="6"/>
      <c r="B3752" s="16">
        <v>6</v>
      </c>
      <c r="C3752" s="16">
        <v>3080</v>
      </c>
      <c r="D3752" s="16">
        <v>110</v>
      </c>
      <c r="E3752" s="16">
        <v>69</v>
      </c>
      <c r="F3752" s="16">
        <v>139</v>
      </c>
      <c r="G3752" s="16">
        <v>28</v>
      </c>
      <c r="H3752" s="16">
        <v>17.473790999999999</v>
      </c>
      <c r="I3752" s="16"/>
    </row>
    <row r="3753" spans="1:9" x14ac:dyDescent="0.2">
      <c r="A3753" s="6"/>
      <c r="B3753" s="16">
        <v>7</v>
      </c>
      <c r="C3753" s="16">
        <v>1553</v>
      </c>
      <c r="D3753" s="16">
        <v>110</v>
      </c>
      <c r="E3753" s="16">
        <v>89</v>
      </c>
      <c r="F3753" s="16">
        <v>124</v>
      </c>
      <c r="G3753" s="16">
        <v>14</v>
      </c>
      <c r="H3753" s="16">
        <v>9.3849309999999999</v>
      </c>
      <c r="I3753" s="16"/>
    </row>
    <row r="3754" spans="1:9" x14ac:dyDescent="0.2">
      <c r="A3754" s="6"/>
      <c r="B3754" s="16">
        <v>8</v>
      </c>
      <c r="C3754" s="16">
        <v>2395</v>
      </c>
      <c r="D3754" s="16">
        <v>133</v>
      </c>
      <c r="E3754" s="16">
        <v>100</v>
      </c>
      <c r="F3754" s="16">
        <v>167</v>
      </c>
      <c r="G3754" s="16">
        <v>18</v>
      </c>
      <c r="H3754" s="16">
        <v>20.766204999999999</v>
      </c>
      <c r="I3754" s="16"/>
    </row>
    <row r="3755" spans="1:9" x14ac:dyDescent="0.2">
      <c r="A3755" s="6"/>
      <c r="B3755" s="16">
        <v>9</v>
      </c>
      <c r="C3755" s="16">
        <v>2711</v>
      </c>
      <c r="D3755" s="16">
        <v>135</v>
      </c>
      <c r="E3755" s="16">
        <v>106</v>
      </c>
      <c r="F3755" s="16">
        <v>174</v>
      </c>
      <c r="G3755" s="16">
        <v>20</v>
      </c>
      <c r="H3755" s="16">
        <v>16.19454</v>
      </c>
      <c r="I3755" s="16"/>
    </row>
    <row r="3756" spans="1:9" x14ac:dyDescent="0.2">
      <c r="A3756" s="6"/>
      <c r="B3756" s="16">
        <v>10</v>
      </c>
      <c r="C3756" s="16">
        <v>3567</v>
      </c>
      <c r="D3756" s="16">
        <v>148</v>
      </c>
      <c r="E3756" s="16">
        <v>114</v>
      </c>
      <c r="F3756" s="16">
        <v>189</v>
      </c>
      <c r="G3756" s="16">
        <v>24</v>
      </c>
      <c r="H3756" s="16">
        <v>23.186389999999999</v>
      </c>
      <c r="I3756" s="16"/>
    </row>
    <row r="3757" spans="1:9" x14ac:dyDescent="0.2">
      <c r="A3757" s="6"/>
      <c r="B3757" s="16">
        <v>11</v>
      </c>
      <c r="C3757" s="16">
        <v>3141</v>
      </c>
      <c r="D3757" s="16">
        <v>165</v>
      </c>
      <c r="E3757" s="16">
        <v>122</v>
      </c>
      <c r="F3757" s="16">
        <v>207</v>
      </c>
      <c r="G3757" s="16">
        <v>19</v>
      </c>
      <c r="H3757" s="16">
        <v>21.218440999999999</v>
      </c>
      <c r="I3757" s="16"/>
    </row>
    <row r="3758" spans="1:9" x14ac:dyDescent="0.2">
      <c r="A3758" s="6"/>
      <c r="B3758" s="16">
        <v>12</v>
      </c>
      <c r="C3758" s="16">
        <v>2270</v>
      </c>
      <c r="D3758" s="16">
        <v>141</v>
      </c>
      <c r="E3758" s="16">
        <v>122</v>
      </c>
      <c r="F3758" s="16">
        <v>162</v>
      </c>
      <c r="G3758" s="16">
        <v>16</v>
      </c>
      <c r="H3758" s="16">
        <v>10.917875</v>
      </c>
      <c r="I3758" s="16"/>
    </row>
    <row r="3759" spans="1:9" x14ac:dyDescent="0.2">
      <c r="B3759" s="16">
        <v>13</v>
      </c>
      <c r="C3759" s="16">
        <v>9911</v>
      </c>
      <c r="D3759" s="16">
        <v>162</v>
      </c>
      <c r="E3759" s="16">
        <v>77</v>
      </c>
      <c r="F3759" s="16">
        <v>312</v>
      </c>
      <c r="G3759" s="16">
        <v>61</v>
      </c>
      <c r="H3759" s="16">
        <v>63.453262000000002</v>
      </c>
      <c r="I3759" s="16"/>
    </row>
    <row r="3760" spans="1:9" x14ac:dyDescent="0.2">
      <c r="B3760" s="16">
        <v>14</v>
      </c>
      <c r="C3760" s="16">
        <v>4175</v>
      </c>
      <c r="D3760" s="16">
        <v>160</v>
      </c>
      <c r="E3760" s="16">
        <v>121</v>
      </c>
      <c r="F3760" s="16">
        <v>202</v>
      </c>
      <c r="G3760" s="16">
        <v>26</v>
      </c>
      <c r="H3760" s="16">
        <v>25.081467</v>
      </c>
      <c r="I3760" s="16"/>
    </row>
    <row r="3761" spans="2:9" x14ac:dyDescent="0.2">
      <c r="B3761" s="16">
        <v>15</v>
      </c>
      <c r="C3761" s="16">
        <v>2617</v>
      </c>
      <c r="D3761" s="16">
        <v>113</v>
      </c>
      <c r="E3761" s="16">
        <v>76</v>
      </c>
      <c r="F3761" s="16">
        <v>148</v>
      </c>
      <c r="G3761" s="16">
        <v>23</v>
      </c>
      <c r="H3761" s="16">
        <v>21.612286000000001</v>
      </c>
      <c r="I3761" s="16"/>
    </row>
    <row r="3762" spans="2:9" x14ac:dyDescent="0.2">
      <c r="B3762" s="16">
        <v>16</v>
      </c>
      <c r="C3762" s="16">
        <v>1100</v>
      </c>
      <c r="D3762" s="16">
        <v>91</v>
      </c>
      <c r="E3762" s="16">
        <v>73</v>
      </c>
      <c r="F3762" s="16">
        <v>108</v>
      </c>
      <c r="G3762" s="16">
        <v>12</v>
      </c>
      <c r="H3762" s="16">
        <v>14.038907</v>
      </c>
      <c r="I3762" s="16"/>
    </row>
    <row r="3763" spans="2:9" x14ac:dyDescent="0.2">
      <c r="B3763" s="16">
        <v>17</v>
      </c>
      <c r="C3763" s="16">
        <v>1342</v>
      </c>
      <c r="D3763" s="16">
        <v>83</v>
      </c>
      <c r="E3763" s="16">
        <v>56</v>
      </c>
      <c r="F3763" s="16">
        <v>100</v>
      </c>
      <c r="G3763" s="16">
        <v>16</v>
      </c>
      <c r="H3763" s="16">
        <v>11.826523999999999</v>
      </c>
      <c r="I3763" s="16"/>
    </row>
    <row r="3764" spans="2:9" x14ac:dyDescent="0.2">
      <c r="B3764" s="16">
        <v>18</v>
      </c>
      <c r="C3764" s="16">
        <v>4163</v>
      </c>
      <c r="D3764" s="16">
        <v>154</v>
      </c>
      <c r="E3764" s="16">
        <v>121</v>
      </c>
      <c r="F3764" s="16">
        <v>206</v>
      </c>
      <c r="G3764" s="16">
        <v>27</v>
      </c>
      <c r="H3764" s="16">
        <v>24.720746999999999</v>
      </c>
      <c r="I3764" s="16"/>
    </row>
    <row r="3765" spans="2:9" x14ac:dyDescent="0.2">
      <c r="B3765" s="16">
        <v>19</v>
      </c>
      <c r="C3765" s="16">
        <v>2068</v>
      </c>
      <c r="D3765" s="16">
        <v>147</v>
      </c>
      <c r="E3765" s="16">
        <v>113</v>
      </c>
      <c r="F3765" s="16">
        <v>175</v>
      </c>
      <c r="G3765" s="16">
        <v>14</v>
      </c>
      <c r="H3765" s="16">
        <v>14.670745999999999</v>
      </c>
      <c r="I3765" s="16"/>
    </row>
    <row r="3766" spans="2:9" x14ac:dyDescent="0.2">
      <c r="B3766" s="16">
        <v>20</v>
      </c>
      <c r="C3766" s="16">
        <v>5930</v>
      </c>
      <c r="D3766" s="16">
        <v>164</v>
      </c>
      <c r="E3766" s="16">
        <v>109</v>
      </c>
      <c r="F3766" s="16">
        <v>227</v>
      </c>
      <c r="G3766" s="16">
        <v>36</v>
      </c>
      <c r="H3766" s="16">
        <v>32.817239999999998</v>
      </c>
      <c r="I3766" s="16"/>
    </row>
    <row r="3767" spans="2:9" x14ac:dyDescent="0.2">
      <c r="B3767" s="16">
        <v>21</v>
      </c>
      <c r="C3767" s="16">
        <v>14182</v>
      </c>
      <c r="D3767" s="16">
        <v>214</v>
      </c>
      <c r="E3767" s="16">
        <v>139</v>
      </c>
      <c r="F3767" s="16">
        <v>323</v>
      </c>
      <c r="G3767" s="16">
        <v>66</v>
      </c>
      <c r="H3767" s="16">
        <v>49.783839999999998</v>
      </c>
      <c r="I3767" s="16"/>
    </row>
    <row r="3768" spans="2:9" x14ac:dyDescent="0.2">
      <c r="B3768" s="16">
        <v>22</v>
      </c>
      <c r="C3768" s="16">
        <v>1564</v>
      </c>
      <c r="D3768" s="16">
        <v>104</v>
      </c>
      <c r="E3768" s="16">
        <v>77</v>
      </c>
      <c r="F3768" s="16">
        <v>127</v>
      </c>
      <c r="G3768" s="16">
        <v>15</v>
      </c>
      <c r="H3768" s="16">
        <v>14.96663</v>
      </c>
      <c r="I3768" s="16"/>
    </row>
    <row r="3769" spans="2:9" x14ac:dyDescent="0.2">
      <c r="B3769" s="16">
        <v>23</v>
      </c>
      <c r="C3769" s="16">
        <v>3389</v>
      </c>
      <c r="D3769" s="16">
        <v>96</v>
      </c>
      <c r="E3769" s="16">
        <v>51</v>
      </c>
      <c r="F3769" s="16">
        <v>134</v>
      </c>
      <c r="G3769" s="16">
        <v>35</v>
      </c>
      <c r="H3769" s="16">
        <v>17.92878</v>
      </c>
      <c r="I3769" s="16"/>
    </row>
    <row r="3770" spans="2:9" x14ac:dyDescent="0.2">
      <c r="B3770" s="16">
        <v>24</v>
      </c>
      <c r="C3770" s="16">
        <v>5709</v>
      </c>
      <c r="D3770" s="16">
        <v>154</v>
      </c>
      <c r="E3770" s="16">
        <v>86</v>
      </c>
      <c r="F3770" s="16">
        <v>217</v>
      </c>
      <c r="G3770" s="16">
        <v>37</v>
      </c>
      <c r="H3770" s="16">
        <v>33.282043000000002</v>
      </c>
      <c r="I3770" s="16"/>
    </row>
    <row r="3771" spans="2:9" x14ac:dyDescent="0.2">
      <c r="B3771" s="16">
        <v>25</v>
      </c>
      <c r="C3771" s="16">
        <v>1045</v>
      </c>
      <c r="D3771" s="16">
        <v>80</v>
      </c>
      <c r="E3771" s="16">
        <v>53</v>
      </c>
      <c r="F3771" s="16">
        <v>102</v>
      </c>
      <c r="G3771" s="16">
        <v>13</v>
      </c>
      <c r="H3771" s="16">
        <v>13.853399</v>
      </c>
      <c r="I3771" s="16"/>
    </row>
    <row r="3772" spans="2:9" x14ac:dyDescent="0.2">
      <c r="B3772" s="16">
        <v>26</v>
      </c>
      <c r="C3772" s="16">
        <v>3766</v>
      </c>
      <c r="D3772" s="16">
        <v>144</v>
      </c>
      <c r="E3772" s="16">
        <v>94</v>
      </c>
      <c r="F3772" s="16">
        <v>180</v>
      </c>
      <c r="G3772" s="16">
        <v>26</v>
      </c>
      <c r="H3772" s="16">
        <v>20.228693</v>
      </c>
      <c r="I3772" s="16"/>
    </row>
    <row r="3773" spans="2:9" x14ac:dyDescent="0.2">
      <c r="B3773" s="16">
        <v>27</v>
      </c>
      <c r="C3773" s="16">
        <v>2092</v>
      </c>
      <c r="D3773" s="16">
        <v>110</v>
      </c>
      <c r="E3773" s="16">
        <v>69</v>
      </c>
      <c r="F3773" s="16">
        <v>139</v>
      </c>
      <c r="G3773" s="16">
        <v>19</v>
      </c>
      <c r="H3773" s="16">
        <v>18.138356999999999</v>
      </c>
      <c r="I3773" s="16"/>
    </row>
    <row r="3774" spans="2:9" x14ac:dyDescent="0.2">
      <c r="B3774" s="16">
        <v>28</v>
      </c>
      <c r="C3774" s="16">
        <v>1523</v>
      </c>
      <c r="D3774" s="16">
        <v>108</v>
      </c>
      <c r="E3774" s="16">
        <v>90</v>
      </c>
      <c r="F3774" s="16">
        <v>127</v>
      </c>
      <c r="G3774" s="16">
        <v>14</v>
      </c>
      <c r="H3774" s="16">
        <v>10.852154000000001</v>
      </c>
      <c r="I3774" s="16"/>
    </row>
    <row r="3775" spans="2:9" x14ac:dyDescent="0.2">
      <c r="B3775" s="16">
        <v>29</v>
      </c>
      <c r="C3775" s="16">
        <v>3725</v>
      </c>
      <c r="D3775" s="16">
        <v>124</v>
      </c>
      <c r="E3775" s="16">
        <v>90</v>
      </c>
      <c r="F3775" s="16">
        <v>161</v>
      </c>
      <c r="G3775" s="16">
        <v>30</v>
      </c>
      <c r="H3775" s="16">
        <v>18.907215000000001</v>
      </c>
      <c r="I3775" s="16"/>
    </row>
    <row r="3776" spans="2:9" x14ac:dyDescent="0.2">
      <c r="B3776" s="16">
        <v>30</v>
      </c>
      <c r="C3776" s="16">
        <v>2325</v>
      </c>
      <c r="D3776" s="16">
        <v>166</v>
      </c>
      <c r="E3776" s="16">
        <v>156</v>
      </c>
      <c r="F3776" s="16">
        <v>188</v>
      </c>
      <c r="G3776" s="16">
        <v>14</v>
      </c>
      <c r="H3776" s="16">
        <v>8.2787959999999998</v>
      </c>
      <c r="I3776" s="16"/>
    </row>
    <row r="3777" spans="1:9" x14ac:dyDescent="0.2">
      <c r="A3777" s="6"/>
      <c r="B3777" s="16">
        <v>31</v>
      </c>
      <c r="C3777" s="16">
        <v>3309</v>
      </c>
      <c r="D3777" s="16">
        <v>157</v>
      </c>
      <c r="E3777" s="16">
        <v>127</v>
      </c>
      <c r="F3777" s="16">
        <v>196</v>
      </c>
      <c r="G3777" s="16">
        <v>21</v>
      </c>
      <c r="H3777" s="16">
        <v>18.231839999999998</v>
      </c>
      <c r="I3777" s="16"/>
    </row>
    <row r="3778" spans="1:9" x14ac:dyDescent="0.2">
      <c r="A3778" s="11"/>
      <c r="B3778" s="16">
        <v>32</v>
      </c>
      <c r="C3778" s="16">
        <v>3348</v>
      </c>
      <c r="D3778" s="16">
        <v>111</v>
      </c>
      <c r="E3778" s="16">
        <v>69</v>
      </c>
      <c r="F3778" s="16">
        <v>172</v>
      </c>
      <c r="G3778" s="16">
        <v>30</v>
      </c>
      <c r="H3778" s="16">
        <v>23.757394999999999</v>
      </c>
      <c r="I3778" s="16"/>
    </row>
    <row r="3779" spans="1:9" x14ac:dyDescent="0.2">
      <c r="B3779" s="16">
        <v>33</v>
      </c>
      <c r="C3779" s="16">
        <v>1827</v>
      </c>
      <c r="D3779" s="16">
        <v>130</v>
      </c>
      <c r="E3779" s="16">
        <v>98</v>
      </c>
      <c r="F3779" s="16">
        <v>158</v>
      </c>
      <c r="G3779" s="16">
        <v>14</v>
      </c>
      <c r="H3779" s="16">
        <v>16.795147</v>
      </c>
      <c r="I3779" s="16"/>
    </row>
    <row r="3780" spans="1:9" x14ac:dyDescent="0.2">
      <c r="B3780" s="16">
        <v>34</v>
      </c>
      <c r="C3780" s="16">
        <v>2088</v>
      </c>
      <c r="D3780" s="16">
        <v>83</v>
      </c>
      <c r="E3780" s="16">
        <v>42</v>
      </c>
      <c r="F3780" s="16">
        <v>127</v>
      </c>
      <c r="G3780" s="16">
        <v>25</v>
      </c>
      <c r="H3780" s="16">
        <v>19.143103</v>
      </c>
      <c r="I3780" s="16"/>
    </row>
    <row r="3781" spans="1:9" x14ac:dyDescent="0.2">
      <c r="B3781" s="16">
        <v>35</v>
      </c>
      <c r="C3781" s="16">
        <v>3703</v>
      </c>
      <c r="D3781" s="16">
        <v>161</v>
      </c>
      <c r="E3781" s="16">
        <v>131</v>
      </c>
      <c r="F3781" s="16">
        <v>204</v>
      </c>
      <c r="G3781" s="16">
        <v>23</v>
      </c>
      <c r="H3781" s="16">
        <v>21.146673</v>
      </c>
      <c r="I3781" s="16"/>
    </row>
    <row r="3782" spans="1:9" x14ac:dyDescent="0.2">
      <c r="B3782" s="16">
        <v>36</v>
      </c>
      <c r="C3782" s="16">
        <v>1024</v>
      </c>
      <c r="D3782" s="16">
        <v>102</v>
      </c>
      <c r="E3782" s="16">
        <v>89</v>
      </c>
      <c r="F3782" s="16">
        <v>114</v>
      </c>
      <c r="G3782" s="16">
        <v>10</v>
      </c>
      <c r="H3782" s="16">
        <v>9.8092930000000003</v>
      </c>
      <c r="I3782" s="16"/>
    </row>
    <row r="3783" spans="1:9" x14ac:dyDescent="0.2">
      <c r="B3783" s="16">
        <v>37</v>
      </c>
      <c r="C3783" s="16">
        <v>3682</v>
      </c>
      <c r="D3783" s="16">
        <v>96</v>
      </c>
      <c r="E3783" s="16">
        <v>59</v>
      </c>
      <c r="F3783" s="16">
        <v>134</v>
      </c>
      <c r="G3783" s="16">
        <v>38</v>
      </c>
      <c r="H3783" s="16">
        <v>16.825013999999999</v>
      </c>
      <c r="I3783" s="16"/>
    </row>
    <row r="3784" spans="1:9" x14ac:dyDescent="0.2">
      <c r="B3784" s="16">
        <v>38</v>
      </c>
      <c r="C3784" s="16">
        <v>4502</v>
      </c>
      <c r="D3784" s="16">
        <v>150</v>
      </c>
      <c r="E3784" s="16">
        <v>99</v>
      </c>
      <c r="F3784" s="16">
        <v>202</v>
      </c>
      <c r="G3784" s="16">
        <v>30</v>
      </c>
      <c r="H3784" s="16">
        <v>30.552385000000001</v>
      </c>
      <c r="I3784" s="16"/>
    </row>
    <row r="3785" spans="1:9" x14ac:dyDescent="0.2">
      <c r="B3785" s="16">
        <v>39</v>
      </c>
      <c r="C3785" s="16">
        <v>1948</v>
      </c>
      <c r="D3785" s="16">
        <v>129</v>
      </c>
      <c r="E3785" s="16">
        <v>106</v>
      </c>
      <c r="F3785" s="16">
        <v>159</v>
      </c>
      <c r="G3785" s="16">
        <v>15</v>
      </c>
      <c r="H3785" s="16">
        <v>15.772943</v>
      </c>
      <c r="I3785" s="16"/>
    </row>
    <row r="3786" spans="1:9" x14ac:dyDescent="0.2">
      <c r="B3786" s="16">
        <v>40</v>
      </c>
      <c r="C3786" s="16">
        <v>6511</v>
      </c>
      <c r="D3786" s="16">
        <v>155</v>
      </c>
      <c r="E3786" s="16">
        <v>115</v>
      </c>
      <c r="F3786" s="16">
        <v>208</v>
      </c>
      <c r="G3786" s="16">
        <v>42</v>
      </c>
      <c r="H3786" s="16">
        <v>29.037822999999999</v>
      </c>
      <c r="I3786" s="16"/>
    </row>
    <row r="3787" spans="1:9" x14ac:dyDescent="0.2">
      <c r="B3787" s="16">
        <v>41</v>
      </c>
      <c r="C3787" s="16">
        <v>3914</v>
      </c>
      <c r="D3787" s="16">
        <v>126</v>
      </c>
      <c r="E3787" s="16">
        <v>76</v>
      </c>
      <c r="F3787" s="16">
        <v>174</v>
      </c>
      <c r="G3787" s="16">
        <v>31</v>
      </c>
      <c r="H3787" s="16">
        <v>23.460605999999999</v>
      </c>
      <c r="I3787" s="16"/>
    </row>
    <row r="3788" spans="1:9" x14ac:dyDescent="0.2">
      <c r="B3788" s="16">
        <v>42</v>
      </c>
      <c r="C3788" s="16">
        <v>4359</v>
      </c>
      <c r="D3788" s="16">
        <v>145</v>
      </c>
      <c r="E3788" s="16">
        <v>102</v>
      </c>
      <c r="F3788" s="16">
        <v>196</v>
      </c>
      <c r="G3788" s="16">
        <v>30</v>
      </c>
      <c r="H3788" s="16">
        <v>23.630050000000001</v>
      </c>
      <c r="I3788" s="16"/>
    </row>
    <row r="3789" spans="1:9" x14ac:dyDescent="0.2">
      <c r="B3789" s="16">
        <v>43</v>
      </c>
      <c r="C3789" s="16">
        <v>2873</v>
      </c>
      <c r="D3789" s="16">
        <v>124</v>
      </c>
      <c r="E3789" s="16">
        <v>95</v>
      </c>
      <c r="F3789" s="16">
        <v>161</v>
      </c>
      <c r="G3789" s="16">
        <v>23</v>
      </c>
      <c r="H3789" s="16">
        <v>14.689204</v>
      </c>
      <c r="I3789" s="16"/>
    </row>
    <row r="3790" spans="1:9" x14ac:dyDescent="0.2">
      <c r="B3790" s="16">
        <v>44</v>
      </c>
      <c r="C3790" s="16">
        <v>4150</v>
      </c>
      <c r="D3790" s="16">
        <v>125</v>
      </c>
      <c r="E3790" s="16">
        <v>88</v>
      </c>
      <c r="F3790" s="16">
        <v>161</v>
      </c>
      <c r="G3790" s="16">
        <v>33</v>
      </c>
      <c r="H3790" s="16">
        <v>19.198795</v>
      </c>
      <c r="I3790" s="16"/>
    </row>
    <row r="3791" spans="1:9" x14ac:dyDescent="0.2">
      <c r="B3791" s="16">
        <v>45</v>
      </c>
      <c r="C3791" s="16">
        <v>2213</v>
      </c>
      <c r="D3791" s="16">
        <v>105</v>
      </c>
      <c r="E3791" s="16">
        <v>80</v>
      </c>
      <c r="F3791" s="16">
        <v>146</v>
      </c>
      <c r="G3791" s="16">
        <v>21</v>
      </c>
      <c r="H3791" s="16">
        <v>18.207142000000001</v>
      </c>
      <c r="I3791" s="16"/>
    </row>
    <row r="3792" spans="1:9" x14ac:dyDescent="0.2">
      <c r="B3792" s="16">
        <v>46</v>
      </c>
      <c r="C3792" s="16">
        <v>6170</v>
      </c>
      <c r="D3792" s="16">
        <v>166</v>
      </c>
      <c r="E3792" s="16">
        <v>113</v>
      </c>
      <c r="F3792" s="16">
        <v>240</v>
      </c>
      <c r="G3792" s="16">
        <v>37</v>
      </c>
      <c r="H3792" s="16">
        <v>35.774757000000001</v>
      </c>
      <c r="I3792" s="16"/>
    </row>
    <row r="3793" spans="2:9" x14ac:dyDescent="0.2">
      <c r="B3793" s="16">
        <v>47</v>
      </c>
      <c r="C3793" s="16">
        <v>7982</v>
      </c>
      <c r="D3793" s="16">
        <v>177</v>
      </c>
      <c r="E3793" s="16">
        <v>103</v>
      </c>
      <c r="F3793" s="16">
        <v>279</v>
      </c>
      <c r="G3793" s="16">
        <v>45</v>
      </c>
      <c r="H3793" s="16">
        <v>45.051234999999998</v>
      </c>
      <c r="I3793" s="16"/>
    </row>
    <row r="3794" spans="2:9" x14ac:dyDescent="0.2">
      <c r="B3794" s="16">
        <v>48</v>
      </c>
      <c r="C3794" s="16">
        <v>5241</v>
      </c>
      <c r="D3794" s="16">
        <v>145</v>
      </c>
      <c r="E3794" s="16">
        <v>111</v>
      </c>
      <c r="F3794" s="16">
        <v>194</v>
      </c>
      <c r="G3794" s="16">
        <v>36</v>
      </c>
      <c r="H3794" s="16">
        <v>22.631836</v>
      </c>
      <c r="I3794" s="16"/>
    </row>
    <row r="3795" spans="2:9" x14ac:dyDescent="0.2">
      <c r="B3795" s="16">
        <v>49</v>
      </c>
      <c r="C3795" s="16">
        <v>2358</v>
      </c>
      <c r="D3795" s="16">
        <v>107</v>
      </c>
      <c r="E3795" s="16">
        <v>79</v>
      </c>
      <c r="F3795" s="16">
        <v>129</v>
      </c>
      <c r="G3795" s="16">
        <v>22</v>
      </c>
      <c r="H3795" s="16">
        <v>13.223356000000001</v>
      </c>
      <c r="I3795" s="16"/>
    </row>
    <row r="3796" spans="2:9" x14ac:dyDescent="0.2">
      <c r="B3796" s="16">
        <v>50</v>
      </c>
      <c r="C3796" s="16">
        <v>3929</v>
      </c>
      <c r="D3796" s="16">
        <v>157</v>
      </c>
      <c r="E3796" s="16">
        <v>132</v>
      </c>
      <c r="F3796" s="16">
        <v>194</v>
      </c>
      <c r="G3796" s="16">
        <v>25</v>
      </c>
      <c r="H3796" s="16">
        <v>18.708286000000001</v>
      </c>
      <c r="I3796" s="16"/>
    </row>
    <row r="3797" spans="2:9" x14ac:dyDescent="0.2">
      <c r="B3797" s="16">
        <v>51</v>
      </c>
      <c r="C3797" s="16">
        <v>4588</v>
      </c>
      <c r="D3797" s="16">
        <v>158</v>
      </c>
      <c r="E3797" s="16">
        <v>104</v>
      </c>
      <c r="F3797" s="16">
        <v>233</v>
      </c>
      <c r="G3797" s="16">
        <v>29</v>
      </c>
      <c r="H3797" s="16">
        <v>33.751190000000001</v>
      </c>
      <c r="I3797" s="16"/>
    </row>
    <row r="3798" spans="2:9" x14ac:dyDescent="0.2">
      <c r="B3798" s="16">
        <v>52</v>
      </c>
      <c r="C3798" s="16">
        <v>1458</v>
      </c>
      <c r="D3798" s="16">
        <v>132</v>
      </c>
      <c r="E3798" s="16">
        <v>112</v>
      </c>
      <c r="F3798" s="16">
        <v>149</v>
      </c>
      <c r="G3798" s="16">
        <v>11</v>
      </c>
      <c r="H3798" s="16">
        <v>12.481987</v>
      </c>
      <c r="I3798" s="16"/>
    </row>
    <row r="3799" spans="2:9" x14ac:dyDescent="0.2">
      <c r="B3799" s="16">
        <v>53</v>
      </c>
      <c r="C3799" s="16">
        <v>6073</v>
      </c>
      <c r="D3799" s="16">
        <v>159</v>
      </c>
      <c r="E3799" s="16">
        <v>96</v>
      </c>
      <c r="F3799" s="16">
        <v>252</v>
      </c>
      <c r="G3799" s="16">
        <v>38</v>
      </c>
      <c r="H3799" s="16">
        <v>40.850090000000002</v>
      </c>
      <c r="I3799" s="16"/>
    </row>
    <row r="3800" spans="2:9" x14ac:dyDescent="0.2">
      <c r="B3800" s="16">
        <v>54</v>
      </c>
      <c r="C3800" s="16">
        <v>4270</v>
      </c>
      <c r="D3800" s="16">
        <v>147</v>
      </c>
      <c r="E3800" s="16">
        <v>98</v>
      </c>
      <c r="F3800" s="16">
        <v>199</v>
      </c>
      <c r="G3800" s="16">
        <v>29</v>
      </c>
      <c r="H3800" s="16">
        <v>20.449414999999998</v>
      </c>
      <c r="I3800" s="16"/>
    </row>
    <row r="3801" spans="2:9" x14ac:dyDescent="0.2">
      <c r="B3801" s="16">
        <v>55</v>
      </c>
      <c r="C3801" s="16">
        <v>5484</v>
      </c>
      <c r="D3801" s="16">
        <v>161</v>
      </c>
      <c r="E3801" s="16">
        <v>119</v>
      </c>
      <c r="F3801" s="16">
        <v>237</v>
      </c>
      <c r="G3801" s="16">
        <v>34</v>
      </c>
      <c r="H3801" s="16">
        <v>27.572495</v>
      </c>
      <c r="I3801" s="16"/>
    </row>
    <row r="3802" spans="2:9" x14ac:dyDescent="0.2">
      <c r="B3802" s="16">
        <v>56</v>
      </c>
      <c r="C3802" s="16">
        <v>5891</v>
      </c>
      <c r="D3802" s="16">
        <v>184</v>
      </c>
      <c r="E3802" s="16">
        <v>126</v>
      </c>
      <c r="F3802" s="16">
        <v>245</v>
      </c>
      <c r="G3802" s="16">
        <v>32</v>
      </c>
      <c r="H3802" s="16">
        <v>32.979464999999998</v>
      </c>
      <c r="I3802" s="16"/>
    </row>
    <row r="3803" spans="2:9" x14ac:dyDescent="0.2">
      <c r="B3803" s="16">
        <v>57</v>
      </c>
      <c r="C3803" s="16">
        <v>2520</v>
      </c>
      <c r="D3803" s="16">
        <v>90</v>
      </c>
      <c r="E3803" s="16">
        <v>26</v>
      </c>
      <c r="F3803" s="16">
        <v>153</v>
      </c>
      <c r="G3803" s="16">
        <v>28</v>
      </c>
      <c r="H3803" s="16">
        <v>26.232578</v>
      </c>
      <c r="I3803" s="16"/>
    </row>
    <row r="3804" spans="2:9" x14ac:dyDescent="0.2">
      <c r="B3804" s="16">
        <v>58</v>
      </c>
      <c r="C3804" s="16">
        <v>1731</v>
      </c>
      <c r="D3804" s="16">
        <v>115</v>
      </c>
      <c r="E3804" s="16">
        <v>89</v>
      </c>
      <c r="F3804" s="16">
        <v>137</v>
      </c>
      <c r="G3804" s="16">
        <v>15</v>
      </c>
      <c r="H3804" s="16">
        <v>13.18549</v>
      </c>
      <c r="I3804" s="16"/>
    </row>
    <row r="3805" spans="2:9" x14ac:dyDescent="0.2">
      <c r="B3805" s="16">
        <v>59</v>
      </c>
      <c r="C3805" s="16">
        <v>431</v>
      </c>
      <c r="D3805" s="16">
        <v>35</v>
      </c>
      <c r="E3805" s="16">
        <v>17</v>
      </c>
      <c r="F3805" s="16">
        <v>51</v>
      </c>
      <c r="G3805" s="16">
        <v>12</v>
      </c>
      <c r="H3805" s="16">
        <v>11.07413</v>
      </c>
      <c r="I3805" s="16"/>
    </row>
    <row r="3806" spans="2:9" x14ac:dyDescent="0.2">
      <c r="B3806" s="16">
        <v>60</v>
      </c>
      <c r="C3806" s="16">
        <v>1123</v>
      </c>
      <c r="D3806" s="16">
        <v>102</v>
      </c>
      <c r="E3806" s="16">
        <v>83</v>
      </c>
      <c r="F3806" s="16">
        <v>114</v>
      </c>
      <c r="G3806" s="16">
        <v>11</v>
      </c>
      <c r="H3806" s="16">
        <v>11.666191</v>
      </c>
      <c r="I3806" s="16"/>
    </row>
    <row r="3807" spans="2:9" x14ac:dyDescent="0.2">
      <c r="B3807" s="16">
        <v>61</v>
      </c>
      <c r="C3807" s="16">
        <v>3501</v>
      </c>
      <c r="D3807" s="16">
        <v>140</v>
      </c>
      <c r="E3807" s="16">
        <v>107</v>
      </c>
      <c r="F3807" s="16">
        <v>175</v>
      </c>
      <c r="G3807" s="16">
        <v>25</v>
      </c>
      <c r="H3807" s="16">
        <v>17.472597</v>
      </c>
      <c r="I3807" s="16"/>
    </row>
    <row r="3808" spans="2:9" x14ac:dyDescent="0.2">
      <c r="B3808" s="16">
        <v>62</v>
      </c>
      <c r="C3808" s="16">
        <v>5477</v>
      </c>
      <c r="D3808" s="16">
        <v>144</v>
      </c>
      <c r="E3808" s="16">
        <v>92</v>
      </c>
      <c r="F3808" s="16">
        <v>220</v>
      </c>
      <c r="G3808" s="16">
        <v>38</v>
      </c>
      <c r="H3808" s="16">
        <v>37.875686999999999</v>
      </c>
      <c r="I3808" s="16"/>
    </row>
    <row r="3809" spans="2:9" x14ac:dyDescent="0.2">
      <c r="B3809" s="16">
        <v>63</v>
      </c>
      <c r="C3809" s="16">
        <v>4077</v>
      </c>
      <c r="D3809" s="16">
        <v>135</v>
      </c>
      <c r="E3809" s="16">
        <v>67</v>
      </c>
      <c r="F3809" s="16">
        <v>200</v>
      </c>
      <c r="G3809" s="16">
        <v>30</v>
      </c>
      <c r="H3809" s="16">
        <v>33.203136000000001</v>
      </c>
      <c r="I3809" s="16"/>
    </row>
    <row r="3810" spans="2:9" x14ac:dyDescent="0.2">
      <c r="B3810" s="16">
        <v>64</v>
      </c>
      <c r="C3810" s="16">
        <v>1134</v>
      </c>
      <c r="D3810" s="16">
        <v>113</v>
      </c>
      <c r="E3810" s="16">
        <v>94</v>
      </c>
      <c r="F3810" s="16">
        <v>135</v>
      </c>
      <c r="G3810" s="16">
        <v>10</v>
      </c>
      <c r="H3810" s="16">
        <v>15.712698</v>
      </c>
      <c r="I3810" s="16"/>
    </row>
    <row r="3811" spans="2:9" x14ac:dyDescent="0.2">
      <c r="B3811" s="16">
        <v>65</v>
      </c>
      <c r="C3811" s="16">
        <v>2163</v>
      </c>
      <c r="D3811" s="16">
        <v>94</v>
      </c>
      <c r="E3811" s="16">
        <v>61</v>
      </c>
      <c r="F3811" s="16">
        <v>133</v>
      </c>
      <c r="G3811" s="16">
        <v>23</v>
      </c>
      <c r="H3811" s="16">
        <v>19.398921999999999</v>
      </c>
      <c r="I3811" s="16"/>
    </row>
    <row r="3812" spans="2:9" x14ac:dyDescent="0.2">
      <c r="B3812" s="16">
        <v>66</v>
      </c>
      <c r="C3812" s="16">
        <v>2738</v>
      </c>
      <c r="D3812" s="16">
        <v>101</v>
      </c>
      <c r="E3812" s="16">
        <v>67</v>
      </c>
      <c r="F3812" s="16">
        <v>141</v>
      </c>
      <c r="G3812" s="16">
        <v>27</v>
      </c>
      <c r="H3812" s="16">
        <v>20.744786999999999</v>
      </c>
      <c r="I3812" s="16"/>
    </row>
    <row r="3813" spans="2:9" x14ac:dyDescent="0.2">
      <c r="B3813" s="16">
        <v>67</v>
      </c>
      <c r="C3813" s="16">
        <v>1944</v>
      </c>
      <c r="D3813" s="16">
        <v>74</v>
      </c>
      <c r="E3813" s="16">
        <v>34</v>
      </c>
      <c r="F3813" s="16">
        <v>111</v>
      </c>
      <c r="G3813" s="16">
        <v>26</v>
      </c>
      <c r="H3813" s="16">
        <v>19.106020000000001</v>
      </c>
      <c r="I3813" s="16"/>
    </row>
    <row r="3814" spans="2:9" x14ac:dyDescent="0.2">
      <c r="B3814" s="16">
        <v>68</v>
      </c>
      <c r="C3814" s="16">
        <v>1255</v>
      </c>
      <c r="D3814" s="16">
        <v>96</v>
      </c>
      <c r="E3814" s="16">
        <v>81</v>
      </c>
      <c r="F3814" s="16">
        <v>113</v>
      </c>
      <c r="G3814" s="16">
        <v>13</v>
      </c>
      <c r="H3814" s="16">
        <v>9.6910609999999995</v>
      </c>
      <c r="I3814" s="16"/>
    </row>
    <row r="3815" spans="2:9" x14ac:dyDescent="0.2">
      <c r="B3815" s="16">
        <v>69</v>
      </c>
      <c r="C3815" s="16">
        <v>3037</v>
      </c>
      <c r="D3815" s="16">
        <v>108</v>
      </c>
      <c r="E3815" s="16">
        <v>77</v>
      </c>
      <c r="F3815" s="16">
        <v>153</v>
      </c>
      <c r="G3815" s="16">
        <v>28</v>
      </c>
      <c r="H3815" s="16">
        <v>20.945255</v>
      </c>
      <c r="I3815" s="16"/>
    </row>
    <row r="3816" spans="2:9" x14ac:dyDescent="0.2">
      <c r="B3816" s="16">
        <v>70</v>
      </c>
      <c r="C3816" s="16">
        <v>4478</v>
      </c>
      <c r="D3816" s="16">
        <v>131</v>
      </c>
      <c r="E3816" s="16">
        <v>92</v>
      </c>
      <c r="F3816" s="16">
        <v>173</v>
      </c>
      <c r="G3816" s="16">
        <v>34</v>
      </c>
      <c r="H3816" s="16">
        <v>21.194626</v>
      </c>
      <c r="I3816" s="16"/>
    </row>
    <row r="3817" spans="2:9" x14ac:dyDescent="0.2">
      <c r="B3817" s="16">
        <v>71</v>
      </c>
      <c r="C3817" s="16">
        <v>5556</v>
      </c>
      <c r="D3817" s="16">
        <v>146</v>
      </c>
      <c r="E3817" s="16">
        <v>95</v>
      </c>
      <c r="F3817" s="16">
        <v>207</v>
      </c>
      <c r="G3817" s="16">
        <v>38</v>
      </c>
      <c r="H3817" s="16">
        <v>29.003261999999999</v>
      </c>
      <c r="I3817" s="16"/>
    </row>
    <row r="3818" spans="2:9" x14ac:dyDescent="0.2">
      <c r="B3818" s="16">
        <v>72</v>
      </c>
      <c r="C3818" s="16">
        <v>2592</v>
      </c>
      <c r="D3818" s="16">
        <v>117</v>
      </c>
      <c r="E3818" s="16">
        <v>90</v>
      </c>
      <c r="F3818" s="16">
        <v>151</v>
      </c>
      <c r="G3818" s="16">
        <v>22</v>
      </c>
      <c r="H3818" s="16">
        <v>16.186415</v>
      </c>
      <c r="I3818" s="16"/>
    </row>
    <row r="3819" spans="2:9" x14ac:dyDescent="0.2">
      <c r="B3819" s="16">
        <v>73</v>
      </c>
      <c r="C3819" s="16">
        <v>1826</v>
      </c>
      <c r="D3819" s="16">
        <v>130</v>
      </c>
      <c r="E3819" s="16">
        <v>113</v>
      </c>
      <c r="F3819" s="16">
        <v>150</v>
      </c>
      <c r="G3819" s="16">
        <v>14</v>
      </c>
      <c r="H3819" s="16">
        <v>10.855696999999999</v>
      </c>
      <c r="I3819" s="16"/>
    </row>
    <row r="3820" spans="2:9" x14ac:dyDescent="0.2">
      <c r="B3820" s="16">
        <v>74</v>
      </c>
      <c r="C3820" s="16">
        <v>1800</v>
      </c>
      <c r="D3820" s="16">
        <v>105</v>
      </c>
      <c r="E3820" s="16">
        <v>78</v>
      </c>
      <c r="F3820" s="16">
        <v>132</v>
      </c>
      <c r="G3820" s="16">
        <v>17</v>
      </c>
      <c r="H3820" s="16">
        <v>15.081030999999999</v>
      </c>
      <c r="I3820" s="16"/>
    </row>
    <row r="3821" spans="2:9" x14ac:dyDescent="0.2">
      <c r="B3821" s="16">
        <v>75</v>
      </c>
      <c r="C3821" s="16">
        <v>5739</v>
      </c>
      <c r="D3821" s="16">
        <v>143</v>
      </c>
      <c r="E3821" s="16">
        <v>85</v>
      </c>
      <c r="F3821" s="16">
        <v>212</v>
      </c>
      <c r="G3821" s="16">
        <v>40</v>
      </c>
      <c r="H3821" s="16">
        <v>31.809125999999999</v>
      </c>
      <c r="I3821" s="16"/>
    </row>
    <row r="3822" spans="2:9" x14ac:dyDescent="0.2">
      <c r="B3822" s="16">
        <v>76</v>
      </c>
      <c r="C3822" s="16">
        <v>1018</v>
      </c>
      <c r="D3822" s="16">
        <v>101</v>
      </c>
      <c r="E3822" s="16">
        <v>86</v>
      </c>
      <c r="F3822" s="16">
        <v>112</v>
      </c>
      <c r="G3822" s="16">
        <v>10</v>
      </c>
      <c r="H3822" s="16">
        <v>8</v>
      </c>
      <c r="I3822" s="16"/>
    </row>
    <row r="3823" spans="2:9" x14ac:dyDescent="0.2">
      <c r="B3823" s="16">
        <v>77</v>
      </c>
      <c r="C3823" s="16">
        <v>6606</v>
      </c>
      <c r="D3823" s="16">
        <v>169</v>
      </c>
      <c r="E3823" s="16">
        <v>106</v>
      </c>
      <c r="F3823" s="16">
        <v>251</v>
      </c>
      <c r="G3823" s="16">
        <v>39</v>
      </c>
      <c r="H3823" s="16">
        <v>38.122031999999997</v>
      </c>
      <c r="I3823" s="16"/>
    </row>
    <row r="3824" spans="2:9" x14ac:dyDescent="0.2">
      <c r="B3824" s="16">
        <v>78</v>
      </c>
      <c r="C3824" s="16">
        <v>4283</v>
      </c>
      <c r="D3824" s="16">
        <v>138</v>
      </c>
      <c r="E3824" s="16">
        <v>105</v>
      </c>
      <c r="F3824" s="16">
        <v>190</v>
      </c>
      <c r="G3824" s="16">
        <v>31</v>
      </c>
      <c r="H3824" s="16">
        <v>24.141940999999999</v>
      </c>
      <c r="I3824" s="16"/>
    </row>
    <row r="3825" spans="1:9" x14ac:dyDescent="0.2">
      <c r="A3825" s="13"/>
      <c r="B3825" s="16">
        <v>79</v>
      </c>
      <c r="C3825" s="16">
        <v>4564</v>
      </c>
      <c r="D3825" s="16">
        <v>126</v>
      </c>
      <c r="E3825" s="16">
        <v>86</v>
      </c>
      <c r="F3825" s="16">
        <v>181</v>
      </c>
      <c r="G3825" s="16">
        <v>36</v>
      </c>
      <c r="H3825" s="16">
        <v>25.456966000000001</v>
      </c>
      <c r="I3825" s="16"/>
    </row>
    <row r="3826" spans="1:9" x14ac:dyDescent="0.2">
      <c r="A3826" s="5"/>
      <c r="B3826" s="16">
        <v>80</v>
      </c>
      <c r="C3826" s="16">
        <v>3297</v>
      </c>
      <c r="D3826" s="16">
        <v>106</v>
      </c>
      <c r="E3826" s="16">
        <v>56</v>
      </c>
      <c r="F3826" s="16">
        <v>155</v>
      </c>
      <c r="G3826" s="16">
        <v>31</v>
      </c>
      <c r="H3826" s="16">
        <v>30.016107999999999</v>
      </c>
      <c r="I3826" s="16"/>
    </row>
    <row r="3827" spans="1:9" x14ac:dyDescent="0.2">
      <c r="A3827" s="5"/>
      <c r="B3827" s="16">
        <v>81</v>
      </c>
      <c r="C3827" s="16">
        <v>4321</v>
      </c>
      <c r="D3827" s="16">
        <v>139</v>
      </c>
      <c r="E3827" s="16">
        <v>75</v>
      </c>
      <c r="F3827" s="16">
        <v>187</v>
      </c>
      <c r="G3827" s="16">
        <v>31</v>
      </c>
      <c r="H3827" s="16">
        <v>28.956289999999999</v>
      </c>
      <c r="I3827" s="1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81</v>
      </c>
      <c r="I3928" s="6"/>
    </row>
    <row r="3929" spans="1:10" x14ac:dyDescent="0.2">
      <c r="A3929" t="s">
        <v>67</v>
      </c>
      <c r="B3929" s="15"/>
      <c r="C3929" s="8">
        <f>AVERAGE(C3747:C3927)</f>
        <v>3500.0740740740739</v>
      </c>
      <c r="D3929" s="8"/>
      <c r="E3929" s="8"/>
      <c r="F3929" s="8"/>
      <c r="G3929" s="8"/>
      <c r="H3929" s="8"/>
      <c r="I3929" s="9"/>
      <c r="J3929" s="17">
        <f>AVERAGE(D3747:D3927)</f>
        <v>127.72839506172839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58413416</v>
      </c>
      <c r="D3933" s="16">
        <v>115.800606</v>
      </c>
      <c r="E3933" s="16">
        <v>1</v>
      </c>
      <c r="F3933" s="16">
        <v>1171</v>
      </c>
      <c r="G3933" s="16">
        <v>504431</v>
      </c>
      <c r="H3933" s="16">
        <v>194.95146</v>
      </c>
      <c r="I3933" s="16">
        <v>25.137433999999999</v>
      </c>
    </row>
    <row r="3934" spans="1:10" x14ac:dyDescent="0.2">
      <c r="A3934" s="6"/>
      <c r="B3934" s="16">
        <v>1</v>
      </c>
      <c r="C3934" s="16">
        <v>2569</v>
      </c>
      <c r="D3934" s="16">
        <v>116</v>
      </c>
      <c r="E3934" s="16">
        <v>62</v>
      </c>
      <c r="F3934" s="16">
        <v>205</v>
      </c>
      <c r="G3934" s="16">
        <v>22</v>
      </c>
      <c r="H3934" s="16">
        <v>41.214306000000001</v>
      </c>
      <c r="I3934" s="16"/>
    </row>
    <row r="3935" spans="1:10" x14ac:dyDescent="0.2">
      <c r="A3935" s="6"/>
      <c r="B3935" s="16">
        <v>2</v>
      </c>
      <c r="C3935" s="16">
        <v>919</v>
      </c>
      <c r="D3935" s="16">
        <v>76</v>
      </c>
      <c r="E3935" s="16">
        <v>60</v>
      </c>
      <c r="F3935" s="16">
        <v>114</v>
      </c>
      <c r="G3935" s="16">
        <v>12</v>
      </c>
      <c r="H3935" s="16">
        <v>16.301144000000001</v>
      </c>
      <c r="I3935" s="16"/>
    </row>
    <row r="3936" spans="1:10" x14ac:dyDescent="0.2">
      <c r="A3936" s="6"/>
      <c r="B3936" s="16">
        <v>3</v>
      </c>
      <c r="C3936" s="16">
        <v>1931</v>
      </c>
      <c r="D3936" s="16">
        <v>91</v>
      </c>
      <c r="E3936" s="16">
        <v>54</v>
      </c>
      <c r="F3936" s="16">
        <v>133</v>
      </c>
      <c r="G3936" s="16">
        <v>21</v>
      </c>
      <c r="H3936" s="16">
        <v>25.390944000000001</v>
      </c>
      <c r="I3936" s="16"/>
    </row>
    <row r="3937" spans="1:9" x14ac:dyDescent="0.2">
      <c r="A3937" s="6"/>
      <c r="B3937" s="16">
        <v>4</v>
      </c>
      <c r="C3937" s="16">
        <v>2775</v>
      </c>
      <c r="D3937" s="16">
        <v>95</v>
      </c>
      <c r="E3937" s="16">
        <v>39</v>
      </c>
      <c r="F3937" s="16">
        <v>129</v>
      </c>
      <c r="G3937" s="16">
        <v>29</v>
      </c>
      <c r="H3937" s="16">
        <v>25.405287000000001</v>
      </c>
      <c r="I3937" s="16"/>
    </row>
    <row r="3938" spans="1:9" x14ac:dyDescent="0.2">
      <c r="A3938" s="6"/>
      <c r="B3938" s="16">
        <v>5</v>
      </c>
      <c r="C3938" s="16">
        <v>1946</v>
      </c>
      <c r="D3938" s="16">
        <v>102</v>
      </c>
      <c r="E3938" s="16">
        <v>72</v>
      </c>
      <c r="F3938" s="16">
        <v>146</v>
      </c>
      <c r="G3938" s="16">
        <v>19</v>
      </c>
      <c r="H3938" s="16">
        <v>21.367159999999998</v>
      </c>
      <c r="I3938" s="16"/>
    </row>
    <row r="3939" spans="1:9" x14ac:dyDescent="0.2">
      <c r="A3939" s="6"/>
      <c r="B3939" s="16">
        <v>6</v>
      </c>
      <c r="C3939" s="16">
        <v>1843</v>
      </c>
      <c r="D3939" s="16">
        <v>87</v>
      </c>
      <c r="E3939" s="16">
        <v>66</v>
      </c>
      <c r="F3939" s="16">
        <v>119</v>
      </c>
      <c r="G3939" s="16">
        <v>21</v>
      </c>
      <c r="H3939" s="16">
        <v>14.730919999999999</v>
      </c>
      <c r="I3939" s="16"/>
    </row>
    <row r="3940" spans="1:9" x14ac:dyDescent="0.2">
      <c r="A3940" s="6"/>
      <c r="B3940" s="16">
        <v>7</v>
      </c>
      <c r="C3940" s="16">
        <v>1376</v>
      </c>
      <c r="D3940" s="16">
        <v>105</v>
      </c>
      <c r="E3940" s="16">
        <v>70</v>
      </c>
      <c r="F3940" s="16">
        <v>139</v>
      </c>
      <c r="G3940" s="16">
        <v>13</v>
      </c>
      <c r="H3940" s="16">
        <v>18.145247000000001</v>
      </c>
      <c r="I3940" s="16"/>
    </row>
    <row r="3941" spans="1:9" x14ac:dyDescent="0.2">
      <c r="A3941" s="6"/>
      <c r="B3941" s="16">
        <v>8</v>
      </c>
      <c r="C3941" s="16">
        <v>5578</v>
      </c>
      <c r="D3941" s="16">
        <v>164</v>
      </c>
      <c r="E3941" s="16">
        <v>68</v>
      </c>
      <c r="F3941" s="16">
        <v>271</v>
      </c>
      <c r="G3941" s="16">
        <v>34</v>
      </c>
      <c r="H3941" s="16">
        <v>53.103104000000002</v>
      </c>
      <c r="I3941" s="16"/>
    </row>
    <row r="3942" spans="1:9" x14ac:dyDescent="0.2">
      <c r="A3942" s="6"/>
      <c r="B3942" s="16">
        <v>9</v>
      </c>
      <c r="C3942" s="16">
        <v>2820</v>
      </c>
      <c r="D3942" s="16">
        <v>117</v>
      </c>
      <c r="E3942" s="16">
        <v>71</v>
      </c>
      <c r="F3942" s="16">
        <v>169</v>
      </c>
      <c r="G3942" s="16">
        <v>24</v>
      </c>
      <c r="H3942" s="16">
        <v>25.20007</v>
      </c>
      <c r="I3942" s="16"/>
    </row>
    <row r="3943" spans="1:9" x14ac:dyDescent="0.2">
      <c r="A3943" s="6"/>
      <c r="B3943" s="16">
        <v>10</v>
      </c>
      <c r="C3943" s="16">
        <v>2358</v>
      </c>
      <c r="D3943" s="16">
        <v>102</v>
      </c>
      <c r="E3943" s="16">
        <v>81</v>
      </c>
      <c r="F3943" s="16">
        <v>136</v>
      </c>
      <c r="G3943" s="16">
        <v>23</v>
      </c>
      <c r="H3943" s="16">
        <v>18.498158</v>
      </c>
      <c r="I3943" s="16"/>
    </row>
    <row r="3944" spans="1:9" x14ac:dyDescent="0.2">
      <c r="A3944" s="6"/>
      <c r="B3944" s="16">
        <v>11</v>
      </c>
      <c r="C3944" s="16">
        <v>3773</v>
      </c>
      <c r="D3944" s="16">
        <v>121</v>
      </c>
      <c r="E3944" s="16">
        <v>52</v>
      </c>
      <c r="F3944" s="16">
        <v>194</v>
      </c>
      <c r="G3944" s="16">
        <v>31</v>
      </c>
      <c r="H3944" s="16">
        <v>35.639865999999998</v>
      </c>
      <c r="I3944" s="16"/>
    </row>
    <row r="3945" spans="1:9" x14ac:dyDescent="0.2">
      <c r="A3945" s="6"/>
      <c r="B3945" s="16">
        <v>12</v>
      </c>
      <c r="C3945" s="16">
        <v>1934</v>
      </c>
      <c r="D3945" s="16">
        <v>113</v>
      </c>
      <c r="E3945" s="16">
        <v>91</v>
      </c>
      <c r="F3945" s="16">
        <v>138</v>
      </c>
      <c r="G3945" s="16">
        <v>17</v>
      </c>
      <c r="H3945" s="16">
        <v>13.75</v>
      </c>
      <c r="I3945" s="16"/>
    </row>
    <row r="3946" spans="1:9" x14ac:dyDescent="0.2">
      <c r="B3946" s="16">
        <v>13</v>
      </c>
      <c r="C3946" s="16">
        <v>3342</v>
      </c>
      <c r="D3946" s="16">
        <v>115</v>
      </c>
      <c r="E3946" s="16">
        <v>52</v>
      </c>
      <c r="F3946" s="16">
        <v>179</v>
      </c>
      <c r="G3946" s="16">
        <v>29</v>
      </c>
      <c r="H3946" s="16">
        <v>29.31053</v>
      </c>
      <c r="I3946" s="16"/>
    </row>
    <row r="3947" spans="1:9" x14ac:dyDescent="0.2">
      <c r="B3947" s="16">
        <v>14</v>
      </c>
      <c r="C3947" s="16">
        <v>5257</v>
      </c>
      <c r="D3947" s="16">
        <v>138</v>
      </c>
      <c r="E3947" s="16">
        <v>68</v>
      </c>
      <c r="F3947" s="16">
        <v>242</v>
      </c>
      <c r="G3947" s="16">
        <v>38</v>
      </c>
      <c r="H3947" s="16">
        <v>49.924537999999998</v>
      </c>
      <c r="I3947" s="16"/>
    </row>
    <row r="3948" spans="1:9" x14ac:dyDescent="0.2">
      <c r="B3948" s="16">
        <v>15</v>
      </c>
      <c r="C3948" s="16">
        <v>1898</v>
      </c>
      <c r="D3948" s="16">
        <v>105</v>
      </c>
      <c r="E3948" s="16">
        <v>80</v>
      </c>
      <c r="F3948" s="16">
        <v>139</v>
      </c>
      <c r="G3948" s="16">
        <v>18</v>
      </c>
      <c r="H3948" s="16">
        <v>17.425471999999999</v>
      </c>
      <c r="I3948" s="16"/>
    </row>
    <row r="3949" spans="1:9" x14ac:dyDescent="0.2">
      <c r="B3949" s="16">
        <v>16</v>
      </c>
      <c r="C3949" s="16">
        <v>2902</v>
      </c>
      <c r="D3949" s="16">
        <v>111</v>
      </c>
      <c r="E3949" s="16">
        <v>77</v>
      </c>
      <c r="F3949" s="16">
        <v>148</v>
      </c>
      <c r="G3949" s="16">
        <v>26</v>
      </c>
      <c r="H3949" s="16">
        <v>19.074590000000001</v>
      </c>
      <c r="I3949" s="16"/>
    </row>
    <row r="3950" spans="1:9" x14ac:dyDescent="0.2">
      <c r="B3950" s="16">
        <v>17</v>
      </c>
      <c r="C3950" s="16">
        <v>6569</v>
      </c>
      <c r="D3950" s="16">
        <v>156</v>
      </c>
      <c r="E3950" s="16">
        <v>78</v>
      </c>
      <c r="F3950" s="16">
        <v>281</v>
      </c>
      <c r="G3950" s="16">
        <v>42</v>
      </c>
      <c r="H3950" s="16">
        <v>53.431286</v>
      </c>
      <c r="I3950" s="16"/>
    </row>
    <row r="3951" spans="1:9" x14ac:dyDescent="0.2">
      <c r="B3951" s="16">
        <v>18</v>
      </c>
      <c r="C3951" s="16">
        <v>2270</v>
      </c>
      <c r="D3951" s="16">
        <v>108</v>
      </c>
      <c r="E3951" s="16">
        <v>75</v>
      </c>
      <c r="F3951" s="16">
        <v>136</v>
      </c>
      <c r="G3951" s="16">
        <v>21</v>
      </c>
      <c r="H3951" s="16">
        <v>18.598386999999999</v>
      </c>
      <c r="I3951" s="16"/>
    </row>
    <row r="3952" spans="1:9" x14ac:dyDescent="0.2">
      <c r="B3952" s="16">
        <v>19</v>
      </c>
      <c r="C3952" s="16">
        <v>4630</v>
      </c>
      <c r="D3952" s="16">
        <v>132</v>
      </c>
      <c r="E3952" s="16">
        <v>93</v>
      </c>
      <c r="F3952" s="16">
        <v>190</v>
      </c>
      <c r="G3952" s="16">
        <v>35</v>
      </c>
      <c r="H3952" s="16">
        <v>25.850248000000001</v>
      </c>
      <c r="I3952" s="16"/>
    </row>
    <row r="3953" spans="1:9" x14ac:dyDescent="0.2">
      <c r="B3953" s="16">
        <v>20</v>
      </c>
      <c r="C3953" s="16">
        <v>5253</v>
      </c>
      <c r="D3953" s="16">
        <v>159</v>
      </c>
      <c r="E3953" s="16">
        <v>91</v>
      </c>
      <c r="F3953" s="16">
        <v>243</v>
      </c>
      <c r="G3953" s="16">
        <v>33</v>
      </c>
      <c r="H3953" s="16">
        <v>43.852736999999998</v>
      </c>
      <c r="I3953" s="16"/>
    </row>
    <row r="3954" spans="1:9" x14ac:dyDescent="0.2">
      <c r="B3954" s="16">
        <v>21</v>
      </c>
      <c r="C3954" s="16">
        <v>6555</v>
      </c>
      <c r="D3954" s="16">
        <v>163</v>
      </c>
      <c r="E3954" s="16">
        <v>86</v>
      </c>
      <c r="F3954" s="16">
        <v>288</v>
      </c>
      <c r="G3954" s="16">
        <v>40</v>
      </c>
      <c r="H3954" s="16">
        <v>51.974105999999999</v>
      </c>
      <c r="I3954" s="16"/>
    </row>
    <row r="3955" spans="1:9" x14ac:dyDescent="0.2">
      <c r="B3955" s="16">
        <v>22</v>
      </c>
      <c r="C3955" s="16">
        <v>2557</v>
      </c>
      <c r="D3955" s="16">
        <v>121</v>
      </c>
      <c r="E3955" s="16">
        <v>81</v>
      </c>
      <c r="F3955" s="16">
        <v>162</v>
      </c>
      <c r="G3955" s="16">
        <v>21</v>
      </c>
      <c r="H3955" s="16">
        <v>21.760055999999999</v>
      </c>
      <c r="I3955" s="16"/>
    </row>
    <row r="3956" spans="1:9" x14ac:dyDescent="0.2">
      <c r="B3956" s="16">
        <v>23</v>
      </c>
      <c r="C3956" s="16">
        <v>2712</v>
      </c>
      <c r="D3956" s="16">
        <v>117</v>
      </c>
      <c r="E3956" s="16">
        <v>77</v>
      </c>
      <c r="F3956" s="16">
        <v>156</v>
      </c>
      <c r="G3956" s="16">
        <v>23</v>
      </c>
      <c r="H3956" s="16">
        <v>20.724381999999999</v>
      </c>
      <c r="I3956" s="16"/>
    </row>
    <row r="3957" spans="1:9" x14ac:dyDescent="0.2">
      <c r="B3957" s="16">
        <v>24</v>
      </c>
      <c r="C3957" s="16">
        <v>1853</v>
      </c>
      <c r="D3957" s="16">
        <v>115</v>
      </c>
      <c r="E3957" s="16">
        <v>77</v>
      </c>
      <c r="F3957" s="16">
        <v>147</v>
      </c>
      <c r="G3957" s="16">
        <v>16</v>
      </c>
      <c r="H3957" s="16">
        <v>17.299326000000001</v>
      </c>
      <c r="I3957" s="16"/>
    </row>
    <row r="3958" spans="1:9" x14ac:dyDescent="0.2">
      <c r="B3958" s="16">
        <v>25</v>
      </c>
      <c r="C3958" s="16">
        <v>1307</v>
      </c>
      <c r="D3958" s="16">
        <v>118</v>
      </c>
      <c r="E3958" s="16">
        <v>98</v>
      </c>
      <c r="F3958" s="16">
        <v>139</v>
      </c>
      <c r="G3958" s="16">
        <v>11</v>
      </c>
      <c r="H3958" s="16">
        <v>12.716131000000001</v>
      </c>
      <c r="I3958" s="16"/>
    </row>
    <row r="3959" spans="1:9" x14ac:dyDescent="0.2">
      <c r="B3959" s="16">
        <v>26</v>
      </c>
      <c r="C3959" s="16">
        <v>1864</v>
      </c>
      <c r="D3959" s="16">
        <v>109</v>
      </c>
      <c r="E3959" s="16">
        <v>73</v>
      </c>
      <c r="F3959" s="16">
        <v>146</v>
      </c>
      <c r="G3959" s="16">
        <v>17</v>
      </c>
      <c r="H3959" s="16">
        <v>21.775846000000001</v>
      </c>
      <c r="I3959" s="16"/>
    </row>
    <row r="3960" spans="1:9" x14ac:dyDescent="0.2">
      <c r="B3960" s="16">
        <v>27</v>
      </c>
      <c r="C3960" s="16">
        <v>5232</v>
      </c>
      <c r="D3960" s="16">
        <v>168</v>
      </c>
      <c r="E3960" s="16">
        <v>87</v>
      </c>
      <c r="F3960" s="16">
        <v>261</v>
      </c>
      <c r="G3960" s="16">
        <v>31</v>
      </c>
      <c r="H3960" s="16">
        <v>48.09366</v>
      </c>
      <c r="I3960" s="16"/>
    </row>
    <row r="3961" spans="1:9" x14ac:dyDescent="0.2">
      <c r="B3961" s="16">
        <v>28</v>
      </c>
      <c r="C3961" s="16">
        <v>4859</v>
      </c>
      <c r="D3961" s="16">
        <v>142</v>
      </c>
      <c r="E3961" s="16">
        <v>95</v>
      </c>
      <c r="F3961" s="16">
        <v>209</v>
      </c>
      <c r="G3961" s="16">
        <v>34</v>
      </c>
      <c r="H3961" s="16">
        <v>31.475338000000001</v>
      </c>
      <c r="I3961" s="16"/>
    </row>
    <row r="3962" spans="1:9" x14ac:dyDescent="0.2">
      <c r="B3962" s="16">
        <v>29</v>
      </c>
      <c r="C3962" s="16">
        <v>2645</v>
      </c>
      <c r="D3962" s="16">
        <v>94</v>
      </c>
      <c r="E3962" s="16">
        <v>52</v>
      </c>
      <c r="F3962" s="16">
        <v>148</v>
      </c>
      <c r="G3962" s="16">
        <v>28</v>
      </c>
      <c r="H3962" s="16">
        <v>23.216373000000001</v>
      </c>
      <c r="I3962" s="16"/>
    </row>
    <row r="3963" spans="1:9" x14ac:dyDescent="0.2">
      <c r="B3963" s="16">
        <v>30</v>
      </c>
      <c r="C3963" s="16">
        <v>1460</v>
      </c>
      <c r="D3963" s="16">
        <v>112</v>
      </c>
      <c r="E3963" s="16">
        <v>90</v>
      </c>
      <c r="F3963" s="16">
        <v>136</v>
      </c>
      <c r="G3963" s="16">
        <v>13</v>
      </c>
      <c r="H3963" s="16">
        <v>16.837458000000002</v>
      </c>
      <c r="I3963" s="16"/>
    </row>
    <row r="3964" spans="1:9" x14ac:dyDescent="0.2">
      <c r="A3964" s="6"/>
      <c r="B3964" s="16">
        <v>31</v>
      </c>
      <c r="C3964" s="16">
        <v>4822</v>
      </c>
      <c r="D3964" s="16">
        <v>137</v>
      </c>
      <c r="E3964" s="16">
        <v>87</v>
      </c>
      <c r="F3964" s="16">
        <v>198</v>
      </c>
      <c r="G3964" s="16">
        <v>35</v>
      </c>
      <c r="H3964" s="16">
        <v>32.784950000000002</v>
      </c>
      <c r="I3964" s="16"/>
    </row>
    <row r="3965" spans="1:9" x14ac:dyDescent="0.2">
      <c r="A3965" s="11"/>
      <c r="B3965" s="16">
        <v>32</v>
      </c>
      <c r="C3965" s="16">
        <v>1631</v>
      </c>
      <c r="D3965" s="16">
        <v>81</v>
      </c>
      <c r="E3965" s="16">
        <v>51</v>
      </c>
      <c r="F3965" s="16">
        <v>107</v>
      </c>
      <c r="G3965" s="16">
        <v>20</v>
      </c>
      <c r="H3965" s="16">
        <v>15.298779</v>
      </c>
      <c r="I3965" s="16"/>
    </row>
    <row r="3966" spans="1:9" x14ac:dyDescent="0.2">
      <c r="B3966" s="16">
        <v>33</v>
      </c>
      <c r="C3966" s="16">
        <v>4076</v>
      </c>
      <c r="D3966" s="16">
        <v>131</v>
      </c>
      <c r="E3966" s="16">
        <v>79</v>
      </c>
      <c r="F3966" s="16">
        <v>217</v>
      </c>
      <c r="G3966" s="16">
        <v>31</v>
      </c>
      <c r="H3966" s="16">
        <v>39.492190000000001</v>
      </c>
      <c r="I3966" s="16"/>
    </row>
    <row r="3967" spans="1:9" x14ac:dyDescent="0.2">
      <c r="B3967" s="16">
        <v>34</v>
      </c>
      <c r="C3967" s="16">
        <v>4010</v>
      </c>
      <c r="D3967" s="16">
        <v>117</v>
      </c>
      <c r="E3967" s="16">
        <v>90</v>
      </c>
      <c r="F3967" s="16">
        <v>173</v>
      </c>
      <c r="G3967" s="16">
        <v>34</v>
      </c>
      <c r="H3967" s="16">
        <v>21.007935</v>
      </c>
      <c r="I3967" s="16"/>
    </row>
    <row r="3968" spans="1:9" x14ac:dyDescent="0.2">
      <c r="B3968" s="16">
        <v>35</v>
      </c>
      <c r="C3968" s="16">
        <v>6698</v>
      </c>
      <c r="D3968" s="16">
        <v>186</v>
      </c>
      <c r="E3968" s="16">
        <v>115</v>
      </c>
      <c r="F3968" s="16">
        <v>298</v>
      </c>
      <c r="G3968" s="16">
        <v>36</v>
      </c>
      <c r="H3968" s="16">
        <v>52.556362</v>
      </c>
      <c r="I3968" s="16"/>
    </row>
    <row r="3969" spans="2:9" x14ac:dyDescent="0.2">
      <c r="B3969" s="16">
        <v>36</v>
      </c>
      <c r="C3969" s="16">
        <v>1829</v>
      </c>
      <c r="D3969" s="16">
        <v>107</v>
      </c>
      <c r="E3969" s="16">
        <v>83</v>
      </c>
      <c r="F3969" s="16">
        <v>129</v>
      </c>
      <c r="G3969" s="16">
        <v>17</v>
      </c>
      <c r="H3969" s="16">
        <v>14.212669999999999</v>
      </c>
      <c r="I3969" s="16"/>
    </row>
    <row r="3970" spans="2:9" x14ac:dyDescent="0.2">
      <c r="B3970" s="16">
        <v>37</v>
      </c>
      <c r="C3970" s="16">
        <v>3507</v>
      </c>
      <c r="D3970" s="16">
        <v>125</v>
      </c>
      <c r="E3970" s="16">
        <v>62</v>
      </c>
      <c r="F3970" s="16">
        <v>198</v>
      </c>
      <c r="G3970" s="16">
        <v>28</v>
      </c>
      <c r="H3970" s="16">
        <v>32.111496000000002</v>
      </c>
      <c r="I3970" s="16"/>
    </row>
    <row r="3971" spans="2:9" x14ac:dyDescent="0.2">
      <c r="B3971" s="16">
        <v>38</v>
      </c>
      <c r="C3971" s="16">
        <v>2775</v>
      </c>
      <c r="D3971" s="16">
        <v>132</v>
      </c>
      <c r="E3971" s="16">
        <v>95</v>
      </c>
      <c r="F3971" s="16">
        <v>169</v>
      </c>
      <c r="G3971" s="16">
        <v>21</v>
      </c>
      <c r="H3971" s="16">
        <v>22.732136000000001</v>
      </c>
      <c r="I3971" s="16"/>
    </row>
    <row r="3972" spans="2:9" x14ac:dyDescent="0.2">
      <c r="B3972" s="16">
        <v>39</v>
      </c>
      <c r="C3972" s="16">
        <v>6271</v>
      </c>
      <c r="D3972" s="16">
        <v>149</v>
      </c>
      <c r="E3972" s="16">
        <v>83</v>
      </c>
      <c r="F3972" s="16">
        <v>245</v>
      </c>
      <c r="G3972" s="16">
        <v>42</v>
      </c>
      <c r="H3972" s="16">
        <v>46.365726000000002</v>
      </c>
      <c r="I3972" s="16"/>
    </row>
    <row r="3973" spans="2:9" x14ac:dyDescent="0.2">
      <c r="B3973" s="16">
        <v>40</v>
      </c>
      <c r="C3973" s="16">
        <v>3451</v>
      </c>
      <c r="D3973" s="16">
        <v>127</v>
      </c>
      <c r="E3973" s="16">
        <v>86</v>
      </c>
      <c r="F3973" s="16">
        <v>161</v>
      </c>
      <c r="G3973" s="16">
        <v>27</v>
      </c>
      <c r="H3973" s="16">
        <v>21.091377000000001</v>
      </c>
      <c r="I3973" s="16"/>
    </row>
    <row r="3974" spans="2:9" x14ac:dyDescent="0.2">
      <c r="B3974" s="16">
        <v>41</v>
      </c>
      <c r="C3974" s="16">
        <v>3942</v>
      </c>
      <c r="D3974" s="16">
        <v>140</v>
      </c>
      <c r="E3974" s="16">
        <v>102</v>
      </c>
      <c r="F3974" s="16">
        <v>195</v>
      </c>
      <c r="G3974" s="16">
        <v>28</v>
      </c>
      <c r="H3974" s="16">
        <v>31.036418999999999</v>
      </c>
      <c r="I3974" s="16"/>
    </row>
    <row r="3975" spans="2:9" x14ac:dyDescent="0.2">
      <c r="B3975" s="16">
        <v>42</v>
      </c>
      <c r="C3975" s="16">
        <v>2964</v>
      </c>
      <c r="D3975" s="16">
        <v>114</v>
      </c>
      <c r="E3975" s="16">
        <v>78</v>
      </c>
      <c r="F3975" s="16">
        <v>181</v>
      </c>
      <c r="G3975" s="16">
        <v>26</v>
      </c>
      <c r="H3975" s="16">
        <v>28.104094</v>
      </c>
      <c r="I3975" s="16"/>
    </row>
    <row r="3976" spans="2:9" x14ac:dyDescent="0.2">
      <c r="B3976" s="16">
        <v>43</v>
      </c>
      <c r="C3976" s="16">
        <v>923</v>
      </c>
      <c r="D3976" s="16">
        <v>92</v>
      </c>
      <c r="E3976" s="16">
        <v>69</v>
      </c>
      <c r="F3976" s="16">
        <v>103</v>
      </c>
      <c r="G3976" s="16">
        <v>10</v>
      </c>
      <c r="H3976" s="16">
        <v>9.1226219999999998</v>
      </c>
      <c r="I3976" s="16"/>
    </row>
    <row r="3977" spans="2:9" x14ac:dyDescent="0.2">
      <c r="B3977" s="16">
        <v>44</v>
      </c>
      <c r="C3977" s="16">
        <v>3780</v>
      </c>
      <c r="D3977" s="16">
        <v>121</v>
      </c>
      <c r="E3977" s="16">
        <v>76</v>
      </c>
      <c r="F3977" s="16">
        <v>183</v>
      </c>
      <c r="G3977" s="16">
        <v>31</v>
      </c>
      <c r="H3977" s="16">
        <v>30.089312</v>
      </c>
      <c r="I3977" s="16"/>
    </row>
    <row r="3978" spans="2:9" x14ac:dyDescent="0.2">
      <c r="B3978" s="16">
        <v>45</v>
      </c>
      <c r="C3978" s="16">
        <v>3424</v>
      </c>
      <c r="D3978" s="16">
        <v>131</v>
      </c>
      <c r="E3978" s="16">
        <v>93</v>
      </c>
      <c r="F3978" s="16">
        <v>180</v>
      </c>
      <c r="G3978" s="16">
        <v>26</v>
      </c>
      <c r="H3978" s="16">
        <v>26.339324999999999</v>
      </c>
      <c r="I3978" s="16"/>
    </row>
    <row r="3979" spans="2:9" x14ac:dyDescent="0.2">
      <c r="B3979" s="16">
        <v>46</v>
      </c>
      <c r="C3979" s="16">
        <v>2110</v>
      </c>
      <c r="D3979" s="16">
        <v>124</v>
      </c>
      <c r="E3979" s="16">
        <v>104</v>
      </c>
      <c r="F3979" s="16">
        <v>151</v>
      </c>
      <c r="G3979" s="16">
        <v>17</v>
      </c>
      <c r="H3979" s="16">
        <v>13.5231285</v>
      </c>
      <c r="I3979" s="16"/>
    </row>
    <row r="3980" spans="2:9" x14ac:dyDescent="0.2">
      <c r="B3980" s="16">
        <v>47</v>
      </c>
      <c r="C3980" s="16">
        <v>4001</v>
      </c>
      <c r="D3980" s="16">
        <v>121</v>
      </c>
      <c r="E3980" s="16">
        <v>79</v>
      </c>
      <c r="F3980" s="16">
        <v>200</v>
      </c>
      <c r="G3980" s="16">
        <v>33</v>
      </c>
      <c r="H3980" s="16">
        <v>27.395254000000001</v>
      </c>
      <c r="I3980" s="16"/>
    </row>
    <row r="3981" spans="2:9" x14ac:dyDescent="0.2">
      <c r="B3981" s="16">
        <v>48</v>
      </c>
      <c r="C3981" s="16">
        <v>3449</v>
      </c>
      <c r="D3981" s="16">
        <v>127</v>
      </c>
      <c r="E3981" s="16">
        <v>89</v>
      </c>
      <c r="F3981" s="16">
        <v>180</v>
      </c>
      <c r="G3981" s="16">
        <v>27</v>
      </c>
      <c r="H3981" s="16">
        <v>23.489768999999999</v>
      </c>
      <c r="I3981" s="16"/>
    </row>
    <row r="3982" spans="2:9" x14ac:dyDescent="0.2">
      <c r="B3982" s="16">
        <v>49</v>
      </c>
      <c r="C3982" s="16">
        <v>2690</v>
      </c>
      <c r="D3982" s="16">
        <v>96</v>
      </c>
      <c r="E3982" s="16">
        <v>43</v>
      </c>
      <c r="F3982" s="16">
        <v>146</v>
      </c>
      <c r="G3982" s="16">
        <v>28</v>
      </c>
      <c r="H3982" s="16">
        <v>24.947351000000001</v>
      </c>
      <c r="I3982" s="16"/>
    </row>
    <row r="3983" spans="2:9" x14ac:dyDescent="0.2">
      <c r="B3983" s="16">
        <v>50</v>
      </c>
      <c r="C3983" s="16">
        <v>4593</v>
      </c>
      <c r="D3983" s="16">
        <v>124</v>
      </c>
      <c r="E3983" s="16">
        <v>91</v>
      </c>
      <c r="F3983" s="16">
        <v>158</v>
      </c>
      <c r="G3983" s="16">
        <v>37</v>
      </c>
      <c r="H3983" s="16">
        <v>15.856123999999999</v>
      </c>
      <c r="I3983" s="16"/>
    </row>
    <row r="3984" spans="2:9" x14ac:dyDescent="0.2">
      <c r="B3984" s="16">
        <v>51</v>
      </c>
      <c r="C3984" s="16">
        <v>4013</v>
      </c>
      <c r="D3984" s="16">
        <v>148</v>
      </c>
      <c r="E3984" s="16">
        <v>100</v>
      </c>
      <c r="F3984" s="16">
        <v>218</v>
      </c>
      <c r="G3984" s="16">
        <v>27</v>
      </c>
      <c r="H3984" s="16">
        <v>35.255659999999999</v>
      </c>
      <c r="I3984" s="16"/>
    </row>
    <row r="3985" spans="2:9" x14ac:dyDescent="0.2">
      <c r="B3985" s="16">
        <v>52</v>
      </c>
      <c r="C3985" s="16">
        <v>3690</v>
      </c>
      <c r="D3985" s="16">
        <v>119</v>
      </c>
      <c r="E3985" s="16">
        <v>64</v>
      </c>
      <c r="F3985" s="16">
        <v>177</v>
      </c>
      <c r="G3985" s="16">
        <v>31</v>
      </c>
      <c r="H3985" s="16">
        <v>29.898160000000001</v>
      </c>
      <c r="I3985" s="16"/>
    </row>
    <row r="3986" spans="2:9" x14ac:dyDescent="0.2">
      <c r="B3986" s="16">
        <v>53</v>
      </c>
      <c r="C3986" s="16">
        <v>3370</v>
      </c>
      <c r="D3986" s="16">
        <v>112</v>
      </c>
      <c r="E3986" s="16">
        <v>75</v>
      </c>
      <c r="F3986" s="16">
        <v>162</v>
      </c>
      <c r="G3986" s="16">
        <v>30</v>
      </c>
      <c r="H3986" s="16">
        <v>25.398887999999999</v>
      </c>
      <c r="I3986" s="16"/>
    </row>
    <row r="3987" spans="2:9" x14ac:dyDescent="0.2">
      <c r="B3987" s="16">
        <v>54</v>
      </c>
      <c r="C3987" s="16">
        <v>3844</v>
      </c>
      <c r="D3987" s="16">
        <v>116</v>
      </c>
      <c r="E3987" s="16">
        <v>74</v>
      </c>
      <c r="F3987" s="16">
        <v>193</v>
      </c>
      <c r="G3987" s="16">
        <v>33</v>
      </c>
      <c r="H3987" s="16">
        <v>34.41384</v>
      </c>
      <c r="I3987" s="16"/>
    </row>
    <row r="3988" spans="2:9" x14ac:dyDescent="0.2">
      <c r="B3988" s="16">
        <v>55</v>
      </c>
      <c r="C3988" s="16">
        <v>3185</v>
      </c>
      <c r="D3988" s="16">
        <v>122</v>
      </c>
      <c r="E3988" s="16">
        <v>73</v>
      </c>
      <c r="F3988" s="16">
        <v>185</v>
      </c>
      <c r="G3988" s="16">
        <v>26</v>
      </c>
      <c r="H3988" s="16">
        <v>34.108649999999997</v>
      </c>
      <c r="I3988" s="16"/>
    </row>
    <row r="3989" spans="2:9" x14ac:dyDescent="0.2">
      <c r="B3989" s="16">
        <v>56</v>
      </c>
      <c r="C3989" s="16">
        <v>8423</v>
      </c>
      <c r="D3989" s="16">
        <v>171</v>
      </c>
      <c r="E3989" s="16">
        <v>89</v>
      </c>
      <c r="F3989" s="16">
        <v>322</v>
      </c>
      <c r="G3989" s="16">
        <v>49</v>
      </c>
      <c r="H3989" s="16">
        <v>61.422375000000002</v>
      </c>
      <c r="I3989" s="16"/>
    </row>
    <row r="3990" spans="2:9" x14ac:dyDescent="0.2">
      <c r="B3990" s="16">
        <v>57</v>
      </c>
      <c r="C3990" s="16">
        <v>3220</v>
      </c>
      <c r="D3990" s="16">
        <v>134</v>
      </c>
      <c r="E3990" s="16">
        <v>91</v>
      </c>
      <c r="F3990" s="16">
        <v>198</v>
      </c>
      <c r="G3990" s="16">
        <v>24</v>
      </c>
      <c r="H3990" s="16">
        <v>31.519490999999999</v>
      </c>
      <c r="I3990" s="16"/>
    </row>
    <row r="3991" spans="2:9" x14ac:dyDescent="0.2">
      <c r="B3991" s="16">
        <v>58</v>
      </c>
      <c r="C3991" s="16">
        <v>3010</v>
      </c>
      <c r="D3991" s="16">
        <v>120</v>
      </c>
      <c r="E3991" s="16">
        <v>86</v>
      </c>
      <c r="F3991" s="16">
        <v>180</v>
      </c>
      <c r="G3991" s="16">
        <v>25</v>
      </c>
      <c r="H3991" s="16">
        <v>29.924906</v>
      </c>
      <c r="I3991" s="16"/>
    </row>
    <row r="3992" spans="2:9" x14ac:dyDescent="0.2">
      <c r="B3992" s="16">
        <v>59</v>
      </c>
      <c r="C3992" s="16">
        <v>3859</v>
      </c>
      <c r="D3992" s="16">
        <v>120</v>
      </c>
      <c r="E3992" s="16">
        <v>80</v>
      </c>
      <c r="F3992" s="16">
        <v>178</v>
      </c>
      <c r="G3992" s="16">
        <v>32</v>
      </c>
      <c r="H3992" s="16">
        <v>27.298233</v>
      </c>
      <c r="I3992" s="16"/>
    </row>
    <row r="3993" spans="2:9" x14ac:dyDescent="0.2">
      <c r="B3993" s="16">
        <v>60</v>
      </c>
      <c r="C3993" s="16">
        <v>1350</v>
      </c>
      <c r="D3993" s="16">
        <v>96</v>
      </c>
      <c r="E3993" s="16">
        <v>80</v>
      </c>
      <c r="F3993" s="16">
        <v>118</v>
      </c>
      <c r="G3993" s="16">
        <v>14</v>
      </c>
      <c r="H3993" s="16">
        <v>12.316343</v>
      </c>
      <c r="I3993" s="16"/>
    </row>
    <row r="3994" spans="2:9" x14ac:dyDescent="0.2">
      <c r="B3994" s="16">
        <v>61</v>
      </c>
      <c r="C3994" s="16">
        <v>2448</v>
      </c>
      <c r="D3994" s="16">
        <v>106</v>
      </c>
      <c r="E3994" s="16">
        <v>80</v>
      </c>
      <c r="F3994" s="16">
        <v>156</v>
      </c>
      <c r="G3994" s="16">
        <v>23</v>
      </c>
      <c r="H3994" s="16">
        <v>20.707926</v>
      </c>
      <c r="I3994" s="16"/>
    </row>
    <row r="3995" spans="2:9" x14ac:dyDescent="0.2">
      <c r="B3995" s="16">
        <v>62</v>
      </c>
      <c r="C3995" s="16">
        <v>3991</v>
      </c>
      <c r="D3995" s="16">
        <v>124</v>
      </c>
      <c r="E3995" s="16">
        <v>63</v>
      </c>
      <c r="F3995" s="16">
        <v>201</v>
      </c>
      <c r="G3995" s="16">
        <v>32</v>
      </c>
      <c r="H3995" s="16">
        <v>40.268856</v>
      </c>
      <c r="I3995" s="16"/>
    </row>
    <row r="3996" spans="2:9" x14ac:dyDescent="0.2">
      <c r="B3996" s="16">
        <v>63</v>
      </c>
      <c r="C3996" s="16">
        <v>3714</v>
      </c>
      <c r="D3996" s="16">
        <v>142</v>
      </c>
      <c r="E3996" s="16">
        <v>88</v>
      </c>
      <c r="F3996" s="16">
        <v>213</v>
      </c>
      <c r="G3996" s="16">
        <v>26</v>
      </c>
      <c r="H3996" s="16">
        <v>34.733269999999997</v>
      </c>
      <c r="I3996" s="16"/>
    </row>
    <row r="3997" spans="2:9" x14ac:dyDescent="0.2">
      <c r="B3997" s="16">
        <v>64</v>
      </c>
      <c r="C3997" s="16">
        <v>3057</v>
      </c>
      <c r="D3997" s="16">
        <v>109</v>
      </c>
      <c r="E3997" s="16">
        <v>72</v>
      </c>
      <c r="F3997" s="16">
        <v>139</v>
      </c>
      <c r="G3997" s="16">
        <v>28</v>
      </c>
      <c r="H3997" s="16">
        <v>18.156725000000002</v>
      </c>
      <c r="I3997" s="16"/>
    </row>
    <row r="3998" spans="2:9" x14ac:dyDescent="0.2">
      <c r="B3998" s="16">
        <v>65</v>
      </c>
      <c r="C3998" s="16">
        <v>1215</v>
      </c>
      <c r="D3998" s="16">
        <v>110</v>
      </c>
      <c r="E3998" s="16">
        <v>86</v>
      </c>
      <c r="F3998" s="16">
        <v>138</v>
      </c>
      <c r="G3998" s="16">
        <v>11</v>
      </c>
      <c r="H3998" s="16">
        <v>14.889593</v>
      </c>
      <c r="I3998" s="16"/>
    </row>
    <row r="3999" spans="2:9" x14ac:dyDescent="0.2">
      <c r="B3999" s="16">
        <v>66</v>
      </c>
      <c r="C3999" s="16">
        <v>3942</v>
      </c>
      <c r="D3999" s="16">
        <v>135</v>
      </c>
      <c r="E3999" s="16">
        <v>93</v>
      </c>
      <c r="F3999" s="16">
        <v>198</v>
      </c>
      <c r="G3999" s="16">
        <v>29</v>
      </c>
      <c r="H3999" s="16">
        <v>29.659376000000002</v>
      </c>
      <c r="I3999" s="16"/>
    </row>
    <row r="4000" spans="2:9" x14ac:dyDescent="0.2">
      <c r="B4000" s="16">
        <v>67</v>
      </c>
      <c r="C4000" s="16">
        <v>884</v>
      </c>
      <c r="D4000" s="16">
        <v>88</v>
      </c>
      <c r="E4000" s="16">
        <v>70</v>
      </c>
      <c r="F4000" s="16">
        <v>104</v>
      </c>
      <c r="G4000" s="16">
        <v>10</v>
      </c>
      <c r="H4000" s="16">
        <v>11.0151415</v>
      </c>
      <c r="I4000" s="16"/>
    </row>
    <row r="4001" spans="1:9" x14ac:dyDescent="0.2">
      <c r="B4001" s="16">
        <v>68</v>
      </c>
      <c r="C4001" s="16">
        <v>3992</v>
      </c>
      <c r="D4001" s="16">
        <v>114</v>
      </c>
      <c r="E4001" s="16">
        <v>60</v>
      </c>
      <c r="F4001" s="16">
        <v>167</v>
      </c>
      <c r="G4001" s="16">
        <v>35</v>
      </c>
      <c r="H4001" s="16">
        <v>25.909344000000001</v>
      </c>
      <c r="I4001" s="16"/>
    </row>
    <row r="4002" spans="1:9" x14ac:dyDescent="0.2">
      <c r="B4002" s="16">
        <v>69</v>
      </c>
      <c r="C4002" s="16">
        <v>3966</v>
      </c>
      <c r="D4002" s="16">
        <v>120</v>
      </c>
      <c r="E4002" s="16">
        <v>64</v>
      </c>
      <c r="F4002" s="16">
        <v>180</v>
      </c>
      <c r="G4002" s="16">
        <v>33</v>
      </c>
      <c r="H4002" s="16">
        <v>30.850445000000001</v>
      </c>
      <c r="I4002" s="16"/>
    </row>
    <row r="4003" spans="1:9" x14ac:dyDescent="0.2">
      <c r="B4003" s="16">
        <v>70</v>
      </c>
      <c r="C4003" s="16">
        <v>923</v>
      </c>
      <c r="D4003" s="16">
        <v>65</v>
      </c>
      <c r="E4003" s="16">
        <v>43</v>
      </c>
      <c r="F4003" s="16">
        <v>89</v>
      </c>
      <c r="G4003" s="16">
        <v>14</v>
      </c>
      <c r="H4003" s="16">
        <v>11.152785</v>
      </c>
      <c r="I4003" s="16"/>
    </row>
    <row r="4004" spans="1:9" x14ac:dyDescent="0.2">
      <c r="B4004" s="16">
        <v>71</v>
      </c>
      <c r="C4004" s="16">
        <v>3880</v>
      </c>
      <c r="D4004" s="16">
        <v>129</v>
      </c>
      <c r="E4004" s="16">
        <v>65</v>
      </c>
      <c r="F4004" s="16">
        <v>211</v>
      </c>
      <c r="G4004" s="16">
        <v>30</v>
      </c>
      <c r="H4004" s="16">
        <v>43.516939999999998</v>
      </c>
      <c r="I4004" s="16"/>
    </row>
    <row r="4005" spans="1:9" x14ac:dyDescent="0.2">
      <c r="B4005" s="16">
        <v>72</v>
      </c>
      <c r="C4005" s="16">
        <v>1098</v>
      </c>
      <c r="D4005" s="16">
        <v>91</v>
      </c>
      <c r="E4005" s="16">
        <v>73</v>
      </c>
      <c r="F4005" s="16">
        <v>111</v>
      </c>
      <c r="G4005" s="16">
        <v>12</v>
      </c>
      <c r="H4005" s="16">
        <v>12.424315999999999</v>
      </c>
      <c r="I4005" s="16"/>
    </row>
    <row r="4006" spans="1:9" x14ac:dyDescent="0.2">
      <c r="B4006" s="16">
        <v>73</v>
      </c>
      <c r="C4006" s="16">
        <v>4276</v>
      </c>
      <c r="D4006" s="16">
        <v>133</v>
      </c>
      <c r="E4006" s="16">
        <v>79</v>
      </c>
      <c r="F4006" s="16">
        <v>226</v>
      </c>
      <c r="G4006" s="16">
        <v>32</v>
      </c>
      <c r="H4006" s="16">
        <v>42.223675</v>
      </c>
      <c r="I4006" s="16"/>
    </row>
    <row r="4007" spans="1:9" x14ac:dyDescent="0.2">
      <c r="B4007" s="16">
        <v>74</v>
      </c>
      <c r="C4007" s="16">
        <v>4867</v>
      </c>
      <c r="D4007" s="16">
        <v>124</v>
      </c>
      <c r="E4007" s="16">
        <v>66</v>
      </c>
      <c r="F4007" s="16">
        <v>224</v>
      </c>
      <c r="G4007" s="16">
        <v>39</v>
      </c>
      <c r="H4007" s="16">
        <v>43.345309999999998</v>
      </c>
      <c r="I4007" s="16"/>
    </row>
    <row r="4008" spans="1:9" x14ac:dyDescent="0.2">
      <c r="B4008" s="16">
        <v>75</v>
      </c>
      <c r="C4008" s="16">
        <v>2678</v>
      </c>
      <c r="D4008" s="16">
        <v>103</v>
      </c>
      <c r="E4008" s="16">
        <v>53</v>
      </c>
      <c r="F4008" s="16">
        <v>157</v>
      </c>
      <c r="G4008" s="16">
        <v>26</v>
      </c>
      <c r="H4008" s="16">
        <v>28.773599999999998</v>
      </c>
      <c r="I4008" s="16"/>
    </row>
    <row r="4009" spans="1:9" x14ac:dyDescent="0.2">
      <c r="B4009" s="16">
        <v>76</v>
      </c>
      <c r="C4009" s="16">
        <v>1155</v>
      </c>
      <c r="D4009" s="16">
        <v>105</v>
      </c>
      <c r="E4009" s="16">
        <v>94</v>
      </c>
      <c r="F4009" s="16">
        <v>115</v>
      </c>
      <c r="G4009" s="16">
        <v>11</v>
      </c>
      <c r="H4009" s="16">
        <v>7.8993672999999998</v>
      </c>
      <c r="I4009" s="16"/>
    </row>
    <row r="4010" spans="1:9" x14ac:dyDescent="0.2">
      <c r="B4010" s="16">
        <v>77</v>
      </c>
      <c r="C4010" s="16">
        <v>5700</v>
      </c>
      <c r="D4010" s="16">
        <v>139</v>
      </c>
      <c r="E4010" s="16">
        <v>59</v>
      </c>
      <c r="F4010" s="16">
        <v>243</v>
      </c>
      <c r="G4010" s="16">
        <v>41</v>
      </c>
      <c r="H4010" s="16">
        <v>48.793185999999999</v>
      </c>
      <c r="I4010" s="16"/>
    </row>
    <row r="4011" spans="1:9" x14ac:dyDescent="0.2">
      <c r="B4011" s="16">
        <v>78</v>
      </c>
      <c r="C4011" s="16">
        <v>5915</v>
      </c>
      <c r="D4011" s="16">
        <v>155</v>
      </c>
      <c r="E4011" s="16">
        <v>77</v>
      </c>
      <c r="F4011" s="16">
        <v>270</v>
      </c>
      <c r="G4011" s="16">
        <v>38</v>
      </c>
      <c r="H4011" s="16">
        <v>53.238624999999999</v>
      </c>
      <c r="I4011" s="16"/>
    </row>
    <row r="4012" spans="1:9" x14ac:dyDescent="0.2">
      <c r="A4012" s="13"/>
      <c r="B4012" s="16">
        <v>79</v>
      </c>
      <c r="C4012" s="16">
        <v>2289</v>
      </c>
      <c r="D4012" s="16">
        <v>95</v>
      </c>
      <c r="E4012" s="16">
        <v>55</v>
      </c>
      <c r="F4012" s="16">
        <v>156</v>
      </c>
      <c r="G4012" s="16">
        <v>24</v>
      </c>
      <c r="H4012" s="16">
        <v>23.769728000000001</v>
      </c>
      <c r="I4012" s="16"/>
    </row>
    <row r="4013" spans="1:9" x14ac:dyDescent="0.2">
      <c r="A4013" s="5"/>
      <c r="B4013" s="16">
        <v>80</v>
      </c>
      <c r="C4013" s="16">
        <v>4283</v>
      </c>
      <c r="D4013" s="16">
        <v>133</v>
      </c>
      <c r="E4013" s="16">
        <v>59</v>
      </c>
      <c r="F4013" s="16">
        <v>226</v>
      </c>
      <c r="G4013" s="16">
        <v>32</v>
      </c>
      <c r="H4013" s="16">
        <v>40.974815</v>
      </c>
      <c r="I4013" s="16"/>
    </row>
    <row r="4014" spans="1:9" x14ac:dyDescent="0.2">
      <c r="A4014" s="5"/>
      <c r="B4014" s="16">
        <v>81</v>
      </c>
      <c r="C4014" s="16">
        <v>2167</v>
      </c>
      <c r="D4014" s="16">
        <v>94</v>
      </c>
      <c r="E4014" s="16">
        <v>52</v>
      </c>
      <c r="F4014" s="16">
        <v>136</v>
      </c>
      <c r="G4014" s="16">
        <v>23</v>
      </c>
      <c r="H4014" s="16">
        <v>24.151980999999999</v>
      </c>
      <c r="I4014" s="1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81</v>
      </c>
      <c r="I4115" s="6"/>
    </row>
    <row r="4116" spans="1:10" x14ac:dyDescent="0.2">
      <c r="A4116" t="s">
        <v>67</v>
      </c>
      <c r="B4116" s="15"/>
      <c r="C4116" s="8">
        <f>AVERAGE(C3934:C4114)</f>
        <v>3312.8024691358023</v>
      </c>
      <c r="D4116" s="8"/>
      <c r="E4116" s="8"/>
      <c r="F4116" s="8"/>
      <c r="G4116" s="8"/>
      <c r="H4116" s="8"/>
      <c r="I4116" s="9"/>
      <c r="J4116" s="17">
        <f>AVERAGE(D3934:D4114)</f>
        <v>120.07407407407408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73752490</v>
      </c>
      <c r="D4120" s="16">
        <v>181.2938</v>
      </c>
      <c r="E4120" s="16">
        <v>1</v>
      </c>
      <c r="F4120" s="16">
        <v>1469</v>
      </c>
      <c r="G4120" s="16">
        <v>406812</v>
      </c>
      <c r="H4120" s="16">
        <v>283.74083999999999</v>
      </c>
      <c r="I4120" s="16">
        <v>33.825927999999998</v>
      </c>
    </row>
    <row r="4121" spans="1:10" x14ac:dyDescent="0.2">
      <c r="A4121" s="6"/>
      <c r="B4121" s="16">
        <v>1</v>
      </c>
      <c r="C4121" s="16">
        <v>2343</v>
      </c>
      <c r="D4121" s="16">
        <v>97</v>
      </c>
      <c r="E4121" s="16">
        <v>61</v>
      </c>
      <c r="F4121" s="16">
        <v>136</v>
      </c>
      <c r="G4121" s="16">
        <v>24</v>
      </c>
      <c r="H4121" s="16">
        <v>20.492840000000001</v>
      </c>
      <c r="I4121" s="16"/>
    </row>
    <row r="4122" spans="1:10" x14ac:dyDescent="0.2">
      <c r="A4122" s="6"/>
      <c r="B4122" s="16">
        <v>2</v>
      </c>
      <c r="C4122" s="16">
        <v>2442</v>
      </c>
      <c r="D4122" s="16">
        <v>101</v>
      </c>
      <c r="E4122" s="16">
        <v>65</v>
      </c>
      <c r="F4122" s="16">
        <v>139</v>
      </c>
      <c r="G4122" s="16">
        <v>24</v>
      </c>
      <c r="H4122" s="16">
        <v>21.003105000000001</v>
      </c>
      <c r="I4122" s="16"/>
    </row>
    <row r="4123" spans="1:10" x14ac:dyDescent="0.2">
      <c r="A4123" s="6"/>
      <c r="B4123" s="16">
        <v>3</v>
      </c>
      <c r="C4123" s="16">
        <v>2000</v>
      </c>
      <c r="D4123" s="16">
        <v>90</v>
      </c>
      <c r="E4123" s="16">
        <v>58</v>
      </c>
      <c r="F4123" s="16">
        <v>109</v>
      </c>
      <c r="G4123" s="16">
        <v>22</v>
      </c>
      <c r="H4123" s="16">
        <v>14.934779000000001</v>
      </c>
      <c r="I4123" s="16"/>
    </row>
    <row r="4124" spans="1:10" x14ac:dyDescent="0.2">
      <c r="A4124" s="6"/>
      <c r="B4124" s="16">
        <v>4</v>
      </c>
      <c r="C4124" s="16">
        <v>2828</v>
      </c>
      <c r="D4124" s="16">
        <v>122</v>
      </c>
      <c r="E4124" s="16">
        <v>92</v>
      </c>
      <c r="F4124" s="16">
        <v>156</v>
      </c>
      <c r="G4124" s="16">
        <v>23</v>
      </c>
      <c r="H4124" s="16">
        <v>17.766157</v>
      </c>
      <c r="I4124" s="16"/>
    </row>
    <row r="4125" spans="1:10" x14ac:dyDescent="0.2">
      <c r="A4125" s="6"/>
      <c r="B4125" s="16">
        <v>5</v>
      </c>
      <c r="C4125" s="16">
        <v>891</v>
      </c>
      <c r="D4125" s="16">
        <v>81</v>
      </c>
      <c r="E4125" s="16">
        <v>69</v>
      </c>
      <c r="F4125" s="16">
        <v>95</v>
      </c>
      <c r="G4125" s="16">
        <v>11</v>
      </c>
      <c r="H4125" s="16">
        <v>7.2111025</v>
      </c>
      <c r="I4125" s="16"/>
    </row>
    <row r="4126" spans="1:10" x14ac:dyDescent="0.2">
      <c r="A4126" s="6"/>
      <c r="B4126" s="16">
        <v>6</v>
      </c>
      <c r="C4126" s="16">
        <v>4193</v>
      </c>
      <c r="D4126" s="16">
        <v>116</v>
      </c>
      <c r="E4126" s="16">
        <v>73</v>
      </c>
      <c r="F4126" s="16">
        <v>176</v>
      </c>
      <c r="G4126" s="16">
        <v>36</v>
      </c>
      <c r="H4126" s="16">
        <v>29.724930000000001</v>
      </c>
      <c r="I4126" s="16"/>
    </row>
    <row r="4127" spans="1:10" x14ac:dyDescent="0.2">
      <c r="A4127" s="6"/>
      <c r="B4127" s="16">
        <v>7</v>
      </c>
      <c r="C4127" s="16">
        <v>5051</v>
      </c>
      <c r="D4127" s="16">
        <v>168</v>
      </c>
      <c r="E4127" s="16">
        <v>121</v>
      </c>
      <c r="F4127" s="16">
        <v>237</v>
      </c>
      <c r="G4127" s="16">
        <v>30</v>
      </c>
      <c r="H4127" s="16">
        <v>31.731089999999998</v>
      </c>
      <c r="I4127" s="16"/>
    </row>
    <row r="4128" spans="1:10" x14ac:dyDescent="0.2">
      <c r="A4128" s="6"/>
      <c r="B4128" s="16">
        <v>8</v>
      </c>
      <c r="C4128" s="16">
        <v>931</v>
      </c>
      <c r="D4128" s="16">
        <v>84</v>
      </c>
      <c r="E4128" s="16">
        <v>52</v>
      </c>
      <c r="F4128" s="16">
        <v>109</v>
      </c>
      <c r="G4128" s="16">
        <v>11</v>
      </c>
      <c r="H4128" s="16">
        <v>17.677669999999999</v>
      </c>
      <c r="I4128" s="16"/>
    </row>
    <row r="4129" spans="1:9" x14ac:dyDescent="0.2">
      <c r="A4129" s="6"/>
      <c r="B4129" s="16">
        <v>9</v>
      </c>
      <c r="C4129" s="16">
        <v>3832</v>
      </c>
      <c r="D4129" s="16">
        <v>123</v>
      </c>
      <c r="E4129" s="16">
        <v>85</v>
      </c>
      <c r="F4129" s="16">
        <v>176</v>
      </c>
      <c r="G4129" s="16">
        <v>31</v>
      </c>
      <c r="H4129" s="16">
        <v>24.526855000000001</v>
      </c>
      <c r="I4129" s="16"/>
    </row>
    <row r="4130" spans="1:9" x14ac:dyDescent="0.2">
      <c r="A4130" s="6"/>
      <c r="B4130" s="16">
        <v>10</v>
      </c>
      <c r="C4130" s="16">
        <v>1549</v>
      </c>
      <c r="D4130" s="16">
        <v>103</v>
      </c>
      <c r="E4130" s="16">
        <v>85</v>
      </c>
      <c r="F4130" s="16">
        <v>121</v>
      </c>
      <c r="G4130" s="16">
        <v>15</v>
      </c>
      <c r="H4130" s="16">
        <v>10.934872</v>
      </c>
      <c r="I4130" s="16"/>
    </row>
    <row r="4131" spans="1:9" x14ac:dyDescent="0.2">
      <c r="A4131" s="6"/>
      <c r="B4131" s="16">
        <v>11</v>
      </c>
      <c r="C4131" s="16">
        <v>3390</v>
      </c>
      <c r="D4131" s="16">
        <v>113</v>
      </c>
      <c r="E4131" s="16">
        <v>79</v>
      </c>
      <c r="F4131" s="16">
        <v>169</v>
      </c>
      <c r="G4131" s="16">
        <v>30</v>
      </c>
      <c r="H4131" s="16">
        <v>22.955729000000002</v>
      </c>
      <c r="I4131" s="16"/>
    </row>
    <row r="4132" spans="1:9" x14ac:dyDescent="0.2">
      <c r="A4132" s="6"/>
      <c r="B4132" s="16">
        <v>12</v>
      </c>
      <c r="C4132" s="16">
        <v>5204</v>
      </c>
      <c r="D4132" s="16">
        <v>148</v>
      </c>
      <c r="E4132" s="16">
        <v>107</v>
      </c>
      <c r="F4132" s="16">
        <v>207</v>
      </c>
      <c r="G4132" s="16">
        <v>35</v>
      </c>
      <c r="H4132" s="16">
        <v>29.549558999999999</v>
      </c>
      <c r="I4132" s="16"/>
    </row>
    <row r="4133" spans="1:9" x14ac:dyDescent="0.2">
      <c r="B4133" s="16">
        <v>13</v>
      </c>
      <c r="C4133" s="16">
        <v>3675</v>
      </c>
      <c r="D4133" s="16">
        <v>122</v>
      </c>
      <c r="E4133" s="16">
        <v>67</v>
      </c>
      <c r="F4133" s="16">
        <v>162</v>
      </c>
      <c r="G4133" s="16">
        <v>30</v>
      </c>
      <c r="H4133" s="16">
        <v>28.026465999999999</v>
      </c>
      <c r="I4133" s="16"/>
    </row>
    <row r="4134" spans="1:9" x14ac:dyDescent="0.2">
      <c r="B4134" s="16">
        <v>14</v>
      </c>
      <c r="C4134" s="16">
        <v>5722</v>
      </c>
      <c r="D4134" s="16">
        <v>146</v>
      </c>
      <c r="E4134" s="16">
        <v>80</v>
      </c>
      <c r="F4134" s="16">
        <v>231</v>
      </c>
      <c r="G4134" s="16">
        <v>39</v>
      </c>
      <c r="H4134" s="16">
        <v>40.750847</v>
      </c>
      <c r="I4134" s="16"/>
    </row>
    <row r="4135" spans="1:9" x14ac:dyDescent="0.2">
      <c r="B4135" s="16">
        <v>15</v>
      </c>
      <c r="C4135" s="16">
        <v>7518</v>
      </c>
      <c r="D4135" s="16">
        <v>183</v>
      </c>
      <c r="E4135" s="16">
        <v>92</v>
      </c>
      <c r="F4135" s="16">
        <v>298</v>
      </c>
      <c r="G4135" s="16">
        <v>41</v>
      </c>
      <c r="H4135" s="16">
        <v>55.026584999999997</v>
      </c>
      <c r="I4135" s="16"/>
    </row>
    <row r="4136" spans="1:9" x14ac:dyDescent="0.2">
      <c r="B4136" s="16">
        <v>16</v>
      </c>
      <c r="C4136" s="16">
        <v>1410</v>
      </c>
      <c r="D4136" s="16">
        <v>70</v>
      </c>
      <c r="E4136" s="16">
        <v>40</v>
      </c>
      <c r="F4136" s="16">
        <v>111</v>
      </c>
      <c r="G4136" s="16">
        <v>20</v>
      </c>
      <c r="H4136" s="16">
        <v>20.787141999999999</v>
      </c>
      <c r="I4136" s="16"/>
    </row>
    <row r="4137" spans="1:9" x14ac:dyDescent="0.2">
      <c r="B4137" s="16">
        <v>17</v>
      </c>
      <c r="C4137" s="16">
        <v>7772</v>
      </c>
      <c r="D4137" s="16">
        <v>168</v>
      </c>
      <c r="E4137" s="16">
        <v>89</v>
      </c>
      <c r="F4137" s="16">
        <v>267</v>
      </c>
      <c r="G4137" s="16">
        <v>46</v>
      </c>
      <c r="H4137" s="16">
        <v>45.563144999999999</v>
      </c>
      <c r="I4137" s="16"/>
    </row>
    <row r="4138" spans="1:9" x14ac:dyDescent="0.2">
      <c r="B4138" s="16">
        <v>18</v>
      </c>
      <c r="C4138" s="16">
        <v>1736</v>
      </c>
      <c r="D4138" s="16">
        <v>124</v>
      </c>
      <c r="E4138" s="16">
        <v>98</v>
      </c>
      <c r="F4138" s="16">
        <v>143</v>
      </c>
      <c r="G4138" s="16">
        <v>14</v>
      </c>
      <c r="H4138" s="16">
        <v>14.185582999999999</v>
      </c>
      <c r="I4138" s="16"/>
    </row>
    <row r="4139" spans="1:9" x14ac:dyDescent="0.2">
      <c r="B4139" s="16">
        <v>19</v>
      </c>
      <c r="C4139" s="16">
        <v>3776</v>
      </c>
      <c r="D4139" s="16">
        <v>118</v>
      </c>
      <c r="E4139" s="16">
        <v>56</v>
      </c>
      <c r="F4139" s="16">
        <v>190</v>
      </c>
      <c r="G4139" s="16">
        <v>32</v>
      </c>
      <c r="H4139" s="16">
        <v>36.447929999999999</v>
      </c>
      <c r="I4139" s="16"/>
    </row>
    <row r="4140" spans="1:9" x14ac:dyDescent="0.2">
      <c r="B4140" s="16">
        <v>20</v>
      </c>
      <c r="C4140" s="16">
        <v>3018</v>
      </c>
      <c r="D4140" s="16">
        <v>120</v>
      </c>
      <c r="E4140" s="16">
        <v>87</v>
      </c>
      <c r="F4140" s="16">
        <v>176</v>
      </c>
      <c r="G4140" s="16">
        <v>25</v>
      </c>
      <c r="H4140" s="16">
        <v>22.27854</v>
      </c>
      <c r="I4140" s="16"/>
    </row>
    <row r="4141" spans="1:9" x14ac:dyDescent="0.2">
      <c r="B4141" s="16">
        <v>21</v>
      </c>
      <c r="C4141" s="16">
        <v>2724</v>
      </c>
      <c r="D4141" s="16">
        <v>123</v>
      </c>
      <c r="E4141" s="16">
        <v>91</v>
      </c>
      <c r="F4141" s="16">
        <v>170</v>
      </c>
      <c r="G4141" s="16">
        <v>22</v>
      </c>
      <c r="H4141" s="16">
        <v>18.131792000000001</v>
      </c>
      <c r="I4141" s="16"/>
    </row>
    <row r="4142" spans="1:9" x14ac:dyDescent="0.2">
      <c r="B4142" s="16">
        <v>22</v>
      </c>
      <c r="C4142" s="16">
        <v>2668</v>
      </c>
      <c r="D4142" s="16">
        <v>121</v>
      </c>
      <c r="E4142" s="16">
        <v>89</v>
      </c>
      <c r="F4142" s="16">
        <v>158</v>
      </c>
      <c r="G4142" s="16">
        <v>22</v>
      </c>
      <c r="H4142" s="16">
        <v>17.848569999999999</v>
      </c>
      <c r="I4142" s="16"/>
    </row>
    <row r="4143" spans="1:9" x14ac:dyDescent="0.2">
      <c r="B4143" s="16">
        <v>23</v>
      </c>
      <c r="C4143" s="16">
        <v>5079</v>
      </c>
      <c r="D4143" s="16">
        <v>133</v>
      </c>
      <c r="E4143" s="16">
        <v>76</v>
      </c>
      <c r="F4143" s="16">
        <v>215</v>
      </c>
      <c r="G4143" s="16">
        <v>38</v>
      </c>
      <c r="H4143" s="16">
        <v>37.627980000000001</v>
      </c>
      <c r="I4143" s="16"/>
    </row>
    <row r="4144" spans="1:9" x14ac:dyDescent="0.2">
      <c r="B4144" s="16">
        <v>24</v>
      </c>
      <c r="C4144" s="16">
        <v>2839</v>
      </c>
      <c r="D4144" s="16">
        <v>135</v>
      </c>
      <c r="E4144" s="16">
        <v>98</v>
      </c>
      <c r="F4144" s="16">
        <v>168</v>
      </c>
      <c r="G4144" s="16">
        <v>21</v>
      </c>
      <c r="H4144" s="16">
        <v>18.705614000000001</v>
      </c>
      <c r="I4144" s="16"/>
    </row>
    <row r="4145" spans="1:9" x14ac:dyDescent="0.2">
      <c r="B4145" s="16">
        <v>25</v>
      </c>
      <c r="C4145" s="16">
        <v>7211</v>
      </c>
      <c r="D4145" s="16">
        <v>156</v>
      </c>
      <c r="E4145" s="16">
        <v>89</v>
      </c>
      <c r="F4145" s="16">
        <v>267</v>
      </c>
      <c r="G4145" s="16">
        <v>46</v>
      </c>
      <c r="H4145" s="16">
        <v>46.169494999999998</v>
      </c>
      <c r="I4145" s="16"/>
    </row>
    <row r="4146" spans="1:9" x14ac:dyDescent="0.2">
      <c r="B4146" s="16">
        <v>26</v>
      </c>
      <c r="C4146" s="16">
        <v>3121</v>
      </c>
      <c r="D4146" s="16">
        <v>120</v>
      </c>
      <c r="E4146" s="16">
        <v>79</v>
      </c>
      <c r="F4146" s="16">
        <v>172</v>
      </c>
      <c r="G4146" s="16">
        <v>26</v>
      </c>
      <c r="H4146" s="16">
        <v>24.795967000000001</v>
      </c>
      <c r="I4146" s="16"/>
    </row>
    <row r="4147" spans="1:9" x14ac:dyDescent="0.2">
      <c r="B4147" s="16">
        <v>27</v>
      </c>
      <c r="C4147" s="16">
        <v>6883</v>
      </c>
      <c r="D4147" s="16">
        <v>176</v>
      </c>
      <c r="E4147" s="16">
        <v>99</v>
      </c>
      <c r="F4147" s="16">
        <v>288</v>
      </c>
      <c r="G4147" s="16">
        <v>39</v>
      </c>
      <c r="H4147" s="16">
        <v>51.169224</v>
      </c>
      <c r="I4147" s="16"/>
    </row>
    <row r="4148" spans="1:9" x14ac:dyDescent="0.2">
      <c r="B4148" s="16">
        <v>28</v>
      </c>
      <c r="C4148" s="16">
        <v>2950</v>
      </c>
      <c r="D4148" s="16">
        <v>134</v>
      </c>
      <c r="E4148" s="16">
        <v>93</v>
      </c>
      <c r="F4148" s="16">
        <v>175</v>
      </c>
      <c r="G4148" s="16">
        <v>22</v>
      </c>
      <c r="H4148" s="16">
        <v>23.892616</v>
      </c>
      <c r="I4148" s="16"/>
    </row>
    <row r="4149" spans="1:9" x14ac:dyDescent="0.2">
      <c r="B4149" s="16">
        <v>29</v>
      </c>
      <c r="C4149" s="16">
        <v>1308</v>
      </c>
      <c r="D4149" s="16">
        <v>68</v>
      </c>
      <c r="E4149" s="16">
        <v>46</v>
      </c>
      <c r="F4149" s="16">
        <v>91</v>
      </c>
      <c r="G4149" s="16">
        <v>19</v>
      </c>
      <c r="H4149" s="16">
        <v>13.540063999999999</v>
      </c>
      <c r="I4149" s="16"/>
    </row>
    <row r="4150" spans="1:9" x14ac:dyDescent="0.2">
      <c r="B4150" s="16">
        <v>30</v>
      </c>
      <c r="C4150" s="16">
        <v>9195</v>
      </c>
      <c r="D4150" s="16">
        <v>180</v>
      </c>
      <c r="E4150" s="16">
        <v>104</v>
      </c>
      <c r="F4150" s="16">
        <v>288</v>
      </c>
      <c r="G4150" s="16">
        <v>51</v>
      </c>
      <c r="H4150" s="16">
        <v>50.544437000000002</v>
      </c>
      <c r="I4150" s="16"/>
    </row>
    <row r="4151" spans="1:9" x14ac:dyDescent="0.2">
      <c r="A4151" s="6"/>
      <c r="B4151" s="16">
        <v>31</v>
      </c>
      <c r="C4151" s="16">
        <v>2243</v>
      </c>
      <c r="D4151" s="16">
        <v>118</v>
      </c>
      <c r="E4151" s="16">
        <v>75</v>
      </c>
      <c r="F4151" s="16">
        <v>153</v>
      </c>
      <c r="G4151" s="16">
        <v>19</v>
      </c>
      <c r="H4151" s="16">
        <v>21.093706000000001</v>
      </c>
      <c r="I4151" s="16"/>
    </row>
    <row r="4152" spans="1:9" x14ac:dyDescent="0.2">
      <c r="A4152" s="11"/>
      <c r="B4152" s="16">
        <v>32</v>
      </c>
      <c r="C4152" s="16">
        <v>5168</v>
      </c>
      <c r="D4152" s="16">
        <v>136</v>
      </c>
      <c r="E4152" s="16">
        <v>66</v>
      </c>
      <c r="F4152" s="16">
        <v>211</v>
      </c>
      <c r="G4152" s="16">
        <v>38</v>
      </c>
      <c r="H4152" s="16">
        <v>42.651955000000001</v>
      </c>
      <c r="I4152" s="16"/>
    </row>
    <row r="4153" spans="1:9" x14ac:dyDescent="0.2">
      <c r="B4153" s="16">
        <v>33</v>
      </c>
      <c r="C4153" s="16">
        <v>6275</v>
      </c>
      <c r="D4153" s="16">
        <v>153</v>
      </c>
      <c r="E4153" s="16">
        <v>87</v>
      </c>
      <c r="F4153" s="16">
        <v>239</v>
      </c>
      <c r="G4153" s="16">
        <v>41</v>
      </c>
      <c r="H4153" s="16">
        <v>44.126522000000001</v>
      </c>
      <c r="I4153" s="16"/>
    </row>
    <row r="4154" spans="1:9" x14ac:dyDescent="0.2">
      <c r="B4154" s="16">
        <v>34</v>
      </c>
      <c r="C4154" s="16">
        <v>4625</v>
      </c>
      <c r="D4154" s="16">
        <v>154</v>
      </c>
      <c r="E4154" s="16">
        <v>99</v>
      </c>
      <c r="F4154" s="16">
        <v>217</v>
      </c>
      <c r="G4154" s="16">
        <v>30</v>
      </c>
      <c r="H4154" s="16">
        <v>33.139724999999999</v>
      </c>
      <c r="I4154" s="16"/>
    </row>
    <row r="4155" spans="1:9" x14ac:dyDescent="0.2">
      <c r="B4155" s="16">
        <v>35</v>
      </c>
      <c r="C4155" s="16">
        <v>4696</v>
      </c>
      <c r="D4155" s="16">
        <v>130</v>
      </c>
      <c r="E4155" s="16">
        <v>79</v>
      </c>
      <c r="F4155" s="16">
        <v>209</v>
      </c>
      <c r="G4155" s="16">
        <v>36</v>
      </c>
      <c r="H4155" s="16">
        <v>35.640265999999997</v>
      </c>
      <c r="I4155" s="16"/>
    </row>
    <row r="4156" spans="1:9" x14ac:dyDescent="0.2">
      <c r="B4156" s="16">
        <v>36</v>
      </c>
      <c r="C4156" s="16">
        <v>5544</v>
      </c>
      <c r="D4156" s="16">
        <v>149</v>
      </c>
      <c r="E4156" s="16">
        <v>87</v>
      </c>
      <c r="F4156" s="16">
        <v>248</v>
      </c>
      <c r="G4156" s="16">
        <v>37</v>
      </c>
      <c r="H4156" s="16">
        <v>46.088979999999999</v>
      </c>
      <c r="I4156" s="16"/>
    </row>
    <row r="4157" spans="1:9" x14ac:dyDescent="0.2">
      <c r="B4157" s="16">
        <v>37</v>
      </c>
      <c r="C4157" s="16">
        <v>4585</v>
      </c>
      <c r="D4157" s="16">
        <v>101</v>
      </c>
      <c r="E4157" s="16">
        <v>61</v>
      </c>
      <c r="F4157" s="16">
        <v>157</v>
      </c>
      <c r="G4157" s="16">
        <v>45</v>
      </c>
      <c r="H4157" s="16">
        <v>25.570757</v>
      </c>
      <c r="I4157" s="16"/>
    </row>
    <row r="4158" spans="1:9" x14ac:dyDescent="0.2">
      <c r="B4158" s="16">
        <v>38</v>
      </c>
      <c r="C4158" s="16">
        <v>5024</v>
      </c>
      <c r="D4158" s="16">
        <v>143</v>
      </c>
      <c r="E4158" s="16">
        <v>66</v>
      </c>
      <c r="F4158" s="16">
        <v>210</v>
      </c>
      <c r="G4158" s="16">
        <v>35</v>
      </c>
      <c r="H4158" s="16">
        <v>33.55724</v>
      </c>
      <c r="I4158" s="16"/>
    </row>
    <row r="4159" spans="1:9" x14ac:dyDescent="0.2">
      <c r="B4159" s="16">
        <v>39</v>
      </c>
      <c r="C4159" s="16">
        <v>6166</v>
      </c>
      <c r="D4159" s="16">
        <v>162</v>
      </c>
      <c r="E4159" s="16">
        <v>90</v>
      </c>
      <c r="F4159" s="16">
        <v>248</v>
      </c>
      <c r="G4159" s="16">
        <v>38</v>
      </c>
      <c r="H4159" s="16">
        <v>44.226078000000001</v>
      </c>
      <c r="I4159" s="16"/>
    </row>
    <row r="4160" spans="1:9" x14ac:dyDescent="0.2">
      <c r="B4160" s="16">
        <v>40</v>
      </c>
      <c r="C4160" s="16">
        <v>6797</v>
      </c>
      <c r="D4160" s="16">
        <v>165</v>
      </c>
      <c r="E4160" s="16">
        <v>89</v>
      </c>
      <c r="F4160" s="16">
        <v>280</v>
      </c>
      <c r="G4160" s="16">
        <v>41</v>
      </c>
      <c r="H4160" s="16">
        <v>49.057617</v>
      </c>
      <c r="I4160" s="16"/>
    </row>
    <row r="4161" spans="2:9" x14ac:dyDescent="0.2">
      <c r="B4161" s="16">
        <v>41</v>
      </c>
      <c r="C4161" s="16">
        <v>7469</v>
      </c>
      <c r="D4161" s="16">
        <v>158</v>
      </c>
      <c r="E4161" s="16">
        <v>96</v>
      </c>
      <c r="F4161" s="16">
        <v>244</v>
      </c>
      <c r="G4161" s="16">
        <v>47</v>
      </c>
      <c r="H4161" s="16">
        <v>45.325153</v>
      </c>
      <c r="I4161" s="16"/>
    </row>
    <row r="4162" spans="2:9" x14ac:dyDescent="0.2">
      <c r="B4162" s="16">
        <v>42</v>
      </c>
      <c r="C4162" s="16">
        <v>3291</v>
      </c>
      <c r="D4162" s="16">
        <v>117</v>
      </c>
      <c r="E4162" s="16">
        <v>84</v>
      </c>
      <c r="F4162" s="16">
        <v>167</v>
      </c>
      <c r="G4162" s="16">
        <v>28</v>
      </c>
      <c r="H4162" s="16">
        <v>23.550574999999998</v>
      </c>
      <c r="I4162" s="16"/>
    </row>
    <row r="4163" spans="2:9" x14ac:dyDescent="0.2">
      <c r="B4163" s="16">
        <v>43</v>
      </c>
      <c r="C4163" s="16">
        <v>4093</v>
      </c>
      <c r="D4163" s="16">
        <v>116</v>
      </c>
      <c r="E4163" s="16">
        <v>65</v>
      </c>
      <c r="F4163" s="16">
        <v>198</v>
      </c>
      <c r="G4163" s="16">
        <v>35</v>
      </c>
      <c r="H4163" s="16">
        <v>36.000410000000002</v>
      </c>
      <c r="I4163" s="16"/>
    </row>
    <row r="4164" spans="2:9" x14ac:dyDescent="0.2">
      <c r="B4164" s="16">
        <v>44</v>
      </c>
      <c r="C4164" s="16">
        <v>6095</v>
      </c>
      <c r="D4164" s="16">
        <v>148</v>
      </c>
      <c r="E4164" s="16">
        <v>74</v>
      </c>
      <c r="F4164" s="16">
        <v>252</v>
      </c>
      <c r="G4164" s="16">
        <v>41</v>
      </c>
      <c r="H4164" s="16">
        <v>43.320030000000003</v>
      </c>
      <c r="I4164" s="16"/>
    </row>
    <row r="4165" spans="2:9" x14ac:dyDescent="0.2">
      <c r="B4165" s="16">
        <v>45</v>
      </c>
      <c r="C4165" s="16">
        <v>4928</v>
      </c>
      <c r="D4165" s="16">
        <v>154</v>
      </c>
      <c r="E4165" s="16">
        <v>103</v>
      </c>
      <c r="F4165" s="16">
        <v>233</v>
      </c>
      <c r="G4165" s="16">
        <v>32</v>
      </c>
      <c r="H4165" s="16">
        <v>38.015278000000002</v>
      </c>
      <c r="I4165" s="16"/>
    </row>
    <row r="4166" spans="2:9" x14ac:dyDescent="0.2">
      <c r="B4166" s="16">
        <v>46</v>
      </c>
      <c r="C4166" s="16">
        <v>3986</v>
      </c>
      <c r="D4166" s="16">
        <v>153</v>
      </c>
      <c r="E4166" s="16">
        <v>103</v>
      </c>
      <c r="F4166" s="16">
        <v>211</v>
      </c>
      <c r="G4166" s="16">
        <v>26</v>
      </c>
      <c r="H4166" s="16">
        <v>27.597100999999999</v>
      </c>
      <c r="I4166" s="16"/>
    </row>
    <row r="4167" spans="2:9" x14ac:dyDescent="0.2">
      <c r="B4167" s="16">
        <v>47</v>
      </c>
      <c r="C4167" s="16">
        <v>5837</v>
      </c>
      <c r="D4167" s="16">
        <v>157</v>
      </c>
      <c r="E4167" s="16">
        <v>77</v>
      </c>
      <c r="F4167" s="16">
        <v>256</v>
      </c>
      <c r="G4167" s="16">
        <v>37</v>
      </c>
      <c r="H4167" s="16">
        <v>50.756500000000003</v>
      </c>
      <c r="I4167" s="16"/>
    </row>
    <row r="4168" spans="2:9" x14ac:dyDescent="0.2">
      <c r="B4168" s="16">
        <v>48</v>
      </c>
      <c r="C4168" s="16">
        <v>5694</v>
      </c>
      <c r="D4168" s="16">
        <v>183</v>
      </c>
      <c r="E4168" s="16">
        <v>114</v>
      </c>
      <c r="F4168" s="16">
        <v>278</v>
      </c>
      <c r="G4168" s="16">
        <v>31</v>
      </c>
      <c r="H4168" s="16">
        <v>44.312150000000003</v>
      </c>
      <c r="I4168" s="16"/>
    </row>
    <row r="4169" spans="2:9" x14ac:dyDescent="0.2">
      <c r="B4169" s="16">
        <v>49</v>
      </c>
      <c r="C4169" s="16">
        <v>3879</v>
      </c>
      <c r="D4169" s="16">
        <v>121</v>
      </c>
      <c r="E4169" s="16">
        <v>83</v>
      </c>
      <c r="F4169" s="16">
        <v>172</v>
      </c>
      <c r="G4169" s="16">
        <v>32</v>
      </c>
      <c r="H4169" s="16">
        <v>24.949627</v>
      </c>
      <c r="I4169" s="16"/>
    </row>
    <row r="4170" spans="2:9" x14ac:dyDescent="0.2">
      <c r="B4170" s="16">
        <v>50</v>
      </c>
      <c r="C4170" s="16">
        <v>7830</v>
      </c>
      <c r="D4170" s="16">
        <v>163</v>
      </c>
      <c r="E4170" s="16">
        <v>85</v>
      </c>
      <c r="F4170" s="16">
        <v>251</v>
      </c>
      <c r="G4170" s="16">
        <v>48</v>
      </c>
      <c r="H4170" s="16">
        <v>43.198208000000001</v>
      </c>
      <c r="I4170" s="16"/>
    </row>
    <row r="4171" spans="2:9" x14ac:dyDescent="0.2">
      <c r="B4171" s="16">
        <v>51</v>
      </c>
      <c r="C4171" s="16">
        <v>2826</v>
      </c>
      <c r="D4171" s="16">
        <v>91</v>
      </c>
      <c r="E4171" s="16">
        <v>62</v>
      </c>
      <c r="F4171" s="16">
        <v>129</v>
      </c>
      <c r="G4171" s="16">
        <v>31</v>
      </c>
      <c r="H4171" s="16">
        <v>19.651122999999998</v>
      </c>
      <c r="I4171" s="16"/>
    </row>
    <row r="4172" spans="2:9" x14ac:dyDescent="0.2">
      <c r="B4172" s="16">
        <v>52</v>
      </c>
      <c r="C4172" s="16">
        <v>4680</v>
      </c>
      <c r="D4172" s="16">
        <v>141</v>
      </c>
      <c r="E4172" s="16">
        <v>100</v>
      </c>
      <c r="F4172" s="16">
        <v>189</v>
      </c>
      <c r="G4172" s="16">
        <v>33</v>
      </c>
      <c r="H4172" s="16">
        <v>21.344643000000001</v>
      </c>
      <c r="I4172" s="16"/>
    </row>
    <row r="4173" spans="2:9" x14ac:dyDescent="0.2">
      <c r="B4173" s="16">
        <v>53</v>
      </c>
      <c r="C4173" s="16">
        <v>4176</v>
      </c>
      <c r="D4173" s="16">
        <v>149</v>
      </c>
      <c r="E4173" s="16">
        <v>95</v>
      </c>
      <c r="F4173" s="16">
        <v>213</v>
      </c>
      <c r="G4173" s="16">
        <v>28</v>
      </c>
      <c r="H4173" s="16">
        <v>27.712812</v>
      </c>
      <c r="I4173" s="16"/>
    </row>
    <row r="4174" spans="2:9" x14ac:dyDescent="0.2">
      <c r="B4174" s="16">
        <v>54</v>
      </c>
      <c r="C4174" s="16">
        <v>4632</v>
      </c>
      <c r="D4174" s="16">
        <v>154</v>
      </c>
      <c r="E4174" s="16">
        <v>97</v>
      </c>
      <c r="F4174" s="16">
        <v>219</v>
      </c>
      <c r="G4174" s="16">
        <v>30</v>
      </c>
      <c r="H4174" s="16">
        <v>34.931460000000001</v>
      </c>
      <c r="I4174" s="16"/>
    </row>
    <row r="4175" spans="2:9" x14ac:dyDescent="0.2">
      <c r="B4175" s="16">
        <v>55</v>
      </c>
      <c r="C4175" s="16">
        <v>1722</v>
      </c>
      <c r="D4175" s="16">
        <v>123</v>
      </c>
      <c r="E4175" s="16">
        <v>113</v>
      </c>
      <c r="F4175" s="16">
        <v>141</v>
      </c>
      <c r="G4175" s="16">
        <v>14</v>
      </c>
      <c r="H4175" s="16">
        <v>9.0468860000000006</v>
      </c>
      <c r="I4175" s="16"/>
    </row>
    <row r="4176" spans="2:9" x14ac:dyDescent="0.2">
      <c r="B4176" s="16">
        <v>56</v>
      </c>
      <c r="C4176" s="16">
        <v>5927</v>
      </c>
      <c r="D4176" s="16">
        <v>155</v>
      </c>
      <c r="E4176" s="16">
        <v>94</v>
      </c>
      <c r="F4176" s="16">
        <v>239</v>
      </c>
      <c r="G4176" s="16">
        <v>38</v>
      </c>
      <c r="H4176" s="16">
        <v>43.154969999999999</v>
      </c>
      <c r="I4176" s="16"/>
    </row>
    <row r="4177" spans="2:9" x14ac:dyDescent="0.2">
      <c r="B4177" s="16">
        <v>57</v>
      </c>
      <c r="C4177" s="16">
        <v>2999</v>
      </c>
      <c r="D4177" s="16">
        <v>107</v>
      </c>
      <c r="E4177" s="16">
        <v>71</v>
      </c>
      <c r="F4177" s="16">
        <v>148</v>
      </c>
      <c r="G4177" s="16">
        <v>28</v>
      </c>
      <c r="H4177" s="16">
        <v>20.789064</v>
      </c>
      <c r="I4177" s="16"/>
    </row>
    <row r="4178" spans="2:9" x14ac:dyDescent="0.2">
      <c r="B4178" s="16">
        <v>58</v>
      </c>
      <c r="C4178" s="16">
        <v>2709</v>
      </c>
      <c r="D4178" s="16">
        <v>104</v>
      </c>
      <c r="E4178" s="16">
        <v>55</v>
      </c>
      <c r="F4178" s="16">
        <v>154</v>
      </c>
      <c r="G4178" s="16">
        <v>26</v>
      </c>
      <c r="H4178" s="16">
        <v>25.556995000000001</v>
      </c>
      <c r="I4178" s="16"/>
    </row>
    <row r="4179" spans="2:9" x14ac:dyDescent="0.2">
      <c r="B4179" s="16">
        <v>59</v>
      </c>
      <c r="C4179" s="16">
        <v>4659</v>
      </c>
      <c r="D4179" s="16">
        <v>145</v>
      </c>
      <c r="E4179" s="16">
        <v>91</v>
      </c>
      <c r="F4179" s="16">
        <v>242</v>
      </c>
      <c r="G4179" s="16">
        <v>32</v>
      </c>
      <c r="H4179" s="16">
        <v>38.518949999999997</v>
      </c>
      <c r="I4179" s="16"/>
    </row>
    <row r="4180" spans="2:9" x14ac:dyDescent="0.2">
      <c r="B4180" s="16">
        <v>60</v>
      </c>
      <c r="C4180" s="16">
        <v>4728</v>
      </c>
      <c r="D4180" s="16">
        <v>131</v>
      </c>
      <c r="E4180" s="16">
        <v>78</v>
      </c>
      <c r="F4180" s="16">
        <v>199</v>
      </c>
      <c r="G4180" s="16">
        <v>36</v>
      </c>
      <c r="H4180" s="16">
        <v>34.478149999999999</v>
      </c>
      <c r="I4180" s="16"/>
    </row>
    <row r="4181" spans="2:9" x14ac:dyDescent="0.2">
      <c r="B4181" s="16">
        <v>61</v>
      </c>
      <c r="C4181" s="16">
        <v>1188</v>
      </c>
      <c r="D4181" s="16">
        <v>108</v>
      </c>
      <c r="E4181" s="16">
        <v>92</v>
      </c>
      <c r="F4181" s="16">
        <v>132</v>
      </c>
      <c r="G4181" s="16">
        <v>11</v>
      </c>
      <c r="H4181" s="16">
        <v>10.733126</v>
      </c>
      <c r="I4181" s="16"/>
    </row>
    <row r="4182" spans="2:9" x14ac:dyDescent="0.2">
      <c r="B4182" s="16">
        <v>62</v>
      </c>
      <c r="C4182" s="16">
        <v>3480</v>
      </c>
      <c r="D4182" s="16">
        <v>112</v>
      </c>
      <c r="E4182" s="16">
        <v>90</v>
      </c>
      <c r="F4182" s="16">
        <v>152</v>
      </c>
      <c r="G4182" s="16">
        <v>31</v>
      </c>
      <c r="H4182" s="16">
        <v>18.768768000000001</v>
      </c>
      <c r="I4182" s="16"/>
    </row>
    <row r="4183" spans="2:9" x14ac:dyDescent="0.2">
      <c r="B4183" s="16">
        <v>63</v>
      </c>
      <c r="C4183" s="16">
        <v>4115</v>
      </c>
      <c r="D4183" s="16">
        <v>132</v>
      </c>
      <c r="E4183" s="16">
        <v>73</v>
      </c>
      <c r="F4183" s="16">
        <v>191</v>
      </c>
      <c r="G4183" s="16">
        <v>31</v>
      </c>
      <c r="H4183" s="16">
        <v>33.630839999999999</v>
      </c>
      <c r="I4183" s="16"/>
    </row>
    <row r="4184" spans="2:9" x14ac:dyDescent="0.2">
      <c r="B4184" s="16">
        <v>64</v>
      </c>
      <c r="C4184" s="16">
        <v>7979</v>
      </c>
      <c r="D4184" s="16">
        <v>189</v>
      </c>
      <c r="E4184" s="16">
        <v>118</v>
      </c>
      <c r="F4184" s="16">
        <v>314</v>
      </c>
      <c r="G4184" s="16">
        <v>42</v>
      </c>
      <c r="H4184" s="16">
        <v>62.064284999999998</v>
      </c>
      <c r="I4184" s="16"/>
    </row>
    <row r="4185" spans="2:9" x14ac:dyDescent="0.2">
      <c r="B4185" s="16">
        <v>65</v>
      </c>
      <c r="C4185" s="16">
        <v>2582</v>
      </c>
      <c r="D4185" s="16">
        <v>107</v>
      </c>
      <c r="E4185" s="16">
        <v>74</v>
      </c>
      <c r="F4185" s="16">
        <v>166</v>
      </c>
      <c r="G4185" s="16">
        <v>24</v>
      </c>
      <c r="H4185" s="16">
        <v>27.354357</v>
      </c>
      <c r="I4185" s="16"/>
    </row>
    <row r="4186" spans="2:9" x14ac:dyDescent="0.2">
      <c r="B4186" s="16">
        <v>66</v>
      </c>
      <c r="C4186" s="16">
        <v>2146</v>
      </c>
      <c r="D4186" s="16">
        <v>93</v>
      </c>
      <c r="E4186" s="16">
        <v>68</v>
      </c>
      <c r="F4186" s="16">
        <v>133</v>
      </c>
      <c r="G4186" s="16">
        <v>23</v>
      </c>
      <c r="H4186" s="16">
        <v>18.69492</v>
      </c>
      <c r="I4186" s="16"/>
    </row>
    <row r="4187" spans="2:9" x14ac:dyDescent="0.2">
      <c r="B4187" s="16">
        <v>67</v>
      </c>
      <c r="C4187" s="16">
        <v>3609</v>
      </c>
      <c r="D4187" s="16">
        <v>124</v>
      </c>
      <c r="E4187" s="16">
        <v>66</v>
      </c>
      <c r="F4187" s="16">
        <v>187</v>
      </c>
      <c r="G4187" s="16">
        <v>29</v>
      </c>
      <c r="H4187" s="16">
        <v>34.996429999999997</v>
      </c>
      <c r="I4187" s="16"/>
    </row>
    <row r="4188" spans="2:9" x14ac:dyDescent="0.2">
      <c r="B4188" s="16">
        <v>68</v>
      </c>
      <c r="C4188" s="16">
        <v>4849</v>
      </c>
      <c r="D4188" s="16">
        <v>138</v>
      </c>
      <c r="E4188" s="16">
        <v>62</v>
      </c>
      <c r="F4188" s="16">
        <v>205</v>
      </c>
      <c r="G4188" s="16">
        <v>35</v>
      </c>
      <c r="H4188" s="16">
        <v>33.635150000000003</v>
      </c>
      <c r="I4188" s="16"/>
    </row>
    <row r="4189" spans="2:9" x14ac:dyDescent="0.2">
      <c r="B4189" s="16">
        <v>69</v>
      </c>
      <c r="C4189" s="16">
        <v>1968</v>
      </c>
      <c r="D4189" s="16">
        <v>109</v>
      </c>
      <c r="E4189" s="16">
        <v>85</v>
      </c>
      <c r="F4189" s="16">
        <v>139</v>
      </c>
      <c r="G4189" s="16">
        <v>18</v>
      </c>
      <c r="H4189" s="16">
        <v>13.473286</v>
      </c>
      <c r="I4189" s="16"/>
    </row>
    <row r="4190" spans="2:9" x14ac:dyDescent="0.2">
      <c r="B4190" s="16">
        <v>70</v>
      </c>
      <c r="C4190" s="16">
        <v>5681</v>
      </c>
      <c r="D4190" s="16">
        <v>167</v>
      </c>
      <c r="E4190" s="16">
        <v>109</v>
      </c>
      <c r="F4190" s="16">
        <v>262</v>
      </c>
      <c r="G4190" s="16">
        <v>34</v>
      </c>
      <c r="H4190" s="16">
        <v>45.244453</v>
      </c>
      <c r="I4190" s="16"/>
    </row>
    <row r="4191" spans="2:9" x14ac:dyDescent="0.2">
      <c r="B4191" s="16">
        <v>71</v>
      </c>
      <c r="C4191" s="16">
        <v>3519</v>
      </c>
      <c r="D4191" s="16">
        <v>140</v>
      </c>
      <c r="E4191" s="16">
        <v>107</v>
      </c>
      <c r="F4191" s="16">
        <v>194</v>
      </c>
      <c r="G4191" s="16">
        <v>25</v>
      </c>
      <c r="H4191" s="16">
        <v>25.160319999999999</v>
      </c>
      <c r="I4191" s="16"/>
    </row>
    <row r="4192" spans="2:9" x14ac:dyDescent="0.2">
      <c r="B4192" s="16">
        <v>72</v>
      </c>
      <c r="C4192" s="16">
        <v>4929</v>
      </c>
      <c r="D4192" s="16">
        <v>140</v>
      </c>
      <c r="E4192" s="16">
        <v>85</v>
      </c>
      <c r="F4192" s="16">
        <v>234</v>
      </c>
      <c r="G4192" s="16">
        <v>35</v>
      </c>
      <c r="H4192" s="16">
        <v>45.788837000000001</v>
      </c>
      <c r="I4192" s="16"/>
    </row>
    <row r="4193" spans="1:9" x14ac:dyDescent="0.2">
      <c r="B4193" s="16">
        <v>73</v>
      </c>
      <c r="C4193" s="16">
        <v>1757</v>
      </c>
      <c r="D4193" s="16">
        <v>117</v>
      </c>
      <c r="E4193" s="16">
        <v>89</v>
      </c>
      <c r="F4193" s="16">
        <v>148</v>
      </c>
      <c r="G4193" s="16">
        <v>15</v>
      </c>
      <c r="H4193" s="16">
        <v>20.294263999999998</v>
      </c>
      <c r="I4193" s="16"/>
    </row>
    <row r="4194" spans="1:9" x14ac:dyDescent="0.2">
      <c r="B4194" s="16">
        <v>74</v>
      </c>
      <c r="C4194" s="16">
        <v>7467</v>
      </c>
      <c r="D4194" s="16">
        <v>149</v>
      </c>
      <c r="E4194" s="16">
        <v>85</v>
      </c>
      <c r="F4194" s="16">
        <v>243</v>
      </c>
      <c r="G4194" s="16">
        <v>50</v>
      </c>
      <c r="H4194" s="16">
        <v>43.195095000000002</v>
      </c>
      <c r="I4194" s="16"/>
    </row>
    <row r="4195" spans="1:9" x14ac:dyDescent="0.2">
      <c r="B4195" s="16">
        <v>75</v>
      </c>
      <c r="C4195" s="16">
        <v>3043</v>
      </c>
      <c r="D4195" s="16">
        <v>104</v>
      </c>
      <c r="E4195" s="16">
        <v>66</v>
      </c>
      <c r="F4195" s="16">
        <v>171</v>
      </c>
      <c r="G4195" s="16">
        <v>29</v>
      </c>
      <c r="H4195" s="16">
        <v>23.197136</v>
      </c>
      <c r="I4195" s="16"/>
    </row>
    <row r="4196" spans="1:9" x14ac:dyDescent="0.2">
      <c r="B4196" s="16">
        <v>76</v>
      </c>
      <c r="C4196" s="16">
        <v>6079</v>
      </c>
      <c r="D4196" s="16">
        <v>144</v>
      </c>
      <c r="E4196" s="16">
        <v>64</v>
      </c>
      <c r="F4196" s="16">
        <v>239</v>
      </c>
      <c r="G4196" s="16">
        <v>42</v>
      </c>
      <c r="H4196" s="16">
        <v>51.90399</v>
      </c>
      <c r="I4196" s="16"/>
    </row>
    <row r="4197" spans="1:9" x14ac:dyDescent="0.2">
      <c r="B4197" s="16">
        <v>77</v>
      </c>
      <c r="C4197" s="16">
        <v>6565</v>
      </c>
      <c r="D4197" s="16">
        <v>145</v>
      </c>
      <c r="E4197" s="16">
        <v>65</v>
      </c>
      <c r="F4197" s="16">
        <v>244</v>
      </c>
      <c r="G4197" s="16">
        <v>45</v>
      </c>
      <c r="H4197" s="16">
        <v>45.75826</v>
      </c>
      <c r="I4197" s="16"/>
    </row>
    <row r="4198" spans="1:9" x14ac:dyDescent="0.2">
      <c r="B4198" s="16">
        <v>78</v>
      </c>
      <c r="C4198" s="16">
        <v>4073</v>
      </c>
      <c r="D4198" s="16">
        <v>131</v>
      </c>
      <c r="E4198" s="16">
        <v>78</v>
      </c>
      <c r="F4198" s="16">
        <v>215</v>
      </c>
      <c r="G4198" s="16">
        <v>31</v>
      </c>
      <c r="H4198" s="16">
        <v>32.874507999999999</v>
      </c>
      <c r="I4198" s="16"/>
    </row>
    <row r="4199" spans="1:9" x14ac:dyDescent="0.2">
      <c r="A4199" s="13"/>
      <c r="B4199" s="16">
        <v>79</v>
      </c>
      <c r="C4199" s="16">
        <v>4875</v>
      </c>
      <c r="D4199" s="16">
        <v>135</v>
      </c>
      <c r="E4199" s="16">
        <v>87</v>
      </c>
      <c r="F4199" s="16">
        <v>206</v>
      </c>
      <c r="G4199" s="16">
        <v>36</v>
      </c>
      <c r="H4199" s="16">
        <v>33.39076</v>
      </c>
      <c r="I4199" s="16"/>
    </row>
    <row r="4200" spans="1:9" x14ac:dyDescent="0.2">
      <c r="A4200" s="5"/>
      <c r="B4200" s="16">
        <v>80</v>
      </c>
      <c r="C4200" s="16">
        <v>3450</v>
      </c>
      <c r="D4200" s="16">
        <v>127</v>
      </c>
      <c r="E4200" s="16">
        <v>81</v>
      </c>
      <c r="F4200" s="16">
        <v>194</v>
      </c>
      <c r="G4200" s="16">
        <v>27</v>
      </c>
      <c r="H4200" s="16">
        <v>29.870875999999999</v>
      </c>
      <c r="I4200" s="16"/>
    </row>
    <row r="4201" spans="1:9" x14ac:dyDescent="0.2">
      <c r="A4201" s="5"/>
      <c r="B4201" s="16">
        <v>81</v>
      </c>
      <c r="C4201" s="16">
        <v>1636</v>
      </c>
      <c r="D4201" s="16">
        <v>81</v>
      </c>
      <c r="E4201" s="16">
        <v>36</v>
      </c>
      <c r="F4201" s="16">
        <v>121</v>
      </c>
      <c r="G4201" s="16">
        <v>20</v>
      </c>
      <c r="H4201" s="16">
        <v>18.651937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4216.4444444444443</v>
      </c>
      <c r="D4303" s="8"/>
      <c r="E4303" s="8"/>
      <c r="F4303" s="8"/>
      <c r="G4303" s="8"/>
      <c r="H4303" s="8"/>
      <c r="I4303" s="9"/>
      <c r="J4303" s="17">
        <f>AVERAGE(D4121:D4301)</f>
        <v>131.06172839506172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74611424</v>
      </c>
      <c r="D4307" s="16">
        <v>114.66791000000001</v>
      </c>
      <c r="E4307" s="16">
        <v>1</v>
      </c>
      <c r="F4307" s="16">
        <v>1263</v>
      </c>
      <c r="G4307" s="16">
        <v>650674</v>
      </c>
      <c r="H4307" s="16">
        <v>188.98502999999999</v>
      </c>
      <c r="I4307" s="16">
        <v>43.273581999999998</v>
      </c>
    </row>
    <row r="4308" spans="1:9" x14ac:dyDescent="0.2">
      <c r="A4308" s="6"/>
      <c r="B4308" s="16">
        <v>1</v>
      </c>
      <c r="C4308" s="16">
        <v>4883</v>
      </c>
      <c r="D4308" s="16">
        <v>81</v>
      </c>
      <c r="E4308" s="16">
        <v>31</v>
      </c>
      <c r="F4308" s="16">
        <v>147</v>
      </c>
      <c r="G4308" s="16">
        <v>60</v>
      </c>
      <c r="H4308" s="16">
        <v>27.586842000000001</v>
      </c>
      <c r="I4308" s="16"/>
    </row>
    <row r="4309" spans="1:9" x14ac:dyDescent="0.2">
      <c r="A4309" s="6"/>
      <c r="B4309" s="16">
        <v>2</v>
      </c>
      <c r="C4309" s="16">
        <v>1986</v>
      </c>
      <c r="D4309" s="16">
        <v>55</v>
      </c>
      <c r="E4309" s="16">
        <v>26</v>
      </c>
      <c r="F4309" s="16">
        <v>97</v>
      </c>
      <c r="G4309" s="16">
        <v>36</v>
      </c>
      <c r="H4309" s="16">
        <v>15.962456</v>
      </c>
      <c r="I4309" s="16"/>
    </row>
    <row r="4310" spans="1:9" x14ac:dyDescent="0.2">
      <c r="A4310" s="6"/>
      <c r="B4310" s="16">
        <v>3</v>
      </c>
      <c r="C4310" s="16">
        <v>4187</v>
      </c>
      <c r="D4310" s="16">
        <v>99</v>
      </c>
      <c r="E4310" s="16">
        <v>42</v>
      </c>
      <c r="F4310" s="16">
        <v>166</v>
      </c>
      <c r="G4310" s="16">
        <v>42</v>
      </c>
      <c r="H4310" s="16">
        <v>29.932852</v>
      </c>
      <c r="I4310" s="16"/>
    </row>
    <row r="4311" spans="1:9" x14ac:dyDescent="0.2">
      <c r="A4311" s="6"/>
      <c r="B4311" s="16">
        <v>4</v>
      </c>
      <c r="C4311" s="16">
        <v>2846</v>
      </c>
      <c r="D4311" s="16">
        <v>91</v>
      </c>
      <c r="E4311" s="16">
        <v>47</v>
      </c>
      <c r="F4311" s="16">
        <v>151</v>
      </c>
      <c r="G4311" s="16">
        <v>31</v>
      </c>
      <c r="H4311" s="16">
        <v>26.661456999999999</v>
      </c>
      <c r="I4311" s="16"/>
    </row>
    <row r="4312" spans="1:9" x14ac:dyDescent="0.2">
      <c r="A4312" s="6"/>
      <c r="B4312" s="16">
        <v>5</v>
      </c>
      <c r="C4312" s="16">
        <v>1195</v>
      </c>
      <c r="D4312" s="16">
        <v>85</v>
      </c>
      <c r="E4312" s="16">
        <v>53</v>
      </c>
      <c r="F4312" s="16">
        <v>112</v>
      </c>
      <c r="G4312" s="16">
        <v>14</v>
      </c>
      <c r="H4312" s="16">
        <v>16.767643</v>
      </c>
      <c r="I4312" s="16"/>
    </row>
    <row r="4313" spans="1:9" x14ac:dyDescent="0.2">
      <c r="A4313" s="6"/>
      <c r="B4313" s="16">
        <v>6</v>
      </c>
      <c r="C4313" s="16">
        <v>1368</v>
      </c>
      <c r="D4313" s="16">
        <v>68</v>
      </c>
      <c r="E4313" s="16">
        <v>38</v>
      </c>
      <c r="F4313" s="16">
        <v>111</v>
      </c>
      <c r="G4313" s="16">
        <v>20</v>
      </c>
      <c r="H4313" s="16">
        <v>17.864989999999999</v>
      </c>
      <c r="I4313" s="16"/>
    </row>
    <row r="4314" spans="1:9" x14ac:dyDescent="0.2">
      <c r="A4314" s="6"/>
      <c r="B4314" s="16">
        <v>7</v>
      </c>
      <c r="C4314" s="16">
        <v>6641</v>
      </c>
      <c r="D4314" s="16">
        <v>135</v>
      </c>
      <c r="E4314" s="16">
        <v>52</v>
      </c>
      <c r="F4314" s="16">
        <v>258</v>
      </c>
      <c r="G4314" s="16">
        <v>49</v>
      </c>
      <c r="H4314" s="16">
        <v>57.758476000000002</v>
      </c>
      <c r="I4314" s="16"/>
    </row>
    <row r="4315" spans="1:9" x14ac:dyDescent="0.2">
      <c r="A4315" s="6"/>
      <c r="B4315" s="16">
        <v>8</v>
      </c>
      <c r="C4315" s="16">
        <v>1639</v>
      </c>
      <c r="D4315" s="16">
        <v>91</v>
      </c>
      <c r="E4315" s="16">
        <v>75</v>
      </c>
      <c r="F4315" s="16">
        <v>116</v>
      </c>
      <c r="G4315" s="16">
        <v>18</v>
      </c>
      <c r="H4315" s="16">
        <v>12.288206000000001</v>
      </c>
      <c r="I4315" s="16"/>
    </row>
    <row r="4316" spans="1:9" x14ac:dyDescent="0.2">
      <c r="A4316" s="6"/>
      <c r="B4316" s="16">
        <v>9</v>
      </c>
      <c r="C4316" s="16">
        <v>1454</v>
      </c>
      <c r="D4316" s="16">
        <v>80</v>
      </c>
      <c r="E4316" s="16">
        <v>54</v>
      </c>
      <c r="F4316" s="16">
        <v>114</v>
      </c>
      <c r="G4316" s="16">
        <v>18</v>
      </c>
      <c r="H4316" s="16">
        <v>16.341933999999998</v>
      </c>
      <c r="I4316" s="16"/>
    </row>
    <row r="4317" spans="1:9" x14ac:dyDescent="0.2">
      <c r="A4317" s="6"/>
      <c r="B4317" s="16">
        <v>10</v>
      </c>
      <c r="C4317" s="16">
        <v>2420</v>
      </c>
      <c r="D4317" s="16">
        <v>96</v>
      </c>
      <c r="E4317" s="16">
        <v>66</v>
      </c>
      <c r="F4317" s="16">
        <v>124</v>
      </c>
      <c r="G4317" s="16">
        <v>25</v>
      </c>
      <c r="H4317" s="16">
        <v>15.534905999999999</v>
      </c>
      <c r="I4317" s="16"/>
    </row>
    <row r="4318" spans="1:9" x14ac:dyDescent="0.2">
      <c r="A4318" s="6"/>
      <c r="B4318" s="16">
        <v>11</v>
      </c>
      <c r="C4318" s="16">
        <v>2140</v>
      </c>
      <c r="D4318" s="16">
        <v>101</v>
      </c>
      <c r="E4318" s="16">
        <v>78</v>
      </c>
      <c r="F4318" s="16">
        <v>129</v>
      </c>
      <c r="G4318" s="16">
        <v>21</v>
      </c>
      <c r="H4318" s="16">
        <v>14.786818500000001</v>
      </c>
      <c r="I4318" s="16"/>
    </row>
    <row r="4319" spans="1:9" x14ac:dyDescent="0.2">
      <c r="A4319" s="6"/>
      <c r="B4319" s="16">
        <v>12</v>
      </c>
      <c r="C4319" s="16">
        <v>6694</v>
      </c>
      <c r="D4319" s="16">
        <v>117</v>
      </c>
      <c r="E4319" s="16">
        <v>75</v>
      </c>
      <c r="F4319" s="16">
        <v>173</v>
      </c>
      <c r="G4319" s="16">
        <v>57</v>
      </c>
      <c r="H4319" s="16">
        <v>26.517849999999999</v>
      </c>
      <c r="I4319" s="16"/>
    </row>
    <row r="4320" spans="1:9" x14ac:dyDescent="0.2">
      <c r="B4320" s="16">
        <v>13</v>
      </c>
      <c r="C4320" s="16">
        <v>6238</v>
      </c>
      <c r="D4320" s="16">
        <v>145</v>
      </c>
      <c r="E4320" s="16">
        <v>86</v>
      </c>
      <c r="F4320" s="16">
        <v>206</v>
      </c>
      <c r="G4320" s="16">
        <v>43</v>
      </c>
      <c r="H4320" s="16">
        <v>33.719078000000003</v>
      </c>
      <c r="I4320" s="16"/>
    </row>
    <row r="4321" spans="2:9" x14ac:dyDescent="0.2">
      <c r="B4321" s="16">
        <v>14</v>
      </c>
      <c r="C4321" s="16">
        <v>7531</v>
      </c>
      <c r="D4321" s="16">
        <v>134</v>
      </c>
      <c r="E4321" s="16">
        <v>76</v>
      </c>
      <c r="F4321" s="16">
        <v>236</v>
      </c>
      <c r="G4321" s="16">
        <v>56</v>
      </c>
      <c r="H4321" s="16">
        <v>44.591273999999999</v>
      </c>
      <c r="I4321" s="16"/>
    </row>
    <row r="4322" spans="2:9" x14ac:dyDescent="0.2">
      <c r="B4322" s="16">
        <v>15</v>
      </c>
      <c r="C4322" s="16">
        <v>5279</v>
      </c>
      <c r="D4322" s="16">
        <v>128</v>
      </c>
      <c r="E4322" s="16">
        <v>90</v>
      </c>
      <c r="F4322" s="16">
        <v>174</v>
      </c>
      <c r="G4322" s="16">
        <v>41</v>
      </c>
      <c r="H4322" s="16">
        <v>20.142616</v>
      </c>
      <c r="I4322" s="16"/>
    </row>
    <row r="4323" spans="2:9" x14ac:dyDescent="0.2">
      <c r="B4323" s="16">
        <v>16</v>
      </c>
      <c r="C4323" s="16">
        <v>3392</v>
      </c>
      <c r="D4323" s="16">
        <v>91</v>
      </c>
      <c r="E4323" s="16">
        <v>59</v>
      </c>
      <c r="F4323" s="16">
        <v>152</v>
      </c>
      <c r="G4323" s="16">
        <v>37</v>
      </c>
      <c r="H4323" s="16">
        <v>25.285591</v>
      </c>
      <c r="I4323" s="16"/>
    </row>
    <row r="4324" spans="2:9" x14ac:dyDescent="0.2">
      <c r="B4324" s="16">
        <v>17</v>
      </c>
      <c r="C4324" s="16">
        <v>4898</v>
      </c>
      <c r="D4324" s="16">
        <v>125</v>
      </c>
      <c r="E4324" s="16">
        <v>59</v>
      </c>
      <c r="F4324" s="16">
        <v>218</v>
      </c>
      <c r="G4324" s="16">
        <v>39</v>
      </c>
      <c r="H4324" s="16">
        <v>46.940890000000003</v>
      </c>
      <c r="I4324" s="16"/>
    </row>
    <row r="4325" spans="2:9" x14ac:dyDescent="0.2">
      <c r="B4325" s="16">
        <v>18</v>
      </c>
      <c r="C4325" s="16">
        <v>2172</v>
      </c>
      <c r="D4325" s="16">
        <v>114</v>
      </c>
      <c r="E4325" s="16">
        <v>93</v>
      </c>
      <c r="F4325" s="16">
        <v>144</v>
      </c>
      <c r="G4325" s="16">
        <v>19</v>
      </c>
      <c r="H4325" s="16">
        <v>18.043157999999998</v>
      </c>
      <c r="I4325" s="16"/>
    </row>
    <row r="4326" spans="2:9" x14ac:dyDescent="0.2">
      <c r="B4326" s="16">
        <v>19</v>
      </c>
      <c r="C4326" s="16">
        <v>859</v>
      </c>
      <c r="D4326" s="16">
        <v>85</v>
      </c>
      <c r="E4326" s="16">
        <v>76</v>
      </c>
      <c r="F4326" s="16">
        <v>101</v>
      </c>
      <c r="G4326" s="16">
        <v>10</v>
      </c>
      <c r="H4326" s="16">
        <v>7.1569700000000003</v>
      </c>
      <c r="I4326" s="16"/>
    </row>
    <row r="4327" spans="2:9" x14ac:dyDescent="0.2">
      <c r="B4327" s="16">
        <v>20</v>
      </c>
      <c r="C4327" s="16">
        <v>2071</v>
      </c>
      <c r="D4327" s="16">
        <v>103</v>
      </c>
      <c r="E4327" s="16">
        <v>78</v>
      </c>
      <c r="F4327" s="16">
        <v>127</v>
      </c>
      <c r="G4327" s="16">
        <v>20</v>
      </c>
      <c r="H4327" s="16">
        <v>12.671975</v>
      </c>
      <c r="I4327" s="16"/>
    </row>
    <row r="4328" spans="2:9" x14ac:dyDescent="0.2">
      <c r="B4328" s="16">
        <v>21</v>
      </c>
      <c r="C4328" s="16">
        <v>4127</v>
      </c>
      <c r="D4328" s="16">
        <v>121</v>
      </c>
      <c r="E4328" s="16">
        <v>85</v>
      </c>
      <c r="F4328" s="16">
        <v>171</v>
      </c>
      <c r="G4328" s="16">
        <v>34</v>
      </c>
      <c r="H4328" s="16">
        <v>19.533187999999999</v>
      </c>
      <c r="I4328" s="16"/>
    </row>
    <row r="4329" spans="2:9" x14ac:dyDescent="0.2">
      <c r="B4329" s="16">
        <v>22</v>
      </c>
      <c r="C4329" s="16">
        <v>3393</v>
      </c>
      <c r="D4329" s="16">
        <v>96</v>
      </c>
      <c r="E4329" s="16">
        <v>61</v>
      </c>
      <c r="F4329" s="16">
        <v>133</v>
      </c>
      <c r="G4329" s="16">
        <v>35</v>
      </c>
      <c r="H4329" s="16">
        <v>16.628288000000001</v>
      </c>
      <c r="I4329" s="16"/>
    </row>
    <row r="4330" spans="2:9" x14ac:dyDescent="0.2">
      <c r="B4330" s="16">
        <v>23</v>
      </c>
      <c r="C4330" s="16">
        <v>8734</v>
      </c>
      <c r="D4330" s="16">
        <v>171</v>
      </c>
      <c r="E4330" s="16">
        <v>73</v>
      </c>
      <c r="F4330" s="16">
        <v>289</v>
      </c>
      <c r="G4330" s="16">
        <v>51</v>
      </c>
      <c r="H4330" s="16">
        <v>60.941450000000003</v>
      </c>
      <c r="I4330" s="16"/>
    </row>
    <row r="4331" spans="2:9" x14ac:dyDescent="0.2">
      <c r="B4331" s="16">
        <v>24</v>
      </c>
      <c r="C4331" s="16">
        <v>5543</v>
      </c>
      <c r="D4331" s="16">
        <v>123</v>
      </c>
      <c r="E4331" s="16">
        <v>81</v>
      </c>
      <c r="F4331" s="16">
        <v>182</v>
      </c>
      <c r="G4331" s="16">
        <v>45</v>
      </c>
      <c r="H4331" s="16">
        <v>24.084133000000001</v>
      </c>
      <c r="I4331" s="16"/>
    </row>
    <row r="4332" spans="2:9" x14ac:dyDescent="0.2">
      <c r="B4332" s="16">
        <v>25</v>
      </c>
      <c r="C4332" s="16">
        <v>1762</v>
      </c>
      <c r="D4332" s="16">
        <v>117</v>
      </c>
      <c r="E4332" s="16">
        <v>97</v>
      </c>
      <c r="F4332" s="16">
        <v>145</v>
      </c>
      <c r="G4332" s="16">
        <v>15</v>
      </c>
      <c r="H4332" s="16">
        <v>15.926168000000001</v>
      </c>
      <c r="I4332" s="16"/>
    </row>
    <row r="4333" spans="2:9" x14ac:dyDescent="0.2">
      <c r="B4333" s="16">
        <v>26</v>
      </c>
      <c r="C4333" s="16">
        <v>7827</v>
      </c>
      <c r="D4333" s="16">
        <v>122</v>
      </c>
      <c r="E4333" s="16">
        <v>66</v>
      </c>
      <c r="F4333" s="16">
        <v>220</v>
      </c>
      <c r="G4333" s="16">
        <v>64</v>
      </c>
      <c r="H4333" s="16">
        <v>42.882083999999999</v>
      </c>
      <c r="I4333" s="16"/>
    </row>
    <row r="4334" spans="2:9" x14ac:dyDescent="0.2">
      <c r="B4334" s="16">
        <v>27</v>
      </c>
      <c r="C4334" s="16">
        <v>5305</v>
      </c>
      <c r="D4334" s="16">
        <v>126</v>
      </c>
      <c r="E4334" s="16">
        <v>74</v>
      </c>
      <c r="F4334" s="16">
        <v>191</v>
      </c>
      <c r="G4334" s="16">
        <v>42</v>
      </c>
      <c r="H4334" s="16">
        <v>31.446043</v>
      </c>
      <c r="I4334" s="16"/>
    </row>
    <row r="4335" spans="2:9" x14ac:dyDescent="0.2">
      <c r="B4335" s="16">
        <v>28</v>
      </c>
      <c r="C4335" s="16">
        <v>6647</v>
      </c>
      <c r="D4335" s="16">
        <v>174</v>
      </c>
      <c r="E4335" s="16">
        <v>114</v>
      </c>
      <c r="F4335" s="16">
        <v>269</v>
      </c>
      <c r="G4335" s="16">
        <v>38</v>
      </c>
      <c r="H4335" s="16">
        <v>46.370131999999998</v>
      </c>
      <c r="I4335" s="16"/>
    </row>
    <row r="4336" spans="2:9" x14ac:dyDescent="0.2">
      <c r="B4336" s="16">
        <v>29</v>
      </c>
      <c r="C4336" s="16">
        <v>7880</v>
      </c>
      <c r="D4336" s="16">
        <v>157</v>
      </c>
      <c r="E4336" s="16">
        <v>97</v>
      </c>
      <c r="F4336" s="16">
        <v>235</v>
      </c>
      <c r="G4336" s="16">
        <v>50</v>
      </c>
      <c r="H4336" s="16">
        <v>37.590705999999997</v>
      </c>
      <c r="I4336" s="16"/>
    </row>
    <row r="4337" spans="1:9" x14ac:dyDescent="0.2">
      <c r="B4337" s="16">
        <v>30</v>
      </c>
      <c r="C4337" s="16">
        <v>2076</v>
      </c>
      <c r="D4337" s="16">
        <v>86</v>
      </c>
      <c r="E4337" s="16">
        <v>66</v>
      </c>
      <c r="F4337" s="16">
        <v>117</v>
      </c>
      <c r="G4337" s="16">
        <v>24</v>
      </c>
      <c r="H4337" s="16">
        <v>14.747144</v>
      </c>
      <c r="I4337" s="16"/>
    </row>
    <row r="4338" spans="1:9" x14ac:dyDescent="0.2">
      <c r="A4338" s="6"/>
      <c r="B4338" s="16">
        <v>31</v>
      </c>
      <c r="C4338" s="16">
        <v>4062</v>
      </c>
      <c r="D4338" s="16">
        <v>112</v>
      </c>
      <c r="E4338" s="16">
        <v>70</v>
      </c>
      <c r="F4338" s="16">
        <v>147</v>
      </c>
      <c r="G4338" s="16">
        <v>36</v>
      </c>
      <c r="H4338" s="16">
        <v>20.871033000000001</v>
      </c>
      <c r="I4338" s="16"/>
    </row>
    <row r="4339" spans="1:9" x14ac:dyDescent="0.2">
      <c r="A4339" s="11"/>
      <c r="B4339" s="16">
        <v>32</v>
      </c>
      <c r="C4339" s="16">
        <v>3883</v>
      </c>
      <c r="D4339" s="16">
        <v>149</v>
      </c>
      <c r="E4339" s="16">
        <v>114</v>
      </c>
      <c r="F4339" s="16">
        <v>190</v>
      </c>
      <c r="G4339" s="16">
        <v>26</v>
      </c>
      <c r="H4339" s="16">
        <v>22.94951</v>
      </c>
      <c r="I4339" s="16"/>
    </row>
    <row r="4340" spans="1:9" x14ac:dyDescent="0.2">
      <c r="B4340" s="16">
        <v>33</v>
      </c>
      <c r="C4340" s="16">
        <v>1258</v>
      </c>
      <c r="D4340" s="16">
        <v>104</v>
      </c>
      <c r="E4340" s="16">
        <v>81</v>
      </c>
      <c r="F4340" s="16">
        <v>121</v>
      </c>
      <c r="G4340" s="16">
        <v>12</v>
      </c>
      <c r="H4340" s="16">
        <v>12.022705999999999</v>
      </c>
      <c r="I4340" s="16"/>
    </row>
    <row r="4341" spans="1:9" x14ac:dyDescent="0.2">
      <c r="B4341" s="16">
        <v>34</v>
      </c>
      <c r="C4341" s="16">
        <v>1456</v>
      </c>
      <c r="D4341" s="16">
        <v>104</v>
      </c>
      <c r="E4341" s="16">
        <v>85</v>
      </c>
      <c r="F4341" s="16">
        <v>120</v>
      </c>
      <c r="G4341" s="16">
        <v>14</v>
      </c>
      <c r="H4341" s="16">
        <v>9.4135740000000006</v>
      </c>
      <c r="I4341" s="16"/>
    </row>
    <row r="4342" spans="1:9" x14ac:dyDescent="0.2">
      <c r="B4342" s="16">
        <v>35</v>
      </c>
      <c r="C4342" s="16">
        <v>5130</v>
      </c>
      <c r="D4342" s="16">
        <v>135</v>
      </c>
      <c r="E4342" s="16">
        <v>71</v>
      </c>
      <c r="F4342" s="16">
        <v>206</v>
      </c>
      <c r="G4342" s="16">
        <v>38</v>
      </c>
      <c r="H4342" s="16">
        <v>38.680256</v>
      </c>
      <c r="I4342" s="16"/>
    </row>
    <row r="4343" spans="1:9" x14ac:dyDescent="0.2">
      <c r="B4343" s="16">
        <v>36</v>
      </c>
      <c r="C4343" s="16">
        <v>2084</v>
      </c>
      <c r="D4343" s="16">
        <v>109</v>
      </c>
      <c r="E4343" s="16">
        <v>70</v>
      </c>
      <c r="F4343" s="16">
        <v>140</v>
      </c>
      <c r="G4343" s="16">
        <v>19</v>
      </c>
      <c r="H4343" s="16">
        <v>20.438253</v>
      </c>
      <c r="I4343" s="16"/>
    </row>
    <row r="4344" spans="1:9" x14ac:dyDescent="0.2">
      <c r="B4344" s="16">
        <v>37</v>
      </c>
      <c r="C4344" s="16">
        <v>806</v>
      </c>
      <c r="D4344" s="16">
        <v>67</v>
      </c>
      <c r="E4344" s="16">
        <v>47</v>
      </c>
      <c r="F4344" s="16">
        <v>96</v>
      </c>
      <c r="G4344" s="16">
        <v>12</v>
      </c>
      <c r="H4344" s="16">
        <v>14.422205</v>
      </c>
      <c r="I4344" s="16"/>
    </row>
    <row r="4345" spans="1:9" x14ac:dyDescent="0.2">
      <c r="B4345" s="16">
        <v>38</v>
      </c>
      <c r="C4345" s="16">
        <v>4593</v>
      </c>
      <c r="D4345" s="16">
        <v>102</v>
      </c>
      <c r="E4345" s="16">
        <v>47</v>
      </c>
      <c r="F4345" s="16">
        <v>161</v>
      </c>
      <c r="G4345" s="16">
        <v>45</v>
      </c>
      <c r="H4345" s="16">
        <v>23.997633</v>
      </c>
      <c r="I4345" s="16"/>
    </row>
    <row r="4346" spans="1:9" x14ac:dyDescent="0.2">
      <c r="B4346" s="16">
        <v>39</v>
      </c>
      <c r="C4346" s="16">
        <v>5214</v>
      </c>
      <c r="D4346" s="16">
        <v>94</v>
      </c>
      <c r="E4346" s="16">
        <v>41</v>
      </c>
      <c r="F4346" s="16">
        <v>187</v>
      </c>
      <c r="G4346" s="16">
        <v>55</v>
      </c>
      <c r="H4346" s="16">
        <v>36.862105999999997</v>
      </c>
      <c r="I4346" s="16"/>
    </row>
    <row r="4347" spans="1:9" x14ac:dyDescent="0.2">
      <c r="B4347" s="16">
        <v>40</v>
      </c>
      <c r="C4347" s="16">
        <v>1622</v>
      </c>
      <c r="D4347" s="16">
        <v>101</v>
      </c>
      <c r="E4347" s="16">
        <v>75</v>
      </c>
      <c r="F4347" s="16">
        <v>130</v>
      </c>
      <c r="G4347" s="16">
        <v>16</v>
      </c>
      <c r="H4347" s="16">
        <v>15.279615</v>
      </c>
      <c r="I4347" s="16"/>
    </row>
    <row r="4348" spans="1:9" x14ac:dyDescent="0.2">
      <c r="B4348" s="16">
        <v>41</v>
      </c>
      <c r="C4348" s="16">
        <v>1168</v>
      </c>
      <c r="D4348" s="16">
        <v>77</v>
      </c>
      <c r="E4348" s="16">
        <v>56</v>
      </c>
      <c r="F4348" s="16">
        <v>95</v>
      </c>
      <c r="G4348" s="16">
        <v>15</v>
      </c>
      <c r="H4348" s="16">
        <v>9.6547549999999998</v>
      </c>
      <c r="I4348" s="16"/>
    </row>
    <row r="4349" spans="1:9" x14ac:dyDescent="0.2">
      <c r="B4349" s="16">
        <v>42</v>
      </c>
      <c r="C4349" s="16">
        <v>2029</v>
      </c>
      <c r="D4349" s="16">
        <v>96</v>
      </c>
      <c r="E4349" s="16">
        <v>64</v>
      </c>
      <c r="F4349" s="16">
        <v>144</v>
      </c>
      <c r="G4349" s="16">
        <v>21</v>
      </c>
      <c r="H4349" s="16">
        <v>21.585875000000001</v>
      </c>
      <c r="I4349" s="16"/>
    </row>
    <row r="4350" spans="1:9" x14ac:dyDescent="0.2">
      <c r="B4350" s="16">
        <v>43</v>
      </c>
      <c r="C4350" s="16">
        <v>2386</v>
      </c>
      <c r="D4350" s="16">
        <v>91</v>
      </c>
      <c r="E4350" s="16">
        <v>62</v>
      </c>
      <c r="F4350" s="16">
        <v>131</v>
      </c>
      <c r="G4350" s="16">
        <v>26</v>
      </c>
      <c r="H4350" s="16">
        <v>16.482717999999998</v>
      </c>
      <c r="I4350" s="16"/>
    </row>
    <row r="4351" spans="1:9" x14ac:dyDescent="0.2">
      <c r="B4351" s="16">
        <v>44</v>
      </c>
      <c r="C4351" s="16">
        <v>1558</v>
      </c>
      <c r="D4351" s="16">
        <v>119</v>
      </c>
      <c r="E4351" s="16">
        <v>107</v>
      </c>
      <c r="F4351" s="16">
        <v>150</v>
      </c>
      <c r="G4351" s="16">
        <v>13</v>
      </c>
      <c r="H4351" s="16">
        <v>10.460241999999999</v>
      </c>
      <c r="I4351" s="16"/>
    </row>
    <row r="4352" spans="1:9" x14ac:dyDescent="0.2">
      <c r="B4352" s="16">
        <v>45</v>
      </c>
      <c r="C4352" s="16">
        <v>4412</v>
      </c>
      <c r="D4352" s="16">
        <v>116</v>
      </c>
      <c r="E4352" s="16">
        <v>61</v>
      </c>
      <c r="F4352" s="16">
        <v>181</v>
      </c>
      <c r="G4352" s="16">
        <v>38</v>
      </c>
      <c r="H4352" s="16">
        <v>28.371093999999999</v>
      </c>
      <c r="I4352" s="16"/>
    </row>
    <row r="4353" spans="2:9" x14ac:dyDescent="0.2">
      <c r="B4353" s="16">
        <v>46</v>
      </c>
      <c r="C4353" s="16">
        <v>983</v>
      </c>
      <c r="D4353" s="16">
        <v>89</v>
      </c>
      <c r="E4353" s="16">
        <v>77</v>
      </c>
      <c r="F4353" s="16">
        <v>120</v>
      </c>
      <c r="G4353" s="16">
        <v>11</v>
      </c>
      <c r="H4353" s="16">
        <v>12.336936</v>
      </c>
      <c r="I4353" s="16"/>
    </row>
    <row r="4354" spans="2:9" x14ac:dyDescent="0.2">
      <c r="B4354" s="16">
        <v>47</v>
      </c>
      <c r="C4354" s="16">
        <v>3487</v>
      </c>
      <c r="D4354" s="16">
        <v>124</v>
      </c>
      <c r="E4354" s="16">
        <v>84</v>
      </c>
      <c r="F4354" s="16">
        <v>181</v>
      </c>
      <c r="G4354" s="16">
        <v>28</v>
      </c>
      <c r="H4354" s="16">
        <v>28.099689999999999</v>
      </c>
      <c r="I4354" s="16"/>
    </row>
    <row r="4355" spans="2:9" x14ac:dyDescent="0.2">
      <c r="B4355" s="16">
        <v>48</v>
      </c>
      <c r="C4355" s="16">
        <v>900</v>
      </c>
      <c r="D4355" s="16">
        <v>81</v>
      </c>
      <c r="E4355" s="16">
        <v>62</v>
      </c>
      <c r="F4355" s="16">
        <v>99</v>
      </c>
      <c r="G4355" s="16">
        <v>11</v>
      </c>
      <c r="H4355" s="16">
        <v>12.111978000000001</v>
      </c>
      <c r="I4355" s="16"/>
    </row>
    <row r="4356" spans="2:9" x14ac:dyDescent="0.2">
      <c r="B4356" s="16">
        <v>49</v>
      </c>
      <c r="C4356" s="16">
        <v>6727</v>
      </c>
      <c r="D4356" s="16">
        <v>120</v>
      </c>
      <c r="E4356" s="16">
        <v>66</v>
      </c>
      <c r="F4356" s="16">
        <v>161</v>
      </c>
      <c r="G4356" s="16">
        <v>56</v>
      </c>
      <c r="H4356" s="16">
        <v>20.168832999999999</v>
      </c>
      <c r="I4356" s="16"/>
    </row>
    <row r="4357" spans="2:9" x14ac:dyDescent="0.2">
      <c r="B4357" s="16">
        <v>50</v>
      </c>
      <c r="C4357" s="16">
        <v>1821</v>
      </c>
      <c r="D4357" s="16">
        <v>107</v>
      </c>
      <c r="E4357" s="16">
        <v>78</v>
      </c>
      <c r="F4357" s="16">
        <v>144</v>
      </c>
      <c r="G4357" s="16">
        <v>17</v>
      </c>
      <c r="H4357" s="16">
        <v>17.712990000000001</v>
      </c>
      <c r="I4357" s="16"/>
    </row>
    <row r="4358" spans="2:9" x14ac:dyDescent="0.2">
      <c r="B4358" s="16">
        <v>51</v>
      </c>
      <c r="C4358" s="16">
        <v>2262</v>
      </c>
      <c r="D4358" s="16">
        <v>102</v>
      </c>
      <c r="E4358" s="16">
        <v>69</v>
      </c>
      <c r="F4358" s="16">
        <v>145</v>
      </c>
      <c r="G4358" s="16">
        <v>22</v>
      </c>
      <c r="H4358" s="16">
        <v>18.144918000000001</v>
      </c>
      <c r="I4358" s="16"/>
    </row>
    <row r="4359" spans="2:9" x14ac:dyDescent="0.2">
      <c r="B4359" s="16">
        <v>52</v>
      </c>
      <c r="C4359" s="16">
        <v>3235</v>
      </c>
      <c r="D4359" s="16">
        <v>111</v>
      </c>
      <c r="E4359" s="16">
        <v>63</v>
      </c>
      <c r="F4359" s="16">
        <v>172</v>
      </c>
      <c r="G4359" s="16">
        <v>29</v>
      </c>
      <c r="H4359" s="16">
        <v>28.634395999999999</v>
      </c>
      <c r="I4359" s="16"/>
    </row>
    <row r="4360" spans="2:9" x14ac:dyDescent="0.2">
      <c r="B4360" s="16">
        <v>53</v>
      </c>
      <c r="C4360" s="16">
        <v>5240</v>
      </c>
      <c r="D4360" s="16">
        <v>121</v>
      </c>
      <c r="E4360" s="16">
        <v>64</v>
      </c>
      <c r="F4360" s="16">
        <v>186</v>
      </c>
      <c r="G4360" s="16">
        <v>43</v>
      </c>
      <c r="H4360" s="16">
        <v>29.101220000000001</v>
      </c>
      <c r="I4360" s="16"/>
    </row>
    <row r="4361" spans="2:9" x14ac:dyDescent="0.2">
      <c r="B4361" s="16">
        <v>54</v>
      </c>
      <c r="C4361" s="16">
        <v>2282</v>
      </c>
      <c r="D4361" s="16">
        <v>99</v>
      </c>
      <c r="E4361" s="16">
        <v>73</v>
      </c>
      <c r="F4361" s="16">
        <v>137</v>
      </c>
      <c r="G4361" s="16">
        <v>23</v>
      </c>
      <c r="H4361" s="16">
        <v>19.448067000000002</v>
      </c>
      <c r="I4361" s="16"/>
    </row>
    <row r="4362" spans="2:9" x14ac:dyDescent="0.2">
      <c r="B4362" s="16">
        <v>55</v>
      </c>
      <c r="C4362" s="16">
        <v>1253</v>
      </c>
      <c r="D4362" s="16">
        <v>89</v>
      </c>
      <c r="E4362" s="16">
        <v>61</v>
      </c>
      <c r="F4362" s="16">
        <v>116</v>
      </c>
      <c r="G4362" s="16">
        <v>14</v>
      </c>
      <c r="H4362" s="16">
        <v>15.299573000000001</v>
      </c>
      <c r="I4362" s="16"/>
    </row>
    <row r="4363" spans="2:9" x14ac:dyDescent="0.2">
      <c r="B4363" s="16">
        <v>56</v>
      </c>
      <c r="C4363" s="16">
        <v>3048</v>
      </c>
      <c r="D4363" s="16">
        <v>92</v>
      </c>
      <c r="E4363" s="16">
        <v>38</v>
      </c>
      <c r="F4363" s="16">
        <v>159</v>
      </c>
      <c r="G4363" s="16">
        <v>33</v>
      </c>
      <c r="H4363" s="16">
        <v>35.864325999999998</v>
      </c>
      <c r="I4363" s="16"/>
    </row>
    <row r="4364" spans="2:9" x14ac:dyDescent="0.2">
      <c r="B4364" s="16">
        <v>57</v>
      </c>
      <c r="C4364" s="16">
        <v>1533</v>
      </c>
      <c r="D4364" s="16">
        <v>69</v>
      </c>
      <c r="E4364" s="16">
        <v>45</v>
      </c>
      <c r="F4364" s="16">
        <v>97</v>
      </c>
      <c r="G4364" s="16">
        <v>22</v>
      </c>
      <c r="H4364" s="16">
        <v>15.551757</v>
      </c>
      <c r="I4364" s="16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57</v>
      </c>
      <c r="I4489" s="6"/>
    </row>
    <row r="4490" spans="1:10" x14ac:dyDescent="0.2">
      <c r="A4490" t="s">
        <v>67</v>
      </c>
      <c r="B4490" s="15"/>
      <c r="C4490" s="8">
        <f>AVERAGE(C4308:C4488)</f>
        <v>3467</v>
      </c>
      <c r="D4490" s="8"/>
      <c r="E4490" s="8"/>
      <c r="F4490" s="8"/>
      <c r="G4490" s="8"/>
      <c r="H4490" s="8"/>
      <c r="I4490" s="9"/>
      <c r="J4490" s="17">
        <f>AVERAGE(D4308:D4488)</f>
        <v>106.96491228070175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65869303</v>
      </c>
      <c r="D4494" s="16">
        <v>118.51047</v>
      </c>
      <c r="E4494" s="16">
        <v>1</v>
      </c>
      <c r="F4494" s="16">
        <v>1253</v>
      </c>
      <c r="G4494" s="16">
        <v>555810</v>
      </c>
      <c r="H4494" s="16">
        <v>185.71494999999999</v>
      </c>
      <c r="I4494" s="16">
        <v>26.768657999999999</v>
      </c>
    </row>
    <row r="4495" spans="1:10" x14ac:dyDescent="0.2">
      <c r="A4495" s="6"/>
      <c r="B4495" s="16">
        <v>1</v>
      </c>
      <c r="C4495" s="16">
        <v>3934</v>
      </c>
      <c r="D4495" s="16">
        <v>131</v>
      </c>
      <c r="E4495" s="16">
        <v>83</v>
      </c>
      <c r="F4495" s="16">
        <v>191</v>
      </c>
      <c r="G4495" s="16">
        <v>30</v>
      </c>
      <c r="H4495" s="16">
        <v>32.270409999999998</v>
      </c>
      <c r="I4495" s="16"/>
    </row>
    <row r="4496" spans="1:10" x14ac:dyDescent="0.2">
      <c r="A4496" s="6"/>
      <c r="B4496" s="16">
        <v>2</v>
      </c>
      <c r="C4496" s="16">
        <v>3689</v>
      </c>
      <c r="D4496" s="16">
        <v>127</v>
      </c>
      <c r="E4496" s="16">
        <v>61</v>
      </c>
      <c r="F4496" s="16">
        <v>212</v>
      </c>
      <c r="G4496" s="16">
        <v>29</v>
      </c>
      <c r="H4496" s="16">
        <v>37.324829999999999</v>
      </c>
      <c r="I4496" s="16"/>
    </row>
    <row r="4497" spans="1:9" x14ac:dyDescent="0.2">
      <c r="A4497" s="6"/>
      <c r="B4497" s="16">
        <v>3</v>
      </c>
      <c r="C4497" s="16">
        <v>3024</v>
      </c>
      <c r="D4497" s="16">
        <v>112</v>
      </c>
      <c r="E4497" s="16">
        <v>62</v>
      </c>
      <c r="F4497" s="16">
        <v>171</v>
      </c>
      <c r="G4497" s="16">
        <v>27</v>
      </c>
      <c r="H4497" s="16">
        <v>28.729507000000002</v>
      </c>
      <c r="I4497" s="16"/>
    </row>
    <row r="4498" spans="1:9" x14ac:dyDescent="0.2">
      <c r="A4498" s="6"/>
      <c r="B4498" s="16">
        <v>4</v>
      </c>
      <c r="C4498" s="16">
        <v>3268</v>
      </c>
      <c r="D4498" s="16">
        <v>116</v>
      </c>
      <c r="E4498" s="16">
        <v>72</v>
      </c>
      <c r="F4498" s="16">
        <v>176</v>
      </c>
      <c r="G4498" s="16">
        <v>28</v>
      </c>
      <c r="H4498" s="16">
        <v>30.393713000000002</v>
      </c>
      <c r="I4498" s="16"/>
    </row>
    <row r="4499" spans="1:9" x14ac:dyDescent="0.2">
      <c r="A4499" s="6"/>
      <c r="B4499" s="16">
        <v>5</v>
      </c>
      <c r="C4499" s="16">
        <v>1675</v>
      </c>
      <c r="D4499" s="16">
        <v>111</v>
      </c>
      <c r="E4499" s="16">
        <v>102</v>
      </c>
      <c r="F4499" s="16">
        <v>124</v>
      </c>
      <c r="G4499" s="16">
        <v>15</v>
      </c>
      <c r="H4499" s="16">
        <v>6.7506614000000003</v>
      </c>
      <c r="I4499" s="16"/>
    </row>
    <row r="4500" spans="1:9" x14ac:dyDescent="0.2">
      <c r="A4500" s="6"/>
      <c r="B4500" s="16">
        <v>6</v>
      </c>
      <c r="C4500" s="16">
        <v>4224</v>
      </c>
      <c r="D4500" s="16">
        <v>132</v>
      </c>
      <c r="E4500" s="16">
        <v>74</v>
      </c>
      <c r="F4500" s="16">
        <v>213</v>
      </c>
      <c r="G4500" s="16">
        <v>32</v>
      </c>
      <c r="H4500" s="16">
        <v>35.500114000000004</v>
      </c>
      <c r="I4500" s="16"/>
    </row>
    <row r="4501" spans="1:9" x14ac:dyDescent="0.2">
      <c r="A4501" s="6"/>
      <c r="B4501" s="16">
        <v>7</v>
      </c>
      <c r="C4501" s="16">
        <v>7432</v>
      </c>
      <c r="D4501" s="16">
        <v>123</v>
      </c>
      <c r="E4501" s="16">
        <v>65</v>
      </c>
      <c r="F4501" s="16">
        <v>233</v>
      </c>
      <c r="G4501" s="16">
        <v>60</v>
      </c>
      <c r="H4501" s="16">
        <v>37.686034999999997</v>
      </c>
      <c r="I4501" s="16"/>
    </row>
    <row r="4502" spans="1:9" x14ac:dyDescent="0.2">
      <c r="A4502" s="6"/>
      <c r="B4502" s="16">
        <v>8</v>
      </c>
      <c r="C4502" s="16">
        <v>3479</v>
      </c>
      <c r="D4502" s="16">
        <v>124</v>
      </c>
      <c r="E4502" s="16">
        <v>79</v>
      </c>
      <c r="F4502" s="16">
        <v>180</v>
      </c>
      <c r="G4502" s="16">
        <v>28</v>
      </c>
      <c r="H4502" s="16">
        <v>32.757809999999999</v>
      </c>
      <c r="I4502" s="16"/>
    </row>
    <row r="4503" spans="1:9" x14ac:dyDescent="0.2">
      <c r="A4503" s="6"/>
      <c r="B4503" s="16">
        <v>9</v>
      </c>
      <c r="C4503" s="16">
        <v>2708</v>
      </c>
      <c r="D4503" s="16">
        <v>117</v>
      </c>
      <c r="E4503" s="16">
        <v>89</v>
      </c>
      <c r="F4503" s="16">
        <v>154</v>
      </c>
      <c r="G4503" s="16">
        <v>23</v>
      </c>
      <c r="H4503" s="16">
        <v>22.555990000000001</v>
      </c>
      <c r="I4503" s="16"/>
    </row>
    <row r="4504" spans="1:9" x14ac:dyDescent="0.2">
      <c r="A4504" s="6"/>
      <c r="B4504" s="16">
        <v>10</v>
      </c>
      <c r="C4504" s="16">
        <v>6049</v>
      </c>
      <c r="D4504" s="16">
        <v>137</v>
      </c>
      <c r="E4504" s="16">
        <v>76</v>
      </c>
      <c r="F4504" s="16">
        <v>242</v>
      </c>
      <c r="G4504" s="16">
        <v>44</v>
      </c>
      <c r="H4504" s="16">
        <v>45.778281999999997</v>
      </c>
      <c r="I4504" s="16"/>
    </row>
    <row r="4505" spans="1:9" x14ac:dyDescent="0.2">
      <c r="A4505" s="6"/>
      <c r="B4505" s="16">
        <v>11</v>
      </c>
      <c r="C4505" s="16">
        <v>5656</v>
      </c>
      <c r="D4505" s="16">
        <v>141</v>
      </c>
      <c r="E4505" s="16">
        <v>62</v>
      </c>
      <c r="F4505" s="16">
        <v>261</v>
      </c>
      <c r="G4505" s="16">
        <v>40</v>
      </c>
      <c r="H4505" s="16">
        <v>52.330309999999997</v>
      </c>
      <c r="I4505" s="16"/>
    </row>
    <row r="4506" spans="1:9" x14ac:dyDescent="0.2">
      <c r="A4506" s="6"/>
      <c r="B4506" s="16">
        <v>12</v>
      </c>
      <c r="C4506" s="16">
        <v>2118</v>
      </c>
      <c r="D4506" s="16">
        <v>96</v>
      </c>
      <c r="E4506" s="16">
        <v>57</v>
      </c>
      <c r="F4506" s="16">
        <v>147</v>
      </c>
      <c r="G4506" s="16">
        <v>22</v>
      </c>
      <c r="H4506" s="16">
        <v>20.646688000000001</v>
      </c>
      <c r="I4506" s="16"/>
    </row>
    <row r="4507" spans="1:9" x14ac:dyDescent="0.2">
      <c r="B4507" s="16">
        <v>13</v>
      </c>
      <c r="C4507" s="16">
        <v>3777</v>
      </c>
      <c r="D4507" s="16">
        <v>125</v>
      </c>
      <c r="E4507" s="16">
        <v>77</v>
      </c>
      <c r="F4507" s="16">
        <v>198</v>
      </c>
      <c r="G4507" s="16">
        <v>30</v>
      </c>
      <c r="H4507" s="16">
        <v>34.288330000000002</v>
      </c>
      <c r="I4507" s="16"/>
    </row>
    <row r="4508" spans="1:9" x14ac:dyDescent="0.2">
      <c r="B4508" s="16">
        <v>14</v>
      </c>
      <c r="C4508" s="16">
        <v>4098</v>
      </c>
      <c r="D4508" s="16">
        <v>136</v>
      </c>
      <c r="E4508" s="16">
        <v>84</v>
      </c>
      <c r="F4508" s="16">
        <v>206</v>
      </c>
      <c r="G4508" s="16">
        <v>30</v>
      </c>
      <c r="H4508" s="16">
        <v>35.332900000000002</v>
      </c>
      <c r="I4508" s="16"/>
    </row>
    <row r="4509" spans="1:9" x14ac:dyDescent="0.2">
      <c r="B4509" s="16">
        <v>15</v>
      </c>
      <c r="C4509" s="16">
        <v>3653</v>
      </c>
      <c r="D4509" s="16">
        <v>110</v>
      </c>
      <c r="E4509" s="16">
        <v>70</v>
      </c>
      <c r="F4509" s="16">
        <v>161</v>
      </c>
      <c r="G4509" s="16">
        <v>33</v>
      </c>
      <c r="H4509" s="16">
        <v>24.241623000000001</v>
      </c>
      <c r="I4509" s="16"/>
    </row>
    <row r="4510" spans="1:9" x14ac:dyDescent="0.2">
      <c r="B4510" s="16">
        <v>16</v>
      </c>
      <c r="C4510" s="16">
        <v>7402</v>
      </c>
      <c r="D4510" s="16">
        <v>164</v>
      </c>
      <c r="E4510" s="16">
        <v>83</v>
      </c>
      <c r="F4510" s="16">
        <v>286</v>
      </c>
      <c r="G4510" s="16">
        <v>45</v>
      </c>
      <c r="H4510" s="16">
        <v>56.527546000000001</v>
      </c>
      <c r="I4510" s="16"/>
    </row>
    <row r="4511" spans="1:9" x14ac:dyDescent="0.2">
      <c r="B4511" s="16">
        <v>17</v>
      </c>
      <c r="C4511" s="16">
        <v>2890</v>
      </c>
      <c r="D4511" s="16">
        <v>120</v>
      </c>
      <c r="E4511" s="16">
        <v>78</v>
      </c>
      <c r="F4511" s="16">
        <v>160</v>
      </c>
      <c r="G4511" s="16">
        <v>24</v>
      </c>
      <c r="H4511" s="16">
        <v>25.806975999999999</v>
      </c>
      <c r="I4511" s="16"/>
    </row>
    <row r="4512" spans="1:9" x14ac:dyDescent="0.2">
      <c r="B4512" s="16">
        <v>18</v>
      </c>
      <c r="C4512" s="16">
        <v>2302</v>
      </c>
      <c r="D4512" s="16">
        <v>109</v>
      </c>
      <c r="E4512" s="16">
        <v>82</v>
      </c>
      <c r="F4512" s="16">
        <v>158</v>
      </c>
      <c r="G4512" s="16">
        <v>21</v>
      </c>
      <c r="H4512" s="16">
        <v>20.720762000000001</v>
      </c>
      <c r="I4512" s="16"/>
    </row>
    <row r="4513" spans="1:9" x14ac:dyDescent="0.2">
      <c r="B4513" s="16">
        <v>19</v>
      </c>
      <c r="C4513" s="16">
        <v>2757</v>
      </c>
      <c r="D4513" s="16">
        <v>125</v>
      </c>
      <c r="E4513" s="16">
        <v>90</v>
      </c>
      <c r="F4513" s="16">
        <v>168</v>
      </c>
      <c r="G4513" s="16">
        <v>22</v>
      </c>
      <c r="H4513" s="16">
        <v>25.583662</v>
      </c>
      <c r="I4513" s="16"/>
    </row>
    <row r="4514" spans="1:9" x14ac:dyDescent="0.2">
      <c r="B4514" s="16">
        <v>20</v>
      </c>
      <c r="C4514" s="16">
        <v>4303</v>
      </c>
      <c r="D4514" s="16">
        <v>143</v>
      </c>
      <c r="E4514" s="16">
        <v>82</v>
      </c>
      <c r="F4514" s="16">
        <v>218</v>
      </c>
      <c r="G4514" s="16">
        <v>30</v>
      </c>
      <c r="H4514" s="16">
        <v>37.498047</v>
      </c>
      <c r="I4514" s="16"/>
    </row>
    <row r="4515" spans="1:9" x14ac:dyDescent="0.2">
      <c r="B4515" s="16">
        <v>21</v>
      </c>
      <c r="C4515" s="16">
        <v>8034</v>
      </c>
      <c r="D4515" s="16">
        <v>148</v>
      </c>
      <c r="E4515" s="16">
        <v>78</v>
      </c>
      <c r="F4515" s="16">
        <v>266</v>
      </c>
      <c r="G4515" s="16">
        <v>54</v>
      </c>
      <c r="H4515" s="16">
        <v>48.743457999999997</v>
      </c>
      <c r="I4515" s="16"/>
    </row>
    <row r="4516" spans="1:9" x14ac:dyDescent="0.2">
      <c r="B4516" s="16">
        <v>22</v>
      </c>
      <c r="C4516" s="16">
        <v>5886</v>
      </c>
      <c r="D4516" s="16">
        <v>150</v>
      </c>
      <c r="E4516" s="16">
        <v>80</v>
      </c>
      <c r="F4516" s="16">
        <v>266</v>
      </c>
      <c r="G4516" s="16">
        <v>39</v>
      </c>
      <c r="H4516" s="16">
        <v>54.800593999999997</v>
      </c>
      <c r="I4516" s="16"/>
    </row>
    <row r="4517" spans="1:9" x14ac:dyDescent="0.2">
      <c r="B4517" s="16">
        <v>23</v>
      </c>
      <c r="C4517" s="16">
        <v>6835</v>
      </c>
      <c r="D4517" s="16">
        <v>189</v>
      </c>
      <c r="E4517" s="16">
        <v>78</v>
      </c>
      <c r="F4517" s="16">
        <v>315</v>
      </c>
      <c r="G4517" s="16">
        <v>36</v>
      </c>
      <c r="H4517" s="16">
        <v>67.487780000000001</v>
      </c>
      <c r="I4517" s="16"/>
    </row>
    <row r="4518" spans="1:9" x14ac:dyDescent="0.2">
      <c r="B4518" s="16">
        <v>24</v>
      </c>
      <c r="C4518" s="16">
        <v>2851</v>
      </c>
      <c r="D4518" s="16">
        <v>129</v>
      </c>
      <c r="E4518" s="16">
        <v>88</v>
      </c>
      <c r="F4518" s="16">
        <v>182</v>
      </c>
      <c r="G4518" s="16">
        <v>22</v>
      </c>
      <c r="H4518" s="16">
        <v>25.929392</v>
      </c>
      <c r="I4518" s="16"/>
    </row>
    <row r="4519" spans="1:9" x14ac:dyDescent="0.2">
      <c r="B4519" s="16">
        <v>25</v>
      </c>
      <c r="C4519" s="16">
        <v>3481</v>
      </c>
      <c r="D4519" s="16">
        <v>133</v>
      </c>
      <c r="E4519" s="16">
        <v>83</v>
      </c>
      <c r="F4519" s="16">
        <v>188</v>
      </c>
      <c r="G4519" s="16">
        <v>26</v>
      </c>
      <c r="H4519" s="16">
        <v>26.21679</v>
      </c>
      <c r="I4519" s="16"/>
    </row>
    <row r="4520" spans="1:9" x14ac:dyDescent="0.2">
      <c r="B4520" s="16">
        <v>26</v>
      </c>
      <c r="C4520" s="16">
        <v>10334</v>
      </c>
      <c r="D4520" s="16">
        <v>161</v>
      </c>
      <c r="E4520" s="16">
        <v>89</v>
      </c>
      <c r="F4520" s="16">
        <v>269</v>
      </c>
      <c r="G4520" s="16">
        <v>64</v>
      </c>
      <c r="H4520" s="16">
        <v>46.974494999999997</v>
      </c>
      <c r="I4520" s="16"/>
    </row>
    <row r="4521" spans="1:9" x14ac:dyDescent="0.2">
      <c r="B4521" s="16">
        <v>27</v>
      </c>
      <c r="C4521" s="16">
        <v>2234</v>
      </c>
      <c r="D4521" s="16">
        <v>101</v>
      </c>
      <c r="E4521" s="16">
        <v>64</v>
      </c>
      <c r="F4521" s="16">
        <v>131</v>
      </c>
      <c r="G4521" s="16">
        <v>22</v>
      </c>
      <c r="H4521" s="16">
        <v>18.822479999999999</v>
      </c>
      <c r="I4521" s="16"/>
    </row>
    <row r="4522" spans="1:9" x14ac:dyDescent="0.2">
      <c r="B4522" s="16">
        <v>28</v>
      </c>
      <c r="C4522" s="16">
        <v>4284</v>
      </c>
      <c r="D4522" s="16">
        <v>142</v>
      </c>
      <c r="E4522" s="16">
        <v>62</v>
      </c>
      <c r="F4522" s="16">
        <v>230</v>
      </c>
      <c r="G4522" s="16">
        <v>30</v>
      </c>
      <c r="H4522" s="16">
        <v>46.818798000000001</v>
      </c>
      <c r="I4522" s="16"/>
    </row>
    <row r="4523" spans="1:9" x14ac:dyDescent="0.2">
      <c r="B4523" s="16">
        <v>29</v>
      </c>
      <c r="C4523" s="16">
        <v>2739</v>
      </c>
      <c r="D4523" s="16">
        <v>119</v>
      </c>
      <c r="E4523" s="16">
        <v>82</v>
      </c>
      <c r="F4523" s="16">
        <v>178</v>
      </c>
      <c r="G4523" s="16">
        <v>23</v>
      </c>
      <c r="H4523" s="16">
        <v>24.738634000000001</v>
      </c>
      <c r="I4523" s="16"/>
    </row>
    <row r="4524" spans="1:9" x14ac:dyDescent="0.2">
      <c r="B4524" s="16">
        <v>30</v>
      </c>
      <c r="C4524" s="16">
        <v>1193</v>
      </c>
      <c r="D4524" s="16">
        <v>99</v>
      </c>
      <c r="E4524" s="16">
        <v>83</v>
      </c>
      <c r="F4524" s="16">
        <v>114</v>
      </c>
      <c r="G4524" s="16">
        <v>12</v>
      </c>
      <c r="H4524" s="16">
        <v>10.808246</v>
      </c>
      <c r="I4524" s="16"/>
    </row>
    <row r="4525" spans="1:9" x14ac:dyDescent="0.2">
      <c r="A4525" s="6"/>
      <c r="B4525" s="16">
        <v>31</v>
      </c>
      <c r="C4525" s="16">
        <v>4408</v>
      </c>
      <c r="D4525" s="16">
        <v>146</v>
      </c>
      <c r="E4525" s="16">
        <v>82</v>
      </c>
      <c r="F4525" s="16">
        <v>251</v>
      </c>
      <c r="G4525" s="16">
        <v>30</v>
      </c>
      <c r="H4525" s="16">
        <v>42.892809999999997</v>
      </c>
      <c r="I4525" s="16"/>
    </row>
    <row r="4526" spans="1:9" x14ac:dyDescent="0.2">
      <c r="A4526" s="11"/>
      <c r="B4526" s="16">
        <v>32</v>
      </c>
      <c r="C4526" s="16">
        <v>3795</v>
      </c>
      <c r="D4526" s="16">
        <v>135</v>
      </c>
      <c r="E4526" s="16">
        <v>96</v>
      </c>
      <c r="F4526" s="16">
        <v>193</v>
      </c>
      <c r="G4526" s="16">
        <v>28</v>
      </c>
      <c r="H4526" s="16">
        <v>28.135255999999998</v>
      </c>
      <c r="I4526" s="16"/>
    </row>
    <row r="4527" spans="1:9" x14ac:dyDescent="0.2">
      <c r="B4527" s="16">
        <v>33</v>
      </c>
      <c r="C4527" s="16">
        <v>2645</v>
      </c>
      <c r="D4527" s="16">
        <v>110</v>
      </c>
      <c r="E4527" s="16">
        <v>83</v>
      </c>
      <c r="F4527" s="16">
        <v>152</v>
      </c>
      <c r="G4527" s="16">
        <v>24</v>
      </c>
      <c r="H4527" s="16">
        <v>19.394082999999998</v>
      </c>
      <c r="I4527" s="16"/>
    </row>
    <row r="4528" spans="1:9" x14ac:dyDescent="0.2">
      <c r="B4528" s="16">
        <v>34</v>
      </c>
      <c r="C4528" s="16">
        <v>4644</v>
      </c>
      <c r="D4528" s="16">
        <v>140</v>
      </c>
      <c r="E4528" s="16">
        <v>92</v>
      </c>
      <c r="F4528" s="16">
        <v>206</v>
      </c>
      <c r="G4528" s="16">
        <v>33</v>
      </c>
      <c r="H4528" s="16">
        <v>33.927309999999999</v>
      </c>
      <c r="I4528" s="16"/>
    </row>
    <row r="4529" spans="2:9" x14ac:dyDescent="0.2">
      <c r="B4529" s="16">
        <v>35</v>
      </c>
      <c r="C4529" s="16">
        <v>4842</v>
      </c>
      <c r="D4529" s="16">
        <v>146</v>
      </c>
      <c r="E4529" s="16">
        <v>82</v>
      </c>
      <c r="F4529" s="16">
        <v>224</v>
      </c>
      <c r="G4529" s="16">
        <v>33</v>
      </c>
      <c r="H4529" s="16">
        <v>39.156734</v>
      </c>
      <c r="I4529" s="16"/>
    </row>
    <row r="4530" spans="2:9" x14ac:dyDescent="0.2">
      <c r="B4530" s="16">
        <v>36</v>
      </c>
      <c r="C4530" s="16">
        <v>4104</v>
      </c>
      <c r="D4530" s="16">
        <v>128</v>
      </c>
      <c r="E4530" s="16">
        <v>84</v>
      </c>
      <c r="F4530" s="16">
        <v>180</v>
      </c>
      <c r="G4530" s="16">
        <v>32</v>
      </c>
      <c r="H4530" s="16">
        <v>27.545856000000001</v>
      </c>
      <c r="I4530" s="16"/>
    </row>
    <row r="4531" spans="2:9" x14ac:dyDescent="0.2">
      <c r="B4531" s="16">
        <v>37</v>
      </c>
      <c r="C4531" s="16">
        <v>3837</v>
      </c>
      <c r="D4531" s="16">
        <v>137</v>
      </c>
      <c r="E4531" s="16">
        <v>96</v>
      </c>
      <c r="F4531" s="16">
        <v>195</v>
      </c>
      <c r="G4531" s="16">
        <v>28</v>
      </c>
      <c r="H4531" s="16">
        <v>25.836379999999998</v>
      </c>
      <c r="I4531" s="16"/>
    </row>
    <row r="4532" spans="2:9" x14ac:dyDescent="0.2">
      <c r="B4532" s="16">
        <v>38</v>
      </c>
      <c r="C4532" s="16">
        <v>5162</v>
      </c>
      <c r="D4532" s="16">
        <v>151</v>
      </c>
      <c r="E4532" s="16">
        <v>91</v>
      </c>
      <c r="F4532" s="16">
        <v>245</v>
      </c>
      <c r="G4532" s="16">
        <v>34</v>
      </c>
      <c r="H4532" s="16">
        <v>44.923504000000001</v>
      </c>
      <c r="I4532" s="16"/>
    </row>
    <row r="4533" spans="2:9" x14ac:dyDescent="0.2">
      <c r="B4533" s="16">
        <v>39</v>
      </c>
      <c r="C4533" s="16">
        <v>3775</v>
      </c>
      <c r="D4533" s="16">
        <v>117</v>
      </c>
      <c r="E4533" s="16">
        <v>70</v>
      </c>
      <c r="F4533" s="16">
        <v>200</v>
      </c>
      <c r="G4533" s="16">
        <v>32</v>
      </c>
      <c r="H4533" s="16">
        <v>33.950153</v>
      </c>
      <c r="I4533" s="16"/>
    </row>
    <row r="4534" spans="2:9" x14ac:dyDescent="0.2">
      <c r="B4534" s="16">
        <v>40</v>
      </c>
      <c r="C4534" s="16">
        <v>3987</v>
      </c>
      <c r="D4534" s="16">
        <v>124</v>
      </c>
      <c r="E4534" s="16">
        <v>70</v>
      </c>
      <c r="F4534" s="16">
        <v>199</v>
      </c>
      <c r="G4534" s="16">
        <v>32</v>
      </c>
      <c r="H4534" s="16">
        <v>33.985289999999999</v>
      </c>
      <c r="I4534" s="16"/>
    </row>
    <row r="4535" spans="2:9" x14ac:dyDescent="0.2">
      <c r="B4535" s="16">
        <v>41</v>
      </c>
      <c r="C4535" s="16">
        <v>6720</v>
      </c>
      <c r="D4535" s="16">
        <v>181</v>
      </c>
      <c r="E4535" s="16">
        <v>101</v>
      </c>
      <c r="F4535" s="16">
        <v>292</v>
      </c>
      <c r="G4535" s="16">
        <v>37</v>
      </c>
      <c r="H4535" s="16">
        <v>54.741565999999999</v>
      </c>
      <c r="I4535" s="16"/>
    </row>
    <row r="4536" spans="2:9" x14ac:dyDescent="0.2">
      <c r="B4536" s="16">
        <v>42</v>
      </c>
      <c r="C4536" s="16">
        <v>1710</v>
      </c>
      <c r="D4536" s="16">
        <v>114</v>
      </c>
      <c r="E4536" s="16">
        <v>89</v>
      </c>
      <c r="F4536" s="16">
        <v>130</v>
      </c>
      <c r="G4536" s="16">
        <v>15</v>
      </c>
      <c r="H4536" s="16">
        <v>11.482906</v>
      </c>
      <c r="I4536" s="16"/>
    </row>
    <row r="4537" spans="2:9" x14ac:dyDescent="0.2">
      <c r="B4537" s="16">
        <v>43</v>
      </c>
      <c r="C4537" s="16">
        <v>1182</v>
      </c>
      <c r="D4537" s="16">
        <v>84</v>
      </c>
      <c r="E4537" s="16">
        <v>64</v>
      </c>
      <c r="F4537" s="16">
        <v>102</v>
      </c>
      <c r="G4537" s="16">
        <v>14</v>
      </c>
      <c r="H4537" s="16">
        <v>12.140205999999999</v>
      </c>
      <c r="I4537" s="16"/>
    </row>
    <row r="4538" spans="2:9" x14ac:dyDescent="0.2">
      <c r="B4538" s="16">
        <v>44</v>
      </c>
      <c r="C4538" s="16">
        <v>5916</v>
      </c>
      <c r="D4538" s="16">
        <v>159</v>
      </c>
      <c r="E4538" s="16">
        <v>109</v>
      </c>
      <c r="F4538" s="16">
        <v>226</v>
      </c>
      <c r="G4538" s="16">
        <v>37</v>
      </c>
      <c r="H4538" s="16">
        <v>32.707881999999998</v>
      </c>
      <c r="I4538" s="16"/>
    </row>
    <row r="4539" spans="2:9" x14ac:dyDescent="0.2">
      <c r="B4539" s="16">
        <v>45</v>
      </c>
      <c r="C4539" s="16">
        <v>3851</v>
      </c>
      <c r="D4539" s="16">
        <v>137</v>
      </c>
      <c r="E4539" s="16">
        <v>93</v>
      </c>
      <c r="F4539" s="16">
        <v>205</v>
      </c>
      <c r="G4539" s="16">
        <v>28</v>
      </c>
      <c r="H4539" s="16">
        <v>30.274667999999998</v>
      </c>
      <c r="I4539" s="16"/>
    </row>
    <row r="4540" spans="2:9" x14ac:dyDescent="0.2">
      <c r="B4540" s="16">
        <v>46</v>
      </c>
      <c r="C4540" s="16">
        <v>3679</v>
      </c>
      <c r="D4540" s="16">
        <v>122</v>
      </c>
      <c r="E4540" s="16">
        <v>52</v>
      </c>
      <c r="F4540" s="16">
        <v>205</v>
      </c>
      <c r="G4540" s="16">
        <v>30</v>
      </c>
      <c r="H4540" s="16">
        <v>38.535697999999996</v>
      </c>
      <c r="I4540" s="16"/>
    </row>
    <row r="4541" spans="2:9" x14ac:dyDescent="0.2">
      <c r="B4541" s="16">
        <v>47</v>
      </c>
      <c r="C4541" s="16">
        <v>1512</v>
      </c>
      <c r="D4541" s="16">
        <v>100</v>
      </c>
      <c r="E4541" s="16">
        <v>73</v>
      </c>
      <c r="F4541" s="16">
        <v>124</v>
      </c>
      <c r="G4541" s="16">
        <v>15</v>
      </c>
      <c r="H4541" s="16">
        <v>16.168752999999999</v>
      </c>
      <c r="I4541" s="16"/>
    </row>
    <row r="4542" spans="2:9" x14ac:dyDescent="0.2">
      <c r="B4542" s="16">
        <v>48</v>
      </c>
      <c r="C4542" s="16">
        <v>5009</v>
      </c>
      <c r="D4542" s="16">
        <v>161</v>
      </c>
      <c r="E4542" s="16">
        <v>110</v>
      </c>
      <c r="F4542" s="16">
        <v>234</v>
      </c>
      <c r="G4542" s="16">
        <v>31</v>
      </c>
      <c r="H4542" s="16">
        <v>33.149160000000002</v>
      </c>
      <c r="I4542" s="16"/>
    </row>
    <row r="4543" spans="2:9" x14ac:dyDescent="0.2">
      <c r="B4543" s="16">
        <v>49</v>
      </c>
      <c r="C4543" s="16">
        <v>5185</v>
      </c>
      <c r="D4543" s="16">
        <v>167</v>
      </c>
      <c r="E4543" s="16">
        <v>105</v>
      </c>
      <c r="F4543" s="16">
        <v>258</v>
      </c>
      <c r="G4543" s="16">
        <v>31</v>
      </c>
      <c r="H4543" s="16">
        <v>41.988888000000003</v>
      </c>
      <c r="I4543" s="16"/>
    </row>
    <row r="4544" spans="2:9" x14ac:dyDescent="0.2">
      <c r="B4544" s="16">
        <v>50</v>
      </c>
      <c r="C4544" s="16">
        <v>2134</v>
      </c>
      <c r="D4544" s="16">
        <v>125</v>
      </c>
      <c r="E4544" s="16">
        <v>111</v>
      </c>
      <c r="F4544" s="16">
        <v>147</v>
      </c>
      <c r="G4544" s="16">
        <v>17</v>
      </c>
      <c r="H4544" s="16">
        <v>10.046765000000001</v>
      </c>
      <c r="I4544" s="16"/>
    </row>
    <row r="4545" spans="2:9" x14ac:dyDescent="0.2">
      <c r="B4545" s="16">
        <v>51</v>
      </c>
      <c r="C4545" s="16">
        <v>9034</v>
      </c>
      <c r="D4545" s="16">
        <v>210</v>
      </c>
      <c r="E4545" s="16">
        <v>111</v>
      </c>
      <c r="F4545" s="16">
        <v>352</v>
      </c>
      <c r="G4545" s="16">
        <v>43</v>
      </c>
      <c r="H4545" s="16">
        <v>75.008255000000005</v>
      </c>
      <c r="I4545" s="16"/>
    </row>
    <row r="4546" spans="2:9" x14ac:dyDescent="0.2">
      <c r="B4546" s="16">
        <v>52</v>
      </c>
      <c r="C4546" s="16">
        <v>3054</v>
      </c>
      <c r="D4546" s="16">
        <v>127</v>
      </c>
      <c r="E4546" s="16">
        <v>90</v>
      </c>
      <c r="F4546" s="16">
        <v>173</v>
      </c>
      <c r="G4546" s="16">
        <v>24</v>
      </c>
      <c r="H4546" s="16">
        <v>23.66432</v>
      </c>
      <c r="I4546" s="16"/>
    </row>
    <row r="4547" spans="2:9" x14ac:dyDescent="0.2">
      <c r="B4547" s="16">
        <v>53</v>
      </c>
      <c r="C4547" s="16">
        <v>7054</v>
      </c>
      <c r="D4547" s="16">
        <v>160</v>
      </c>
      <c r="E4547" s="16">
        <v>90</v>
      </c>
      <c r="F4547" s="16">
        <v>289</v>
      </c>
      <c r="G4547" s="16">
        <v>44</v>
      </c>
      <c r="H4547" s="16">
        <v>53.370579999999997</v>
      </c>
      <c r="I4547" s="16"/>
    </row>
    <row r="4548" spans="2:9" x14ac:dyDescent="0.2">
      <c r="B4548" s="16">
        <v>54</v>
      </c>
      <c r="C4548" s="16">
        <v>2972</v>
      </c>
      <c r="D4548" s="16">
        <v>106</v>
      </c>
      <c r="E4548" s="16">
        <v>71</v>
      </c>
      <c r="F4548" s="16">
        <v>141</v>
      </c>
      <c r="G4548" s="16">
        <v>28</v>
      </c>
      <c r="H4548" s="16">
        <v>20.558859000000002</v>
      </c>
      <c r="I4548" s="16"/>
    </row>
    <row r="4549" spans="2:9" x14ac:dyDescent="0.2">
      <c r="B4549" s="16">
        <v>55</v>
      </c>
      <c r="C4549" s="16">
        <v>3537</v>
      </c>
      <c r="D4549" s="16">
        <v>131</v>
      </c>
      <c r="E4549" s="16">
        <v>96</v>
      </c>
      <c r="F4549" s="16">
        <v>177</v>
      </c>
      <c r="G4549" s="16">
        <v>27</v>
      </c>
      <c r="H4549" s="16">
        <v>20.965171999999999</v>
      </c>
      <c r="I4549" s="16"/>
    </row>
    <row r="4550" spans="2:9" x14ac:dyDescent="0.2">
      <c r="B4550" s="16">
        <v>56</v>
      </c>
      <c r="C4550" s="16">
        <v>7527</v>
      </c>
      <c r="D4550" s="16">
        <v>179</v>
      </c>
      <c r="E4550" s="16">
        <v>98</v>
      </c>
      <c r="F4550" s="16">
        <v>299</v>
      </c>
      <c r="G4550" s="16">
        <v>42</v>
      </c>
      <c r="H4550" s="16">
        <v>57.291510000000002</v>
      </c>
      <c r="I4550" s="16"/>
    </row>
    <row r="4551" spans="2:9" x14ac:dyDescent="0.2">
      <c r="B4551" s="16">
        <v>57</v>
      </c>
      <c r="C4551" s="16">
        <v>4130</v>
      </c>
      <c r="D4551" s="16">
        <v>137</v>
      </c>
      <c r="E4551" s="16">
        <v>68</v>
      </c>
      <c r="F4551" s="16">
        <v>215</v>
      </c>
      <c r="G4551" s="16">
        <v>30</v>
      </c>
      <c r="H4551" s="16">
        <v>40.432147999999998</v>
      </c>
      <c r="I4551" s="16"/>
    </row>
    <row r="4552" spans="2:9" x14ac:dyDescent="0.2">
      <c r="B4552" s="16">
        <v>58</v>
      </c>
      <c r="C4552" s="16">
        <v>6050</v>
      </c>
      <c r="D4552" s="16">
        <v>151</v>
      </c>
      <c r="E4552" s="16">
        <v>89</v>
      </c>
      <c r="F4552" s="16">
        <v>236</v>
      </c>
      <c r="G4552" s="16">
        <v>40</v>
      </c>
      <c r="H4552" s="16">
        <v>42.980020000000003</v>
      </c>
      <c r="I4552" s="16"/>
    </row>
    <row r="4553" spans="2:9" x14ac:dyDescent="0.2">
      <c r="B4553" s="16">
        <v>59</v>
      </c>
      <c r="C4553" s="16">
        <v>3685</v>
      </c>
      <c r="D4553" s="16">
        <v>131</v>
      </c>
      <c r="E4553" s="16">
        <v>86</v>
      </c>
      <c r="F4553" s="16">
        <v>169</v>
      </c>
      <c r="G4553" s="16">
        <v>28</v>
      </c>
      <c r="H4553" s="16">
        <v>24.512280000000001</v>
      </c>
      <c r="I4553" s="16"/>
    </row>
    <row r="4554" spans="2:9" x14ac:dyDescent="0.2">
      <c r="B4554" s="16">
        <v>60</v>
      </c>
      <c r="C4554" s="16">
        <v>3570</v>
      </c>
      <c r="D4554" s="16">
        <v>111</v>
      </c>
      <c r="E4554" s="16">
        <v>61</v>
      </c>
      <c r="F4554" s="16">
        <v>184</v>
      </c>
      <c r="G4554" s="16">
        <v>32</v>
      </c>
      <c r="H4554" s="16">
        <v>31.551290000000002</v>
      </c>
      <c r="I4554" s="16"/>
    </row>
    <row r="4555" spans="2:9" x14ac:dyDescent="0.2">
      <c r="B4555" s="16">
        <v>61</v>
      </c>
      <c r="C4555" s="16">
        <v>4955</v>
      </c>
      <c r="D4555" s="16">
        <v>123</v>
      </c>
      <c r="E4555" s="16">
        <v>71</v>
      </c>
      <c r="F4555" s="16">
        <v>181</v>
      </c>
      <c r="G4555" s="16">
        <v>40</v>
      </c>
      <c r="H4555" s="16">
        <v>25.548846999999999</v>
      </c>
      <c r="I4555" s="16"/>
    </row>
    <row r="4556" spans="2:9" x14ac:dyDescent="0.2">
      <c r="B4556" s="16">
        <v>62</v>
      </c>
      <c r="C4556" s="16">
        <v>5471</v>
      </c>
      <c r="D4556" s="16">
        <v>170</v>
      </c>
      <c r="E4556" s="16">
        <v>101</v>
      </c>
      <c r="F4556" s="16">
        <v>277</v>
      </c>
      <c r="G4556" s="16">
        <v>32</v>
      </c>
      <c r="H4556" s="16">
        <v>48.176758</v>
      </c>
      <c r="I4556" s="16"/>
    </row>
    <row r="4557" spans="2:9" x14ac:dyDescent="0.2">
      <c r="B4557" s="16">
        <v>63</v>
      </c>
      <c r="C4557" s="16">
        <v>4824</v>
      </c>
      <c r="D4557" s="16">
        <v>141</v>
      </c>
      <c r="E4557" s="16">
        <v>73</v>
      </c>
      <c r="F4557" s="16">
        <v>236</v>
      </c>
      <c r="G4557" s="16">
        <v>34</v>
      </c>
      <c r="H4557" s="16">
        <v>42.354205999999998</v>
      </c>
      <c r="I4557" s="16"/>
    </row>
    <row r="4558" spans="2:9" x14ac:dyDescent="0.2">
      <c r="B4558" s="16">
        <v>64</v>
      </c>
      <c r="C4558" s="16">
        <v>4366</v>
      </c>
      <c r="D4558" s="16">
        <v>145</v>
      </c>
      <c r="E4558" s="16">
        <v>94</v>
      </c>
      <c r="F4558" s="16">
        <v>212</v>
      </c>
      <c r="G4558" s="16">
        <v>30</v>
      </c>
      <c r="H4558" s="16">
        <v>32.676049999999996</v>
      </c>
      <c r="I4558" s="16"/>
    </row>
    <row r="4559" spans="2:9" x14ac:dyDescent="0.2">
      <c r="B4559" s="16">
        <v>65</v>
      </c>
      <c r="C4559" s="16">
        <v>3605</v>
      </c>
      <c r="D4559" s="16">
        <v>138</v>
      </c>
      <c r="E4559" s="16">
        <v>89</v>
      </c>
      <c r="F4559" s="16">
        <v>205</v>
      </c>
      <c r="G4559" s="16">
        <v>26</v>
      </c>
      <c r="H4559" s="16">
        <v>34.908450000000002</v>
      </c>
      <c r="I4559" s="16"/>
    </row>
    <row r="4560" spans="2:9" x14ac:dyDescent="0.2">
      <c r="B4560" s="16">
        <v>66</v>
      </c>
      <c r="C4560" s="16">
        <v>2439</v>
      </c>
      <c r="D4560" s="16">
        <v>128</v>
      </c>
      <c r="E4560" s="16">
        <v>104</v>
      </c>
      <c r="F4560" s="16">
        <v>152</v>
      </c>
      <c r="G4560" s="16">
        <v>19</v>
      </c>
      <c r="H4560" s="16">
        <v>15.511644</v>
      </c>
      <c r="I4560" s="16"/>
    </row>
    <row r="4561" spans="1:9" x14ac:dyDescent="0.2">
      <c r="B4561" s="16">
        <v>67</v>
      </c>
      <c r="C4561" s="16">
        <v>8685</v>
      </c>
      <c r="D4561" s="16">
        <v>193</v>
      </c>
      <c r="E4561" s="16">
        <v>97</v>
      </c>
      <c r="F4561" s="16">
        <v>358</v>
      </c>
      <c r="G4561" s="16">
        <v>45</v>
      </c>
      <c r="H4561" s="16">
        <v>77.561710000000005</v>
      </c>
      <c r="I4561" s="16"/>
    </row>
    <row r="4562" spans="1:9" x14ac:dyDescent="0.2">
      <c r="B4562" s="16">
        <v>68</v>
      </c>
      <c r="C4562" s="16">
        <v>2825</v>
      </c>
      <c r="D4562" s="16">
        <v>128</v>
      </c>
      <c r="E4562" s="16">
        <v>86</v>
      </c>
      <c r="F4562" s="16">
        <v>190</v>
      </c>
      <c r="G4562" s="16">
        <v>22</v>
      </c>
      <c r="H4562" s="16">
        <v>23.236875999999999</v>
      </c>
      <c r="I4562" s="16"/>
    </row>
    <row r="4563" spans="1:9" x14ac:dyDescent="0.2">
      <c r="B4563" s="16">
        <v>69</v>
      </c>
      <c r="C4563" s="16">
        <v>3546</v>
      </c>
      <c r="D4563" s="16">
        <v>141</v>
      </c>
      <c r="E4563" s="16">
        <v>96</v>
      </c>
      <c r="F4563" s="16">
        <v>226</v>
      </c>
      <c r="G4563" s="16">
        <v>25</v>
      </c>
      <c r="H4563" s="16">
        <v>37.453859999999999</v>
      </c>
      <c r="I4563" s="16"/>
    </row>
    <row r="4564" spans="1:9" x14ac:dyDescent="0.2">
      <c r="B4564" s="16">
        <v>70</v>
      </c>
      <c r="C4564" s="16">
        <v>6287</v>
      </c>
      <c r="D4564" s="16">
        <v>149</v>
      </c>
      <c r="E4564" s="16">
        <v>64</v>
      </c>
      <c r="F4564" s="16">
        <v>271</v>
      </c>
      <c r="G4564" s="16">
        <v>42</v>
      </c>
      <c r="H4564" s="16">
        <v>59.081795</v>
      </c>
      <c r="I4564" s="16"/>
    </row>
    <row r="4565" spans="1:9" x14ac:dyDescent="0.2">
      <c r="B4565" s="16">
        <v>71</v>
      </c>
      <c r="C4565" s="16">
        <v>6989</v>
      </c>
      <c r="D4565" s="16">
        <v>155</v>
      </c>
      <c r="E4565" s="16">
        <v>88</v>
      </c>
      <c r="F4565" s="16">
        <v>228</v>
      </c>
      <c r="G4565" s="16">
        <v>45</v>
      </c>
      <c r="H4565" s="16">
        <v>39.223717000000001</v>
      </c>
      <c r="I4565" s="16"/>
    </row>
    <row r="4566" spans="1:9" x14ac:dyDescent="0.2">
      <c r="B4566" s="16">
        <v>72</v>
      </c>
      <c r="C4566" s="16">
        <v>6163</v>
      </c>
      <c r="D4566" s="16">
        <v>158</v>
      </c>
      <c r="E4566" s="16">
        <v>82</v>
      </c>
      <c r="F4566" s="16">
        <v>286</v>
      </c>
      <c r="G4566" s="16">
        <v>39</v>
      </c>
      <c r="H4566" s="16">
        <v>59.187705999999999</v>
      </c>
      <c r="I4566" s="16"/>
    </row>
    <row r="4567" spans="1:9" x14ac:dyDescent="0.2">
      <c r="B4567" s="16">
        <v>73</v>
      </c>
      <c r="C4567" s="16">
        <v>6764</v>
      </c>
      <c r="D4567" s="16">
        <v>161</v>
      </c>
      <c r="E4567" s="16">
        <v>87</v>
      </c>
      <c r="F4567" s="16">
        <v>280</v>
      </c>
      <c r="G4567" s="16">
        <v>42</v>
      </c>
      <c r="H4567" s="16">
        <v>55.48368</v>
      </c>
      <c r="I4567" s="16"/>
    </row>
    <row r="4568" spans="1:9" x14ac:dyDescent="0.2">
      <c r="B4568" s="16">
        <v>74</v>
      </c>
      <c r="C4568" s="16">
        <v>2089</v>
      </c>
      <c r="D4568" s="16">
        <v>90</v>
      </c>
      <c r="E4568" s="16">
        <v>67</v>
      </c>
      <c r="F4568" s="16">
        <v>117</v>
      </c>
      <c r="G4568" s="16">
        <v>23</v>
      </c>
      <c r="H4568" s="16">
        <v>13.7659</v>
      </c>
      <c r="I4568" s="16"/>
    </row>
    <row r="4569" spans="1:9" x14ac:dyDescent="0.2">
      <c r="B4569" s="16">
        <v>75</v>
      </c>
      <c r="C4569" s="16">
        <v>3844</v>
      </c>
      <c r="D4569" s="16">
        <v>116</v>
      </c>
      <c r="E4569" s="16">
        <v>87</v>
      </c>
      <c r="F4569" s="16">
        <v>182</v>
      </c>
      <c r="G4569" s="16">
        <v>33</v>
      </c>
      <c r="H4569" s="16">
        <v>24.718413999999999</v>
      </c>
      <c r="I4569" s="16"/>
    </row>
    <row r="4570" spans="1:9" x14ac:dyDescent="0.2">
      <c r="B4570" s="16">
        <v>76</v>
      </c>
      <c r="C4570" s="16">
        <v>6449</v>
      </c>
      <c r="D4570" s="16">
        <v>161</v>
      </c>
      <c r="E4570" s="16">
        <v>77</v>
      </c>
      <c r="F4570" s="16">
        <v>297</v>
      </c>
      <c r="G4570" s="16">
        <v>40</v>
      </c>
      <c r="H4570" s="16">
        <v>56.504820000000002</v>
      </c>
      <c r="I4570" s="16"/>
    </row>
    <row r="4571" spans="1:9" x14ac:dyDescent="0.2">
      <c r="B4571" s="16">
        <v>77</v>
      </c>
      <c r="C4571" s="16">
        <v>3645</v>
      </c>
      <c r="D4571" s="16">
        <v>125</v>
      </c>
      <c r="E4571" s="16">
        <v>68</v>
      </c>
      <c r="F4571" s="16">
        <v>197</v>
      </c>
      <c r="G4571" s="16">
        <v>29</v>
      </c>
      <c r="H4571" s="16">
        <v>32.567512999999998</v>
      </c>
      <c r="I4571" s="16"/>
    </row>
    <row r="4572" spans="1:9" x14ac:dyDescent="0.2">
      <c r="B4572" s="16">
        <v>78</v>
      </c>
      <c r="C4572" s="16">
        <v>6590</v>
      </c>
      <c r="D4572" s="16">
        <v>153</v>
      </c>
      <c r="E4572" s="16">
        <v>92</v>
      </c>
      <c r="F4572" s="16">
        <v>250</v>
      </c>
      <c r="G4572" s="16">
        <v>43</v>
      </c>
      <c r="H4572" s="16">
        <v>45.683433999999998</v>
      </c>
      <c r="I4572" s="16"/>
    </row>
    <row r="4573" spans="1:9" x14ac:dyDescent="0.2">
      <c r="A4573" s="13"/>
      <c r="B4573" s="16">
        <v>79</v>
      </c>
      <c r="C4573" s="16">
        <v>1132</v>
      </c>
      <c r="D4573" s="16">
        <v>87</v>
      </c>
      <c r="E4573" s="16">
        <v>63</v>
      </c>
      <c r="F4573" s="16">
        <v>121</v>
      </c>
      <c r="G4573" s="16">
        <v>13</v>
      </c>
      <c r="H4573" s="16">
        <v>15.766525</v>
      </c>
      <c r="I4573" s="16"/>
    </row>
    <row r="4574" spans="1:9" x14ac:dyDescent="0.2">
      <c r="A4574" s="5"/>
      <c r="B4574" s="16">
        <v>80</v>
      </c>
      <c r="C4574" s="16">
        <v>3888</v>
      </c>
      <c r="D4574" s="16">
        <v>134</v>
      </c>
      <c r="E4574" s="16">
        <v>75</v>
      </c>
      <c r="F4574" s="16">
        <v>199</v>
      </c>
      <c r="G4574" s="16">
        <v>29</v>
      </c>
      <c r="H4574" s="16">
        <v>32.805706000000001</v>
      </c>
      <c r="I4574" s="1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80</v>
      </c>
      <c r="I4676" s="6"/>
    </row>
    <row r="4677" spans="1:10" x14ac:dyDescent="0.2">
      <c r="A4677" t="s">
        <v>67</v>
      </c>
      <c r="B4677" s="15"/>
      <c r="C4677" s="8">
        <f>AVERAGE(C4495:C4675)</f>
        <v>4369.6875</v>
      </c>
      <c r="D4677" s="8"/>
      <c r="E4677" s="8"/>
      <c r="F4677" s="8"/>
      <c r="G4677" s="8"/>
      <c r="H4677" s="8"/>
      <c r="I4677" s="9"/>
      <c r="J4677" s="17">
        <f>AVERAGE(D4495:D4675)</f>
        <v>134.91249999999999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89657195</v>
      </c>
      <c r="D4681" s="16">
        <v>191.56456</v>
      </c>
      <c r="E4681" s="16">
        <v>1</v>
      </c>
      <c r="F4681" s="16">
        <v>1456</v>
      </c>
      <c r="G4681" s="16">
        <v>468026</v>
      </c>
      <c r="H4681" s="16">
        <v>233.77808999999999</v>
      </c>
      <c r="I4681" s="16">
        <v>39.852535000000003</v>
      </c>
    </row>
    <row r="4682" spans="1:10" x14ac:dyDescent="0.2">
      <c r="A4682" s="6"/>
      <c r="B4682" s="16">
        <v>1</v>
      </c>
      <c r="C4682" s="16">
        <v>2021</v>
      </c>
      <c r="D4682" s="16">
        <v>84</v>
      </c>
      <c r="E4682" s="16">
        <v>56</v>
      </c>
      <c r="F4682" s="16">
        <v>124</v>
      </c>
      <c r="G4682" s="16">
        <v>24</v>
      </c>
      <c r="H4682" s="16">
        <v>16.356089999999998</v>
      </c>
      <c r="I4682" s="16"/>
    </row>
    <row r="4683" spans="1:10" x14ac:dyDescent="0.2">
      <c r="A4683" s="6"/>
      <c r="B4683" s="16">
        <v>2</v>
      </c>
      <c r="C4683" s="16">
        <v>1212</v>
      </c>
      <c r="D4683" s="16">
        <v>71</v>
      </c>
      <c r="E4683" s="16">
        <v>47</v>
      </c>
      <c r="F4683" s="16">
        <v>98</v>
      </c>
      <c r="G4683" s="16">
        <v>17</v>
      </c>
      <c r="H4683" s="16">
        <v>13.395429</v>
      </c>
      <c r="I4683" s="16"/>
    </row>
    <row r="4684" spans="1:10" x14ac:dyDescent="0.2">
      <c r="A4684" s="6"/>
      <c r="B4684" s="16">
        <v>3</v>
      </c>
      <c r="C4684" s="16">
        <v>1315</v>
      </c>
      <c r="D4684" s="16">
        <v>82</v>
      </c>
      <c r="E4684" s="16">
        <v>61</v>
      </c>
      <c r="F4684" s="16">
        <v>105</v>
      </c>
      <c r="G4684" s="16">
        <v>16</v>
      </c>
      <c r="H4684" s="16">
        <v>15.211838</v>
      </c>
      <c r="I4684" s="16"/>
    </row>
    <row r="4685" spans="1:10" x14ac:dyDescent="0.2">
      <c r="A4685" s="6"/>
      <c r="B4685" s="16">
        <v>4</v>
      </c>
      <c r="C4685" s="16">
        <v>2249</v>
      </c>
      <c r="D4685" s="16">
        <v>89</v>
      </c>
      <c r="E4685" s="16">
        <v>52</v>
      </c>
      <c r="F4685" s="16">
        <v>131</v>
      </c>
      <c r="G4685" s="16">
        <v>25</v>
      </c>
      <c r="H4685" s="16">
        <v>15.926916</v>
      </c>
      <c r="I4685" s="16"/>
    </row>
    <row r="4686" spans="1:10" x14ac:dyDescent="0.2">
      <c r="A4686" s="6"/>
      <c r="B4686" s="16">
        <v>5</v>
      </c>
      <c r="C4686" s="16">
        <v>4109</v>
      </c>
      <c r="D4686" s="16">
        <v>108</v>
      </c>
      <c r="E4686" s="16">
        <v>63</v>
      </c>
      <c r="F4686" s="16">
        <v>169</v>
      </c>
      <c r="G4686" s="16">
        <v>38</v>
      </c>
      <c r="H4686" s="16">
        <v>30.210522000000001</v>
      </c>
      <c r="I4686" s="16"/>
    </row>
    <row r="4687" spans="1:10" x14ac:dyDescent="0.2">
      <c r="A4687" s="6"/>
      <c r="B4687" s="16">
        <v>6</v>
      </c>
      <c r="C4687" s="16">
        <v>3616</v>
      </c>
      <c r="D4687" s="16">
        <v>109</v>
      </c>
      <c r="E4687" s="16">
        <v>57</v>
      </c>
      <c r="F4687" s="16">
        <v>168</v>
      </c>
      <c r="G4687" s="16">
        <v>33</v>
      </c>
      <c r="H4687" s="16">
        <v>28.081911000000002</v>
      </c>
      <c r="I4687" s="16"/>
    </row>
    <row r="4688" spans="1:10" x14ac:dyDescent="0.2">
      <c r="A4688" s="6"/>
      <c r="B4688" s="16">
        <v>7</v>
      </c>
      <c r="C4688" s="16">
        <v>4447</v>
      </c>
      <c r="D4688" s="16">
        <v>130</v>
      </c>
      <c r="E4688" s="16">
        <v>72</v>
      </c>
      <c r="F4688" s="16">
        <v>223</v>
      </c>
      <c r="G4688" s="16">
        <v>34</v>
      </c>
      <c r="H4688" s="16">
        <v>38.844287999999999</v>
      </c>
      <c r="I4688" s="16"/>
    </row>
    <row r="4689" spans="1:9" x14ac:dyDescent="0.2">
      <c r="A4689" s="6"/>
      <c r="B4689" s="16">
        <v>8</v>
      </c>
      <c r="C4689" s="16">
        <v>1617</v>
      </c>
      <c r="D4689" s="16">
        <v>77</v>
      </c>
      <c r="E4689" s="16">
        <v>44</v>
      </c>
      <c r="F4689" s="16">
        <v>106</v>
      </c>
      <c r="G4689" s="16">
        <v>21</v>
      </c>
      <c r="H4689" s="16">
        <v>16.109003000000001</v>
      </c>
      <c r="I4689" s="16"/>
    </row>
    <row r="4690" spans="1:9" x14ac:dyDescent="0.2">
      <c r="A4690" s="6"/>
      <c r="B4690" s="16">
        <v>9</v>
      </c>
      <c r="C4690" s="16">
        <v>2655</v>
      </c>
      <c r="D4690" s="16">
        <v>115</v>
      </c>
      <c r="E4690" s="16">
        <v>71</v>
      </c>
      <c r="F4690" s="16">
        <v>151</v>
      </c>
      <c r="G4690" s="16">
        <v>23</v>
      </c>
      <c r="H4690" s="16">
        <v>21.082090000000001</v>
      </c>
      <c r="I4690" s="16"/>
    </row>
    <row r="4691" spans="1:9" x14ac:dyDescent="0.2">
      <c r="A4691" s="6"/>
      <c r="B4691" s="16">
        <v>10</v>
      </c>
      <c r="C4691" s="16">
        <v>2355</v>
      </c>
      <c r="D4691" s="16">
        <v>102</v>
      </c>
      <c r="E4691" s="16">
        <v>77</v>
      </c>
      <c r="F4691" s="16">
        <v>142</v>
      </c>
      <c r="G4691" s="16">
        <v>23</v>
      </c>
      <c r="H4691" s="16">
        <v>18.142115</v>
      </c>
      <c r="I4691" s="16"/>
    </row>
    <row r="4692" spans="1:9" x14ac:dyDescent="0.2">
      <c r="A4692" s="6"/>
      <c r="B4692" s="16">
        <v>11</v>
      </c>
      <c r="C4692" s="16">
        <v>2485</v>
      </c>
      <c r="D4692" s="16">
        <v>112</v>
      </c>
      <c r="E4692" s="16">
        <v>87</v>
      </c>
      <c r="F4692" s="16">
        <v>128</v>
      </c>
      <c r="G4692" s="16">
        <v>22</v>
      </c>
      <c r="H4692" s="16">
        <v>11.395488</v>
      </c>
      <c r="I4692" s="16"/>
    </row>
    <row r="4693" spans="1:9" x14ac:dyDescent="0.2">
      <c r="A4693" s="6"/>
      <c r="B4693" s="16">
        <v>12</v>
      </c>
      <c r="C4693" s="16">
        <v>1560</v>
      </c>
      <c r="D4693" s="16">
        <v>97</v>
      </c>
      <c r="E4693" s="16">
        <v>68</v>
      </c>
      <c r="F4693" s="16">
        <v>122</v>
      </c>
      <c r="G4693" s="16">
        <v>16</v>
      </c>
      <c r="H4693" s="16">
        <v>13.079245999999999</v>
      </c>
      <c r="I4693" s="16"/>
    </row>
    <row r="4694" spans="1:9" x14ac:dyDescent="0.2">
      <c r="B4694" s="16">
        <v>13</v>
      </c>
      <c r="C4694" s="16">
        <v>1903</v>
      </c>
      <c r="D4694" s="16">
        <v>100</v>
      </c>
      <c r="E4694" s="16">
        <v>62</v>
      </c>
      <c r="F4694" s="16">
        <v>133</v>
      </c>
      <c r="G4694" s="16">
        <v>19</v>
      </c>
      <c r="H4694" s="16">
        <v>19.571804</v>
      </c>
      <c r="I4694" s="16"/>
    </row>
    <row r="4695" spans="1:9" x14ac:dyDescent="0.2">
      <c r="B4695" s="16">
        <v>14</v>
      </c>
      <c r="C4695" s="16">
        <v>1995</v>
      </c>
      <c r="D4695" s="16">
        <v>90</v>
      </c>
      <c r="E4695" s="16">
        <v>59</v>
      </c>
      <c r="F4695" s="16">
        <v>135</v>
      </c>
      <c r="G4695" s="16">
        <v>22</v>
      </c>
      <c r="H4695" s="16">
        <v>19.253941999999999</v>
      </c>
      <c r="I4695" s="16"/>
    </row>
    <row r="4696" spans="1:9" x14ac:dyDescent="0.2">
      <c r="B4696" s="16">
        <v>15</v>
      </c>
      <c r="C4696" s="16">
        <v>7245</v>
      </c>
      <c r="D4696" s="16">
        <v>172</v>
      </c>
      <c r="E4696" s="16">
        <v>91</v>
      </c>
      <c r="F4696" s="16">
        <v>286</v>
      </c>
      <c r="G4696" s="16">
        <v>42</v>
      </c>
      <c r="H4696" s="16">
        <v>57.843142999999998</v>
      </c>
      <c r="I4696" s="16"/>
    </row>
    <row r="4697" spans="1:9" x14ac:dyDescent="0.2">
      <c r="B4697" s="16">
        <v>16</v>
      </c>
      <c r="C4697" s="16">
        <v>3699</v>
      </c>
      <c r="D4697" s="16">
        <v>115</v>
      </c>
      <c r="E4697" s="16">
        <v>80</v>
      </c>
      <c r="F4697" s="16">
        <v>154</v>
      </c>
      <c r="G4697" s="16">
        <v>32</v>
      </c>
      <c r="H4697" s="16">
        <v>18.712596999999999</v>
      </c>
      <c r="I4697" s="16"/>
    </row>
    <row r="4698" spans="1:9" x14ac:dyDescent="0.2">
      <c r="B4698" s="16">
        <v>17</v>
      </c>
      <c r="C4698" s="16">
        <v>2792</v>
      </c>
      <c r="D4698" s="16">
        <v>103</v>
      </c>
      <c r="E4698" s="16">
        <v>78</v>
      </c>
      <c r="F4698" s="16">
        <v>129</v>
      </c>
      <c r="G4698" s="16">
        <v>27</v>
      </c>
      <c r="H4698" s="16">
        <v>12.741512999999999</v>
      </c>
      <c r="I4698" s="16"/>
    </row>
    <row r="4699" spans="1:9" x14ac:dyDescent="0.2">
      <c r="B4699" s="16">
        <v>18</v>
      </c>
      <c r="C4699" s="16">
        <v>2939</v>
      </c>
      <c r="D4699" s="16">
        <v>108</v>
      </c>
      <c r="E4699" s="16">
        <v>58</v>
      </c>
      <c r="F4699" s="16">
        <v>159</v>
      </c>
      <c r="G4699" s="16">
        <v>27</v>
      </c>
      <c r="H4699" s="16">
        <v>27.078945000000001</v>
      </c>
      <c r="I4699" s="16"/>
    </row>
    <row r="4700" spans="1:9" x14ac:dyDescent="0.2">
      <c r="B4700" s="16">
        <v>19</v>
      </c>
      <c r="C4700" s="16">
        <v>4140</v>
      </c>
      <c r="D4700" s="16">
        <v>129</v>
      </c>
      <c r="E4700" s="16">
        <v>83</v>
      </c>
      <c r="F4700" s="16">
        <v>187</v>
      </c>
      <c r="G4700" s="16">
        <v>32</v>
      </c>
      <c r="H4700" s="16">
        <v>28.961597000000001</v>
      </c>
      <c r="I4700" s="16"/>
    </row>
    <row r="4701" spans="1:9" x14ac:dyDescent="0.2">
      <c r="B4701" s="16">
        <v>20</v>
      </c>
      <c r="C4701" s="16">
        <v>5060</v>
      </c>
      <c r="D4701" s="16">
        <v>158</v>
      </c>
      <c r="E4701" s="16">
        <v>97</v>
      </c>
      <c r="F4701" s="16">
        <v>237</v>
      </c>
      <c r="G4701" s="16">
        <v>32</v>
      </c>
      <c r="H4701" s="16">
        <v>37.668329999999997</v>
      </c>
      <c r="I4701" s="16"/>
    </row>
    <row r="4702" spans="1:9" x14ac:dyDescent="0.2">
      <c r="B4702" s="16">
        <v>21</v>
      </c>
      <c r="C4702" s="16">
        <v>5021</v>
      </c>
      <c r="D4702" s="16">
        <v>125</v>
      </c>
      <c r="E4702" s="16">
        <v>73</v>
      </c>
      <c r="F4702" s="16">
        <v>189</v>
      </c>
      <c r="G4702" s="16">
        <v>40</v>
      </c>
      <c r="H4702" s="16">
        <v>29.391694999999999</v>
      </c>
      <c r="I4702" s="16"/>
    </row>
    <row r="4703" spans="1:9" x14ac:dyDescent="0.2">
      <c r="B4703" s="16">
        <v>22</v>
      </c>
      <c r="C4703" s="16">
        <v>4851</v>
      </c>
      <c r="D4703" s="16">
        <v>131</v>
      </c>
      <c r="E4703" s="16">
        <v>79</v>
      </c>
      <c r="F4703" s="16">
        <v>197</v>
      </c>
      <c r="G4703" s="16">
        <v>37</v>
      </c>
      <c r="H4703" s="16">
        <v>32.776176</v>
      </c>
      <c r="I4703" s="16"/>
    </row>
    <row r="4704" spans="1:9" x14ac:dyDescent="0.2">
      <c r="B4704" s="16">
        <v>23</v>
      </c>
      <c r="C4704" s="16">
        <v>4824</v>
      </c>
      <c r="D4704" s="16">
        <v>130</v>
      </c>
      <c r="E4704" s="16">
        <v>77</v>
      </c>
      <c r="F4704" s="16">
        <v>202</v>
      </c>
      <c r="G4704" s="16">
        <v>37</v>
      </c>
      <c r="H4704" s="16">
        <v>34.568770000000001</v>
      </c>
      <c r="I4704" s="16"/>
    </row>
    <row r="4705" spans="1:9" x14ac:dyDescent="0.2">
      <c r="B4705" s="16">
        <v>24</v>
      </c>
      <c r="C4705" s="16">
        <v>617</v>
      </c>
      <c r="D4705" s="16">
        <v>56</v>
      </c>
      <c r="E4705" s="16">
        <v>30</v>
      </c>
      <c r="F4705" s="16">
        <v>67</v>
      </c>
      <c r="G4705" s="16">
        <v>11</v>
      </c>
      <c r="H4705" s="16">
        <v>10.653638000000001</v>
      </c>
      <c r="I4705" s="16"/>
    </row>
    <row r="4706" spans="1:9" x14ac:dyDescent="0.2">
      <c r="B4706" s="16">
        <v>25</v>
      </c>
      <c r="C4706" s="16">
        <v>3585</v>
      </c>
      <c r="D4706" s="16">
        <v>108</v>
      </c>
      <c r="E4706" s="16">
        <v>61</v>
      </c>
      <c r="F4706" s="16">
        <v>151</v>
      </c>
      <c r="G4706" s="16">
        <v>33</v>
      </c>
      <c r="H4706" s="16">
        <v>21.799513000000001</v>
      </c>
      <c r="I4706" s="16"/>
    </row>
    <row r="4707" spans="1:9" x14ac:dyDescent="0.2">
      <c r="B4707" s="16">
        <v>26</v>
      </c>
      <c r="C4707" s="16">
        <v>3019</v>
      </c>
      <c r="D4707" s="16">
        <v>116</v>
      </c>
      <c r="E4707" s="16">
        <v>79</v>
      </c>
      <c r="F4707" s="16">
        <v>157</v>
      </c>
      <c r="G4707" s="16">
        <v>26</v>
      </c>
      <c r="H4707" s="16">
        <v>22.429445000000001</v>
      </c>
      <c r="I4707" s="16"/>
    </row>
    <row r="4708" spans="1:9" x14ac:dyDescent="0.2">
      <c r="B4708" s="16">
        <v>27</v>
      </c>
      <c r="C4708" s="16">
        <v>3256</v>
      </c>
      <c r="D4708" s="16">
        <v>125</v>
      </c>
      <c r="E4708" s="16">
        <v>93</v>
      </c>
      <c r="F4708" s="16">
        <v>170</v>
      </c>
      <c r="G4708" s="16">
        <v>26</v>
      </c>
      <c r="H4708" s="16">
        <v>20.097760999999998</v>
      </c>
      <c r="I4708" s="16"/>
    </row>
    <row r="4709" spans="1:9" x14ac:dyDescent="0.2">
      <c r="B4709" s="16">
        <v>28</v>
      </c>
      <c r="C4709" s="16">
        <v>2242</v>
      </c>
      <c r="D4709" s="16">
        <v>101</v>
      </c>
      <c r="E4709" s="16">
        <v>70</v>
      </c>
      <c r="F4709" s="16">
        <v>125</v>
      </c>
      <c r="G4709" s="16">
        <v>22</v>
      </c>
      <c r="H4709" s="16">
        <v>13.931806999999999</v>
      </c>
      <c r="I4709" s="16"/>
    </row>
    <row r="4710" spans="1:9" x14ac:dyDescent="0.2">
      <c r="B4710" s="16">
        <v>29</v>
      </c>
      <c r="C4710" s="16">
        <v>2847</v>
      </c>
      <c r="D4710" s="16">
        <v>123</v>
      </c>
      <c r="E4710" s="16">
        <v>81</v>
      </c>
      <c r="F4710" s="16">
        <v>178</v>
      </c>
      <c r="G4710" s="16">
        <v>23</v>
      </c>
      <c r="H4710" s="16">
        <v>27.493801000000001</v>
      </c>
      <c r="I4710" s="16"/>
    </row>
    <row r="4711" spans="1:9" x14ac:dyDescent="0.2">
      <c r="B4711" s="16">
        <v>30</v>
      </c>
      <c r="C4711" s="16">
        <v>3093</v>
      </c>
      <c r="D4711" s="16">
        <v>103</v>
      </c>
      <c r="E4711" s="16">
        <v>65</v>
      </c>
      <c r="F4711" s="16">
        <v>148</v>
      </c>
      <c r="G4711" s="16">
        <v>30</v>
      </c>
      <c r="H4711" s="16">
        <v>23.241610000000001</v>
      </c>
      <c r="I4711" s="16"/>
    </row>
    <row r="4712" spans="1:9" x14ac:dyDescent="0.2">
      <c r="A4712" s="6"/>
      <c r="B4712" s="16">
        <v>31</v>
      </c>
      <c r="C4712" s="16">
        <v>4138</v>
      </c>
      <c r="D4712" s="16">
        <v>121</v>
      </c>
      <c r="E4712" s="16">
        <v>70</v>
      </c>
      <c r="F4712" s="16">
        <v>212</v>
      </c>
      <c r="G4712" s="16">
        <v>34</v>
      </c>
      <c r="H4712" s="16">
        <v>35.344195999999997</v>
      </c>
      <c r="I4712" s="16"/>
    </row>
    <row r="4713" spans="1:9" x14ac:dyDescent="0.2">
      <c r="A4713" s="11"/>
      <c r="B4713" s="16">
        <v>32</v>
      </c>
      <c r="C4713" s="16">
        <v>1898</v>
      </c>
      <c r="D4713" s="16">
        <v>99</v>
      </c>
      <c r="E4713" s="16">
        <v>76</v>
      </c>
      <c r="F4713" s="16">
        <v>128</v>
      </c>
      <c r="G4713" s="16">
        <v>19</v>
      </c>
      <c r="H4713" s="16">
        <v>13.226656999999999</v>
      </c>
      <c r="I4713" s="16"/>
    </row>
    <row r="4714" spans="1:9" x14ac:dyDescent="0.2">
      <c r="B4714" s="16">
        <v>33</v>
      </c>
      <c r="C4714" s="16">
        <v>1940</v>
      </c>
      <c r="D4714" s="16">
        <v>107</v>
      </c>
      <c r="E4714" s="16">
        <v>94</v>
      </c>
      <c r="F4714" s="16">
        <v>133</v>
      </c>
      <c r="G4714" s="16">
        <v>18</v>
      </c>
      <c r="H4714" s="16">
        <v>11.251143000000001</v>
      </c>
      <c r="I4714" s="16"/>
    </row>
    <row r="4715" spans="1:9" x14ac:dyDescent="0.2">
      <c r="B4715" s="16">
        <v>34</v>
      </c>
      <c r="C4715" s="16">
        <v>4776</v>
      </c>
      <c r="D4715" s="16">
        <v>125</v>
      </c>
      <c r="E4715" s="16">
        <v>69</v>
      </c>
      <c r="F4715" s="16">
        <v>175</v>
      </c>
      <c r="G4715" s="16">
        <v>38</v>
      </c>
      <c r="H4715" s="16">
        <v>25.926089999999999</v>
      </c>
      <c r="I4715" s="16"/>
    </row>
    <row r="4716" spans="1:9" x14ac:dyDescent="0.2">
      <c r="B4716" s="16">
        <v>35</v>
      </c>
      <c r="C4716" s="16">
        <v>5273</v>
      </c>
      <c r="D4716" s="16">
        <v>146</v>
      </c>
      <c r="E4716" s="16">
        <v>90</v>
      </c>
      <c r="F4716" s="16">
        <v>225</v>
      </c>
      <c r="G4716" s="16">
        <v>36</v>
      </c>
      <c r="H4716" s="16">
        <v>36.622787000000002</v>
      </c>
      <c r="I4716" s="16"/>
    </row>
    <row r="4717" spans="1:9" x14ac:dyDescent="0.2">
      <c r="B4717" s="16">
        <v>36</v>
      </c>
      <c r="C4717" s="16">
        <v>1298</v>
      </c>
      <c r="D4717" s="16">
        <v>72</v>
      </c>
      <c r="E4717" s="16">
        <v>51</v>
      </c>
      <c r="F4717" s="16">
        <v>97</v>
      </c>
      <c r="G4717" s="16">
        <v>18</v>
      </c>
      <c r="H4717" s="16">
        <v>14.208531000000001</v>
      </c>
      <c r="I4717" s="16"/>
    </row>
    <row r="4718" spans="1:9" x14ac:dyDescent="0.2">
      <c r="B4718" s="16">
        <v>37</v>
      </c>
      <c r="C4718" s="16">
        <v>2774</v>
      </c>
      <c r="D4718" s="16">
        <v>115</v>
      </c>
      <c r="E4718" s="16">
        <v>88</v>
      </c>
      <c r="F4718" s="16">
        <v>147</v>
      </c>
      <c r="G4718" s="16">
        <v>24</v>
      </c>
      <c r="H4718" s="16">
        <v>14.803055000000001</v>
      </c>
      <c r="I4718" s="16"/>
    </row>
    <row r="4719" spans="1:9" x14ac:dyDescent="0.2">
      <c r="B4719" s="16">
        <v>38</v>
      </c>
      <c r="C4719" s="16">
        <v>3255</v>
      </c>
      <c r="D4719" s="16">
        <v>120</v>
      </c>
      <c r="E4719" s="16">
        <v>79</v>
      </c>
      <c r="F4719" s="16">
        <v>176</v>
      </c>
      <c r="G4719" s="16">
        <v>27</v>
      </c>
      <c r="H4719" s="16">
        <v>22.529468999999999</v>
      </c>
      <c r="I4719" s="16"/>
    </row>
    <row r="4720" spans="1:9" x14ac:dyDescent="0.2">
      <c r="B4720" s="16">
        <v>39</v>
      </c>
      <c r="C4720" s="16">
        <v>4822</v>
      </c>
      <c r="D4720" s="16">
        <v>133</v>
      </c>
      <c r="E4720" s="16">
        <v>78</v>
      </c>
      <c r="F4720" s="16">
        <v>204</v>
      </c>
      <c r="G4720" s="16">
        <v>36</v>
      </c>
      <c r="H4720" s="16">
        <v>25.471551999999999</v>
      </c>
      <c r="I4720" s="16"/>
    </row>
    <row r="4721" spans="2:9" x14ac:dyDescent="0.2">
      <c r="B4721" s="16">
        <v>40</v>
      </c>
      <c r="C4721" s="16">
        <v>1808</v>
      </c>
      <c r="D4721" s="16">
        <v>106</v>
      </c>
      <c r="E4721" s="16">
        <v>85</v>
      </c>
      <c r="F4721" s="16">
        <v>131</v>
      </c>
      <c r="G4721" s="16">
        <v>17</v>
      </c>
      <c r="H4721" s="16">
        <v>14.3527</v>
      </c>
      <c r="I4721" s="16"/>
    </row>
    <row r="4722" spans="2:9" x14ac:dyDescent="0.2">
      <c r="B4722" s="16">
        <v>41</v>
      </c>
      <c r="C4722" s="16">
        <v>3672</v>
      </c>
      <c r="D4722" s="16">
        <v>131</v>
      </c>
      <c r="E4722" s="16">
        <v>100</v>
      </c>
      <c r="F4722" s="16">
        <v>175</v>
      </c>
      <c r="G4722" s="16">
        <v>28</v>
      </c>
      <c r="H4722" s="16">
        <v>19.910913000000001</v>
      </c>
      <c r="I4722" s="16"/>
    </row>
    <row r="4723" spans="2:9" x14ac:dyDescent="0.2">
      <c r="B4723" s="16">
        <v>42</v>
      </c>
      <c r="C4723" s="16">
        <v>4613</v>
      </c>
      <c r="D4723" s="16">
        <v>124</v>
      </c>
      <c r="E4723" s="16">
        <v>58</v>
      </c>
      <c r="F4723" s="16">
        <v>213</v>
      </c>
      <c r="G4723" s="16">
        <v>37</v>
      </c>
      <c r="H4723" s="16">
        <v>40.938639999999999</v>
      </c>
      <c r="I4723" s="16"/>
    </row>
    <row r="4724" spans="2:9" x14ac:dyDescent="0.2">
      <c r="B4724" s="16">
        <v>43</v>
      </c>
      <c r="C4724" s="16">
        <v>1376</v>
      </c>
      <c r="D4724" s="16">
        <v>105</v>
      </c>
      <c r="E4724" s="16">
        <v>75</v>
      </c>
      <c r="F4724" s="16">
        <v>131</v>
      </c>
      <c r="G4724" s="16">
        <v>13</v>
      </c>
      <c r="H4724" s="16">
        <v>14.642974000000001</v>
      </c>
      <c r="I4724" s="16"/>
    </row>
    <row r="4725" spans="2:9" x14ac:dyDescent="0.2">
      <c r="B4725" s="16">
        <v>44</v>
      </c>
      <c r="C4725" s="16">
        <v>1831</v>
      </c>
      <c r="D4725" s="16">
        <v>101</v>
      </c>
      <c r="E4725" s="16">
        <v>81</v>
      </c>
      <c r="F4725" s="16">
        <v>123</v>
      </c>
      <c r="G4725" s="16">
        <v>18</v>
      </c>
      <c r="H4725" s="16">
        <v>11.311109</v>
      </c>
      <c r="I4725" s="16"/>
    </row>
    <row r="4726" spans="2:9" x14ac:dyDescent="0.2">
      <c r="B4726" s="16">
        <v>45</v>
      </c>
      <c r="C4726" s="16">
        <v>1786</v>
      </c>
      <c r="D4726" s="16">
        <v>81</v>
      </c>
      <c r="E4726" s="16">
        <v>64</v>
      </c>
      <c r="F4726" s="16">
        <v>100</v>
      </c>
      <c r="G4726" s="16">
        <v>22</v>
      </c>
      <c r="H4726" s="16">
        <v>9.1599540000000008</v>
      </c>
      <c r="I4726" s="16"/>
    </row>
    <row r="4727" spans="2:9" x14ac:dyDescent="0.2">
      <c r="B4727" s="16">
        <v>46</v>
      </c>
      <c r="C4727" s="16">
        <v>5442</v>
      </c>
      <c r="D4727" s="16">
        <v>155</v>
      </c>
      <c r="E4727" s="16">
        <v>92</v>
      </c>
      <c r="F4727" s="16">
        <v>247</v>
      </c>
      <c r="G4727" s="16">
        <v>35</v>
      </c>
      <c r="H4727" s="16">
        <v>44.046432000000003</v>
      </c>
      <c r="I4727" s="16"/>
    </row>
    <row r="4728" spans="2:9" x14ac:dyDescent="0.2">
      <c r="B4728" s="16">
        <v>47</v>
      </c>
      <c r="C4728" s="16">
        <v>2719</v>
      </c>
      <c r="D4728" s="16">
        <v>135</v>
      </c>
      <c r="E4728" s="16">
        <v>101</v>
      </c>
      <c r="F4728" s="16">
        <v>165</v>
      </c>
      <c r="G4728" s="16">
        <v>20</v>
      </c>
      <c r="H4728" s="16">
        <v>19.386648000000001</v>
      </c>
      <c r="I4728" s="16"/>
    </row>
    <row r="4729" spans="2:9" x14ac:dyDescent="0.2">
      <c r="B4729" s="16">
        <v>48</v>
      </c>
      <c r="C4729" s="16">
        <v>5111</v>
      </c>
      <c r="D4729" s="16">
        <v>138</v>
      </c>
      <c r="E4729" s="16">
        <v>71</v>
      </c>
      <c r="F4729" s="16">
        <v>249</v>
      </c>
      <c r="G4729" s="16">
        <v>37</v>
      </c>
      <c r="H4729" s="16">
        <v>43.670166000000002</v>
      </c>
      <c r="I4729" s="16"/>
    </row>
    <row r="4730" spans="2:9" x14ac:dyDescent="0.2">
      <c r="B4730" s="16">
        <v>49</v>
      </c>
      <c r="C4730" s="16">
        <v>1574</v>
      </c>
      <c r="D4730" s="16">
        <v>87</v>
      </c>
      <c r="E4730" s="16">
        <v>48</v>
      </c>
      <c r="F4730" s="16">
        <v>114</v>
      </c>
      <c r="G4730" s="16">
        <v>18</v>
      </c>
      <c r="H4730" s="16">
        <v>17.462564</v>
      </c>
      <c r="I4730" s="16"/>
    </row>
    <row r="4731" spans="2:9" x14ac:dyDescent="0.2">
      <c r="B4731" s="16">
        <v>50</v>
      </c>
      <c r="C4731" s="16">
        <v>1385</v>
      </c>
      <c r="D4731" s="16">
        <v>115</v>
      </c>
      <c r="E4731" s="16">
        <v>98</v>
      </c>
      <c r="F4731" s="16">
        <v>133</v>
      </c>
      <c r="G4731" s="16">
        <v>12</v>
      </c>
      <c r="H4731" s="16">
        <v>11.485168</v>
      </c>
      <c r="I4731" s="16"/>
    </row>
    <row r="4732" spans="2:9" x14ac:dyDescent="0.2">
      <c r="B4732" s="16">
        <v>51</v>
      </c>
      <c r="C4732" s="16">
        <v>3521</v>
      </c>
      <c r="D4732" s="16">
        <v>125</v>
      </c>
      <c r="E4732" s="16">
        <v>69</v>
      </c>
      <c r="F4732" s="16">
        <v>170</v>
      </c>
      <c r="G4732" s="16">
        <v>28</v>
      </c>
      <c r="H4732" s="16">
        <v>25.594415999999999</v>
      </c>
      <c r="I4732" s="16"/>
    </row>
    <row r="4733" spans="2:9" x14ac:dyDescent="0.2">
      <c r="B4733" s="16">
        <v>52</v>
      </c>
      <c r="C4733" s="16">
        <v>1284</v>
      </c>
      <c r="D4733" s="16">
        <v>98</v>
      </c>
      <c r="E4733" s="16">
        <v>76</v>
      </c>
      <c r="F4733" s="16">
        <v>134</v>
      </c>
      <c r="G4733" s="16">
        <v>13</v>
      </c>
      <c r="H4733" s="16">
        <v>15.657799000000001</v>
      </c>
      <c r="I4733" s="16"/>
    </row>
    <row r="4734" spans="2:9" x14ac:dyDescent="0.2">
      <c r="B4734" s="16">
        <v>53</v>
      </c>
      <c r="C4734" s="16">
        <v>5659</v>
      </c>
      <c r="D4734" s="16">
        <v>125</v>
      </c>
      <c r="E4734" s="16">
        <v>52</v>
      </c>
      <c r="F4734" s="16">
        <v>222</v>
      </c>
      <c r="G4734" s="16">
        <v>45</v>
      </c>
      <c r="H4734" s="16">
        <v>43.863425999999997</v>
      </c>
      <c r="I4734" s="16"/>
    </row>
    <row r="4735" spans="2:9" x14ac:dyDescent="0.2">
      <c r="B4735" s="16">
        <v>54</v>
      </c>
      <c r="C4735" s="16">
        <v>3870</v>
      </c>
      <c r="D4735" s="16">
        <v>120</v>
      </c>
      <c r="E4735" s="16">
        <v>72</v>
      </c>
      <c r="F4735" s="16">
        <v>183</v>
      </c>
      <c r="G4735" s="16">
        <v>32</v>
      </c>
      <c r="H4735" s="16">
        <v>28.820914999999999</v>
      </c>
      <c r="I4735" s="16"/>
    </row>
    <row r="4736" spans="2:9" x14ac:dyDescent="0.2">
      <c r="B4736" s="16">
        <v>55</v>
      </c>
      <c r="C4736" s="16">
        <v>1728</v>
      </c>
      <c r="D4736" s="16">
        <v>101</v>
      </c>
      <c r="E4736" s="16">
        <v>86</v>
      </c>
      <c r="F4736" s="16">
        <v>134</v>
      </c>
      <c r="G4736" s="16">
        <v>17</v>
      </c>
      <c r="H4736" s="16">
        <v>13.894693</v>
      </c>
      <c r="I4736" s="16"/>
    </row>
    <row r="4737" spans="2:9" x14ac:dyDescent="0.2">
      <c r="B4737" s="16">
        <v>56</v>
      </c>
      <c r="C4737" s="16">
        <v>2751</v>
      </c>
      <c r="D4737" s="16">
        <v>101</v>
      </c>
      <c r="E4737" s="16">
        <v>71</v>
      </c>
      <c r="F4737" s="16">
        <v>140</v>
      </c>
      <c r="G4737" s="16">
        <v>27</v>
      </c>
      <c r="H4737" s="16">
        <v>20.080606</v>
      </c>
      <c r="I4737" s="16"/>
    </row>
    <row r="4738" spans="2:9" x14ac:dyDescent="0.2">
      <c r="B4738" s="16">
        <v>57</v>
      </c>
      <c r="C4738" s="16">
        <v>5195</v>
      </c>
      <c r="D4738" s="16">
        <v>118</v>
      </c>
      <c r="E4738" s="16">
        <v>64</v>
      </c>
      <c r="F4738" s="16">
        <v>168</v>
      </c>
      <c r="G4738" s="16">
        <v>44</v>
      </c>
      <c r="H4738" s="16">
        <v>24.926403000000001</v>
      </c>
      <c r="I4738" s="16"/>
    </row>
    <row r="4739" spans="2:9" x14ac:dyDescent="0.2">
      <c r="B4739" s="16">
        <v>58</v>
      </c>
      <c r="C4739" s="16">
        <v>3428</v>
      </c>
      <c r="D4739" s="16">
        <v>122</v>
      </c>
      <c r="E4739" s="16">
        <v>78</v>
      </c>
      <c r="F4739" s="16">
        <v>180</v>
      </c>
      <c r="G4739" s="16">
        <v>28</v>
      </c>
      <c r="H4739" s="16">
        <v>23.145273</v>
      </c>
      <c r="I4739" s="16"/>
    </row>
    <row r="4740" spans="2:9" x14ac:dyDescent="0.2">
      <c r="B4740" s="16">
        <v>59</v>
      </c>
      <c r="C4740" s="16">
        <v>1390</v>
      </c>
      <c r="D4740" s="16">
        <v>99</v>
      </c>
      <c r="E4740" s="16">
        <v>79</v>
      </c>
      <c r="F4740" s="16">
        <v>123</v>
      </c>
      <c r="G4740" s="16">
        <v>14</v>
      </c>
      <c r="H4740" s="16">
        <v>13.598642</v>
      </c>
      <c r="I4740" s="16"/>
    </row>
    <row r="4741" spans="2:9" x14ac:dyDescent="0.2">
      <c r="B4741" s="16">
        <v>60</v>
      </c>
      <c r="C4741" s="16">
        <v>2543</v>
      </c>
      <c r="D4741" s="16">
        <v>101</v>
      </c>
      <c r="E4741" s="16">
        <v>64</v>
      </c>
      <c r="F4741" s="16">
        <v>125</v>
      </c>
      <c r="G4741" s="16">
        <v>25</v>
      </c>
      <c r="H4741" s="16">
        <v>16.768024</v>
      </c>
      <c r="I4741" s="16"/>
    </row>
    <row r="4742" spans="2:9" x14ac:dyDescent="0.2">
      <c r="B4742" s="16">
        <v>61</v>
      </c>
      <c r="C4742" s="16">
        <v>4413</v>
      </c>
      <c r="D4742" s="16">
        <v>129</v>
      </c>
      <c r="E4742" s="16">
        <v>83</v>
      </c>
      <c r="F4742" s="16">
        <v>197</v>
      </c>
      <c r="G4742" s="16">
        <v>34</v>
      </c>
      <c r="H4742" s="16">
        <v>31</v>
      </c>
      <c r="I4742" s="16"/>
    </row>
    <row r="4743" spans="2:9" x14ac:dyDescent="0.2">
      <c r="B4743" s="16">
        <v>62</v>
      </c>
      <c r="C4743" s="16">
        <v>1971</v>
      </c>
      <c r="D4743" s="16">
        <v>115</v>
      </c>
      <c r="E4743" s="16">
        <v>86</v>
      </c>
      <c r="F4743" s="16">
        <v>142</v>
      </c>
      <c r="G4743" s="16">
        <v>17</v>
      </c>
      <c r="H4743" s="16">
        <v>15.9882765</v>
      </c>
      <c r="I4743" s="16"/>
    </row>
    <row r="4744" spans="2:9" x14ac:dyDescent="0.2">
      <c r="B4744" s="16">
        <v>63</v>
      </c>
      <c r="C4744" s="16">
        <v>3138</v>
      </c>
      <c r="D4744" s="16">
        <v>120</v>
      </c>
      <c r="E4744" s="16">
        <v>69</v>
      </c>
      <c r="F4744" s="16">
        <v>194</v>
      </c>
      <c r="G4744" s="16">
        <v>26</v>
      </c>
      <c r="H4744" s="16">
        <v>31.512536999999998</v>
      </c>
      <c r="I4744" s="16"/>
    </row>
    <row r="4745" spans="2:9" x14ac:dyDescent="0.2">
      <c r="B4745" s="16">
        <v>64</v>
      </c>
      <c r="C4745" s="16">
        <v>657</v>
      </c>
      <c r="D4745" s="16">
        <v>65</v>
      </c>
      <c r="E4745" s="16">
        <v>42</v>
      </c>
      <c r="F4745" s="16">
        <v>73</v>
      </c>
      <c r="G4745" s="16">
        <v>10</v>
      </c>
      <c r="H4745" s="16">
        <v>8.7749640000000007</v>
      </c>
      <c r="I4745" s="16"/>
    </row>
    <row r="4746" spans="2:9" x14ac:dyDescent="0.2">
      <c r="B4746" s="16">
        <v>65</v>
      </c>
      <c r="C4746" s="16">
        <v>1138</v>
      </c>
      <c r="D4746" s="16">
        <v>71</v>
      </c>
      <c r="E4746" s="16">
        <v>52</v>
      </c>
      <c r="F4746" s="16">
        <v>96</v>
      </c>
      <c r="G4746" s="16">
        <v>16</v>
      </c>
      <c r="H4746" s="16">
        <v>14.436066</v>
      </c>
      <c r="I4746" s="16"/>
    </row>
    <row r="4747" spans="2:9" x14ac:dyDescent="0.2">
      <c r="B4747" s="16">
        <v>66</v>
      </c>
      <c r="C4747" s="16">
        <v>10985</v>
      </c>
      <c r="D4747" s="16">
        <v>150</v>
      </c>
      <c r="E4747" s="16">
        <v>102</v>
      </c>
      <c r="F4747" s="16">
        <v>227</v>
      </c>
      <c r="G4747" s="16">
        <v>73</v>
      </c>
      <c r="H4747" s="16">
        <v>30.262508</v>
      </c>
      <c r="I4747" s="16"/>
    </row>
    <row r="4748" spans="2:9" x14ac:dyDescent="0.2">
      <c r="B4748" s="16">
        <v>67</v>
      </c>
      <c r="C4748" s="16">
        <v>3183</v>
      </c>
      <c r="D4748" s="16">
        <v>117</v>
      </c>
      <c r="E4748" s="16">
        <v>71</v>
      </c>
      <c r="F4748" s="16">
        <v>184</v>
      </c>
      <c r="G4748" s="16">
        <v>27</v>
      </c>
      <c r="H4748" s="16">
        <v>32.644942999999998</v>
      </c>
      <c r="I4748" s="16"/>
    </row>
    <row r="4749" spans="2:9" x14ac:dyDescent="0.2">
      <c r="B4749" s="16">
        <v>68</v>
      </c>
      <c r="C4749" s="16">
        <v>1749</v>
      </c>
      <c r="D4749" s="16">
        <v>102</v>
      </c>
      <c r="E4749" s="16">
        <v>83</v>
      </c>
      <c r="F4749" s="16">
        <v>126</v>
      </c>
      <c r="G4749" s="16">
        <v>17</v>
      </c>
      <c r="H4749" s="16">
        <v>12.939764</v>
      </c>
      <c r="I4749" s="16"/>
    </row>
    <row r="4750" spans="2:9" x14ac:dyDescent="0.2">
      <c r="B4750" s="16">
        <v>69</v>
      </c>
      <c r="C4750" s="16">
        <v>5893</v>
      </c>
      <c r="D4750" s="16">
        <v>128</v>
      </c>
      <c r="E4750" s="16">
        <v>78</v>
      </c>
      <c r="F4750" s="16">
        <v>172</v>
      </c>
      <c r="G4750" s="16">
        <v>46</v>
      </c>
      <c r="H4750" s="16">
        <v>24.218907999999999</v>
      </c>
      <c r="I4750" s="16"/>
    </row>
    <row r="4751" spans="2:9" x14ac:dyDescent="0.2">
      <c r="B4751" s="16">
        <v>70</v>
      </c>
      <c r="C4751" s="16">
        <v>3641</v>
      </c>
      <c r="D4751" s="16">
        <v>101</v>
      </c>
      <c r="E4751" s="16">
        <v>57</v>
      </c>
      <c r="F4751" s="16">
        <v>165</v>
      </c>
      <c r="G4751" s="16">
        <v>36</v>
      </c>
      <c r="H4751" s="16">
        <v>28.102364000000001</v>
      </c>
      <c r="I4751" s="16"/>
    </row>
    <row r="4752" spans="2:9" x14ac:dyDescent="0.2">
      <c r="B4752" s="16">
        <v>71</v>
      </c>
      <c r="C4752" s="16">
        <v>4468</v>
      </c>
      <c r="D4752" s="16">
        <v>120</v>
      </c>
      <c r="E4752" s="16">
        <v>71</v>
      </c>
      <c r="F4752" s="16">
        <v>188</v>
      </c>
      <c r="G4752" s="16">
        <v>37</v>
      </c>
      <c r="H4752" s="16">
        <v>30.479502</v>
      </c>
      <c r="I4752" s="16"/>
    </row>
    <row r="4753" spans="1:9" x14ac:dyDescent="0.2">
      <c r="B4753" s="16">
        <v>72</v>
      </c>
      <c r="C4753" s="16">
        <v>3051</v>
      </c>
      <c r="D4753" s="16">
        <v>122</v>
      </c>
      <c r="E4753" s="16">
        <v>80</v>
      </c>
      <c r="F4753" s="16">
        <v>164</v>
      </c>
      <c r="G4753" s="16">
        <v>25</v>
      </c>
      <c r="H4753" s="16">
        <v>25.238033000000001</v>
      </c>
      <c r="I4753" s="16"/>
    </row>
    <row r="4754" spans="1:9" x14ac:dyDescent="0.2">
      <c r="B4754" s="16">
        <v>73</v>
      </c>
      <c r="C4754" s="16">
        <v>1153</v>
      </c>
      <c r="D4754" s="16">
        <v>82</v>
      </c>
      <c r="E4754" s="16">
        <v>61</v>
      </c>
      <c r="F4754" s="16">
        <v>100</v>
      </c>
      <c r="G4754" s="16">
        <v>14</v>
      </c>
      <c r="H4754" s="16">
        <v>11.364587</v>
      </c>
      <c r="I4754" s="16"/>
    </row>
    <row r="4755" spans="1:9" x14ac:dyDescent="0.2">
      <c r="B4755" s="16">
        <v>74</v>
      </c>
      <c r="C4755" s="16">
        <v>1660</v>
      </c>
      <c r="D4755" s="16">
        <v>97</v>
      </c>
      <c r="E4755" s="16">
        <v>58</v>
      </c>
      <c r="F4755" s="16">
        <v>124</v>
      </c>
      <c r="G4755" s="16">
        <v>17</v>
      </c>
      <c r="H4755" s="16">
        <v>15.618499</v>
      </c>
      <c r="I4755" s="16"/>
    </row>
    <row r="4756" spans="1:9" x14ac:dyDescent="0.2">
      <c r="B4756" s="16">
        <v>75</v>
      </c>
      <c r="C4756" s="16">
        <v>2085</v>
      </c>
      <c r="D4756" s="16">
        <v>90</v>
      </c>
      <c r="E4756" s="16">
        <v>62</v>
      </c>
      <c r="F4756" s="16">
        <v>130</v>
      </c>
      <c r="G4756" s="16">
        <v>23</v>
      </c>
      <c r="H4756" s="16">
        <v>16.971900000000002</v>
      </c>
      <c r="I4756" s="16"/>
    </row>
    <row r="4757" spans="1:9" x14ac:dyDescent="0.2">
      <c r="B4757" s="16">
        <v>76</v>
      </c>
      <c r="C4757" s="16">
        <v>3843</v>
      </c>
      <c r="D4757" s="16">
        <v>120</v>
      </c>
      <c r="E4757" s="16">
        <v>76</v>
      </c>
      <c r="F4757" s="16">
        <v>196</v>
      </c>
      <c r="G4757" s="16">
        <v>32</v>
      </c>
      <c r="H4757" s="16">
        <v>34.305553000000003</v>
      </c>
      <c r="I4757" s="16"/>
    </row>
    <row r="4758" spans="1:9" x14ac:dyDescent="0.2">
      <c r="B4758" s="16">
        <v>77</v>
      </c>
      <c r="C4758" s="16">
        <v>3332</v>
      </c>
      <c r="D4758" s="16">
        <v>104</v>
      </c>
      <c r="E4758" s="16">
        <v>66</v>
      </c>
      <c r="F4758" s="16">
        <v>160</v>
      </c>
      <c r="G4758" s="16">
        <v>32</v>
      </c>
      <c r="H4758" s="16">
        <v>22.214497000000001</v>
      </c>
      <c r="I4758" s="16"/>
    </row>
    <row r="4759" spans="1:9" x14ac:dyDescent="0.2">
      <c r="B4759" s="16">
        <v>78</v>
      </c>
      <c r="C4759" s="16">
        <v>5407</v>
      </c>
      <c r="D4759" s="16">
        <v>117</v>
      </c>
      <c r="E4759" s="16">
        <v>56</v>
      </c>
      <c r="F4759" s="16">
        <v>191</v>
      </c>
      <c r="G4759" s="16">
        <v>46</v>
      </c>
      <c r="H4759" s="16">
        <v>35.356279999999998</v>
      </c>
      <c r="I4759" s="16"/>
    </row>
    <row r="4760" spans="1:9" x14ac:dyDescent="0.2">
      <c r="A4760" s="13"/>
      <c r="B4760" s="16">
        <v>79</v>
      </c>
      <c r="C4760" s="16">
        <v>1813</v>
      </c>
      <c r="D4760" s="16">
        <v>90</v>
      </c>
      <c r="E4760" s="16">
        <v>58</v>
      </c>
      <c r="F4760" s="16">
        <v>115</v>
      </c>
      <c r="G4760" s="16">
        <v>20</v>
      </c>
      <c r="H4760" s="16">
        <v>16.919312999999999</v>
      </c>
      <c r="I4760" s="16"/>
    </row>
    <row r="4761" spans="1:9" x14ac:dyDescent="0.2">
      <c r="A4761" s="5"/>
      <c r="B4761" s="16">
        <v>80</v>
      </c>
      <c r="C4761" s="16">
        <v>4066</v>
      </c>
      <c r="D4761" s="16">
        <v>96</v>
      </c>
      <c r="E4761" s="16">
        <v>54</v>
      </c>
      <c r="F4761" s="16">
        <v>150</v>
      </c>
      <c r="G4761" s="16">
        <v>42</v>
      </c>
      <c r="H4761" s="16">
        <v>23.528912999999999</v>
      </c>
      <c r="I4761" s="16"/>
    </row>
    <row r="4762" spans="1:9" x14ac:dyDescent="0.2">
      <c r="A4762" s="5"/>
      <c r="B4762" s="16">
        <v>81</v>
      </c>
      <c r="C4762" s="16">
        <v>2043</v>
      </c>
      <c r="D4762" s="16">
        <v>97</v>
      </c>
      <c r="E4762" s="16">
        <v>73</v>
      </c>
      <c r="F4762" s="16">
        <v>132</v>
      </c>
      <c r="G4762" s="16">
        <v>21</v>
      </c>
      <c r="H4762" s="16">
        <v>17.983326000000002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3152.0740740740739</v>
      </c>
      <c r="D4864" s="8"/>
      <c r="E4864" s="8"/>
      <c r="F4864" s="8"/>
      <c r="G4864" s="8"/>
      <c r="H4864" s="8"/>
      <c r="I4864" s="9"/>
      <c r="J4864" s="17">
        <f>AVERAGE(D4682:D4862)</f>
        <v>110.22222222222223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71500522</v>
      </c>
      <c r="D4868" s="16">
        <v>191.65341000000001</v>
      </c>
      <c r="E4868" s="16">
        <v>1</v>
      </c>
      <c r="F4868" s="16">
        <v>1412</v>
      </c>
      <c r="G4868" s="16">
        <v>373072</v>
      </c>
      <c r="H4868" s="16">
        <v>258.19103999999999</v>
      </c>
      <c r="I4868" s="16">
        <v>37.264220000000002</v>
      </c>
    </row>
    <row r="4869" spans="1:10" x14ac:dyDescent="0.2">
      <c r="A4869" s="6"/>
      <c r="B4869" s="16">
        <v>1</v>
      </c>
      <c r="C4869" s="16">
        <v>1721</v>
      </c>
      <c r="D4869" s="16">
        <v>90</v>
      </c>
      <c r="E4869" s="16">
        <v>55</v>
      </c>
      <c r="F4869" s="16">
        <v>124</v>
      </c>
      <c r="G4869" s="16">
        <v>19</v>
      </c>
      <c r="H4869" s="16">
        <v>17.283583</v>
      </c>
      <c r="I4869" s="16"/>
    </row>
    <row r="4870" spans="1:10" x14ac:dyDescent="0.2">
      <c r="A4870" s="6"/>
      <c r="B4870" s="16">
        <v>2</v>
      </c>
      <c r="C4870" s="16">
        <v>1269</v>
      </c>
      <c r="D4870" s="16">
        <v>90</v>
      </c>
      <c r="E4870" s="16">
        <v>63</v>
      </c>
      <c r="F4870" s="16">
        <v>125</v>
      </c>
      <c r="G4870" s="16">
        <v>14</v>
      </c>
      <c r="H4870" s="16">
        <v>20.424344999999999</v>
      </c>
      <c r="I4870" s="16"/>
    </row>
    <row r="4871" spans="1:10" x14ac:dyDescent="0.2">
      <c r="A4871" s="6"/>
      <c r="B4871" s="16">
        <v>3</v>
      </c>
      <c r="C4871" s="16">
        <v>1955</v>
      </c>
      <c r="D4871" s="16">
        <v>108</v>
      </c>
      <c r="E4871" s="16">
        <v>85</v>
      </c>
      <c r="F4871" s="16">
        <v>130</v>
      </c>
      <c r="G4871" s="16">
        <v>18</v>
      </c>
      <c r="H4871" s="16">
        <v>11.659382000000001</v>
      </c>
      <c r="I4871" s="16"/>
    </row>
    <row r="4872" spans="1:10" x14ac:dyDescent="0.2">
      <c r="A4872" s="6"/>
      <c r="B4872" s="16">
        <v>4</v>
      </c>
      <c r="C4872" s="16">
        <v>2312</v>
      </c>
      <c r="D4872" s="16">
        <v>128</v>
      </c>
      <c r="E4872" s="16">
        <v>101</v>
      </c>
      <c r="F4872" s="16">
        <v>168</v>
      </c>
      <c r="G4872" s="16">
        <v>18</v>
      </c>
      <c r="H4872" s="16">
        <v>20.602684</v>
      </c>
      <c r="I4872" s="16"/>
    </row>
    <row r="4873" spans="1:10" x14ac:dyDescent="0.2">
      <c r="A4873" s="6"/>
      <c r="B4873" s="16">
        <v>5</v>
      </c>
      <c r="C4873" s="16">
        <v>980</v>
      </c>
      <c r="D4873" s="16">
        <v>98</v>
      </c>
      <c r="E4873" s="16">
        <v>73</v>
      </c>
      <c r="F4873" s="16">
        <v>121</v>
      </c>
      <c r="G4873" s="16">
        <v>10</v>
      </c>
      <c r="H4873" s="16">
        <v>13.556466</v>
      </c>
      <c r="I4873" s="16"/>
    </row>
    <row r="4874" spans="1:10" x14ac:dyDescent="0.2">
      <c r="A4874" s="6"/>
      <c r="B4874" s="16">
        <v>6</v>
      </c>
      <c r="C4874" s="16">
        <v>2222</v>
      </c>
      <c r="D4874" s="16">
        <v>116</v>
      </c>
      <c r="E4874" s="16">
        <v>84</v>
      </c>
      <c r="F4874" s="16">
        <v>160</v>
      </c>
      <c r="G4874" s="16">
        <v>19</v>
      </c>
      <c r="H4874" s="16">
        <v>17.022860000000001</v>
      </c>
      <c r="I4874" s="16"/>
    </row>
    <row r="4875" spans="1:10" x14ac:dyDescent="0.2">
      <c r="A4875" s="6"/>
      <c r="B4875" s="16">
        <v>7</v>
      </c>
      <c r="C4875" s="16">
        <v>1208</v>
      </c>
      <c r="D4875" s="16">
        <v>100</v>
      </c>
      <c r="E4875" s="16">
        <v>83</v>
      </c>
      <c r="F4875" s="16">
        <v>126</v>
      </c>
      <c r="G4875" s="16">
        <v>12</v>
      </c>
      <c r="H4875" s="16">
        <v>14.390654</v>
      </c>
      <c r="I4875" s="16"/>
    </row>
    <row r="4876" spans="1:10" x14ac:dyDescent="0.2">
      <c r="A4876" s="6"/>
      <c r="B4876" s="16">
        <v>8</v>
      </c>
      <c r="C4876" s="16">
        <v>1071</v>
      </c>
      <c r="D4876" s="16">
        <v>82</v>
      </c>
      <c r="E4876" s="16">
        <v>56</v>
      </c>
      <c r="F4876" s="16">
        <v>97</v>
      </c>
      <c r="G4876" s="16">
        <v>13</v>
      </c>
      <c r="H4876" s="16">
        <v>10.291582</v>
      </c>
      <c r="I4876" s="16"/>
    </row>
    <row r="4877" spans="1:10" x14ac:dyDescent="0.2">
      <c r="A4877" s="6"/>
      <c r="B4877" s="16">
        <v>9</v>
      </c>
      <c r="C4877" s="16">
        <v>1898</v>
      </c>
      <c r="D4877" s="16">
        <v>118</v>
      </c>
      <c r="E4877" s="16">
        <v>81</v>
      </c>
      <c r="F4877" s="16">
        <v>154</v>
      </c>
      <c r="G4877" s="16">
        <v>16</v>
      </c>
      <c r="H4877" s="16">
        <v>19.117182</v>
      </c>
      <c r="I4877" s="16"/>
    </row>
    <row r="4878" spans="1:10" x14ac:dyDescent="0.2">
      <c r="A4878" s="6"/>
      <c r="B4878" s="16">
        <v>10</v>
      </c>
      <c r="C4878" s="16">
        <v>1483</v>
      </c>
      <c r="D4878" s="16">
        <v>98</v>
      </c>
      <c r="E4878" s="16">
        <v>73</v>
      </c>
      <c r="F4878" s="16">
        <v>119</v>
      </c>
      <c r="G4878" s="16">
        <v>15</v>
      </c>
      <c r="H4878" s="16">
        <v>14.073785000000001</v>
      </c>
      <c r="I4878" s="16"/>
    </row>
    <row r="4879" spans="1:10" x14ac:dyDescent="0.2">
      <c r="A4879" s="6"/>
      <c r="B4879" s="16">
        <v>11</v>
      </c>
      <c r="C4879" s="16">
        <v>2979</v>
      </c>
      <c r="D4879" s="16">
        <v>114</v>
      </c>
      <c r="E4879" s="16">
        <v>79</v>
      </c>
      <c r="F4879" s="16">
        <v>161</v>
      </c>
      <c r="G4879" s="16">
        <v>26</v>
      </c>
      <c r="H4879" s="16">
        <v>23.081593999999999</v>
      </c>
      <c r="I4879" s="16"/>
    </row>
    <row r="4880" spans="1:10" x14ac:dyDescent="0.2">
      <c r="A4880" s="6"/>
      <c r="B4880" s="16">
        <v>12</v>
      </c>
      <c r="C4880" s="16">
        <v>1960</v>
      </c>
      <c r="D4880" s="16">
        <v>115</v>
      </c>
      <c r="E4880" s="16">
        <v>90</v>
      </c>
      <c r="F4880" s="16">
        <v>161</v>
      </c>
      <c r="G4880" s="16">
        <v>17</v>
      </c>
      <c r="H4880" s="16">
        <v>20.333162000000002</v>
      </c>
      <c r="I4880" s="16"/>
    </row>
    <row r="4881" spans="2:9" x14ac:dyDescent="0.2">
      <c r="B4881" s="16">
        <v>13</v>
      </c>
      <c r="C4881" s="16">
        <v>916</v>
      </c>
      <c r="D4881" s="16">
        <v>91</v>
      </c>
      <c r="E4881" s="16">
        <v>75</v>
      </c>
      <c r="F4881" s="16">
        <v>111</v>
      </c>
      <c r="G4881" s="16">
        <v>10</v>
      </c>
      <c r="H4881" s="16">
        <v>11.244752</v>
      </c>
      <c r="I4881" s="16"/>
    </row>
    <row r="4882" spans="2:9" x14ac:dyDescent="0.2">
      <c r="B4882" s="16">
        <v>14</v>
      </c>
      <c r="C4882" s="16">
        <v>1561</v>
      </c>
      <c r="D4882" s="16">
        <v>111</v>
      </c>
      <c r="E4882" s="16">
        <v>81</v>
      </c>
      <c r="F4882" s="16">
        <v>146</v>
      </c>
      <c r="G4882" s="16">
        <v>14</v>
      </c>
      <c r="H4882" s="16">
        <v>22.300395999999999</v>
      </c>
      <c r="I4882" s="16"/>
    </row>
    <row r="4883" spans="2:9" x14ac:dyDescent="0.2">
      <c r="B4883" s="16">
        <v>15</v>
      </c>
      <c r="C4883" s="16">
        <v>2227</v>
      </c>
      <c r="D4883" s="16">
        <v>123</v>
      </c>
      <c r="E4883" s="16">
        <v>99</v>
      </c>
      <c r="F4883" s="16">
        <v>149</v>
      </c>
      <c r="G4883" s="16">
        <v>18</v>
      </c>
      <c r="H4883" s="16">
        <v>16.568930000000002</v>
      </c>
      <c r="I4883" s="16"/>
    </row>
    <row r="4884" spans="2:9" x14ac:dyDescent="0.2">
      <c r="B4884" s="16">
        <v>16</v>
      </c>
      <c r="C4884" s="16">
        <v>2747</v>
      </c>
      <c r="D4884" s="16">
        <v>130</v>
      </c>
      <c r="E4884" s="16">
        <v>91</v>
      </c>
      <c r="F4884" s="16">
        <v>167</v>
      </c>
      <c r="G4884" s="16">
        <v>21</v>
      </c>
      <c r="H4884" s="16">
        <v>17.240939999999998</v>
      </c>
      <c r="I4884" s="16"/>
    </row>
    <row r="4885" spans="2:9" x14ac:dyDescent="0.2">
      <c r="B4885" s="16">
        <v>17</v>
      </c>
      <c r="C4885" s="16">
        <v>2285</v>
      </c>
      <c r="D4885" s="16">
        <v>120</v>
      </c>
      <c r="E4885" s="16">
        <v>75</v>
      </c>
      <c r="F4885" s="16">
        <v>151</v>
      </c>
      <c r="G4885" s="16">
        <v>19</v>
      </c>
      <c r="H4885" s="16">
        <v>20.919156999999998</v>
      </c>
      <c r="I4885" s="16"/>
    </row>
    <row r="4886" spans="2:9" x14ac:dyDescent="0.2">
      <c r="B4886" s="16">
        <v>18</v>
      </c>
      <c r="C4886" s="16">
        <v>1629</v>
      </c>
      <c r="D4886" s="16">
        <v>101</v>
      </c>
      <c r="E4886" s="16">
        <v>78</v>
      </c>
      <c r="F4886" s="16">
        <v>140</v>
      </c>
      <c r="G4886" s="16">
        <v>16</v>
      </c>
      <c r="H4886" s="16">
        <v>14.708273999999999</v>
      </c>
      <c r="I4886" s="16"/>
    </row>
    <row r="4887" spans="2:9" x14ac:dyDescent="0.2">
      <c r="B4887" s="16">
        <v>19</v>
      </c>
      <c r="C4887" s="16">
        <v>1281</v>
      </c>
      <c r="D4887" s="16">
        <v>106</v>
      </c>
      <c r="E4887" s="16">
        <v>96</v>
      </c>
      <c r="F4887" s="16">
        <v>122</v>
      </c>
      <c r="G4887" s="16">
        <v>12</v>
      </c>
      <c r="H4887" s="16">
        <v>8.5970390000000005</v>
      </c>
      <c r="I4887" s="16"/>
    </row>
    <row r="4888" spans="2:9" x14ac:dyDescent="0.2">
      <c r="B4888" s="16">
        <v>20</v>
      </c>
      <c r="C4888" s="16">
        <v>1593</v>
      </c>
      <c r="D4888" s="16">
        <v>99</v>
      </c>
      <c r="E4888" s="16">
        <v>64</v>
      </c>
      <c r="F4888" s="16">
        <v>134</v>
      </c>
      <c r="G4888" s="16">
        <v>16</v>
      </c>
      <c r="H4888" s="16">
        <v>18.610033000000001</v>
      </c>
      <c r="I4888" s="16"/>
    </row>
    <row r="4889" spans="2:9" x14ac:dyDescent="0.2">
      <c r="B4889" s="16">
        <v>21</v>
      </c>
      <c r="C4889" s="16">
        <v>1819</v>
      </c>
      <c r="D4889" s="16">
        <v>113</v>
      </c>
      <c r="E4889" s="16">
        <v>83</v>
      </c>
      <c r="F4889" s="16">
        <v>145</v>
      </c>
      <c r="G4889" s="16">
        <v>16</v>
      </c>
      <c r="H4889" s="16">
        <v>17.676727</v>
      </c>
      <c r="I4889" s="16"/>
    </row>
    <row r="4890" spans="2:9" x14ac:dyDescent="0.2">
      <c r="B4890" s="16">
        <v>22</v>
      </c>
      <c r="C4890" s="16">
        <v>1063</v>
      </c>
      <c r="D4890" s="16">
        <v>88</v>
      </c>
      <c r="E4890" s="16">
        <v>71</v>
      </c>
      <c r="F4890" s="16">
        <v>105</v>
      </c>
      <c r="G4890" s="16">
        <v>12</v>
      </c>
      <c r="H4890" s="16">
        <v>10.013627</v>
      </c>
      <c r="I4890" s="16"/>
    </row>
    <row r="4891" spans="2:9" x14ac:dyDescent="0.2">
      <c r="B4891" s="16">
        <v>23</v>
      </c>
      <c r="C4891" s="16">
        <v>1476</v>
      </c>
      <c r="D4891" s="16">
        <v>86</v>
      </c>
      <c r="E4891" s="16">
        <v>46</v>
      </c>
      <c r="F4891" s="16">
        <v>113</v>
      </c>
      <c r="G4891" s="16">
        <v>17</v>
      </c>
      <c r="H4891" s="16">
        <v>16.120640000000002</v>
      </c>
      <c r="I4891" s="16"/>
    </row>
    <row r="4892" spans="2:9" x14ac:dyDescent="0.2">
      <c r="B4892" s="16">
        <v>24</v>
      </c>
      <c r="C4892" s="16">
        <v>1819</v>
      </c>
      <c r="D4892" s="16">
        <v>101</v>
      </c>
      <c r="E4892" s="16">
        <v>77</v>
      </c>
      <c r="F4892" s="16">
        <v>129</v>
      </c>
      <c r="G4892" s="16">
        <v>18</v>
      </c>
      <c r="H4892" s="16">
        <v>14.854194</v>
      </c>
      <c r="I4892" s="16"/>
    </row>
    <row r="4893" spans="2:9" x14ac:dyDescent="0.2">
      <c r="B4893" s="16">
        <v>25</v>
      </c>
      <c r="C4893" s="16">
        <v>879</v>
      </c>
      <c r="D4893" s="16">
        <v>87</v>
      </c>
      <c r="E4893" s="16">
        <v>68</v>
      </c>
      <c r="F4893" s="16">
        <v>103</v>
      </c>
      <c r="G4893" s="16">
        <v>10</v>
      </c>
      <c r="H4893" s="16">
        <v>12.88841</v>
      </c>
      <c r="I4893" s="16"/>
    </row>
    <row r="4894" spans="2:9" x14ac:dyDescent="0.2">
      <c r="B4894" s="16">
        <v>26</v>
      </c>
      <c r="C4894" s="16">
        <v>1785</v>
      </c>
      <c r="D4894" s="16">
        <v>93</v>
      </c>
      <c r="E4894" s="16">
        <v>63</v>
      </c>
      <c r="F4894" s="16">
        <v>133</v>
      </c>
      <c r="G4894" s="16">
        <v>19</v>
      </c>
      <c r="H4894" s="16">
        <v>18.387798</v>
      </c>
      <c r="I4894" s="16"/>
    </row>
    <row r="4895" spans="2:9" x14ac:dyDescent="0.2">
      <c r="B4895" s="16">
        <v>27</v>
      </c>
      <c r="C4895" s="16">
        <v>891</v>
      </c>
      <c r="D4895" s="16">
        <v>55</v>
      </c>
      <c r="E4895" s="16">
        <v>27</v>
      </c>
      <c r="F4895" s="16">
        <v>88</v>
      </c>
      <c r="G4895" s="16">
        <v>16</v>
      </c>
      <c r="H4895" s="16">
        <v>15.446683</v>
      </c>
      <c r="I4895" s="16"/>
    </row>
    <row r="4896" spans="2:9" x14ac:dyDescent="0.2">
      <c r="B4896" s="16">
        <v>28</v>
      </c>
      <c r="C4896" s="16">
        <v>2848</v>
      </c>
      <c r="D4896" s="16">
        <v>113</v>
      </c>
      <c r="E4896" s="16">
        <v>64</v>
      </c>
      <c r="F4896" s="16">
        <v>151</v>
      </c>
      <c r="G4896" s="16">
        <v>25</v>
      </c>
      <c r="H4896" s="16">
        <v>19.329381999999999</v>
      </c>
      <c r="I4896" s="16"/>
    </row>
    <row r="4897" spans="1:9" x14ac:dyDescent="0.2">
      <c r="B4897" s="16">
        <v>29</v>
      </c>
      <c r="C4897" s="16">
        <v>4101</v>
      </c>
      <c r="D4897" s="16">
        <v>146</v>
      </c>
      <c r="E4897" s="16">
        <v>107</v>
      </c>
      <c r="F4897" s="16">
        <v>193</v>
      </c>
      <c r="G4897" s="16">
        <v>28</v>
      </c>
      <c r="H4897" s="16">
        <v>25.996438999999999</v>
      </c>
      <c r="I4897" s="16"/>
    </row>
    <row r="4898" spans="1:9" x14ac:dyDescent="0.2">
      <c r="B4898" s="16">
        <v>30</v>
      </c>
      <c r="C4898" s="16">
        <v>3072</v>
      </c>
      <c r="D4898" s="16">
        <v>118</v>
      </c>
      <c r="E4898" s="16">
        <v>91</v>
      </c>
      <c r="F4898" s="16">
        <v>145</v>
      </c>
      <c r="G4898" s="16">
        <v>26</v>
      </c>
      <c r="H4898" s="16">
        <v>14.824305000000001</v>
      </c>
      <c r="I4898" s="16"/>
    </row>
    <row r="4899" spans="1:9" x14ac:dyDescent="0.2">
      <c r="A4899" s="6"/>
      <c r="B4899" s="16">
        <v>31</v>
      </c>
      <c r="C4899" s="16">
        <v>2536</v>
      </c>
      <c r="D4899" s="16">
        <v>126</v>
      </c>
      <c r="E4899" s="16">
        <v>102</v>
      </c>
      <c r="F4899" s="16">
        <v>160</v>
      </c>
      <c r="G4899" s="16">
        <v>20</v>
      </c>
      <c r="H4899" s="16">
        <v>16.082027</v>
      </c>
      <c r="I4899" s="16"/>
    </row>
    <row r="4900" spans="1:9" x14ac:dyDescent="0.2">
      <c r="A4900" s="11"/>
      <c r="B4900" s="16">
        <v>32</v>
      </c>
      <c r="C4900" s="16">
        <v>1370</v>
      </c>
      <c r="D4900" s="16">
        <v>85</v>
      </c>
      <c r="E4900" s="16">
        <v>69</v>
      </c>
      <c r="F4900" s="16">
        <v>105</v>
      </c>
      <c r="G4900" s="16">
        <v>16</v>
      </c>
      <c r="H4900" s="16">
        <v>11.512313000000001</v>
      </c>
      <c r="I4900" s="16"/>
    </row>
    <row r="4901" spans="1:9" x14ac:dyDescent="0.2">
      <c r="B4901" s="16">
        <v>33</v>
      </c>
      <c r="C4901" s="16">
        <v>1239</v>
      </c>
      <c r="D4901" s="16">
        <v>82</v>
      </c>
      <c r="E4901" s="16">
        <v>56</v>
      </c>
      <c r="F4901" s="16">
        <v>108</v>
      </c>
      <c r="G4901" s="16">
        <v>15</v>
      </c>
      <c r="H4901" s="16">
        <v>15.11149</v>
      </c>
      <c r="I4901" s="16"/>
    </row>
    <row r="4902" spans="1:9" x14ac:dyDescent="0.2">
      <c r="B4902" s="16">
        <v>34</v>
      </c>
      <c r="C4902" s="16">
        <v>2625</v>
      </c>
      <c r="D4902" s="16">
        <v>109</v>
      </c>
      <c r="E4902" s="16">
        <v>54</v>
      </c>
      <c r="F4902" s="16">
        <v>152</v>
      </c>
      <c r="G4902" s="16">
        <v>24</v>
      </c>
      <c r="H4902" s="16">
        <v>22.559100999999998</v>
      </c>
      <c r="I4902" s="16"/>
    </row>
    <row r="4903" spans="1:9" x14ac:dyDescent="0.2">
      <c r="B4903" s="16">
        <v>35</v>
      </c>
      <c r="C4903" s="16">
        <v>1344</v>
      </c>
      <c r="D4903" s="16">
        <v>112</v>
      </c>
      <c r="E4903" s="16">
        <v>100</v>
      </c>
      <c r="F4903" s="16">
        <v>135</v>
      </c>
      <c r="G4903" s="16">
        <v>12</v>
      </c>
      <c r="H4903" s="16">
        <v>10.054398000000001</v>
      </c>
      <c r="I4903" s="16"/>
    </row>
    <row r="4904" spans="1:9" x14ac:dyDescent="0.2">
      <c r="B4904" s="16">
        <v>36</v>
      </c>
      <c r="C4904" s="16">
        <v>2600</v>
      </c>
      <c r="D4904" s="16">
        <v>136</v>
      </c>
      <c r="E4904" s="16">
        <v>85</v>
      </c>
      <c r="F4904" s="16">
        <v>173</v>
      </c>
      <c r="G4904" s="16">
        <v>19</v>
      </c>
      <c r="H4904" s="16">
        <v>25.01333</v>
      </c>
      <c r="I4904" s="16"/>
    </row>
    <row r="4905" spans="1:9" x14ac:dyDescent="0.2">
      <c r="B4905" s="16">
        <v>37</v>
      </c>
      <c r="C4905" s="16">
        <v>1258</v>
      </c>
      <c r="D4905" s="16">
        <v>96</v>
      </c>
      <c r="E4905" s="16">
        <v>79</v>
      </c>
      <c r="F4905" s="16">
        <v>106</v>
      </c>
      <c r="G4905" s="16">
        <v>13</v>
      </c>
      <c r="H4905" s="16">
        <v>8.9442719999999998</v>
      </c>
      <c r="I4905" s="16"/>
    </row>
    <row r="4906" spans="1:9" x14ac:dyDescent="0.2">
      <c r="B4906" s="16">
        <v>38</v>
      </c>
      <c r="C4906" s="16">
        <v>2160</v>
      </c>
      <c r="D4906" s="16">
        <v>108</v>
      </c>
      <c r="E4906" s="16">
        <v>74</v>
      </c>
      <c r="F4906" s="16">
        <v>148</v>
      </c>
      <c r="G4906" s="16">
        <v>20</v>
      </c>
      <c r="H4906" s="16">
        <v>18.203527000000001</v>
      </c>
      <c r="I4906" s="16"/>
    </row>
    <row r="4907" spans="1:9" x14ac:dyDescent="0.2">
      <c r="B4907" s="16">
        <v>39</v>
      </c>
      <c r="C4907" s="16">
        <v>2206</v>
      </c>
      <c r="D4907" s="16">
        <v>88</v>
      </c>
      <c r="E4907" s="16">
        <v>55</v>
      </c>
      <c r="F4907" s="16">
        <v>123</v>
      </c>
      <c r="G4907" s="16">
        <v>25</v>
      </c>
      <c r="H4907" s="16">
        <v>20.004166000000001</v>
      </c>
      <c r="I4907" s="16"/>
    </row>
    <row r="4908" spans="1:9" x14ac:dyDescent="0.2">
      <c r="B4908" s="16">
        <v>40</v>
      </c>
      <c r="C4908" s="16">
        <v>2849</v>
      </c>
      <c r="D4908" s="16">
        <v>113</v>
      </c>
      <c r="E4908" s="16">
        <v>77</v>
      </c>
      <c r="F4908" s="16">
        <v>162</v>
      </c>
      <c r="G4908" s="16">
        <v>25</v>
      </c>
      <c r="H4908" s="16">
        <v>25.408329999999999</v>
      </c>
      <c r="I4908" s="16"/>
    </row>
    <row r="4909" spans="1:9" x14ac:dyDescent="0.2">
      <c r="B4909" s="16">
        <v>41</v>
      </c>
      <c r="C4909" s="16">
        <v>2333</v>
      </c>
      <c r="D4909" s="16">
        <v>111</v>
      </c>
      <c r="E4909" s="16">
        <v>70</v>
      </c>
      <c r="F4909" s="16">
        <v>148</v>
      </c>
      <c r="G4909" s="16">
        <v>21</v>
      </c>
      <c r="H4909" s="16">
        <v>18.670833999999999</v>
      </c>
      <c r="I4909" s="16"/>
    </row>
    <row r="4910" spans="1:9" x14ac:dyDescent="0.2">
      <c r="B4910" s="16">
        <v>42</v>
      </c>
      <c r="C4910" s="16">
        <v>910</v>
      </c>
      <c r="D4910" s="16">
        <v>91</v>
      </c>
      <c r="E4910" s="16">
        <v>75</v>
      </c>
      <c r="F4910" s="16">
        <v>113</v>
      </c>
      <c r="G4910" s="16">
        <v>10</v>
      </c>
      <c r="H4910" s="16">
        <v>11.575837</v>
      </c>
      <c r="I4910" s="16"/>
    </row>
    <row r="4911" spans="1:9" x14ac:dyDescent="0.2">
      <c r="B4911" s="16">
        <v>43</v>
      </c>
      <c r="C4911" s="16">
        <v>1519</v>
      </c>
      <c r="D4911" s="16">
        <v>108</v>
      </c>
      <c r="E4911" s="16">
        <v>87</v>
      </c>
      <c r="F4911" s="16">
        <v>135</v>
      </c>
      <c r="G4911" s="16">
        <v>14</v>
      </c>
      <c r="H4911" s="16">
        <v>13.390582</v>
      </c>
      <c r="I4911" s="16"/>
    </row>
    <row r="4912" spans="1:9" x14ac:dyDescent="0.2">
      <c r="B4912" s="16">
        <v>44</v>
      </c>
      <c r="C4912" s="16">
        <v>2061</v>
      </c>
      <c r="D4912" s="16">
        <v>103</v>
      </c>
      <c r="E4912" s="16">
        <v>72</v>
      </c>
      <c r="F4912" s="16">
        <v>132</v>
      </c>
      <c r="G4912" s="16">
        <v>20</v>
      </c>
      <c r="H4912" s="16">
        <v>15.823034</v>
      </c>
      <c r="I4912" s="16"/>
    </row>
    <row r="4913" spans="2:9" x14ac:dyDescent="0.2">
      <c r="B4913" s="16">
        <v>45</v>
      </c>
      <c r="C4913" s="16">
        <v>2342</v>
      </c>
      <c r="D4913" s="16">
        <v>111</v>
      </c>
      <c r="E4913" s="16">
        <v>77</v>
      </c>
      <c r="F4913" s="16">
        <v>165</v>
      </c>
      <c r="G4913" s="16">
        <v>21</v>
      </c>
      <c r="H4913" s="16">
        <v>22.732136000000001</v>
      </c>
      <c r="I4913" s="16"/>
    </row>
    <row r="4914" spans="2:9" x14ac:dyDescent="0.2">
      <c r="B4914" s="16">
        <v>46</v>
      </c>
      <c r="C4914" s="16">
        <v>1895</v>
      </c>
      <c r="D4914" s="16">
        <v>99</v>
      </c>
      <c r="E4914" s="16">
        <v>69</v>
      </c>
      <c r="F4914" s="16">
        <v>133</v>
      </c>
      <c r="G4914" s="16">
        <v>19</v>
      </c>
      <c r="H4914" s="16">
        <v>14.20485</v>
      </c>
      <c r="I4914" s="16"/>
    </row>
    <row r="4915" spans="2:9" x14ac:dyDescent="0.2">
      <c r="B4915" s="16">
        <v>47</v>
      </c>
      <c r="C4915" s="16">
        <v>1972</v>
      </c>
      <c r="D4915" s="16">
        <v>93</v>
      </c>
      <c r="E4915" s="16">
        <v>46</v>
      </c>
      <c r="F4915" s="16">
        <v>118</v>
      </c>
      <c r="G4915" s="16">
        <v>21</v>
      </c>
      <c r="H4915" s="16">
        <v>17.797471999999999</v>
      </c>
      <c r="I4915" s="16"/>
    </row>
    <row r="4916" spans="2:9" x14ac:dyDescent="0.2">
      <c r="B4916" s="16">
        <v>48</v>
      </c>
      <c r="C4916" s="16">
        <v>2020</v>
      </c>
      <c r="D4916" s="16">
        <v>96</v>
      </c>
      <c r="E4916" s="16">
        <v>59</v>
      </c>
      <c r="F4916" s="16">
        <v>129</v>
      </c>
      <c r="G4916" s="16">
        <v>21</v>
      </c>
      <c r="H4916" s="16">
        <v>20.037464</v>
      </c>
      <c r="I4916" s="16"/>
    </row>
    <row r="4917" spans="2:9" x14ac:dyDescent="0.2">
      <c r="B4917" s="16">
        <v>49</v>
      </c>
      <c r="C4917" s="16">
        <v>1342</v>
      </c>
      <c r="D4917" s="16">
        <v>89</v>
      </c>
      <c r="E4917" s="16">
        <v>71</v>
      </c>
      <c r="F4917" s="16">
        <v>107</v>
      </c>
      <c r="G4917" s="16">
        <v>15</v>
      </c>
      <c r="H4917" s="16">
        <v>9.691675</v>
      </c>
      <c r="I4917" s="16"/>
    </row>
    <row r="4918" spans="2:9" x14ac:dyDescent="0.2">
      <c r="B4918" s="16">
        <v>50</v>
      </c>
      <c r="C4918" s="16">
        <v>2697</v>
      </c>
      <c r="D4918" s="16">
        <v>96</v>
      </c>
      <c r="E4918" s="16">
        <v>40</v>
      </c>
      <c r="F4918" s="16">
        <v>142</v>
      </c>
      <c r="G4918" s="16">
        <v>28</v>
      </c>
      <c r="H4918" s="16">
        <v>23.861483</v>
      </c>
      <c r="I4918" s="16"/>
    </row>
    <row r="4919" spans="2:9" x14ac:dyDescent="0.2">
      <c r="B4919" s="16">
        <v>51</v>
      </c>
      <c r="C4919" s="16">
        <v>4015</v>
      </c>
      <c r="D4919" s="16">
        <v>121</v>
      </c>
      <c r="E4919" s="16">
        <v>45</v>
      </c>
      <c r="F4919" s="16">
        <v>191</v>
      </c>
      <c r="G4919" s="16">
        <v>33</v>
      </c>
      <c r="H4919" s="16">
        <v>39.275469999999999</v>
      </c>
      <c r="I4919" s="16"/>
    </row>
    <row r="4920" spans="2:9" x14ac:dyDescent="0.2">
      <c r="B4920" s="16">
        <v>52</v>
      </c>
      <c r="C4920" s="16">
        <v>1161</v>
      </c>
      <c r="D4920" s="16">
        <v>89</v>
      </c>
      <c r="E4920" s="16">
        <v>75</v>
      </c>
      <c r="F4920" s="16">
        <v>120</v>
      </c>
      <c r="G4920" s="16">
        <v>13</v>
      </c>
      <c r="H4920" s="16">
        <v>12.469963999999999</v>
      </c>
      <c r="I4920" s="16"/>
    </row>
    <row r="4921" spans="2:9" x14ac:dyDescent="0.2">
      <c r="B4921" s="16">
        <v>53</v>
      </c>
      <c r="C4921" s="16">
        <v>1547</v>
      </c>
      <c r="D4921" s="16">
        <v>77</v>
      </c>
      <c r="E4921" s="16">
        <v>43</v>
      </c>
      <c r="F4921" s="16">
        <v>115</v>
      </c>
      <c r="G4921" s="16">
        <v>20</v>
      </c>
      <c r="H4921" s="16">
        <v>17.771947999999998</v>
      </c>
      <c r="I4921" s="16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53</v>
      </c>
      <c r="I5050" s="6"/>
    </row>
    <row r="5051" spans="1:10" x14ac:dyDescent="0.2">
      <c r="A5051" t="s">
        <v>67</v>
      </c>
      <c r="B5051" s="15"/>
      <c r="C5051" s="8">
        <f>AVERAGE(C4869:C5049)</f>
        <v>1906.6226415094341</v>
      </c>
      <c r="D5051" s="8"/>
      <c r="E5051" s="8"/>
      <c r="F5051" s="8"/>
      <c r="G5051" s="8"/>
      <c r="H5051" s="8"/>
      <c r="I5051" s="9"/>
      <c r="J5051" s="17">
        <f>AVERAGE(D4869:D5049)</f>
        <v>103.33962264150944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87245490</v>
      </c>
      <c r="D5055" s="16">
        <v>330.51038</v>
      </c>
      <c r="E5055" s="16">
        <v>1</v>
      </c>
      <c r="F5055" s="16">
        <v>1669</v>
      </c>
      <c r="G5055" s="16">
        <v>263972</v>
      </c>
      <c r="H5055" s="16">
        <v>342.61630000000002</v>
      </c>
      <c r="I5055" s="16">
        <v>50.061881999999997</v>
      </c>
    </row>
    <row r="5056" spans="1:10" x14ac:dyDescent="0.2">
      <c r="A5056" s="6"/>
      <c r="B5056" s="16">
        <v>1</v>
      </c>
      <c r="C5056" s="16">
        <v>5574</v>
      </c>
      <c r="D5056" s="16">
        <v>179</v>
      </c>
      <c r="E5056" s="16">
        <v>90</v>
      </c>
      <c r="F5056" s="16">
        <v>299</v>
      </c>
      <c r="G5056" s="16">
        <v>31</v>
      </c>
      <c r="H5056" s="16">
        <v>66.690579999999997</v>
      </c>
      <c r="I5056" s="16"/>
    </row>
    <row r="5057" spans="1:9" x14ac:dyDescent="0.2">
      <c r="A5057" s="6"/>
      <c r="B5057" s="16">
        <v>2</v>
      </c>
      <c r="C5057" s="16">
        <v>3419</v>
      </c>
      <c r="D5057" s="16">
        <v>162</v>
      </c>
      <c r="E5057" s="16">
        <v>108</v>
      </c>
      <c r="F5057" s="16">
        <v>232</v>
      </c>
      <c r="G5057" s="16">
        <v>21</v>
      </c>
      <c r="H5057" s="16">
        <v>32.622844999999998</v>
      </c>
      <c r="I5057" s="16"/>
    </row>
    <row r="5058" spans="1:9" x14ac:dyDescent="0.2">
      <c r="A5058" s="6"/>
      <c r="B5058" s="16">
        <v>3</v>
      </c>
      <c r="C5058" s="16">
        <v>4760</v>
      </c>
      <c r="D5058" s="16">
        <v>158</v>
      </c>
      <c r="E5058" s="16">
        <v>92</v>
      </c>
      <c r="F5058" s="16">
        <v>223</v>
      </c>
      <c r="G5058" s="16">
        <v>30</v>
      </c>
      <c r="H5058" s="16">
        <v>37.740493999999998</v>
      </c>
      <c r="I5058" s="16"/>
    </row>
    <row r="5059" spans="1:9" x14ac:dyDescent="0.2">
      <c r="A5059" s="6"/>
      <c r="B5059" s="16">
        <v>4</v>
      </c>
      <c r="C5059" s="16">
        <v>1978</v>
      </c>
      <c r="D5059" s="16">
        <v>131</v>
      </c>
      <c r="E5059" s="16">
        <v>112</v>
      </c>
      <c r="F5059" s="16">
        <v>160</v>
      </c>
      <c r="G5059" s="16">
        <v>15</v>
      </c>
      <c r="H5059" s="16">
        <v>15.252634</v>
      </c>
      <c r="I5059" s="16"/>
    </row>
    <row r="5060" spans="1:9" x14ac:dyDescent="0.2">
      <c r="A5060" s="6"/>
      <c r="B5060" s="16">
        <v>5</v>
      </c>
      <c r="C5060" s="16">
        <v>1963</v>
      </c>
      <c r="D5060" s="16">
        <v>130</v>
      </c>
      <c r="E5060" s="16">
        <v>88</v>
      </c>
      <c r="F5060" s="16">
        <v>164</v>
      </c>
      <c r="G5060" s="16">
        <v>15</v>
      </c>
      <c r="H5060" s="16">
        <v>23.581167000000001</v>
      </c>
      <c r="I5060" s="16"/>
    </row>
    <row r="5061" spans="1:9" x14ac:dyDescent="0.2">
      <c r="A5061" s="6"/>
      <c r="B5061" s="16">
        <v>6</v>
      </c>
      <c r="C5061" s="16">
        <v>2153</v>
      </c>
      <c r="D5061" s="16">
        <v>143</v>
      </c>
      <c r="E5061" s="16">
        <v>121</v>
      </c>
      <c r="F5061" s="16">
        <v>183</v>
      </c>
      <c r="G5061" s="16">
        <v>15</v>
      </c>
      <c r="H5061" s="16">
        <v>19.298408999999999</v>
      </c>
      <c r="I5061" s="16"/>
    </row>
    <row r="5062" spans="1:9" x14ac:dyDescent="0.2">
      <c r="A5062" s="6"/>
      <c r="B5062" s="16">
        <v>7</v>
      </c>
      <c r="C5062" s="16">
        <v>2168</v>
      </c>
      <c r="D5062" s="16">
        <v>144</v>
      </c>
      <c r="E5062" s="16">
        <v>102</v>
      </c>
      <c r="F5062" s="16">
        <v>183</v>
      </c>
      <c r="G5062" s="16">
        <v>15</v>
      </c>
      <c r="H5062" s="16">
        <v>23.754698000000001</v>
      </c>
      <c r="I5062" s="16"/>
    </row>
    <row r="5063" spans="1:9" x14ac:dyDescent="0.2">
      <c r="A5063" s="6"/>
      <c r="B5063" s="16">
        <v>8</v>
      </c>
      <c r="C5063" s="16">
        <v>5308</v>
      </c>
      <c r="D5063" s="16">
        <v>183</v>
      </c>
      <c r="E5063" s="16">
        <v>113</v>
      </c>
      <c r="F5063" s="16">
        <v>270</v>
      </c>
      <c r="G5063" s="16">
        <v>29</v>
      </c>
      <c r="H5063" s="16">
        <v>46.233490000000003</v>
      </c>
      <c r="I5063" s="16"/>
    </row>
    <row r="5064" spans="1:9" x14ac:dyDescent="0.2">
      <c r="A5064" s="6"/>
      <c r="B5064" s="16">
        <v>9</v>
      </c>
      <c r="C5064" s="16">
        <v>3124</v>
      </c>
      <c r="D5064" s="16">
        <v>156</v>
      </c>
      <c r="E5064" s="16">
        <v>102</v>
      </c>
      <c r="F5064" s="16">
        <v>227</v>
      </c>
      <c r="G5064" s="16">
        <v>20</v>
      </c>
      <c r="H5064" s="16">
        <v>32.693153000000002</v>
      </c>
      <c r="I5064" s="16"/>
    </row>
    <row r="5065" spans="1:9" x14ac:dyDescent="0.2">
      <c r="A5065" s="6"/>
      <c r="B5065" s="16">
        <v>10</v>
      </c>
      <c r="C5065" s="16">
        <v>4469</v>
      </c>
      <c r="D5065" s="16">
        <v>186</v>
      </c>
      <c r="E5065" s="16">
        <v>121</v>
      </c>
      <c r="F5065" s="16">
        <v>272</v>
      </c>
      <c r="G5065" s="16">
        <v>24</v>
      </c>
      <c r="H5065" s="16">
        <v>41.009543999999998</v>
      </c>
      <c r="I5065" s="16"/>
    </row>
    <row r="5066" spans="1:9" x14ac:dyDescent="0.2">
      <c r="A5066" s="6"/>
      <c r="B5066" s="16">
        <v>11</v>
      </c>
      <c r="C5066" s="16">
        <v>1707</v>
      </c>
      <c r="D5066" s="16">
        <v>170</v>
      </c>
      <c r="E5066" s="16">
        <v>151</v>
      </c>
      <c r="F5066" s="16">
        <v>210</v>
      </c>
      <c r="G5066" s="16">
        <v>10</v>
      </c>
      <c r="H5066" s="16">
        <v>17.748239999999999</v>
      </c>
      <c r="I5066" s="16"/>
    </row>
    <row r="5067" spans="1:9" x14ac:dyDescent="0.2">
      <c r="A5067" s="6"/>
      <c r="B5067" s="16">
        <v>12</v>
      </c>
      <c r="C5067" s="16">
        <v>2192</v>
      </c>
      <c r="D5067" s="16">
        <v>168</v>
      </c>
      <c r="E5067" s="16">
        <v>137</v>
      </c>
      <c r="F5067" s="16">
        <v>216</v>
      </c>
      <c r="G5067" s="16">
        <v>13</v>
      </c>
      <c r="H5067" s="16">
        <v>25.651509999999998</v>
      </c>
      <c r="I5067" s="16"/>
    </row>
    <row r="5068" spans="1:9" x14ac:dyDescent="0.2">
      <c r="B5068" s="16">
        <v>13</v>
      </c>
      <c r="C5068" s="16">
        <v>1600</v>
      </c>
      <c r="D5068" s="16">
        <v>160</v>
      </c>
      <c r="E5068" s="16">
        <v>146</v>
      </c>
      <c r="F5068" s="16">
        <v>194</v>
      </c>
      <c r="G5068" s="16">
        <v>10</v>
      </c>
      <c r="H5068" s="16">
        <v>13.572849</v>
      </c>
      <c r="I5068" s="16"/>
    </row>
    <row r="5069" spans="1:9" x14ac:dyDescent="0.2">
      <c r="B5069" s="16">
        <v>14</v>
      </c>
      <c r="C5069" s="16">
        <v>4060</v>
      </c>
      <c r="D5069" s="16">
        <v>169</v>
      </c>
      <c r="E5069" s="16">
        <v>118</v>
      </c>
      <c r="F5069" s="16">
        <v>234</v>
      </c>
      <c r="G5069" s="16">
        <v>24</v>
      </c>
      <c r="H5069" s="16">
        <v>33.53</v>
      </c>
      <c r="I5069" s="16"/>
    </row>
    <row r="5070" spans="1:9" x14ac:dyDescent="0.2">
      <c r="B5070" s="16">
        <v>15</v>
      </c>
      <c r="C5070" s="16">
        <v>2089</v>
      </c>
      <c r="D5070" s="16">
        <v>139</v>
      </c>
      <c r="E5070" s="16">
        <v>96</v>
      </c>
      <c r="F5070" s="16">
        <v>174</v>
      </c>
      <c r="G5070" s="16">
        <v>15</v>
      </c>
      <c r="H5070" s="16">
        <v>21.400933999999999</v>
      </c>
      <c r="I5070" s="16"/>
    </row>
    <row r="5071" spans="1:9" x14ac:dyDescent="0.2">
      <c r="B5071" s="16">
        <v>16</v>
      </c>
      <c r="C5071" s="16">
        <v>3226</v>
      </c>
      <c r="D5071" s="16">
        <v>179</v>
      </c>
      <c r="E5071" s="16">
        <v>126</v>
      </c>
      <c r="F5071" s="16">
        <v>226</v>
      </c>
      <c r="G5071" s="16">
        <v>18</v>
      </c>
      <c r="H5071" s="16">
        <v>29.539604000000001</v>
      </c>
      <c r="I5071" s="16"/>
    </row>
    <row r="5072" spans="1:9" x14ac:dyDescent="0.2">
      <c r="B5072" s="16">
        <v>17</v>
      </c>
      <c r="C5072" s="16">
        <v>2242</v>
      </c>
      <c r="D5072" s="16">
        <v>172</v>
      </c>
      <c r="E5072" s="16">
        <v>145</v>
      </c>
      <c r="F5072" s="16">
        <v>212</v>
      </c>
      <c r="G5072" s="16">
        <v>13</v>
      </c>
      <c r="H5072" s="16">
        <v>21.490309</v>
      </c>
      <c r="I5072" s="16"/>
    </row>
    <row r="5073" spans="1:9" x14ac:dyDescent="0.2">
      <c r="B5073" s="16">
        <v>18</v>
      </c>
      <c r="C5073" s="16">
        <v>2304</v>
      </c>
      <c r="D5073" s="16">
        <v>153</v>
      </c>
      <c r="E5073" s="16">
        <v>127</v>
      </c>
      <c r="F5073" s="16">
        <v>184</v>
      </c>
      <c r="G5073" s="16">
        <v>15</v>
      </c>
      <c r="H5073" s="16">
        <v>16.407751000000001</v>
      </c>
      <c r="I5073" s="16"/>
    </row>
    <row r="5074" spans="1:9" x14ac:dyDescent="0.2">
      <c r="B5074" s="16">
        <v>19</v>
      </c>
      <c r="C5074" s="16">
        <v>1759</v>
      </c>
      <c r="D5074" s="16">
        <v>135</v>
      </c>
      <c r="E5074" s="16">
        <v>109</v>
      </c>
      <c r="F5074" s="16">
        <v>161</v>
      </c>
      <c r="G5074" s="16">
        <v>13</v>
      </c>
      <c r="H5074" s="16">
        <v>16.623277999999999</v>
      </c>
      <c r="I5074" s="16"/>
    </row>
    <row r="5075" spans="1:9" x14ac:dyDescent="0.2">
      <c r="B5075" s="16">
        <v>20</v>
      </c>
      <c r="C5075" s="16">
        <v>2521</v>
      </c>
      <c r="D5075" s="16">
        <v>148</v>
      </c>
      <c r="E5075" s="16">
        <v>113</v>
      </c>
      <c r="F5075" s="16">
        <v>198</v>
      </c>
      <c r="G5075" s="16">
        <v>17</v>
      </c>
      <c r="H5075" s="16">
        <v>24.278334000000001</v>
      </c>
      <c r="I5075" s="16"/>
    </row>
    <row r="5076" spans="1:9" x14ac:dyDescent="0.2">
      <c r="B5076" s="16">
        <v>21</v>
      </c>
      <c r="C5076" s="16">
        <v>2452</v>
      </c>
      <c r="D5076" s="16">
        <v>175</v>
      </c>
      <c r="E5076" s="16">
        <v>146</v>
      </c>
      <c r="F5076" s="16">
        <v>227</v>
      </c>
      <c r="G5076" s="16">
        <v>14</v>
      </c>
      <c r="H5076" s="16">
        <v>19.646882999999999</v>
      </c>
      <c r="I5076" s="16"/>
    </row>
    <row r="5077" spans="1:9" x14ac:dyDescent="0.2">
      <c r="B5077" s="16">
        <v>22</v>
      </c>
      <c r="C5077" s="16">
        <v>2589</v>
      </c>
      <c r="D5077" s="16">
        <v>152</v>
      </c>
      <c r="E5077" s="16">
        <v>96</v>
      </c>
      <c r="F5077" s="16">
        <v>189</v>
      </c>
      <c r="G5077" s="16">
        <v>17</v>
      </c>
      <c r="H5077" s="16">
        <v>26.113934</v>
      </c>
      <c r="I5077" s="16"/>
    </row>
    <row r="5078" spans="1:9" x14ac:dyDescent="0.2">
      <c r="B5078" s="16">
        <v>23</v>
      </c>
      <c r="C5078" s="16">
        <v>1887</v>
      </c>
      <c r="D5078" s="16">
        <v>125</v>
      </c>
      <c r="E5078" s="16">
        <v>77</v>
      </c>
      <c r="F5078" s="16">
        <v>158</v>
      </c>
      <c r="G5078" s="16">
        <v>15</v>
      </c>
      <c r="H5078" s="16">
        <v>24.465720000000001</v>
      </c>
      <c r="I5078" s="16"/>
    </row>
    <row r="5079" spans="1:9" x14ac:dyDescent="0.2">
      <c r="B5079" s="16">
        <v>24</v>
      </c>
      <c r="C5079" s="16">
        <v>2964</v>
      </c>
      <c r="D5079" s="16">
        <v>156</v>
      </c>
      <c r="E5079" s="16">
        <v>121</v>
      </c>
      <c r="F5079" s="16">
        <v>202</v>
      </c>
      <c r="G5079" s="16">
        <v>19</v>
      </c>
      <c r="H5079" s="16">
        <v>23.704197000000001</v>
      </c>
      <c r="I5079" s="16"/>
    </row>
    <row r="5080" spans="1:9" x14ac:dyDescent="0.2">
      <c r="B5080" s="16">
        <v>25</v>
      </c>
      <c r="C5080" s="16">
        <v>1618</v>
      </c>
      <c r="D5080" s="16">
        <v>161</v>
      </c>
      <c r="E5080" s="16">
        <v>135</v>
      </c>
      <c r="F5080" s="16">
        <v>198</v>
      </c>
      <c r="G5080" s="16">
        <v>10</v>
      </c>
      <c r="H5080" s="16">
        <v>20.569664</v>
      </c>
      <c r="I5080" s="16"/>
    </row>
    <row r="5081" spans="1:9" x14ac:dyDescent="0.2">
      <c r="B5081" s="16">
        <v>26</v>
      </c>
      <c r="C5081" s="16">
        <v>1927</v>
      </c>
      <c r="D5081" s="16">
        <v>120</v>
      </c>
      <c r="E5081" s="16">
        <v>90</v>
      </c>
      <c r="F5081" s="16">
        <v>157</v>
      </c>
      <c r="G5081" s="16">
        <v>16</v>
      </c>
      <c r="H5081" s="16">
        <v>18.837906</v>
      </c>
      <c r="I5081" s="16"/>
    </row>
    <row r="5082" spans="1:9" x14ac:dyDescent="0.2">
      <c r="B5082" s="16">
        <v>27</v>
      </c>
      <c r="C5082" s="16">
        <v>2387</v>
      </c>
      <c r="D5082" s="16">
        <v>159</v>
      </c>
      <c r="E5082" s="16">
        <v>122</v>
      </c>
      <c r="F5082" s="16">
        <v>205</v>
      </c>
      <c r="G5082" s="16">
        <v>15</v>
      </c>
      <c r="H5082" s="16">
        <v>23.643180000000001</v>
      </c>
      <c r="I5082" s="16"/>
    </row>
    <row r="5083" spans="1:9" x14ac:dyDescent="0.2">
      <c r="B5083" s="16">
        <v>28</v>
      </c>
      <c r="C5083" s="16">
        <v>3412</v>
      </c>
      <c r="D5083" s="16">
        <v>162</v>
      </c>
      <c r="E5083" s="16">
        <v>109</v>
      </c>
      <c r="F5083" s="16">
        <v>234</v>
      </c>
      <c r="G5083" s="16">
        <v>21</v>
      </c>
      <c r="H5083" s="16">
        <v>32.160533999999998</v>
      </c>
      <c r="I5083" s="16"/>
    </row>
    <row r="5084" spans="1:9" x14ac:dyDescent="0.2">
      <c r="B5084" s="16">
        <v>29</v>
      </c>
      <c r="C5084" s="16">
        <v>1458</v>
      </c>
      <c r="D5084" s="16">
        <v>132</v>
      </c>
      <c r="E5084" s="16">
        <v>110</v>
      </c>
      <c r="F5084" s="16">
        <v>160</v>
      </c>
      <c r="G5084" s="16">
        <v>11</v>
      </c>
      <c r="H5084" s="16">
        <v>16.419499999999999</v>
      </c>
      <c r="I5084" s="16"/>
    </row>
    <row r="5085" spans="1:9" x14ac:dyDescent="0.2">
      <c r="B5085" s="4">
        <v>30</v>
      </c>
      <c r="C5085" s="16"/>
      <c r="D5085" s="16"/>
      <c r="E5085" s="16"/>
      <c r="F5085" s="16"/>
      <c r="G5085" s="16"/>
      <c r="H5085" s="16"/>
      <c r="I5085" s="18"/>
    </row>
    <row r="5086" spans="1:9" x14ac:dyDescent="0.2">
      <c r="A5086" s="6"/>
      <c r="B5086" s="4">
        <v>31</v>
      </c>
      <c r="C5086" s="16"/>
      <c r="D5086" s="16"/>
      <c r="E5086" s="16"/>
      <c r="F5086" s="16"/>
      <c r="G5086" s="16"/>
      <c r="H5086" s="16"/>
      <c r="I5086" s="18"/>
    </row>
    <row r="5087" spans="1:9" x14ac:dyDescent="0.2">
      <c r="A5087" s="11"/>
      <c r="B5087" s="5">
        <v>32</v>
      </c>
      <c r="C5087" s="16"/>
      <c r="D5087" s="16"/>
      <c r="E5087" s="16"/>
      <c r="F5087" s="16"/>
      <c r="G5087" s="16"/>
      <c r="H5087" s="16"/>
      <c r="I5087" s="18"/>
    </row>
    <row r="5088" spans="1:9" x14ac:dyDescent="0.2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2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2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29</v>
      </c>
      <c r="I5237" s="6"/>
    </row>
    <row r="5238" spans="1:10" x14ac:dyDescent="0.2">
      <c r="A5238" t="s">
        <v>67</v>
      </c>
      <c r="B5238" s="15"/>
      <c r="C5238" s="8">
        <f>AVERAGE(C5056:C5236)</f>
        <v>2734.8275862068967</v>
      </c>
      <c r="D5238" s="8"/>
      <c r="E5238" s="8"/>
      <c r="F5238" s="8"/>
      <c r="G5238" s="8"/>
      <c r="H5238" s="8"/>
      <c r="I5238" s="9"/>
      <c r="J5238" s="17">
        <f>AVERAGE(D5056:D5236)</f>
        <v>155.41379310344828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70518022</v>
      </c>
      <c r="D5242" s="16">
        <v>297.21460000000002</v>
      </c>
      <c r="E5242" s="16">
        <v>1</v>
      </c>
      <c r="F5242" s="16">
        <v>1398</v>
      </c>
      <c r="G5242" s="16">
        <v>237263</v>
      </c>
      <c r="H5242" s="16">
        <v>304.97050000000002</v>
      </c>
      <c r="I5242" s="16">
        <v>46.98516</v>
      </c>
    </row>
    <row r="5243" spans="1:10" x14ac:dyDescent="0.2">
      <c r="A5243" s="6"/>
      <c r="B5243" s="16">
        <v>1</v>
      </c>
      <c r="C5243" s="16">
        <v>8245</v>
      </c>
      <c r="D5243" s="16">
        <v>152</v>
      </c>
      <c r="E5243" s="16">
        <v>86</v>
      </c>
      <c r="F5243" s="16">
        <v>240</v>
      </c>
      <c r="G5243" s="16">
        <v>54</v>
      </c>
      <c r="H5243" s="16">
        <v>41.939982999999998</v>
      </c>
      <c r="I5243" s="16"/>
    </row>
    <row r="5244" spans="1:10" x14ac:dyDescent="0.2">
      <c r="A5244" s="6"/>
      <c r="B5244" s="16">
        <v>2</v>
      </c>
      <c r="C5244" s="16">
        <v>1541</v>
      </c>
      <c r="D5244" s="16">
        <v>110</v>
      </c>
      <c r="E5244" s="16">
        <v>66</v>
      </c>
      <c r="F5244" s="16">
        <v>142</v>
      </c>
      <c r="G5244" s="16">
        <v>14</v>
      </c>
      <c r="H5244" s="16">
        <v>19.020230999999999</v>
      </c>
      <c r="I5244" s="16"/>
    </row>
    <row r="5245" spans="1:10" x14ac:dyDescent="0.2">
      <c r="A5245" s="6"/>
      <c r="B5245" s="16">
        <v>3</v>
      </c>
      <c r="C5245" s="16">
        <v>1378</v>
      </c>
      <c r="D5245" s="16">
        <v>86</v>
      </c>
      <c r="E5245" s="16">
        <v>62</v>
      </c>
      <c r="F5245" s="16">
        <v>120</v>
      </c>
      <c r="G5245" s="16">
        <v>16</v>
      </c>
      <c r="H5245" s="16">
        <v>18.572379999999999</v>
      </c>
      <c r="I5245" s="16"/>
    </row>
    <row r="5246" spans="1:10" x14ac:dyDescent="0.2">
      <c r="A5246" s="6"/>
      <c r="B5246" s="16">
        <v>4</v>
      </c>
      <c r="C5246" s="16">
        <v>2058</v>
      </c>
      <c r="D5246" s="16">
        <v>137</v>
      </c>
      <c r="E5246" s="16">
        <v>94</v>
      </c>
      <c r="F5246" s="16">
        <v>185</v>
      </c>
      <c r="G5246" s="16">
        <v>15</v>
      </c>
      <c r="H5246" s="16">
        <v>24.688053</v>
      </c>
      <c r="I5246" s="16"/>
    </row>
    <row r="5247" spans="1:10" x14ac:dyDescent="0.2">
      <c r="A5247" s="6"/>
      <c r="B5247" s="16">
        <v>5</v>
      </c>
      <c r="C5247" s="16">
        <v>1471</v>
      </c>
      <c r="D5247" s="16">
        <v>122</v>
      </c>
      <c r="E5247" s="16">
        <v>84</v>
      </c>
      <c r="F5247" s="16">
        <v>150</v>
      </c>
      <c r="G5247" s="16">
        <v>12</v>
      </c>
      <c r="H5247" s="16">
        <v>24.29927</v>
      </c>
      <c r="I5247" s="16"/>
    </row>
    <row r="5248" spans="1:10" x14ac:dyDescent="0.2">
      <c r="A5248" s="6"/>
      <c r="B5248" s="16">
        <v>6</v>
      </c>
      <c r="C5248" s="16">
        <v>2390</v>
      </c>
      <c r="D5248" s="16">
        <v>140</v>
      </c>
      <c r="E5248" s="16">
        <v>106</v>
      </c>
      <c r="F5248" s="16">
        <v>183</v>
      </c>
      <c r="G5248" s="16">
        <v>17</v>
      </c>
      <c r="H5248" s="16">
        <v>24.794153000000001</v>
      </c>
      <c r="I5248" s="16"/>
    </row>
    <row r="5249" spans="1:9" x14ac:dyDescent="0.2">
      <c r="A5249" s="6"/>
      <c r="B5249" s="16">
        <v>7</v>
      </c>
      <c r="C5249" s="16">
        <v>1189</v>
      </c>
      <c r="D5249" s="16">
        <v>108</v>
      </c>
      <c r="E5249" s="16">
        <v>80</v>
      </c>
      <c r="F5249" s="16">
        <v>130</v>
      </c>
      <c r="G5249" s="16">
        <v>11</v>
      </c>
      <c r="H5249" s="16">
        <v>17.705929999999999</v>
      </c>
      <c r="I5249" s="16"/>
    </row>
    <row r="5250" spans="1:9" x14ac:dyDescent="0.2">
      <c r="A5250" s="6"/>
      <c r="B5250" s="16">
        <v>8</v>
      </c>
      <c r="C5250" s="16">
        <v>3629</v>
      </c>
      <c r="D5250" s="16">
        <v>145</v>
      </c>
      <c r="E5250" s="16">
        <v>85</v>
      </c>
      <c r="F5250" s="16">
        <v>196</v>
      </c>
      <c r="G5250" s="16">
        <v>25</v>
      </c>
      <c r="H5250" s="16">
        <v>31.603006000000001</v>
      </c>
      <c r="I5250" s="16"/>
    </row>
    <row r="5251" spans="1:9" x14ac:dyDescent="0.2">
      <c r="A5251" s="6"/>
      <c r="B5251" s="16">
        <v>9</v>
      </c>
      <c r="C5251" s="16">
        <v>1632</v>
      </c>
      <c r="D5251" s="16">
        <v>108</v>
      </c>
      <c r="E5251" s="16">
        <v>69</v>
      </c>
      <c r="F5251" s="16">
        <v>129</v>
      </c>
      <c r="G5251" s="16">
        <v>15</v>
      </c>
      <c r="H5251" s="16">
        <v>17.594643000000001</v>
      </c>
      <c r="I5251" s="16"/>
    </row>
    <row r="5252" spans="1:9" x14ac:dyDescent="0.2">
      <c r="A5252" s="6"/>
      <c r="B5252" s="16">
        <v>10</v>
      </c>
      <c r="C5252" s="16">
        <v>3026</v>
      </c>
      <c r="D5252" s="16">
        <v>151</v>
      </c>
      <c r="E5252" s="16">
        <v>113</v>
      </c>
      <c r="F5252" s="16">
        <v>199</v>
      </c>
      <c r="G5252" s="16">
        <v>20</v>
      </c>
      <c r="H5252" s="16">
        <v>25.43723</v>
      </c>
      <c r="I5252" s="16"/>
    </row>
    <row r="5253" spans="1:9" x14ac:dyDescent="0.2">
      <c r="A5253" s="6"/>
      <c r="B5253" s="16">
        <v>11</v>
      </c>
      <c r="C5253" s="16">
        <v>2549</v>
      </c>
      <c r="D5253" s="16">
        <v>141</v>
      </c>
      <c r="E5253" s="16">
        <v>99</v>
      </c>
      <c r="F5253" s="16">
        <v>187</v>
      </c>
      <c r="G5253" s="16">
        <v>18</v>
      </c>
      <c r="H5253" s="16">
        <v>26.956389999999999</v>
      </c>
      <c r="I5253" s="16"/>
    </row>
    <row r="5254" spans="1:9" x14ac:dyDescent="0.2">
      <c r="A5254" s="6"/>
      <c r="B5254" s="16">
        <v>12</v>
      </c>
      <c r="C5254" s="16">
        <v>3072</v>
      </c>
      <c r="D5254" s="16">
        <v>170</v>
      </c>
      <c r="E5254" s="16">
        <v>136</v>
      </c>
      <c r="F5254" s="16">
        <v>205</v>
      </c>
      <c r="G5254" s="16">
        <v>18</v>
      </c>
      <c r="H5254" s="16">
        <v>22.323820000000001</v>
      </c>
      <c r="I5254" s="16"/>
    </row>
    <row r="5255" spans="1:9" x14ac:dyDescent="0.2">
      <c r="B5255" s="16">
        <v>13</v>
      </c>
      <c r="C5255" s="16">
        <v>2317</v>
      </c>
      <c r="D5255" s="16">
        <v>136</v>
      </c>
      <c r="E5255" s="16">
        <v>108</v>
      </c>
      <c r="F5255" s="16">
        <v>173</v>
      </c>
      <c r="G5255" s="16">
        <v>17</v>
      </c>
      <c r="H5255" s="16">
        <v>19.100065000000001</v>
      </c>
      <c r="I5255" s="16"/>
    </row>
    <row r="5256" spans="1:9" x14ac:dyDescent="0.2">
      <c r="B5256" s="16">
        <v>14</v>
      </c>
      <c r="C5256" s="16">
        <v>3117</v>
      </c>
      <c r="D5256" s="16">
        <v>141</v>
      </c>
      <c r="E5256" s="16">
        <v>75</v>
      </c>
      <c r="F5256" s="16">
        <v>199</v>
      </c>
      <c r="G5256" s="16">
        <v>22</v>
      </c>
      <c r="H5256" s="16">
        <v>29.969031999999999</v>
      </c>
      <c r="I5256" s="16"/>
    </row>
    <row r="5257" spans="1:9" x14ac:dyDescent="0.2">
      <c r="B5257" s="16">
        <v>15</v>
      </c>
      <c r="C5257" s="16">
        <v>3556</v>
      </c>
      <c r="D5257" s="16">
        <v>177</v>
      </c>
      <c r="E5257" s="16">
        <v>143</v>
      </c>
      <c r="F5257" s="16">
        <v>217</v>
      </c>
      <c r="G5257" s="16">
        <v>20</v>
      </c>
      <c r="H5257" s="16">
        <v>20.499037000000001</v>
      </c>
      <c r="I5257" s="16"/>
    </row>
    <row r="5258" spans="1:9" x14ac:dyDescent="0.2">
      <c r="B5258" s="16">
        <v>16</v>
      </c>
      <c r="C5258" s="16">
        <v>1344</v>
      </c>
      <c r="D5258" s="16">
        <v>134</v>
      </c>
      <c r="E5258" s="16">
        <v>111</v>
      </c>
      <c r="F5258" s="16">
        <v>167</v>
      </c>
      <c r="G5258" s="16">
        <v>10</v>
      </c>
      <c r="H5258" s="16">
        <v>15.318834000000001</v>
      </c>
      <c r="I5258" s="16"/>
    </row>
    <row r="5259" spans="1:9" x14ac:dyDescent="0.2">
      <c r="B5259" s="16">
        <v>17</v>
      </c>
      <c r="C5259" s="16">
        <v>2093</v>
      </c>
      <c r="D5259" s="16">
        <v>99</v>
      </c>
      <c r="E5259" s="16">
        <v>52</v>
      </c>
      <c r="F5259" s="16">
        <v>154</v>
      </c>
      <c r="G5259" s="16">
        <v>21</v>
      </c>
      <c r="H5259" s="16">
        <v>28.821867000000001</v>
      </c>
      <c r="I5259" s="16"/>
    </row>
    <row r="5260" spans="1:9" x14ac:dyDescent="0.2">
      <c r="B5260" s="16">
        <v>18</v>
      </c>
      <c r="C5260" s="16">
        <v>2319</v>
      </c>
      <c r="D5260" s="16">
        <v>154</v>
      </c>
      <c r="E5260" s="16">
        <v>125</v>
      </c>
      <c r="F5260" s="16">
        <v>173</v>
      </c>
      <c r="G5260" s="16">
        <v>15</v>
      </c>
      <c r="H5260" s="16">
        <v>15.229201</v>
      </c>
      <c r="I5260" s="16"/>
    </row>
    <row r="5261" spans="1:9" x14ac:dyDescent="0.2">
      <c r="B5261" s="16">
        <v>19</v>
      </c>
      <c r="C5261" s="16">
        <v>2695</v>
      </c>
      <c r="D5261" s="16">
        <v>158</v>
      </c>
      <c r="E5261" s="16">
        <v>135</v>
      </c>
      <c r="F5261" s="16">
        <v>178</v>
      </c>
      <c r="G5261" s="16">
        <v>17</v>
      </c>
      <c r="H5261" s="16">
        <v>13.921656</v>
      </c>
      <c r="I5261" s="16"/>
    </row>
    <row r="5262" spans="1:9" x14ac:dyDescent="0.2">
      <c r="B5262" s="16">
        <v>20</v>
      </c>
      <c r="C5262" s="16">
        <v>2817</v>
      </c>
      <c r="D5262" s="16">
        <v>128</v>
      </c>
      <c r="E5262" s="16">
        <v>83</v>
      </c>
      <c r="F5262" s="16">
        <v>182</v>
      </c>
      <c r="G5262" s="16">
        <v>22</v>
      </c>
      <c r="H5262" s="16">
        <v>30.029350000000001</v>
      </c>
      <c r="I5262" s="16"/>
    </row>
    <row r="5263" spans="1:9" x14ac:dyDescent="0.2">
      <c r="B5263" s="16">
        <v>21</v>
      </c>
      <c r="C5263" s="16">
        <v>4578</v>
      </c>
      <c r="D5263" s="16">
        <v>169</v>
      </c>
      <c r="E5263" s="16">
        <v>110</v>
      </c>
      <c r="F5263" s="16">
        <v>214</v>
      </c>
      <c r="G5263" s="16">
        <v>27</v>
      </c>
      <c r="H5263" s="16">
        <v>23.881920000000001</v>
      </c>
      <c r="I5263" s="16"/>
    </row>
    <row r="5264" spans="1:9" x14ac:dyDescent="0.2">
      <c r="B5264" s="16">
        <v>22</v>
      </c>
      <c r="C5264" s="16">
        <v>3819</v>
      </c>
      <c r="D5264" s="16">
        <v>181</v>
      </c>
      <c r="E5264" s="16">
        <v>129</v>
      </c>
      <c r="F5264" s="16">
        <v>251</v>
      </c>
      <c r="G5264" s="16">
        <v>21</v>
      </c>
      <c r="H5264" s="16">
        <v>35.506335999999997</v>
      </c>
      <c r="I5264" s="16"/>
    </row>
    <row r="5265" spans="1:9" x14ac:dyDescent="0.2">
      <c r="B5265" s="16">
        <v>23</v>
      </c>
      <c r="C5265" s="16">
        <v>2997</v>
      </c>
      <c r="D5265" s="16">
        <v>149</v>
      </c>
      <c r="E5265" s="16">
        <v>98</v>
      </c>
      <c r="F5265" s="16">
        <v>195</v>
      </c>
      <c r="G5265" s="16">
        <v>20</v>
      </c>
      <c r="H5265" s="16">
        <v>27.029222000000001</v>
      </c>
      <c r="I5265" s="16"/>
    </row>
    <row r="5266" spans="1:9" x14ac:dyDescent="0.2">
      <c r="B5266" s="16">
        <v>24</v>
      </c>
      <c r="C5266" s="16">
        <v>1991</v>
      </c>
      <c r="D5266" s="16">
        <v>117</v>
      </c>
      <c r="E5266" s="16">
        <v>70</v>
      </c>
      <c r="F5266" s="16">
        <v>161</v>
      </c>
      <c r="G5266" s="16">
        <v>17</v>
      </c>
      <c r="H5266" s="16">
        <v>23.5717</v>
      </c>
      <c r="I5266" s="16"/>
    </row>
    <row r="5267" spans="1:9" x14ac:dyDescent="0.2">
      <c r="B5267" s="16">
        <v>25</v>
      </c>
      <c r="C5267" s="16">
        <v>2622</v>
      </c>
      <c r="D5267" s="16">
        <v>145</v>
      </c>
      <c r="E5267" s="16">
        <v>110</v>
      </c>
      <c r="F5267" s="16">
        <v>181</v>
      </c>
      <c r="G5267" s="16">
        <v>18</v>
      </c>
      <c r="H5267" s="16">
        <v>16.834838999999999</v>
      </c>
      <c r="I5267" s="16"/>
    </row>
    <row r="5268" spans="1:9" x14ac:dyDescent="0.2">
      <c r="B5268" s="16">
        <v>26</v>
      </c>
      <c r="C5268" s="16">
        <v>2123</v>
      </c>
      <c r="D5268" s="16">
        <v>111</v>
      </c>
      <c r="E5268" s="16">
        <v>66</v>
      </c>
      <c r="F5268" s="16">
        <v>152</v>
      </c>
      <c r="G5268" s="16">
        <v>19</v>
      </c>
      <c r="H5268" s="16">
        <v>24.067036000000002</v>
      </c>
      <c r="I5268" s="16"/>
    </row>
    <row r="5269" spans="1:9" x14ac:dyDescent="0.2">
      <c r="B5269" s="16">
        <v>27</v>
      </c>
      <c r="C5269" s="16">
        <v>2026</v>
      </c>
      <c r="D5269" s="16">
        <v>135</v>
      </c>
      <c r="E5269" s="16">
        <v>101</v>
      </c>
      <c r="F5269" s="16">
        <v>167</v>
      </c>
      <c r="G5269" s="16">
        <v>15</v>
      </c>
      <c r="H5269" s="16">
        <v>17.458113000000001</v>
      </c>
      <c r="I5269" s="16"/>
    </row>
    <row r="5270" spans="1:9" x14ac:dyDescent="0.2">
      <c r="B5270" s="16">
        <v>28</v>
      </c>
      <c r="C5270" s="16">
        <v>3004</v>
      </c>
      <c r="D5270" s="16">
        <v>143</v>
      </c>
      <c r="E5270" s="16">
        <v>102</v>
      </c>
      <c r="F5270" s="16">
        <v>191</v>
      </c>
      <c r="G5270" s="16">
        <v>21</v>
      </c>
      <c r="H5270" s="16">
        <v>22.632940000000001</v>
      </c>
      <c r="I5270" s="16"/>
    </row>
    <row r="5271" spans="1:9" x14ac:dyDescent="0.2">
      <c r="B5271" s="16">
        <v>29</v>
      </c>
      <c r="C5271" s="16">
        <v>4545</v>
      </c>
      <c r="D5271" s="16">
        <v>162</v>
      </c>
      <c r="E5271" s="16">
        <v>110</v>
      </c>
      <c r="F5271" s="16">
        <v>239</v>
      </c>
      <c r="G5271" s="16">
        <v>28</v>
      </c>
      <c r="H5271" s="16">
        <v>39.998609999999999</v>
      </c>
      <c r="I5271" s="16"/>
    </row>
    <row r="5272" spans="1:9" x14ac:dyDescent="0.2">
      <c r="B5272" s="16">
        <v>30</v>
      </c>
      <c r="C5272" s="16">
        <v>2293</v>
      </c>
      <c r="D5272" s="16">
        <v>143</v>
      </c>
      <c r="E5272" s="16">
        <v>104</v>
      </c>
      <c r="F5272" s="16">
        <v>173</v>
      </c>
      <c r="G5272" s="16">
        <v>16</v>
      </c>
      <c r="H5272" s="16">
        <v>22.684795000000001</v>
      </c>
      <c r="I5272" s="16"/>
    </row>
    <row r="5273" spans="1:9" x14ac:dyDescent="0.2">
      <c r="A5273" s="6"/>
      <c r="B5273" s="16">
        <v>31</v>
      </c>
      <c r="C5273" s="16">
        <v>2746</v>
      </c>
      <c r="D5273" s="16">
        <v>144</v>
      </c>
      <c r="E5273" s="16">
        <v>91</v>
      </c>
      <c r="F5273" s="16">
        <v>203</v>
      </c>
      <c r="G5273" s="16">
        <v>19</v>
      </c>
      <c r="H5273" s="16">
        <v>29.124254000000001</v>
      </c>
      <c r="I5273" s="16"/>
    </row>
    <row r="5274" spans="1:9" x14ac:dyDescent="0.2">
      <c r="A5274" s="11"/>
      <c r="B5274" s="16">
        <v>32</v>
      </c>
      <c r="C5274" s="16">
        <v>1460</v>
      </c>
      <c r="D5274" s="16">
        <v>146</v>
      </c>
      <c r="E5274" s="16">
        <v>126</v>
      </c>
      <c r="F5274" s="16">
        <v>162</v>
      </c>
      <c r="G5274" s="16">
        <v>10</v>
      </c>
      <c r="H5274" s="16">
        <v>10.530379</v>
      </c>
      <c r="I5274" s="16"/>
    </row>
    <row r="5275" spans="1:9" x14ac:dyDescent="0.2">
      <c r="B5275" s="16">
        <v>33</v>
      </c>
      <c r="C5275" s="16">
        <v>2891</v>
      </c>
      <c r="D5275" s="16">
        <v>144</v>
      </c>
      <c r="E5275" s="16">
        <v>83</v>
      </c>
      <c r="F5275" s="16">
        <v>206</v>
      </c>
      <c r="G5275" s="16">
        <v>20</v>
      </c>
      <c r="H5275" s="16">
        <v>34.067272000000003</v>
      </c>
      <c r="I5275" s="16"/>
    </row>
    <row r="5276" spans="1:9" x14ac:dyDescent="0.2">
      <c r="B5276" s="16">
        <v>34</v>
      </c>
      <c r="C5276" s="16">
        <v>3149</v>
      </c>
      <c r="D5276" s="16">
        <v>143</v>
      </c>
      <c r="E5276" s="16">
        <v>101</v>
      </c>
      <c r="F5276" s="16">
        <v>195</v>
      </c>
      <c r="G5276" s="16">
        <v>22</v>
      </c>
      <c r="H5276" s="16">
        <v>28.927659999999999</v>
      </c>
      <c r="I5276" s="16"/>
    </row>
    <row r="5277" spans="1:9" x14ac:dyDescent="0.2">
      <c r="B5277" s="16">
        <v>35</v>
      </c>
      <c r="C5277" s="16">
        <v>2074</v>
      </c>
      <c r="D5277" s="16">
        <v>129</v>
      </c>
      <c r="E5277" s="16">
        <v>102</v>
      </c>
      <c r="F5277" s="16">
        <v>169</v>
      </c>
      <c r="G5277" s="16">
        <v>16</v>
      </c>
      <c r="H5277" s="16">
        <v>19.572089999999999</v>
      </c>
      <c r="I5277" s="16"/>
    </row>
    <row r="5278" spans="1:9" x14ac:dyDescent="0.2">
      <c r="B5278" s="16">
        <v>36</v>
      </c>
      <c r="C5278" s="16">
        <v>4523</v>
      </c>
      <c r="D5278" s="16">
        <v>150</v>
      </c>
      <c r="E5278" s="16">
        <v>99</v>
      </c>
      <c r="F5278" s="16">
        <v>205</v>
      </c>
      <c r="G5278" s="16">
        <v>30</v>
      </c>
      <c r="H5278" s="16">
        <v>28.370090000000001</v>
      </c>
      <c r="I5278" s="16"/>
    </row>
    <row r="5279" spans="1:9" x14ac:dyDescent="0.2">
      <c r="B5279" s="16">
        <v>37</v>
      </c>
      <c r="C5279" s="16">
        <v>3163</v>
      </c>
      <c r="D5279" s="16">
        <v>143</v>
      </c>
      <c r="E5279" s="16">
        <v>101</v>
      </c>
      <c r="F5279" s="16">
        <v>233</v>
      </c>
      <c r="G5279" s="16">
        <v>22</v>
      </c>
      <c r="H5279" s="16">
        <v>33.811100000000003</v>
      </c>
      <c r="I5279" s="16"/>
    </row>
    <row r="5280" spans="1:9" x14ac:dyDescent="0.2">
      <c r="B5280" s="16">
        <v>38</v>
      </c>
      <c r="C5280" s="16">
        <v>2602</v>
      </c>
      <c r="D5280" s="16">
        <v>130</v>
      </c>
      <c r="E5280" s="16">
        <v>95</v>
      </c>
      <c r="F5280" s="16">
        <v>180</v>
      </c>
      <c r="G5280" s="16">
        <v>20</v>
      </c>
      <c r="H5280" s="16">
        <v>22.247412000000001</v>
      </c>
      <c r="I5280" s="16"/>
    </row>
    <row r="5281" spans="2:9" x14ac:dyDescent="0.2">
      <c r="B5281" s="16">
        <v>39</v>
      </c>
      <c r="C5281" s="16">
        <v>5006</v>
      </c>
      <c r="D5281" s="16">
        <v>156</v>
      </c>
      <c r="E5281" s="16">
        <v>91</v>
      </c>
      <c r="F5281" s="16">
        <v>223</v>
      </c>
      <c r="G5281" s="16">
        <v>32</v>
      </c>
      <c r="H5281" s="16">
        <v>36.456780000000002</v>
      </c>
      <c r="I5281" s="16"/>
    </row>
    <row r="5282" spans="2:9" x14ac:dyDescent="0.2">
      <c r="B5282" s="16">
        <v>40</v>
      </c>
      <c r="C5282" s="16">
        <v>3427</v>
      </c>
      <c r="D5282" s="16">
        <v>149</v>
      </c>
      <c r="E5282" s="16">
        <v>106</v>
      </c>
      <c r="F5282" s="16">
        <v>221</v>
      </c>
      <c r="G5282" s="16">
        <v>23</v>
      </c>
      <c r="H5282" s="16">
        <v>30.217393999999999</v>
      </c>
      <c r="I5282" s="16"/>
    </row>
    <row r="5283" spans="2:9" x14ac:dyDescent="0.2">
      <c r="B5283" s="16">
        <v>41</v>
      </c>
      <c r="C5283" s="16">
        <v>3354</v>
      </c>
      <c r="D5283" s="16">
        <v>167</v>
      </c>
      <c r="E5283" s="16">
        <v>120</v>
      </c>
      <c r="F5283" s="16">
        <v>231</v>
      </c>
      <c r="G5283" s="16">
        <v>20</v>
      </c>
      <c r="H5283" s="16">
        <v>30.895409000000001</v>
      </c>
      <c r="I5283" s="16"/>
    </row>
    <row r="5284" spans="2:9" x14ac:dyDescent="0.2">
      <c r="B5284" s="16">
        <v>42</v>
      </c>
      <c r="C5284" s="16">
        <v>1982</v>
      </c>
      <c r="D5284" s="16">
        <v>116</v>
      </c>
      <c r="E5284" s="16">
        <v>97</v>
      </c>
      <c r="F5284" s="16">
        <v>148</v>
      </c>
      <c r="G5284" s="16">
        <v>17</v>
      </c>
      <c r="H5284" s="16">
        <v>16.393597</v>
      </c>
      <c r="I5284" s="16"/>
    </row>
    <row r="5285" spans="2:9" x14ac:dyDescent="0.2">
      <c r="B5285" s="16">
        <v>43</v>
      </c>
      <c r="C5285" s="16">
        <v>1223</v>
      </c>
      <c r="D5285" s="16">
        <v>111</v>
      </c>
      <c r="E5285" s="16">
        <v>93</v>
      </c>
      <c r="F5285" s="16">
        <v>134</v>
      </c>
      <c r="G5285" s="16">
        <v>11</v>
      </c>
      <c r="H5285" s="16">
        <v>14.247807</v>
      </c>
      <c r="I5285" s="16"/>
    </row>
    <row r="5286" spans="2:9" x14ac:dyDescent="0.2">
      <c r="B5286" s="16">
        <v>44</v>
      </c>
      <c r="C5286" s="16">
        <v>2437</v>
      </c>
      <c r="D5286" s="16">
        <v>121</v>
      </c>
      <c r="E5286" s="16">
        <v>85</v>
      </c>
      <c r="F5286" s="16">
        <v>174</v>
      </c>
      <c r="G5286" s="16">
        <v>20</v>
      </c>
      <c r="H5286" s="16">
        <v>24.055857</v>
      </c>
      <c r="I5286" s="16"/>
    </row>
    <row r="5287" spans="2:9" x14ac:dyDescent="0.2">
      <c r="B5287" s="16">
        <v>45</v>
      </c>
      <c r="C5287" s="16">
        <v>2220</v>
      </c>
      <c r="D5287" s="16">
        <v>130</v>
      </c>
      <c r="E5287" s="16">
        <v>86</v>
      </c>
      <c r="F5287" s="16">
        <v>190</v>
      </c>
      <c r="G5287" s="16">
        <v>17</v>
      </c>
      <c r="H5287" s="16">
        <v>25.431280000000001</v>
      </c>
      <c r="I5287" s="16"/>
    </row>
    <row r="5288" spans="2:9" x14ac:dyDescent="0.2">
      <c r="B5288" s="16">
        <v>46</v>
      </c>
      <c r="C5288" s="16">
        <v>1908</v>
      </c>
      <c r="D5288" s="16">
        <v>119</v>
      </c>
      <c r="E5288" s="16">
        <v>79</v>
      </c>
      <c r="F5288" s="16">
        <v>159</v>
      </c>
      <c r="G5288" s="16">
        <v>16</v>
      </c>
      <c r="H5288" s="16">
        <v>24.671171000000001</v>
      </c>
      <c r="I5288" s="16"/>
    </row>
    <row r="5289" spans="2:9" x14ac:dyDescent="0.2">
      <c r="B5289" s="16">
        <v>47</v>
      </c>
      <c r="C5289" s="16">
        <v>2207</v>
      </c>
      <c r="D5289" s="16">
        <v>110</v>
      </c>
      <c r="E5289" s="16">
        <v>72</v>
      </c>
      <c r="F5289" s="16">
        <v>155</v>
      </c>
      <c r="G5289" s="16">
        <v>20</v>
      </c>
      <c r="H5289" s="16">
        <v>28.562950000000001</v>
      </c>
      <c r="I5289" s="16"/>
    </row>
    <row r="5290" spans="2:9" x14ac:dyDescent="0.2">
      <c r="B5290" s="16">
        <v>48</v>
      </c>
      <c r="C5290" s="16">
        <v>2950</v>
      </c>
      <c r="D5290" s="16">
        <v>128</v>
      </c>
      <c r="E5290" s="16">
        <v>70</v>
      </c>
      <c r="F5290" s="16">
        <v>170</v>
      </c>
      <c r="G5290" s="16">
        <v>23</v>
      </c>
      <c r="H5290" s="16">
        <v>25.838660000000001</v>
      </c>
      <c r="I5290" s="16"/>
    </row>
    <row r="5291" spans="2:9" x14ac:dyDescent="0.2">
      <c r="B5291" s="16">
        <v>49</v>
      </c>
      <c r="C5291" s="16">
        <v>4460</v>
      </c>
      <c r="D5291" s="16">
        <v>131</v>
      </c>
      <c r="E5291" s="16">
        <v>101</v>
      </c>
      <c r="F5291" s="16">
        <v>187</v>
      </c>
      <c r="G5291" s="16">
        <v>34</v>
      </c>
      <c r="H5291" s="16">
        <v>20.619204</v>
      </c>
      <c r="I5291" s="16"/>
    </row>
    <row r="5292" spans="2:9" x14ac:dyDescent="0.2">
      <c r="B5292" s="16">
        <v>50</v>
      </c>
      <c r="C5292" s="16">
        <v>2954</v>
      </c>
      <c r="D5292" s="16">
        <v>101</v>
      </c>
      <c r="E5292" s="16">
        <v>64</v>
      </c>
      <c r="F5292" s="16">
        <v>148</v>
      </c>
      <c r="G5292" s="16">
        <v>29</v>
      </c>
      <c r="H5292" s="16">
        <v>21.339935000000001</v>
      </c>
      <c r="I5292" s="16"/>
    </row>
    <row r="5293" spans="2:9" x14ac:dyDescent="0.2">
      <c r="B5293" s="16">
        <v>51</v>
      </c>
      <c r="C5293" s="16">
        <v>1786</v>
      </c>
      <c r="D5293" s="16">
        <v>94</v>
      </c>
      <c r="E5293" s="16">
        <v>57</v>
      </c>
      <c r="F5293" s="16">
        <v>122</v>
      </c>
      <c r="G5293" s="16">
        <v>19</v>
      </c>
      <c r="H5293" s="16">
        <v>17.922674000000001</v>
      </c>
      <c r="I5293" s="16"/>
    </row>
    <row r="5294" spans="2:9" x14ac:dyDescent="0.2">
      <c r="B5294" s="16">
        <v>52</v>
      </c>
      <c r="C5294" s="16">
        <v>2384</v>
      </c>
      <c r="D5294" s="16">
        <v>108</v>
      </c>
      <c r="E5294" s="16">
        <v>79</v>
      </c>
      <c r="F5294" s="16">
        <v>141</v>
      </c>
      <c r="G5294" s="16">
        <v>22</v>
      </c>
      <c r="H5294" s="16">
        <v>19.178360000000001</v>
      </c>
      <c r="I5294" s="16"/>
    </row>
    <row r="5295" spans="2:9" x14ac:dyDescent="0.2">
      <c r="B5295" s="16">
        <v>53</v>
      </c>
      <c r="C5295" s="16">
        <v>888</v>
      </c>
      <c r="D5295" s="16">
        <v>80</v>
      </c>
      <c r="E5295" s="16">
        <v>62</v>
      </c>
      <c r="F5295" s="16">
        <v>113</v>
      </c>
      <c r="G5295" s="16">
        <v>11</v>
      </c>
      <c r="H5295" s="16">
        <v>13.935566</v>
      </c>
      <c r="I5295" s="16"/>
    </row>
    <row r="5296" spans="2:9" x14ac:dyDescent="0.2">
      <c r="B5296" s="16">
        <v>54</v>
      </c>
      <c r="C5296" s="16">
        <v>1502</v>
      </c>
      <c r="D5296" s="16">
        <v>115</v>
      </c>
      <c r="E5296" s="16">
        <v>79</v>
      </c>
      <c r="F5296" s="16">
        <v>149</v>
      </c>
      <c r="G5296" s="16">
        <v>13</v>
      </c>
      <c r="H5296" s="16">
        <v>23.207397</v>
      </c>
      <c r="I5296" s="16"/>
    </row>
    <row r="5297" spans="2:9" x14ac:dyDescent="0.2">
      <c r="B5297" s="16">
        <v>55</v>
      </c>
      <c r="C5297" s="16">
        <v>2340</v>
      </c>
      <c r="D5297" s="16">
        <v>117</v>
      </c>
      <c r="E5297" s="16">
        <v>65</v>
      </c>
      <c r="F5297" s="16">
        <v>172</v>
      </c>
      <c r="G5297" s="16">
        <v>20</v>
      </c>
      <c r="H5297" s="16">
        <v>30.669718</v>
      </c>
      <c r="I5297" s="16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55</v>
      </c>
      <c r="I5424" s="6"/>
    </row>
    <row r="5425" spans="1:10" x14ac:dyDescent="0.2">
      <c r="A5425" t="s">
        <v>67</v>
      </c>
      <c r="B5425" s="15"/>
      <c r="C5425" s="8">
        <f>AVERAGE(C5243:C5423)</f>
        <v>2692.2181818181816</v>
      </c>
      <c r="D5425" s="8"/>
      <c r="E5425" s="8"/>
      <c r="F5425" s="8"/>
      <c r="G5425" s="8"/>
      <c r="H5425" s="8"/>
      <c r="I5425" s="9"/>
      <c r="J5425" s="17">
        <f>AVERAGE(D5243:D5423)</f>
        <v>133.34545454545454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78035780</v>
      </c>
      <c r="D5429" s="16">
        <v>202.18669</v>
      </c>
      <c r="E5429" s="16">
        <v>1</v>
      </c>
      <c r="F5429" s="16">
        <v>1708</v>
      </c>
      <c r="G5429" s="16">
        <v>385959</v>
      </c>
      <c r="H5429" s="16">
        <v>279.92937999999998</v>
      </c>
      <c r="I5429" s="16">
        <v>45.754660000000001</v>
      </c>
    </row>
    <row r="5430" spans="1:10" x14ac:dyDescent="0.2">
      <c r="A5430" s="6"/>
      <c r="B5430" s="16">
        <v>1</v>
      </c>
      <c r="C5430" s="16">
        <v>1419</v>
      </c>
      <c r="D5430" s="16">
        <v>94</v>
      </c>
      <c r="E5430" s="16">
        <v>57</v>
      </c>
      <c r="F5430" s="16">
        <v>125</v>
      </c>
      <c r="G5430" s="16">
        <v>15</v>
      </c>
      <c r="H5430" s="16">
        <v>17.580427</v>
      </c>
      <c r="I5430" s="16"/>
    </row>
    <row r="5431" spans="1:10" x14ac:dyDescent="0.2">
      <c r="A5431" s="6"/>
      <c r="B5431" s="16">
        <v>2</v>
      </c>
      <c r="C5431" s="16">
        <v>1718</v>
      </c>
      <c r="D5431" s="16">
        <v>101</v>
      </c>
      <c r="E5431" s="16">
        <v>75</v>
      </c>
      <c r="F5431" s="16">
        <v>120</v>
      </c>
      <c r="G5431" s="16">
        <v>17</v>
      </c>
      <c r="H5431" s="16">
        <v>13.975425</v>
      </c>
      <c r="I5431" s="16"/>
    </row>
    <row r="5432" spans="1:10" x14ac:dyDescent="0.2">
      <c r="A5432" s="6"/>
      <c r="B5432" s="16">
        <v>3</v>
      </c>
      <c r="C5432" s="16">
        <v>1777</v>
      </c>
      <c r="D5432" s="16">
        <v>98</v>
      </c>
      <c r="E5432" s="16">
        <v>78</v>
      </c>
      <c r="F5432" s="16">
        <v>118</v>
      </c>
      <c r="G5432" s="16">
        <v>18</v>
      </c>
      <c r="H5432" s="16">
        <v>10.479672000000001</v>
      </c>
      <c r="I5432" s="16"/>
    </row>
    <row r="5433" spans="1:10" x14ac:dyDescent="0.2">
      <c r="A5433" s="6"/>
      <c r="B5433" s="16">
        <v>4</v>
      </c>
      <c r="C5433" s="16">
        <v>1517</v>
      </c>
      <c r="D5433" s="16">
        <v>116</v>
      </c>
      <c r="E5433" s="16">
        <v>90</v>
      </c>
      <c r="F5433" s="16">
        <v>140</v>
      </c>
      <c r="G5433" s="16">
        <v>13</v>
      </c>
      <c r="H5433" s="16">
        <v>11.779218999999999</v>
      </c>
      <c r="I5433" s="16"/>
    </row>
    <row r="5434" spans="1:10" x14ac:dyDescent="0.2">
      <c r="A5434" s="6"/>
      <c r="B5434" s="16">
        <v>5</v>
      </c>
      <c r="C5434" s="16">
        <v>1680</v>
      </c>
      <c r="D5434" s="16">
        <v>98</v>
      </c>
      <c r="E5434" s="16">
        <v>72</v>
      </c>
      <c r="F5434" s="16">
        <v>129</v>
      </c>
      <c r="G5434" s="16">
        <v>17</v>
      </c>
      <c r="H5434" s="16">
        <v>15.862691999999999</v>
      </c>
      <c r="I5434" s="16"/>
    </row>
    <row r="5435" spans="1:10" x14ac:dyDescent="0.2">
      <c r="A5435" s="6"/>
      <c r="B5435" s="16">
        <v>6</v>
      </c>
      <c r="C5435" s="16">
        <v>3277</v>
      </c>
      <c r="D5435" s="16">
        <v>105</v>
      </c>
      <c r="E5435" s="16">
        <v>76</v>
      </c>
      <c r="F5435" s="16">
        <v>132</v>
      </c>
      <c r="G5435" s="16">
        <v>31</v>
      </c>
      <c r="H5435" s="16">
        <v>16.508583000000002</v>
      </c>
      <c r="I5435" s="16"/>
    </row>
    <row r="5436" spans="1:10" x14ac:dyDescent="0.2">
      <c r="A5436" s="6"/>
      <c r="B5436" s="16">
        <v>7</v>
      </c>
      <c r="C5436" s="16">
        <v>4132</v>
      </c>
      <c r="D5436" s="16">
        <v>147</v>
      </c>
      <c r="E5436" s="16">
        <v>100</v>
      </c>
      <c r="F5436" s="16">
        <v>189</v>
      </c>
      <c r="G5436" s="16">
        <v>28</v>
      </c>
      <c r="H5436" s="16">
        <v>24.747616000000001</v>
      </c>
      <c r="I5436" s="16"/>
    </row>
    <row r="5437" spans="1:10" x14ac:dyDescent="0.2">
      <c r="A5437" s="6"/>
      <c r="B5437" s="16">
        <v>8</v>
      </c>
      <c r="C5437" s="16">
        <v>3481</v>
      </c>
      <c r="D5437" s="16">
        <v>139</v>
      </c>
      <c r="E5437" s="16">
        <v>106</v>
      </c>
      <c r="F5437" s="16">
        <v>163</v>
      </c>
      <c r="G5437" s="16">
        <v>25</v>
      </c>
      <c r="H5437" s="16">
        <v>15.1107025</v>
      </c>
      <c r="I5437" s="16"/>
    </row>
    <row r="5438" spans="1:10" x14ac:dyDescent="0.2">
      <c r="A5438" s="6"/>
      <c r="B5438" s="16">
        <v>9</v>
      </c>
      <c r="C5438" s="16">
        <v>4681</v>
      </c>
      <c r="D5438" s="16">
        <v>151</v>
      </c>
      <c r="E5438" s="16">
        <v>115</v>
      </c>
      <c r="F5438" s="16">
        <v>193</v>
      </c>
      <c r="G5438" s="16">
        <v>31</v>
      </c>
      <c r="H5438" s="16">
        <v>21.483326000000002</v>
      </c>
      <c r="I5438" s="16"/>
    </row>
    <row r="5439" spans="1:10" x14ac:dyDescent="0.2">
      <c r="A5439" s="6"/>
      <c r="B5439" s="16">
        <v>10</v>
      </c>
      <c r="C5439" s="16">
        <v>3903</v>
      </c>
      <c r="D5439" s="16">
        <v>139</v>
      </c>
      <c r="E5439" s="16">
        <v>97</v>
      </c>
      <c r="F5439" s="16">
        <v>179</v>
      </c>
      <c r="G5439" s="16">
        <v>28</v>
      </c>
      <c r="H5439" s="16">
        <v>21.930022999999998</v>
      </c>
      <c r="I5439" s="16"/>
    </row>
    <row r="5440" spans="1:10" x14ac:dyDescent="0.2">
      <c r="A5440" s="6"/>
      <c r="B5440" s="16">
        <v>11</v>
      </c>
      <c r="C5440" s="16">
        <v>4310</v>
      </c>
      <c r="D5440" s="16">
        <v>143</v>
      </c>
      <c r="E5440" s="16">
        <v>85</v>
      </c>
      <c r="F5440" s="16">
        <v>198</v>
      </c>
      <c r="G5440" s="16">
        <v>30</v>
      </c>
      <c r="H5440" s="16">
        <v>27.112791000000001</v>
      </c>
      <c r="I5440" s="16"/>
    </row>
    <row r="5441" spans="1:9" x14ac:dyDescent="0.2">
      <c r="A5441" s="6"/>
      <c r="B5441" s="16">
        <v>12</v>
      </c>
      <c r="C5441" s="16">
        <v>1722</v>
      </c>
      <c r="D5441" s="16">
        <v>114</v>
      </c>
      <c r="E5441" s="16">
        <v>91</v>
      </c>
      <c r="F5441" s="16">
        <v>128</v>
      </c>
      <c r="G5441" s="16">
        <v>15</v>
      </c>
      <c r="H5441" s="16">
        <v>12.171395</v>
      </c>
      <c r="I5441" s="16"/>
    </row>
    <row r="5442" spans="1:9" x14ac:dyDescent="0.2">
      <c r="B5442" s="16">
        <v>13</v>
      </c>
      <c r="C5442" s="16">
        <v>3714</v>
      </c>
      <c r="D5442" s="16">
        <v>154</v>
      </c>
      <c r="E5442" s="16">
        <v>119</v>
      </c>
      <c r="F5442" s="16">
        <v>209</v>
      </c>
      <c r="G5442" s="16">
        <v>24</v>
      </c>
      <c r="H5442" s="16">
        <v>26.622969999999999</v>
      </c>
      <c r="I5442" s="16"/>
    </row>
    <row r="5443" spans="1:9" x14ac:dyDescent="0.2">
      <c r="B5443" s="16">
        <v>14</v>
      </c>
      <c r="C5443" s="16">
        <v>4323</v>
      </c>
      <c r="D5443" s="16">
        <v>139</v>
      </c>
      <c r="E5443" s="16">
        <v>89</v>
      </c>
      <c r="F5443" s="16">
        <v>214</v>
      </c>
      <c r="G5443" s="16">
        <v>31</v>
      </c>
      <c r="H5443" s="16">
        <v>29.483328</v>
      </c>
      <c r="I5443" s="16"/>
    </row>
    <row r="5444" spans="1:9" x14ac:dyDescent="0.2">
      <c r="B5444" s="16">
        <v>15</v>
      </c>
      <c r="C5444" s="16">
        <v>4625</v>
      </c>
      <c r="D5444" s="16">
        <v>165</v>
      </c>
      <c r="E5444" s="16">
        <v>118</v>
      </c>
      <c r="F5444" s="16">
        <v>227</v>
      </c>
      <c r="G5444" s="16">
        <v>28</v>
      </c>
      <c r="H5444" s="16">
        <v>27.635859</v>
      </c>
      <c r="I5444" s="16"/>
    </row>
    <row r="5445" spans="1:9" x14ac:dyDescent="0.2">
      <c r="B5445" s="16">
        <v>16</v>
      </c>
      <c r="C5445" s="16">
        <v>3624</v>
      </c>
      <c r="D5445" s="16">
        <v>144</v>
      </c>
      <c r="E5445" s="16">
        <v>107</v>
      </c>
      <c r="F5445" s="16">
        <v>187</v>
      </c>
      <c r="G5445" s="16">
        <v>25</v>
      </c>
      <c r="H5445" s="16">
        <v>22.686266</v>
      </c>
      <c r="I5445" s="16"/>
    </row>
    <row r="5446" spans="1:9" x14ac:dyDescent="0.2">
      <c r="B5446" s="16">
        <v>17</v>
      </c>
      <c r="C5446" s="16">
        <v>1623</v>
      </c>
      <c r="D5446" s="16">
        <v>135</v>
      </c>
      <c r="E5446" s="16">
        <v>117</v>
      </c>
      <c r="F5446" s="16">
        <v>165</v>
      </c>
      <c r="G5446" s="16">
        <v>12</v>
      </c>
      <c r="H5446" s="16">
        <v>14.215868</v>
      </c>
      <c r="I5446" s="16"/>
    </row>
    <row r="5447" spans="1:9" x14ac:dyDescent="0.2">
      <c r="B5447" s="16">
        <v>18</v>
      </c>
      <c r="C5447" s="16">
        <v>8454</v>
      </c>
      <c r="D5447" s="16">
        <v>187</v>
      </c>
      <c r="E5447" s="16">
        <v>94</v>
      </c>
      <c r="F5447" s="16">
        <v>323</v>
      </c>
      <c r="G5447" s="16">
        <v>45</v>
      </c>
      <c r="H5447" s="16">
        <v>54.871960000000001</v>
      </c>
      <c r="I5447" s="16"/>
    </row>
    <row r="5448" spans="1:9" x14ac:dyDescent="0.2">
      <c r="B5448" s="16">
        <v>19</v>
      </c>
      <c r="C5448" s="16">
        <v>1782</v>
      </c>
      <c r="D5448" s="16">
        <v>127</v>
      </c>
      <c r="E5448" s="16">
        <v>106</v>
      </c>
      <c r="F5448" s="16">
        <v>144</v>
      </c>
      <c r="G5448" s="16">
        <v>14</v>
      </c>
      <c r="H5448" s="16">
        <v>9.5996799999999993</v>
      </c>
      <c r="I5448" s="16"/>
    </row>
    <row r="5449" spans="1:9" x14ac:dyDescent="0.2">
      <c r="B5449" s="16">
        <v>20</v>
      </c>
      <c r="C5449" s="16">
        <v>2684</v>
      </c>
      <c r="D5449" s="16">
        <v>134</v>
      </c>
      <c r="E5449" s="16">
        <v>111</v>
      </c>
      <c r="F5449" s="16">
        <v>159</v>
      </c>
      <c r="G5449" s="16">
        <v>20</v>
      </c>
      <c r="H5449" s="16">
        <v>14.116059999999999</v>
      </c>
      <c r="I5449" s="16"/>
    </row>
    <row r="5450" spans="1:9" x14ac:dyDescent="0.2">
      <c r="B5450" s="16">
        <v>21</v>
      </c>
      <c r="C5450" s="16">
        <v>6682</v>
      </c>
      <c r="D5450" s="16">
        <v>167</v>
      </c>
      <c r="E5450" s="16">
        <v>117</v>
      </c>
      <c r="F5450" s="16">
        <v>249</v>
      </c>
      <c r="G5450" s="16">
        <v>40</v>
      </c>
      <c r="H5450" s="16">
        <v>36.386105000000001</v>
      </c>
      <c r="I5450" s="16"/>
    </row>
    <row r="5451" spans="1:9" x14ac:dyDescent="0.2">
      <c r="B5451" s="16">
        <v>22</v>
      </c>
      <c r="C5451" s="16">
        <v>1617</v>
      </c>
      <c r="D5451" s="16">
        <v>134</v>
      </c>
      <c r="E5451" s="16">
        <v>104</v>
      </c>
      <c r="F5451" s="16">
        <v>156</v>
      </c>
      <c r="G5451" s="16">
        <v>12</v>
      </c>
      <c r="H5451" s="16">
        <v>16.583124000000002</v>
      </c>
      <c r="I5451" s="16"/>
    </row>
    <row r="5452" spans="1:9" x14ac:dyDescent="0.2">
      <c r="B5452" s="16">
        <v>23</v>
      </c>
      <c r="C5452" s="16">
        <v>5594</v>
      </c>
      <c r="D5452" s="16">
        <v>164</v>
      </c>
      <c r="E5452" s="16">
        <v>116</v>
      </c>
      <c r="F5452" s="16">
        <v>240</v>
      </c>
      <c r="G5452" s="16">
        <v>34</v>
      </c>
      <c r="H5452" s="16">
        <v>27.471197</v>
      </c>
      <c r="I5452" s="16"/>
    </row>
    <row r="5453" spans="1:9" x14ac:dyDescent="0.2">
      <c r="B5453" s="16">
        <v>24</v>
      </c>
      <c r="C5453" s="16">
        <v>2126</v>
      </c>
      <c r="D5453" s="16">
        <v>118</v>
      </c>
      <c r="E5453" s="16">
        <v>97</v>
      </c>
      <c r="F5453" s="16">
        <v>139</v>
      </c>
      <c r="G5453" s="16">
        <v>18</v>
      </c>
      <c r="H5453" s="16">
        <v>13.664035999999999</v>
      </c>
      <c r="I5453" s="16"/>
    </row>
    <row r="5454" spans="1:9" x14ac:dyDescent="0.2">
      <c r="B5454" s="16">
        <v>25</v>
      </c>
      <c r="C5454" s="16">
        <v>3985</v>
      </c>
      <c r="D5454" s="16">
        <v>159</v>
      </c>
      <c r="E5454" s="16">
        <v>126</v>
      </c>
      <c r="F5454" s="16">
        <v>196</v>
      </c>
      <c r="G5454" s="16">
        <v>25</v>
      </c>
      <c r="H5454" s="16">
        <v>20.190756</v>
      </c>
      <c r="I5454" s="16"/>
    </row>
    <row r="5455" spans="1:9" x14ac:dyDescent="0.2">
      <c r="B5455" s="16">
        <v>26</v>
      </c>
      <c r="C5455" s="16">
        <v>1833</v>
      </c>
      <c r="D5455" s="16">
        <v>152</v>
      </c>
      <c r="E5455" s="16">
        <v>141</v>
      </c>
      <c r="F5455" s="16">
        <v>164</v>
      </c>
      <c r="G5455" s="16">
        <v>12</v>
      </c>
      <c r="H5455" s="16">
        <v>7.5978465000000002</v>
      </c>
      <c r="I5455" s="16"/>
    </row>
    <row r="5456" spans="1:9" x14ac:dyDescent="0.2">
      <c r="B5456" s="16">
        <v>27</v>
      </c>
      <c r="C5456" s="16">
        <v>3619</v>
      </c>
      <c r="D5456" s="16">
        <v>129</v>
      </c>
      <c r="E5456" s="16">
        <v>85</v>
      </c>
      <c r="F5456" s="16">
        <v>183</v>
      </c>
      <c r="G5456" s="16">
        <v>28</v>
      </c>
      <c r="H5456" s="16">
        <v>25.118238000000002</v>
      </c>
      <c r="I5456" s="16"/>
    </row>
    <row r="5457" spans="1:9" x14ac:dyDescent="0.2">
      <c r="B5457" s="16">
        <v>28</v>
      </c>
      <c r="C5457" s="16">
        <v>3573</v>
      </c>
      <c r="D5457" s="16">
        <v>162</v>
      </c>
      <c r="E5457" s="16">
        <v>121</v>
      </c>
      <c r="F5457" s="16">
        <v>206</v>
      </c>
      <c r="G5457" s="16">
        <v>22</v>
      </c>
      <c r="H5457" s="16">
        <v>24.660553</v>
      </c>
      <c r="I5457" s="16"/>
    </row>
    <row r="5458" spans="1:9" x14ac:dyDescent="0.2">
      <c r="B5458" s="16">
        <v>29</v>
      </c>
      <c r="C5458" s="16">
        <v>2395</v>
      </c>
      <c r="D5458" s="16">
        <v>149</v>
      </c>
      <c r="E5458" s="16">
        <v>135</v>
      </c>
      <c r="F5458" s="16">
        <v>179</v>
      </c>
      <c r="G5458" s="16">
        <v>16</v>
      </c>
      <c r="H5458" s="16">
        <v>13.747726999999999</v>
      </c>
      <c r="I5458" s="16"/>
    </row>
    <row r="5459" spans="1:9" x14ac:dyDescent="0.2">
      <c r="B5459" s="16">
        <v>30</v>
      </c>
      <c r="C5459" s="16">
        <v>3454</v>
      </c>
      <c r="D5459" s="16">
        <v>143</v>
      </c>
      <c r="E5459" s="16">
        <v>117</v>
      </c>
      <c r="F5459" s="16">
        <v>181</v>
      </c>
      <c r="G5459" s="16">
        <v>24</v>
      </c>
      <c r="H5459" s="16">
        <v>15.915538</v>
      </c>
      <c r="I5459" s="16"/>
    </row>
    <row r="5460" spans="1:9" x14ac:dyDescent="0.2">
      <c r="A5460" s="6"/>
      <c r="B5460" s="16">
        <v>31</v>
      </c>
      <c r="C5460" s="16">
        <v>1222</v>
      </c>
      <c r="D5460" s="16">
        <v>122</v>
      </c>
      <c r="E5460" s="16">
        <v>99</v>
      </c>
      <c r="F5460" s="16">
        <v>139</v>
      </c>
      <c r="G5460" s="16">
        <v>10</v>
      </c>
      <c r="H5460" s="16">
        <v>12.918549000000001</v>
      </c>
      <c r="I5460" s="16"/>
    </row>
    <row r="5461" spans="1:9" x14ac:dyDescent="0.2">
      <c r="A5461" s="11"/>
      <c r="B5461" s="16">
        <v>32</v>
      </c>
      <c r="C5461" s="16">
        <v>2625</v>
      </c>
      <c r="D5461" s="16">
        <v>125</v>
      </c>
      <c r="E5461" s="16">
        <v>96</v>
      </c>
      <c r="F5461" s="16">
        <v>162</v>
      </c>
      <c r="G5461" s="16">
        <v>21</v>
      </c>
      <c r="H5461" s="16">
        <v>17.720044999999999</v>
      </c>
      <c r="I5461" s="16"/>
    </row>
    <row r="5462" spans="1:9" x14ac:dyDescent="0.2">
      <c r="B5462" s="16">
        <v>33</v>
      </c>
      <c r="C5462" s="16">
        <v>7095</v>
      </c>
      <c r="D5462" s="16">
        <v>168</v>
      </c>
      <c r="E5462" s="16">
        <v>125</v>
      </c>
      <c r="F5462" s="16">
        <v>236</v>
      </c>
      <c r="G5462" s="16">
        <v>42</v>
      </c>
      <c r="H5462" s="16">
        <v>33.334589999999999</v>
      </c>
      <c r="I5462" s="16"/>
    </row>
    <row r="5463" spans="1:9" x14ac:dyDescent="0.2">
      <c r="B5463" s="16">
        <v>34</v>
      </c>
      <c r="C5463" s="16">
        <v>2310</v>
      </c>
      <c r="D5463" s="16">
        <v>154</v>
      </c>
      <c r="E5463" s="16">
        <v>134</v>
      </c>
      <c r="F5463" s="16">
        <v>175</v>
      </c>
      <c r="G5463" s="16">
        <v>15</v>
      </c>
      <c r="H5463" s="16">
        <v>12.994505</v>
      </c>
      <c r="I5463" s="16"/>
    </row>
    <row r="5464" spans="1:9" x14ac:dyDescent="0.2">
      <c r="B5464" s="16">
        <v>35</v>
      </c>
      <c r="C5464" s="16">
        <v>4956</v>
      </c>
      <c r="D5464" s="16">
        <v>190</v>
      </c>
      <c r="E5464" s="16">
        <v>160</v>
      </c>
      <c r="F5464" s="16">
        <v>247</v>
      </c>
      <c r="G5464" s="16">
        <v>26</v>
      </c>
      <c r="H5464" s="16">
        <v>24.791934999999999</v>
      </c>
      <c r="I5464" s="16"/>
    </row>
    <row r="5465" spans="1:9" x14ac:dyDescent="0.2">
      <c r="B5465" s="16">
        <v>36</v>
      </c>
      <c r="C5465" s="16">
        <v>1662</v>
      </c>
      <c r="D5465" s="16">
        <v>138</v>
      </c>
      <c r="E5465" s="16">
        <v>117</v>
      </c>
      <c r="F5465" s="16">
        <v>156</v>
      </c>
      <c r="G5465" s="16">
        <v>12</v>
      </c>
      <c r="H5465" s="16">
        <v>10.018166000000001</v>
      </c>
      <c r="I5465" s="16"/>
    </row>
    <row r="5466" spans="1:9" x14ac:dyDescent="0.2">
      <c r="B5466" s="16">
        <v>37</v>
      </c>
      <c r="C5466" s="16">
        <v>6741</v>
      </c>
      <c r="D5466" s="16">
        <v>182</v>
      </c>
      <c r="E5466" s="16">
        <v>112</v>
      </c>
      <c r="F5466" s="16">
        <v>266</v>
      </c>
      <c r="G5466" s="16">
        <v>37</v>
      </c>
      <c r="H5466" s="16">
        <v>41.726954999999997</v>
      </c>
      <c r="I5466" s="16"/>
    </row>
    <row r="5467" spans="1:9" x14ac:dyDescent="0.2">
      <c r="B5467" s="16">
        <v>38</v>
      </c>
      <c r="C5467" s="16">
        <v>6010</v>
      </c>
      <c r="D5467" s="16">
        <v>176</v>
      </c>
      <c r="E5467" s="16">
        <v>114</v>
      </c>
      <c r="F5467" s="16">
        <v>241</v>
      </c>
      <c r="G5467" s="16">
        <v>34</v>
      </c>
      <c r="H5467" s="16">
        <v>33.599243000000001</v>
      </c>
      <c r="I5467" s="16"/>
    </row>
    <row r="5468" spans="1:9" x14ac:dyDescent="0.2">
      <c r="B5468" s="16">
        <v>39</v>
      </c>
      <c r="C5468" s="16">
        <v>5259</v>
      </c>
      <c r="D5468" s="16">
        <v>175</v>
      </c>
      <c r="E5468" s="16">
        <v>123</v>
      </c>
      <c r="F5468" s="16">
        <v>257</v>
      </c>
      <c r="G5468" s="16">
        <v>30</v>
      </c>
      <c r="H5468" s="16">
        <v>33.192749999999997</v>
      </c>
      <c r="I5468" s="16"/>
    </row>
    <row r="5469" spans="1:9" x14ac:dyDescent="0.2">
      <c r="B5469" s="16">
        <v>40</v>
      </c>
      <c r="C5469" s="16">
        <v>4343</v>
      </c>
      <c r="D5469" s="16">
        <v>167</v>
      </c>
      <c r="E5469" s="16">
        <v>123</v>
      </c>
      <c r="F5469" s="16">
        <v>225</v>
      </c>
      <c r="G5469" s="16">
        <v>26</v>
      </c>
      <c r="H5469" s="16">
        <v>26.601503000000001</v>
      </c>
      <c r="I5469" s="16"/>
    </row>
    <row r="5470" spans="1:9" x14ac:dyDescent="0.2">
      <c r="B5470" s="16">
        <v>41</v>
      </c>
      <c r="C5470" s="16">
        <v>2393</v>
      </c>
      <c r="D5470" s="16">
        <v>159</v>
      </c>
      <c r="E5470" s="16">
        <v>141</v>
      </c>
      <c r="F5470" s="16">
        <v>191</v>
      </c>
      <c r="G5470" s="16">
        <v>15</v>
      </c>
      <c r="H5470" s="16">
        <v>13.948886</v>
      </c>
      <c r="I5470" s="16"/>
    </row>
    <row r="5471" spans="1:9" x14ac:dyDescent="0.2">
      <c r="B5471" s="16">
        <v>42</v>
      </c>
      <c r="C5471" s="16">
        <v>8833</v>
      </c>
      <c r="D5471" s="16">
        <v>200</v>
      </c>
      <c r="E5471" s="16">
        <v>127</v>
      </c>
      <c r="F5471" s="16">
        <v>289</v>
      </c>
      <c r="G5471" s="16">
        <v>44</v>
      </c>
      <c r="H5471" s="16">
        <v>42.273470000000003</v>
      </c>
      <c r="I5471" s="16"/>
    </row>
    <row r="5472" spans="1:9" x14ac:dyDescent="0.2">
      <c r="B5472" s="16">
        <v>43</v>
      </c>
      <c r="C5472" s="16">
        <v>2616</v>
      </c>
      <c r="D5472" s="16">
        <v>109</v>
      </c>
      <c r="E5472" s="16">
        <v>84</v>
      </c>
      <c r="F5472" s="16">
        <v>148</v>
      </c>
      <c r="G5472" s="16">
        <v>24</v>
      </c>
      <c r="H5472" s="16">
        <v>16.939789999999999</v>
      </c>
      <c r="I5472" s="16"/>
    </row>
    <row r="5473" spans="2:9" x14ac:dyDescent="0.2">
      <c r="B5473" s="16">
        <v>44</v>
      </c>
      <c r="C5473" s="16">
        <v>5315</v>
      </c>
      <c r="D5473" s="16">
        <v>196</v>
      </c>
      <c r="E5473" s="16">
        <v>146</v>
      </c>
      <c r="F5473" s="16">
        <v>241</v>
      </c>
      <c r="G5473" s="16">
        <v>27</v>
      </c>
      <c r="H5473" s="16">
        <v>24.205052999999999</v>
      </c>
      <c r="I5473" s="16"/>
    </row>
    <row r="5474" spans="2:9" x14ac:dyDescent="0.2">
      <c r="B5474" s="16">
        <v>45</v>
      </c>
      <c r="C5474" s="16">
        <v>5145</v>
      </c>
      <c r="D5474" s="16">
        <v>165</v>
      </c>
      <c r="E5474" s="16">
        <v>109</v>
      </c>
      <c r="F5474" s="16">
        <v>237</v>
      </c>
      <c r="G5474" s="16">
        <v>31</v>
      </c>
      <c r="H5474" s="16">
        <v>27.444489999999998</v>
      </c>
      <c r="I5474" s="16"/>
    </row>
    <row r="5475" spans="2:9" x14ac:dyDescent="0.2">
      <c r="B5475" s="16">
        <v>46</v>
      </c>
      <c r="C5475" s="16">
        <v>3870</v>
      </c>
      <c r="D5475" s="16">
        <v>143</v>
      </c>
      <c r="E5475" s="16">
        <v>101</v>
      </c>
      <c r="F5475" s="16">
        <v>209</v>
      </c>
      <c r="G5475" s="16">
        <v>27</v>
      </c>
      <c r="H5475" s="16">
        <v>28.601372000000001</v>
      </c>
      <c r="I5475" s="16"/>
    </row>
    <row r="5476" spans="2:9" x14ac:dyDescent="0.2">
      <c r="B5476" s="16">
        <v>47</v>
      </c>
      <c r="C5476" s="16">
        <v>7942</v>
      </c>
      <c r="D5476" s="16">
        <v>203</v>
      </c>
      <c r="E5476" s="16">
        <v>123</v>
      </c>
      <c r="F5476" s="16">
        <v>342</v>
      </c>
      <c r="G5476" s="16">
        <v>39</v>
      </c>
      <c r="H5476" s="16">
        <v>63.837580000000003</v>
      </c>
      <c r="I5476" s="16"/>
    </row>
    <row r="5477" spans="2:9" x14ac:dyDescent="0.2">
      <c r="B5477" s="16">
        <v>48</v>
      </c>
      <c r="C5477" s="16">
        <v>5968</v>
      </c>
      <c r="D5477" s="16">
        <v>180</v>
      </c>
      <c r="E5477" s="16">
        <v>116</v>
      </c>
      <c r="F5477" s="16">
        <v>269</v>
      </c>
      <c r="G5477" s="16">
        <v>33</v>
      </c>
      <c r="H5477" s="16">
        <v>41.80236</v>
      </c>
      <c r="I5477" s="16"/>
    </row>
    <row r="5478" spans="2:9" x14ac:dyDescent="0.2">
      <c r="B5478" s="16">
        <v>49</v>
      </c>
      <c r="C5478" s="16">
        <v>3105</v>
      </c>
      <c r="D5478" s="16">
        <v>135</v>
      </c>
      <c r="E5478" s="16">
        <v>109</v>
      </c>
      <c r="F5478" s="16">
        <v>168</v>
      </c>
      <c r="G5478" s="16">
        <v>23</v>
      </c>
      <c r="H5478" s="16">
        <v>16.459316000000001</v>
      </c>
      <c r="I5478" s="16"/>
    </row>
    <row r="5479" spans="2:9" x14ac:dyDescent="0.2">
      <c r="B5479" s="16">
        <v>50</v>
      </c>
      <c r="C5479" s="16">
        <v>4955</v>
      </c>
      <c r="D5479" s="16">
        <v>150</v>
      </c>
      <c r="E5479" s="16">
        <v>94</v>
      </c>
      <c r="F5479" s="16">
        <v>217</v>
      </c>
      <c r="G5479" s="16">
        <v>33</v>
      </c>
      <c r="H5479" s="16">
        <v>34.339756000000001</v>
      </c>
      <c r="I5479" s="16"/>
    </row>
    <row r="5480" spans="2:9" x14ac:dyDescent="0.2">
      <c r="B5480" s="16">
        <v>51</v>
      </c>
      <c r="C5480" s="16">
        <v>1348</v>
      </c>
      <c r="D5480" s="16">
        <v>96</v>
      </c>
      <c r="E5480" s="16">
        <v>86</v>
      </c>
      <c r="F5480" s="16">
        <v>113</v>
      </c>
      <c r="G5480" s="16">
        <v>14</v>
      </c>
      <c r="H5480" s="16">
        <v>8.5754570000000001</v>
      </c>
      <c r="I5480" s="16"/>
    </row>
    <row r="5481" spans="2:9" x14ac:dyDescent="0.2">
      <c r="B5481" s="16">
        <v>52</v>
      </c>
      <c r="C5481" s="16">
        <v>1741</v>
      </c>
      <c r="D5481" s="16">
        <v>124</v>
      </c>
      <c r="E5481" s="16">
        <v>108</v>
      </c>
      <c r="F5481" s="16">
        <v>147</v>
      </c>
      <c r="G5481" s="16">
        <v>14</v>
      </c>
      <c r="H5481" s="16">
        <v>13.286777499999999</v>
      </c>
      <c r="I5481" s="16"/>
    </row>
    <row r="5482" spans="2:9" x14ac:dyDescent="0.2">
      <c r="B5482" s="16">
        <v>53</v>
      </c>
      <c r="C5482" s="16">
        <v>3322</v>
      </c>
      <c r="D5482" s="16">
        <v>174</v>
      </c>
      <c r="E5482" s="16">
        <v>140</v>
      </c>
      <c r="F5482" s="16">
        <v>225</v>
      </c>
      <c r="G5482" s="16">
        <v>19</v>
      </c>
      <c r="H5482" s="16">
        <v>23.444970999999999</v>
      </c>
      <c r="I5482" s="16"/>
    </row>
    <row r="5483" spans="2:9" x14ac:dyDescent="0.2">
      <c r="B5483" s="16">
        <v>54</v>
      </c>
      <c r="C5483" s="16">
        <v>1384</v>
      </c>
      <c r="D5483" s="16">
        <v>125</v>
      </c>
      <c r="E5483" s="16">
        <v>94</v>
      </c>
      <c r="F5483" s="16">
        <v>144</v>
      </c>
      <c r="G5483" s="16">
        <v>11</v>
      </c>
      <c r="H5483" s="16">
        <v>14.929835000000001</v>
      </c>
      <c r="I5483" s="16"/>
    </row>
    <row r="5484" spans="2:9" x14ac:dyDescent="0.2">
      <c r="B5484" s="16">
        <v>55</v>
      </c>
      <c r="C5484" s="16">
        <v>6332</v>
      </c>
      <c r="D5484" s="16">
        <v>186</v>
      </c>
      <c r="E5484" s="16">
        <v>134</v>
      </c>
      <c r="F5484" s="16">
        <v>246</v>
      </c>
      <c r="G5484" s="16">
        <v>34</v>
      </c>
      <c r="H5484" s="16">
        <v>31.709858000000001</v>
      </c>
      <c r="I5484" s="16"/>
    </row>
    <row r="5485" spans="2:9" x14ac:dyDescent="0.2">
      <c r="B5485" s="16">
        <v>56</v>
      </c>
      <c r="C5485" s="16">
        <v>2745</v>
      </c>
      <c r="D5485" s="16">
        <v>144</v>
      </c>
      <c r="E5485" s="16">
        <v>109</v>
      </c>
      <c r="F5485" s="16">
        <v>183</v>
      </c>
      <c r="G5485" s="16">
        <v>19</v>
      </c>
      <c r="H5485" s="16">
        <v>21.647427</v>
      </c>
      <c r="I5485" s="16"/>
    </row>
    <row r="5486" spans="2:9" x14ac:dyDescent="0.2">
      <c r="B5486" s="16">
        <v>57</v>
      </c>
      <c r="C5486" s="16">
        <v>4769</v>
      </c>
      <c r="D5486" s="16">
        <v>158</v>
      </c>
      <c r="E5486" s="16">
        <v>108</v>
      </c>
      <c r="F5486" s="16">
        <v>212</v>
      </c>
      <c r="G5486" s="16">
        <v>30</v>
      </c>
      <c r="H5486" s="16">
        <v>30.204474999999999</v>
      </c>
      <c r="I5486" s="16"/>
    </row>
    <row r="5487" spans="2:9" x14ac:dyDescent="0.2">
      <c r="B5487" s="16">
        <v>58</v>
      </c>
      <c r="C5487" s="16">
        <v>7874</v>
      </c>
      <c r="D5487" s="16">
        <v>192</v>
      </c>
      <c r="E5487" s="16">
        <v>108</v>
      </c>
      <c r="F5487" s="16">
        <v>290</v>
      </c>
      <c r="G5487" s="16">
        <v>41</v>
      </c>
      <c r="H5487" s="16">
        <v>52.204886999999999</v>
      </c>
      <c r="I5487" s="16"/>
    </row>
    <row r="5488" spans="2:9" x14ac:dyDescent="0.2">
      <c r="B5488" s="16">
        <v>59</v>
      </c>
      <c r="C5488" s="16">
        <v>4083</v>
      </c>
      <c r="D5488" s="16">
        <v>145</v>
      </c>
      <c r="E5488" s="16">
        <v>98</v>
      </c>
      <c r="F5488" s="16">
        <v>202</v>
      </c>
      <c r="G5488" s="16">
        <v>28</v>
      </c>
      <c r="H5488" s="16">
        <v>27.701450000000001</v>
      </c>
      <c r="I5488" s="16"/>
    </row>
    <row r="5489" spans="2:9" x14ac:dyDescent="0.2">
      <c r="B5489" s="16">
        <v>60</v>
      </c>
      <c r="C5489" s="16">
        <v>6317</v>
      </c>
      <c r="D5489" s="16">
        <v>166</v>
      </c>
      <c r="E5489" s="16">
        <v>106</v>
      </c>
      <c r="F5489" s="16">
        <v>254</v>
      </c>
      <c r="G5489" s="16">
        <v>38</v>
      </c>
      <c r="H5489" s="16">
        <v>37.930590000000002</v>
      </c>
      <c r="I5489" s="16"/>
    </row>
    <row r="5490" spans="2:9" x14ac:dyDescent="0.2">
      <c r="B5490" s="16">
        <v>61</v>
      </c>
      <c r="C5490" s="16">
        <v>2631</v>
      </c>
      <c r="D5490" s="16">
        <v>125</v>
      </c>
      <c r="E5490" s="16">
        <v>95</v>
      </c>
      <c r="F5490" s="16">
        <v>167</v>
      </c>
      <c r="G5490" s="16">
        <v>21</v>
      </c>
      <c r="H5490" s="16">
        <v>20.949940000000002</v>
      </c>
      <c r="I5490" s="16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61</v>
      </c>
      <c r="I5611" s="6"/>
    </row>
    <row r="5612" spans="1:10" x14ac:dyDescent="0.2">
      <c r="A5612" t="s">
        <v>67</v>
      </c>
      <c r="B5612" s="15"/>
      <c r="C5612" s="8">
        <f>AVERAGE(C5430:C5610)</f>
        <v>3839.9180327868853</v>
      </c>
      <c r="D5612" s="8"/>
      <c r="E5612" s="8"/>
      <c r="F5612" s="8"/>
      <c r="G5612" s="8"/>
      <c r="H5612" s="8"/>
      <c r="I5612" s="9"/>
      <c r="J5612" s="17">
        <f>AVERAGE(D5430:D5610)</f>
        <v>147.19672131147541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72440743</v>
      </c>
      <c r="D5616" s="16">
        <v>127.12203</v>
      </c>
      <c r="E5616" s="16">
        <v>1</v>
      </c>
      <c r="F5616" s="16">
        <v>1273</v>
      </c>
      <c r="G5616" s="16">
        <v>569852</v>
      </c>
      <c r="H5616" s="16">
        <v>180.04193000000001</v>
      </c>
      <c r="I5616" s="16">
        <v>18.023565000000001</v>
      </c>
    </row>
    <row r="5617" spans="1:9" x14ac:dyDescent="0.2">
      <c r="A5617" s="6"/>
      <c r="B5617" s="16">
        <v>1</v>
      </c>
      <c r="C5617" s="16">
        <v>2184</v>
      </c>
      <c r="D5617" s="16">
        <v>91</v>
      </c>
      <c r="E5617" s="16">
        <v>43</v>
      </c>
      <c r="F5617" s="16">
        <v>122</v>
      </c>
      <c r="G5617" s="16">
        <v>24</v>
      </c>
      <c r="H5617" s="16">
        <v>17.467983</v>
      </c>
      <c r="I5617" s="16"/>
    </row>
    <row r="5618" spans="1:9" x14ac:dyDescent="0.2">
      <c r="A5618" s="6"/>
      <c r="B5618" s="16">
        <v>2</v>
      </c>
      <c r="C5618" s="16">
        <v>3189</v>
      </c>
      <c r="D5618" s="16">
        <v>83</v>
      </c>
      <c r="E5618" s="16">
        <v>45</v>
      </c>
      <c r="F5618" s="16">
        <v>145</v>
      </c>
      <c r="G5618" s="16">
        <v>38</v>
      </c>
      <c r="H5618" s="16">
        <v>25.856674000000002</v>
      </c>
      <c r="I5618" s="16"/>
    </row>
    <row r="5619" spans="1:9" x14ac:dyDescent="0.2">
      <c r="A5619" s="6"/>
      <c r="B5619" s="16">
        <v>3</v>
      </c>
      <c r="C5619" s="16">
        <v>3160</v>
      </c>
      <c r="D5619" s="16">
        <v>90</v>
      </c>
      <c r="E5619" s="16">
        <v>42</v>
      </c>
      <c r="F5619" s="16">
        <v>144</v>
      </c>
      <c r="G5619" s="16">
        <v>35</v>
      </c>
      <c r="H5619" s="16">
        <v>25.485866999999999</v>
      </c>
      <c r="I5619" s="16"/>
    </row>
    <row r="5620" spans="1:9" x14ac:dyDescent="0.2">
      <c r="A5620" s="6"/>
      <c r="B5620" s="16">
        <v>4</v>
      </c>
      <c r="C5620" s="16">
        <v>3065</v>
      </c>
      <c r="D5620" s="16">
        <v>78</v>
      </c>
      <c r="E5620" s="16">
        <v>29</v>
      </c>
      <c r="F5620" s="16">
        <v>129</v>
      </c>
      <c r="G5620" s="16">
        <v>39</v>
      </c>
      <c r="H5620" s="16">
        <v>24.958386999999998</v>
      </c>
      <c r="I5620" s="16"/>
    </row>
    <row r="5621" spans="1:9" x14ac:dyDescent="0.2">
      <c r="A5621" s="6"/>
      <c r="B5621" s="16">
        <v>5</v>
      </c>
      <c r="C5621" s="16">
        <v>848</v>
      </c>
      <c r="D5621" s="16">
        <v>53</v>
      </c>
      <c r="E5621" s="16">
        <v>26</v>
      </c>
      <c r="F5621" s="16">
        <v>70</v>
      </c>
      <c r="G5621" s="16">
        <v>16</v>
      </c>
      <c r="H5621" s="16">
        <v>12.060955999999999</v>
      </c>
      <c r="I5621" s="16"/>
    </row>
    <row r="5622" spans="1:9" x14ac:dyDescent="0.2">
      <c r="A5622" s="6"/>
      <c r="B5622" s="16">
        <v>6</v>
      </c>
      <c r="C5622" s="16">
        <v>2570</v>
      </c>
      <c r="D5622" s="16">
        <v>85</v>
      </c>
      <c r="E5622" s="16">
        <v>48</v>
      </c>
      <c r="F5622" s="16">
        <v>132</v>
      </c>
      <c r="G5622" s="16">
        <v>30</v>
      </c>
      <c r="H5622" s="16">
        <v>23.643910000000002</v>
      </c>
      <c r="I5622" s="16"/>
    </row>
    <row r="5623" spans="1:9" x14ac:dyDescent="0.2">
      <c r="A5623" s="6"/>
      <c r="B5623" s="16">
        <v>7</v>
      </c>
      <c r="C5623" s="16">
        <v>4696</v>
      </c>
      <c r="D5623" s="16">
        <v>104</v>
      </c>
      <c r="E5623" s="16">
        <v>65</v>
      </c>
      <c r="F5623" s="16">
        <v>163</v>
      </c>
      <c r="G5623" s="16">
        <v>45</v>
      </c>
      <c r="H5623" s="16">
        <v>27.227993000000001</v>
      </c>
      <c r="I5623" s="16"/>
    </row>
    <row r="5624" spans="1:9" x14ac:dyDescent="0.2">
      <c r="A5624" s="6"/>
      <c r="B5624" s="16">
        <v>8</v>
      </c>
      <c r="C5624" s="16">
        <v>3923</v>
      </c>
      <c r="D5624" s="16">
        <v>85</v>
      </c>
      <c r="E5624" s="16">
        <v>55</v>
      </c>
      <c r="F5624" s="16">
        <v>129</v>
      </c>
      <c r="G5624" s="16">
        <v>46</v>
      </c>
      <c r="H5624" s="16">
        <v>20.823596999999999</v>
      </c>
      <c r="I5624" s="16"/>
    </row>
    <row r="5625" spans="1:9" x14ac:dyDescent="0.2">
      <c r="A5625" s="6"/>
      <c r="B5625" s="16">
        <v>9</v>
      </c>
      <c r="C5625" s="16">
        <v>2684</v>
      </c>
      <c r="D5625" s="16">
        <v>92</v>
      </c>
      <c r="E5625" s="16">
        <v>60</v>
      </c>
      <c r="F5625" s="16">
        <v>137</v>
      </c>
      <c r="G5625" s="16">
        <v>29</v>
      </c>
      <c r="H5625" s="16">
        <v>18.898223999999999</v>
      </c>
      <c r="I5625" s="16"/>
    </row>
    <row r="5626" spans="1:9" x14ac:dyDescent="0.2">
      <c r="A5626" s="6"/>
      <c r="B5626" s="16">
        <v>10</v>
      </c>
      <c r="C5626" s="16">
        <v>4723</v>
      </c>
      <c r="D5626" s="16">
        <v>100</v>
      </c>
      <c r="E5626" s="16">
        <v>58</v>
      </c>
      <c r="F5626" s="16">
        <v>166</v>
      </c>
      <c r="G5626" s="16">
        <v>47</v>
      </c>
      <c r="H5626" s="16">
        <v>25.094172</v>
      </c>
      <c r="I5626" s="16"/>
    </row>
    <row r="5627" spans="1:9" x14ac:dyDescent="0.2">
      <c r="A5627" s="6"/>
      <c r="B5627" s="16">
        <v>11</v>
      </c>
      <c r="C5627" s="16">
        <v>3109</v>
      </c>
      <c r="D5627" s="16">
        <v>100</v>
      </c>
      <c r="E5627" s="16">
        <v>65</v>
      </c>
      <c r="F5627" s="16">
        <v>147</v>
      </c>
      <c r="G5627" s="16">
        <v>31</v>
      </c>
      <c r="H5627" s="16">
        <v>23.809661999999999</v>
      </c>
      <c r="I5627" s="16"/>
    </row>
    <row r="5628" spans="1:9" x14ac:dyDescent="0.2">
      <c r="A5628" s="6"/>
      <c r="B5628" s="16">
        <v>12</v>
      </c>
      <c r="C5628" s="16">
        <v>2162</v>
      </c>
      <c r="D5628" s="16">
        <v>83</v>
      </c>
      <c r="E5628" s="16">
        <v>52</v>
      </c>
      <c r="F5628" s="16">
        <v>110</v>
      </c>
      <c r="G5628" s="16">
        <v>26</v>
      </c>
      <c r="H5628" s="16">
        <v>17.472263000000002</v>
      </c>
      <c r="I5628" s="16"/>
    </row>
    <row r="5629" spans="1:9" x14ac:dyDescent="0.2">
      <c r="B5629" s="16">
        <v>13</v>
      </c>
      <c r="C5629" s="16">
        <v>2717</v>
      </c>
      <c r="D5629" s="16">
        <v>77</v>
      </c>
      <c r="E5629" s="16">
        <v>43</v>
      </c>
      <c r="F5629" s="16">
        <v>118</v>
      </c>
      <c r="G5629" s="16">
        <v>35</v>
      </c>
      <c r="H5629" s="16">
        <v>19.684273000000001</v>
      </c>
      <c r="I5629" s="16"/>
    </row>
    <row r="5630" spans="1:9" x14ac:dyDescent="0.2">
      <c r="B5630" s="16">
        <v>14</v>
      </c>
      <c r="C5630" s="16">
        <v>1146</v>
      </c>
      <c r="D5630" s="16">
        <v>81</v>
      </c>
      <c r="E5630" s="16">
        <v>59</v>
      </c>
      <c r="F5630" s="16">
        <v>106</v>
      </c>
      <c r="G5630" s="16">
        <v>14</v>
      </c>
      <c r="H5630" s="16">
        <v>13.756118000000001</v>
      </c>
      <c r="I5630" s="16"/>
    </row>
    <row r="5631" spans="1:9" x14ac:dyDescent="0.2">
      <c r="B5631" s="16">
        <v>15</v>
      </c>
      <c r="C5631" s="16">
        <v>4630</v>
      </c>
      <c r="D5631" s="16">
        <v>94</v>
      </c>
      <c r="E5631" s="16">
        <v>51</v>
      </c>
      <c r="F5631" s="16">
        <v>145</v>
      </c>
      <c r="G5631" s="16">
        <v>49</v>
      </c>
      <c r="H5631" s="16">
        <v>24.964974999999999</v>
      </c>
      <c r="I5631" s="16"/>
    </row>
    <row r="5632" spans="1:9" x14ac:dyDescent="0.2">
      <c r="B5632" s="16">
        <v>16</v>
      </c>
      <c r="C5632" s="16">
        <v>2943</v>
      </c>
      <c r="D5632" s="16">
        <v>89</v>
      </c>
      <c r="E5632" s="16">
        <v>54</v>
      </c>
      <c r="F5632" s="16">
        <v>117</v>
      </c>
      <c r="G5632" s="16">
        <v>33</v>
      </c>
      <c r="H5632" s="16">
        <v>13.697627000000001</v>
      </c>
      <c r="I5632" s="16"/>
    </row>
    <row r="5633" spans="1:9" x14ac:dyDescent="0.2">
      <c r="B5633" s="16">
        <v>17</v>
      </c>
      <c r="C5633" s="16">
        <v>1858</v>
      </c>
      <c r="D5633" s="16">
        <v>84</v>
      </c>
      <c r="E5633" s="16">
        <v>60</v>
      </c>
      <c r="F5633" s="16">
        <v>109</v>
      </c>
      <c r="G5633" s="16">
        <v>22</v>
      </c>
      <c r="H5633" s="16">
        <v>13.049357000000001</v>
      </c>
      <c r="I5633" s="16"/>
    </row>
    <row r="5634" spans="1:9" x14ac:dyDescent="0.2">
      <c r="B5634" s="16">
        <v>18</v>
      </c>
      <c r="C5634" s="16">
        <v>2747</v>
      </c>
      <c r="D5634" s="16">
        <v>91</v>
      </c>
      <c r="E5634" s="16">
        <v>55</v>
      </c>
      <c r="F5634" s="16">
        <v>128</v>
      </c>
      <c r="G5634" s="16">
        <v>30</v>
      </c>
      <c r="H5634" s="16">
        <v>23.305319999999998</v>
      </c>
      <c r="I5634" s="16"/>
    </row>
    <row r="5635" spans="1:9" x14ac:dyDescent="0.2">
      <c r="B5635" s="16">
        <v>19</v>
      </c>
      <c r="C5635" s="16">
        <v>2526</v>
      </c>
      <c r="D5635" s="16">
        <v>90</v>
      </c>
      <c r="E5635" s="16">
        <v>57</v>
      </c>
      <c r="F5635" s="16">
        <v>135</v>
      </c>
      <c r="G5635" s="16">
        <v>28</v>
      </c>
      <c r="H5635" s="16">
        <v>19.710872999999999</v>
      </c>
      <c r="I5635" s="16"/>
    </row>
    <row r="5636" spans="1:9" x14ac:dyDescent="0.2">
      <c r="B5636" s="16">
        <v>20</v>
      </c>
      <c r="C5636" s="16">
        <v>2518</v>
      </c>
      <c r="D5636" s="16">
        <v>81</v>
      </c>
      <c r="E5636" s="16">
        <v>59</v>
      </c>
      <c r="F5636" s="16">
        <v>105</v>
      </c>
      <c r="G5636" s="16">
        <v>31</v>
      </c>
      <c r="H5636" s="16">
        <v>14.634435</v>
      </c>
      <c r="I5636" s="16"/>
    </row>
    <row r="5637" spans="1:9" x14ac:dyDescent="0.2">
      <c r="B5637" s="16">
        <v>21</v>
      </c>
      <c r="C5637" s="16">
        <v>721</v>
      </c>
      <c r="D5637" s="16">
        <v>65</v>
      </c>
      <c r="E5637" s="16">
        <v>37</v>
      </c>
      <c r="F5637" s="16">
        <v>88</v>
      </c>
      <c r="G5637" s="16">
        <v>11</v>
      </c>
      <c r="H5637" s="16">
        <v>14.845874999999999</v>
      </c>
      <c r="I5637" s="16"/>
    </row>
    <row r="5638" spans="1:9" x14ac:dyDescent="0.2">
      <c r="B5638" s="16">
        <v>22</v>
      </c>
      <c r="C5638" s="16">
        <v>5153</v>
      </c>
      <c r="D5638" s="16">
        <v>99</v>
      </c>
      <c r="E5638" s="16">
        <v>42</v>
      </c>
      <c r="F5638" s="16">
        <v>173</v>
      </c>
      <c r="G5638" s="16">
        <v>52</v>
      </c>
      <c r="H5638" s="16">
        <v>35.001682000000002</v>
      </c>
      <c r="I5638" s="16"/>
    </row>
    <row r="5639" spans="1:9" x14ac:dyDescent="0.2">
      <c r="B5639" s="16">
        <v>23</v>
      </c>
      <c r="C5639" s="16">
        <v>1454</v>
      </c>
      <c r="D5639" s="16">
        <v>69</v>
      </c>
      <c r="E5639" s="16">
        <v>37</v>
      </c>
      <c r="F5639" s="16">
        <v>99</v>
      </c>
      <c r="G5639" s="16">
        <v>21</v>
      </c>
      <c r="H5639" s="16">
        <v>15.586853</v>
      </c>
      <c r="I5639" s="16"/>
    </row>
    <row r="5640" spans="1:9" x14ac:dyDescent="0.2">
      <c r="B5640" s="16">
        <v>24</v>
      </c>
      <c r="C5640" s="16">
        <v>4987</v>
      </c>
      <c r="D5640" s="16">
        <v>127</v>
      </c>
      <c r="E5640" s="16">
        <v>73</v>
      </c>
      <c r="F5640" s="16">
        <v>194</v>
      </c>
      <c r="G5640" s="16">
        <v>39</v>
      </c>
      <c r="H5640" s="16">
        <v>33.040646000000002</v>
      </c>
      <c r="I5640" s="16"/>
    </row>
    <row r="5641" spans="1:9" x14ac:dyDescent="0.2">
      <c r="B5641" s="16">
        <v>25</v>
      </c>
      <c r="C5641" s="16">
        <v>1513</v>
      </c>
      <c r="D5641" s="16">
        <v>94</v>
      </c>
      <c r="E5641" s="16">
        <v>75</v>
      </c>
      <c r="F5641" s="16">
        <v>120</v>
      </c>
      <c r="G5641" s="16">
        <v>16</v>
      </c>
      <c r="H5641" s="16">
        <v>11.47461</v>
      </c>
      <c r="I5641" s="16"/>
    </row>
    <row r="5642" spans="1:9" x14ac:dyDescent="0.2">
      <c r="B5642" s="16">
        <v>26</v>
      </c>
      <c r="C5642" s="16">
        <v>7824</v>
      </c>
      <c r="D5642" s="16">
        <v>144</v>
      </c>
      <c r="E5642" s="16">
        <v>88</v>
      </c>
      <c r="F5642" s="16">
        <v>247</v>
      </c>
      <c r="G5642" s="16">
        <v>54</v>
      </c>
      <c r="H5642" s="16">
        <v>43.610626000000003</v>
      </c>
      <c r="I5642" s="16"/>
    </row>
    <row r="5643" spans="1:9" x14ac:dyDescent="0.2">
      <c r="B5643" s="16">
        <v>27</v>
      </c>
      <c r="C5643" s="16">
        <v>2014</v>
      </c>
      <c r="D5643" s="16">
        <v>95</v>
      </c>
      <c r="E5643" s="16">
        <v>67</v>
      </c>
      <c r="F5643" s="16">
        <v>117</v>
      </c>
      <c r="G5643" s="16">
        <v>21</v>
      </c>
      <c r="H5643" s="16">
        <v>14.158035999999999</v>
      </c>
      <c r="I5643" s="16"/>
    </row>
    <row r="5644" spans="1:9" x14ac:dyDescent="0.2">
      <c r="B5644" s="16">
        <v>28</v>
      </c>
      <c r="C5644" s="16">
        <v>2435</v>
      </c>
      <c r="D5644" s="16">
        <v>76</v>
      </c>
      <c r="E5644" s="16">
        <v>44</v>
      </c>
      <c r="F5644" s="16">
        <v>109</v>
      </c>
      <c r="G5644" s="16">
        <v>32</v>
      </c>
      <c r="H5644" s="16">
        <v>13.808598999999999</v>
      </c>
      <c r="I5644" s="16"/>
    </row>
    <row r="5645" spans="1:9" x14ac:dyDescent="0.2">
      <c r="B5645" s="16">
        <v>29</v>
      </c>
      <c r="C5645" s="16">
        <v>4324</v>
      </c>
      <c r="D5645" s="16">
        <v>108</v>
      </c>
      <c r="E5645" s="16">
        <v>65</v>
      </c>
      <c r="F5645" s="16">
        <v>175</v>
      </c>
      <c r="G5645" s="16">
        <v>40</v>
      </c>
      <c r="H5645" s="16">
        <v>26.207260000000002</v>
      </c>
      <c r="I5645" s="16"/>
    </row>
    <row r="5646" spans="1:9" x14ac:dyDescent="0.2">
      <c r="B5646" s="16">
        <v>30</v>
      </c>
      <c r="C5646" s="16">
        <v>3683</v>
      </c>
      <c r="D5646" s="16">
        <v>96</v>
      </c>
      <c r="E5646" s="16">
        <v>47</v>
      </c>
      <c r="F5646" s="16">
        <v>145</v>
      </c>
      <c r="G5646" s="16">
        <v>38</v>
      </c>
      <c r="H5646" s="16">
        <v>24.423625999999999</v>
      </c>
      <c r="I5646" s="16"/>
    </row>
    <row r="5647" spans="1:9" x14ac:dyDescent="0.2">
      <c r="A5647" s="6"/>
      <c r="B5647" s="16">
        <v>31</v>
      </c>
      <c r="C5647" s="16">
        <v>2247</v>
      </c>
      <c r="D5647" s="16">
        <v>77</v>
      </c>
      <c r="E5647" s="16">
        <v>52</v>
      </c>
      <c r="F5647" s="16">
        <v>112</v>
      </c>
      <c r="G5647" s="16">
        <v>29</v>
      </c>
      <c r="H5647" s="16">
        <v>15.704867</v>
      </c>
      <c r="I5647" s="16"/>
    </row>
    <row r="5648" spans="1:9" x14ac:dyDescent="0.2">
      <c r="A5648" s="11"/>
      <c r="B5648" s="16">
        <v>32</v>
      </c>
      <c r="C5648" s="16">
        <v>2544</v>
      </c>
      <c r="D5648" s="16">
        <v>82</v>
      </c>
      <c r="E5648" s="16">
        <v>40</v>
      </c>
      <c r="F5648" s="16">
        <v>118</v>
      </c>
      <c r="G5648" s="16">
        <v>31</v>
      </c>
      <c r="H5648" s="16">
        <v>22.113344000000001</v>
      </c>
      <c r="I5648" s="16"/>
    </row>
    <row r="5649" spans="2:9" x14ac:dyDescent="0.2">
      <c r="B5649" s="16">
        <v>33</v>
      </c>
      <c r="C5649" s="16">
        <v>2215</v>
      </c>
      <c r="D5649" s="16">
        <v>96</v>
      </c>
      <c r="E5649" s="16">
        <v>68</v>
      </c>
      <c r="F5649" s="16">
        <v>139</v>
      </c>
      <c r="G5649" s="16">
        <v>23</v>
      </c>
      <c r="H5649" s="16">
        <v>19.189249</v>
      </c>
      <c r="I5649" s="16"/>
    </row>
    <row r="5650" spans="2:9" x14ac:dyDescent="0.2">
      <c r="B5650" s="16">
        <v>34</v>
      </c>
      <c r="C5650" s="16">
        <v>3501</v>
      </c>
      <c r="D5650" s="16">
        <v>102</v>
      </c>
      <c r="E5650" s="16">
        <v>65</v>
      </c>
      <c r="F5650" s="16">
        <v>152</v>
      </c>
      <c r="G5650" s="16">
        <v>34</v>
      </c>
      <c r="H5650" s="16">
        <v>20.965340000000001</v>
      </c>
      <c r="I5650" s="16"/>
    </row>
    <row r="5651" spans="2:9" x14ac:dyDescent="0.2">
      <c r="B5651" s="16">
        <v>35</v>
      </c>
      <c r="C5651" s="16">
        <v>2138</v>
      </c>
      <c r="D5651" s="16">
        <v>71</v>
      </c>
      <c r="E5651" s="16">
        <v>34</v>
      </c>
      <c r="F5651" s="16">
        <v>107</v>
      </c>
      <c r="G5651" s="16">
        <v>30</v>
      </c>
      <c r="H5651" s="16">
        <v>17.238689999999998</v>
      </c>
      <c r="I5651" s="16"/>
    </row>
    <row r="5652" spans="2:9" x14ac:dyDescent="0.2">
      <c r="B5652" s="16">
        <v>36</v>
      </c>
      <c r="C5652" s="16">
        <v>4424</v>
      </c>
      <c r="D5652" s="16">
        <v>119</v>
      </c>
      <c r="E5652" s="16">
        <v>74</v>
      </c>
      <c r="F5652" s="16">
        <v>197</v>
      </c>
      <c r="G5652" s="16">
        <v>37</v>
      </c>
      <c r="H5652" s="16">
        <v>27.62698</v>
      </c>
      <c r="I5652" s="16"/>
    </row>
    <row r="5653" spans="2:9" x14ac:dyDescent="0.2">
      <c r="B5653" s="16">
        <v>37</v>
      </c>
      <c r="C5653" s="16">
        <v>4358</v>
      </c>
      <c r="D5653" s="16">
        <v>88</v>
      </c>
      <c r="E5653" s="16">
        <v>47</v>
      </c>
      <c r="F5653" s="16">
        <v>146</v>
      </c>
      <c r="G5653" s="16">
        <v>49</v>
      </c>
      <c r="H5653" s="16">
        <v>23.35059</v>
      </c>
      <c r="I5653" s="16"/>
    </row>
    <row r="5654" spans="2:9" x14ac:dyDescent="0.2">
      <c r="B5654" s="16">
        <v>38</v>
      </c>
      <c r="C5654" s="16">
        <v>2182</v>
      </c>
      <c r="D5654" s="16">
        <v>75</v>
      </c>
      <c r="E5654" s="16">
        <v>50</v>
      </c>
      <c r="F5654" s="16">
        <v>111</v>
      </c>
      <c r="G5654" s="16">
        <v>29</v>
      </c>
      <c r="H5654" s="16">
        <v>15.712825</v>
      </c>
      <c r="I5654" s="16"/>
    </row>
    <row r="5655" spans="2:9" x14ac:dyDescent="0.2">
      <c r="B5655" s="16">
        <v>39</v>
      </c>
      <c r="C5655" s="16">
        <v>3778</v>
      </c>
      <c r="D5655" s="16">
        <v>104</v>
      </c>
      <c r="E5655" s="16">
        <v>63</v>
      </c>
      <c r="F5655" s="16">
        <v>172</v>
      </c>
      <c r="G5655" s="16">
        <v>36</v>
      </c>
      <c r="H5655" s="16">
        <v>29.935167</v>
      </c>
      <c r="I5655" s="16"/>
    </row>
    <row r="5656" spans="2:9" x14ac:dyDescent="0.2">
      <c r="B5656" s="16">
        <v>40</v>
      </c>
      <c r="C5656" s="16">
        <v>9547</v>
      </c>
      <c r="D5656" s="16">
        <v>136</v>
      </c>
      <c r="E5656" s="16">
        <v>73</v>
      </c>
      <c r="F5656" s="16">
        <v>226</v>
      </c>
      <c r="G5656" s="16">
        <v>70</v>
      </c>
      <c r="H5656" s="16">
        <v>41.025089999999999</v>
      </c>
      <c r="I5656" s="16"/>
    </row>
    <row r="5657" spans="2:9" x14ac:dyDescent="0.2">
      <c r="B5657" s="16">
        <v>41</v>
      </c>
      <c r="C5657" s="16">
        <v>2084</v>
      </c>
      <c r="D5657" s="16">
        <v>74</v>
      </c>
      <c r="E5657" s="16">
        <v>49</v>
      </c>
      <c r="F5657" s="16">
        <v>105</v>
      </c>
      <c r="G5657" s="16">
        <v>28</v>
      </c>
      <c r="H5657" s="16">
        <v>15.5611105</v>
      </c>
      <c r="I5657" s="16"/>
    </row>
    <row r="5658" spans="2:9" x14ac:dyDescent="0.2">
      <c r="B5658" s="16">
        <v>42</v>
      </c>
      <c r="C5658" s="16">
        <v>3248</v>
      </c>
      <c r="D5658" s="16">
        <v>90</v>
      </c>
      <c r="E5658" s="16">
        <v>53</v>
      </c>
      <c r="F5658" s="16">
        <v>132</v>
      </c>
      <c r="G5658" s="16">
        <v>36</v>
      </c>
      <c r="H5658" s="16">
        <v>20.169283</v>
      </c>
      <c r="I5658" s="16"/>
    </row>
    <row r="5659" spans="2:9" x14ac:dyDescent="0.2">
      <c r="B5659" s="16">
        <v>43</v>
      </c>
      <c r="C5659" s="16">
        <v>4115</v>
      </c>
      <c r="D5659" s="16">
        <v>97</v>
      </c>
      <c r="E5659" s="16">
        <v>54</v>
      </c>
      <c r="F5659" s="16">
        <v>145</v>
      </c>
      <c r="G5659" s="16">
        <v>42</v>
      </c>
      <c r="H5659" s="16">
        <v>22.612860000000001</v>
      </c>
      <c r="I5659" s="16"/>
    </row>
    <row r="5660" spans="2:9" x14ac:dyDescent="0.2">
      <c r="B5660" s="16">
        <v>44</v>
      </c>
      <c r="C5660" s="16">
        <v>2773</v>
      </c>
      <c r="D5660" s="16">
        <v>99</v>
      </c>
      <c r="E5660" s="16">
        <v>70</v>
      </c>
      <c r="F5660" s="16">
        <v>134</v>
      </c>
      <c r="G5660" s="16">
        <v>28</v>
      </c>
      <c r="H5660" s="16">
        <v>15.435649</v>
      </c>
      <c r="I5660" s="16"/>
    </row>
    <row r="5661" spans="2:9" x14ac:dyDescent="0.2">
      <c r="B5661" s="16">
        <v>45</v>
      </c>
      <c r="C5661" s="16">
        <v>3076</v>
      </c>
      <c r="D5661" s="16">
        <v>99</v>
      </c>
      <c r="E5661" s="16">
        <v>59</v>
      </c>
      <c r="F5661" s="16">
        <v>146</v>
      </c>
      <c r="G5661" s="16">
        <v>31</v>
      </c>
      <c r="H5661" s="16">
        <v>22.713432000000001</v>
      </c>
      <c r="I5661" s="16"/>
    </row>
    <row r="5662" spans="2:9" x14ac:dyDescent="0.2">
      <c r="B5662" s="16">
        <v>46</v>
      </c>
      <c r="C5662" s="16">
        <v>2517</v>
      </c>
      <c r="D5662" s="16">
        <v>100</v>
      </c>
      <c r="E5662" s="16">
        <v>77</v>
      </c>
      <c r="F5662" s="16">
        <v>131</v>
      </c>
      <c r="G5662" s="16">
        <v>25</v>
      </c>
      <c r="H5662" s="16">
        <v>12.293291</v>
      </c>
      <c r="I5662" s="16"/>
    </row>
    <row r="5663" spans="2:9" x14ac:dyDescent="0.2">
      <c r="B5663" s="16">
        <v>47</v>
      </c>
      <c r="C5663" s="16">
        <v>1777</v>
      </c>
      <c r="D5663" s="16">
        <v>74</v>
      </c>
      <c r="E5663" s="16">
        <v>54</v>
      </c>
      <c r="F5663" s="16">
        <v>95</v>
      </c>
      <c r="G5663" s="16">
        <v>24</v>
      </c>
      <c r="H5663" s="16">
        <v>11.003952</v>
      </c>
      <c r="I5663" s="16"/>
    </row>
    <row r="5664" spans="2:9" x14ac:dyDescent="0.2">
      <c r="B5664" s="16">
        <v>48</v>
      </c>
      <c r="C5664" s="16">
        <v>1303</v>
      </c>
      <c r="D5664" s="16">
        <v>86</v>
      </c>
      <c r="E5664" s="16">
        <v>70</v>
      </c>
      <c r="F5664" s="16">
        <v>111</v>
      </c>
      <c r="G5664" s="16">
        <v>15</v>
      </c>
      <c r="H5664" s="16">
        <v>12.21533</v>
      </c>
      <c r="I5664" s="16"/>
    </row>
    <row r="5665" spans="2:9" x14ac:dyDescent="0.2">
      <c r="B5665" s="16">
        <v>49</v>
      </c>
      <c r="C5665" s="16">
        <v>5896</v>
      </c>
      <c r="D5665" s="16">
        <v>117</v>
      </c>
      <c r="E5665" s="16">
        <v>40</v>
      </c>
      <c r="F5665" s="16">
        <v>204</v>
      </c>
      <c r="G5665" s="16">
        <v>50</v>
      </c>
      <c r="H5665" s="16">
        <v>38.169870000000003</v>
      </c>
      <c r="I5665" s="16"/>
    </row>
    <row r="5666" spans="2:9" x14ac:dyDescent="0.2">
      <c r="B5666" s="16">
        <v>50</v>
      </c>
      <c r="C5666" s="16">
        <v>1093</v>
      </c>
      <c r="D5666" s="16">
        <v>64</v>
      </c>
      <c r="E5666" s="16">
        <v>39</v>
      </c>
      <c r="F5666" s="16">
        <v>86</v>
      </c>
      <c r="G5666" s="16">
        <v>17</v>
      </c>
      <c r="H5666" s="16">
        <v>14.095655000000001</v>
      </c>
      <c r="I5666" s="16"/>
    </row>
    <row r="5667" spans="2:9" x14ac:dyDescent="0.2">
      <c r="B5667" s="16">
        <v>51</v>
      </c>
      <c r="C5667" s="16">
        <v>1730</v>
      </c>
      <c r="D5667" s="16">
        <v>91</v>
      </c>
      <c r="E5667" s="16">
        <v>75</v>
      </c>
      <c r="F5667" s="16">
        <v>119</v>
      </c>
      <c r="G5667" s="16">
        <v>19</v>
      </c>
      <c r="H5667" s="16">
        <v>11.881358000000001</v>
      </c>
      <c r="I5667" s="16"/>
    </row>
    <row r="5668" spans="2:9" x14ac:dyDescent="0.2">
      <c r="B5668" s="16">
        <v>52</v>
      </c>
      <c r="C5668" s="16">
        <v>1294</v>
      </c>
      <c r="D5668" s="16">
        <v>86</v>
      </c>
      <c r="E5668" s="16">
        <v>64</v>
      </c>
      <c r="F5668" s="16">
        <v>106</v>
      </c>
      <c r="G5668" s="16">
        <v>15</v>
      </c>
      <c r="H5668" s="16">
        <v>14.545495000000001</v>
      </c>
      <c r="I5668" s="16"/>
    </row>
    <row r="5669" spans="2:9" x14ac:dyDescent="0.2">
      <c r="B5669" s="16">
        <v>53</v>
      </c>
      <c r="C5669" s="16">
        <v>1008</v>
      </c>
      <c r="D5669" s="16">
        <v>72</v>
      </c>
      <c r="E5669" s="16">
        <v>55</v>
      </c>
      <c r="F5669" s="16">
        <v>92</v>
      </c>
      <c r="G5669" s="16">
        <v>14</v>
      </c>
      <c r="H5669" s="16">
        <v>12.019216</v>
      </c>
      <c r="I5669" s="16"/>
    </row>
    <row r="5670" spans="2:9" x14ac:dyDescent="0.2">
      <c r="B5670" s="16">
        <v>54</v>
      </c>
      <c r="C5670" s="16">
        <v>2710</v>
      </c>
      <c r="D5670" s="16">
        <v>84</v>
      </c>
      <c r="E5670" s="16">
        <v>46</v>
      </c>
      <c r="F5670" s="16">
        <v>129</v>
      </c>
      <c r="G5670" s="16">
        <v>32</v>
      </c>
      <c r="H5670" s="16">
        <v>24.703402000000001</v>
      </c>
      <c r="I5670" s="16"/>
    </row>
    <row r="5671" spans="2:9" x14ac:dyDescent="0.2">
      <c r="B5671" s="16">
        <v>55</v>
      </c>
      <c r="C5671" s="16">
        <v>4551</v>
      </c>
      <c r="D5671" s="16">
        <v>126</v>
      </c>
      <c r="E5671" s="16">
        <v>83</v>
      </c>
      <c r="F5671" s="16">
        <v>167</v>
      </c>
      <c r="G5671" s="16">
        <v>36</v>
      </c>
      <c r="H5671" s="16">
        <v>18.921641999999999</v>
      </c>
      <c r="I5671" s="16"/>
    </row>
    <row r="5672" spans="2:9" x14ac:dyDescent="0.2">
      <c r="B5672" s="16">
        <v>56</v>
      </c>
      <c r="C5672" s="16">
        <v>1703</v>
      </c>
      <c r="D5672" s="16">
        <v>70</v>
      </c>
      <c r="E5672" s="16">
        <v>56</v>
      </c>
      <c r="F5672" s="16">
        <v>91</v>
      </c>
      <c r="G5672" s="16">
        <v>24</v>
      </c>
      <c r="H5672" s="16">
        <v>9.7690730000000006</v>
      </c>
      <c r="I5672" s="16"/>
    </row>
    <row r="5673" spans="2:9" x14ac:dyDescent="0.2">
      <c r="B5673" s="16">
        <v>57</v>
      </c>
      <c r="C5673" s="16">
        <v>1442</v>
      </c>
      <c r="D5673" s="16">
        <v>68</v>
      </c>
      <c r="E5673" s="16">
        <v>38</v>
      </c>
      <c r="F5673" s="16">
        <v>97</v>
      </c>
      <c r="G5673" s="16">
        <v>21</v>
      </c>
      <c r="H5673" s="16">
        <v>15.169047000000001</v>
      </c>
      <c r="I5673" s="16"/>
    </row>
    <row r="5674" spans="2:9" x14ac:dyDescent="0.2">
      <c r="B5674" s="16">
        <v>58</v>
      </c>
      <c r="C5674" s="16">
        <v>1709</v>
      </c>
      <c r="D5674" s="16">
        <v>65</v>
      </c>
      <c r="E5674" s="16">
        <v>33</v>
      </c>
      <c r="F5674" s="16">
        <v>101</v>
      </c>
      <c r="G5674" s="16">
        <v>26</v>
      </c>
      <c r="H5674" s="16">
        <v>16.796429</v>
      </c>
      <c r="I5674" s="16"/>
    </row>
    <row r="5675" spans="2:9" x14ac:dyDescent="0.2">
      <c r="B5675" s="16">
        <v>59</v>
      </c>
      <c r="C5675" s="16">
        <v>1342</v>
      </c>
      <c r="D5675" s="16">
        <v>74</v>
      </c>
      <c r="E5675" s="16">
        <v>59</v>
      </c>
      <c r="F5675" s="16">
        <v>96</v>
      </c>
      <c r="G5675" s="16">
        <v>18</v>
      </c>
      <c r="H5675" s="16">
        <v>10.105328</v>
      </c>
      <c r="I5675" s="16"/>
    </row>
    <row r="5676" spans="2:9" x14ac:dyDescent="0.2">
      <c r="B5676" s="16">
        <v>60</v>
      </c>
      <c r="C5676" s="16">
        <v>865</v>
      </c>
      <c r="D5676" s="16">
        <v>66</v>
      </c>
      <c r="E5676" s="16">
        <v>53</v>
      </c>
      <c r="F5676" s="16">
        <v>83</v>
      </c>
      <c r="G5676" s="16">
        <v>13</v>
      </c>
      <c r="H5676" s="16">
        <v>9.447222</v>
      </c>
      <c r="I5676" s="16"/>
    </row>
    <row r="5677" spans="2:9" x14ac:dyDescent="0.2">
      <c r="B5677" s="16">
        <v>61</v>
      </c>
      <c r="C5677" s="16">
        <v>3140</v>
      </c>
      <c r="D5677" s="16">
        <v>98</v>
      </c>
      <c r="E5677" s="16">
        <v>65</v>
      </c>
      <c r="F5677" s="16">
        <v>160</v>
      </c>
      <c r="G5677" s="16">
        <v>32</v>
      </c>
      <c r="H5677" s="16">
        <v>22.826132000000001</v>
      </c>
      <c r="I5677" s="16"/>
    </row>
    <row r="5678" spans="2:9" x14ac:dyDescent="0.2">
      <c r="B5678" s="16">
        <v>62</v>
      </c>
      <c r="C5678" s="16">
        <v>2343</v>
      </c>
      <c r="D5678" s="16">
        <v>86</v>
      </c>
      <c r="E5678" s="16">
        <v>47</v>
      </c>
      <c r="F5678" s="16">
        <v>121</v>
      </c>
      <c r="G5678" s="16">
        <v>27</v>
      </c>
      <c r="H5678" s="16">
        <v>16.905847999999999</v>
      </c>
      <c r="I5678" s="16"/>
    </row>
    <row r="5679" spans="2:9" x14ac:dyDescent="0.2">
      <c r="B5679" s="16">
        <v>63</v>
      </c>
      <c r="C5679" s="16">
        <v>2922</v>
      </c>
      <c r="D5679" s="16">
        <v>88</v>
      </c>
      <c r="E5679" s="16">
        <v>53</v>
      </c>
      <c r="F5679" s="16">
        <v>125</v>
      </c>
      <c r="G5679" s="16">
        <v>33</v>
      </c>
      <c r="H5679" s="16">
        <v>20.233017</v>
      </c>
      <c r="I5679" s="16"/>
    </row>
    <row r="5680" spans="2:9" x14ac:dyDescent="0.2">
      <c r="B5680" s="16">
        <v>64</v>
      </c>
      <c r="C5680" s="16">
        <v>3949</v>
      </c>
      <c r="D5680" s="16">
        <v>94</v>
      </c>
      <c r="E5680" s="16">
        <v>53</v>
      </c>
      <c r="F5680" s="16">
        <v>143</v>
      </c>
      <c r="G5680" s="16">
        <v>42</v>
      </c>
      <c r="H5680" s="16">
        <v>22.677485000000001</v>
      </c>
      <c r="I5680" s="16"/>
    </row>
    <row r="5681" spans="1:9" x14ac:dyDescent="0.2">
      <c r="B5681" s="16">
        <v>65</v>
      </c>
      <c r="C5681" s="16">
        <v>2118</v>
      </c>
      <c r="D5681" s="16">
        <v>88</v>
      </c>
      <c r="E5681" s="16">
        <v>68</v>
      </c>
      <c r="F5681" s="16">
        <v>125</v>
      </c>
      <c r="G5681" s="16">
        <v>24</v>
      </c>
      <c r="H5681" s="16">
        <v>16.210571000000002</v>
      </c>
      <c r="I5681" s="16"/>
    </row>
    <row r="5682" spans="1:9" x14ac:dyDescent="0.2">
      <c r="B5682" s="16">
        <v>66</v>
      </c>
      <c r="C5682" s="16">
        <v>1197</v>
      </c>
      <c r="D5682" s="16">
        <v>66</v>
      </c>
      <c r="E5682" s="16">
        <v>48</v>
      </c>
      <c r="F5682" s="16">
        <v>91</v>
      </c>
      <c r="G5682" s="16">
        <v>18</v>
      </c>
      <c r="H5682" s="16">
        <v>13.756282000000001</v>
      </c>
      <c r="I5682" s="16"/>
    </row>
    <row r="5683" spans="1:9" x14ac:dyDescent="0.2">
      <c r="B5683" s="16">
        <v>67</v>
      </c>
      <c r="C5683" s="16">
        <v>2023</v>
      </c>
      <c r="D5683" s="16">
        <v>87</v>
      </c>
      <c r="E5683" s="16">
        <v>53</v>
      </c>
      <c r="F5683" s="16">
        <v>112</v>
      </c>
      <c r="G5683" s="16">
        <v>23</v>
      </c>
      <c r="H5683" s="16">
        <v>14.817066000000001</v>
      </c>
      <c r="I5683" s="16"/>
    </row>
    <row r="5684" spans="1:9" x14ac:dyDescent="0.2">
      <c r="B5684" s="16">
        <v>68</v>
      </c>
      <c r="C5684" s="16">
        <v>1277</v>
      </c>
      <c r="D5684" s="16">
        <v>70</v>
      </c>
      <c r="E5684" s="16">
        <v>47</v>
      </c>
      <c r="F5684" s="16">
        <v>89</v>
      </c>
      <c r="G5684" s="16">
        <v>18</v>
      </c>
      <c r="H5684" s="16">
        <v>12.402561</v>
      </c>
      <c r="I5684" s="16"/>
    </row>
    <row r="5685" spans="1:9" x14ac:dyDescent="0.2">
      <c r="B5685" s="16">
        <v>69</v>
      </c>
      <c r="C5685" s="16">
        <v>3604</v>
      </c>
      <c r="D5685" s="16">
        <v>116</v>
      </c>
      <c r="E5685" s="16">
        <v>69</v>
      </c>
      <c r="F5685" s="16">
        <v>181</v>
      </c>
      <c r="G5685" s="16">
        <v>31</v>
      </c>
      <c r="H5685" s="16">
        <v>31.140540999999999</v>
      </c>
      <c r="I5685" s="16"/>
    </row>
    <row r="5686" spans="1:9" x14ac:dyDescent="0.2">
      <c r="B5686" s="16">
        <v>70</v>
      </c>
      <c r="C5686" s="16">
        <v>3630</v>
      </c>
      <c r="D5686" s="16">
        <v>90</v>
      </c>
      <c r="E5686" s="16">
        <v>50</v>
      </c>
      <c r="F5686" s="16">
        <v>148</v>
      </c>
      <c r="G5686" s="16">
        <v>40</v>
      </c>
      <c r="H5686" s="16">
        <v>27.152939</v>
      </c>
      <c r="I5686" s="16"/>
    </row>
    <row r="5687" spans="1:9" x14ac:dyDescent="0.2">
      <c r="B5687" s="16">
        <v>71</v>
      </c>
      <c r="C5687" s="16">
        <v>5428</v>
      </c>
      <c r="D5687" s="16">
        <v>120</v>
      </c>
      <c r="E5687" s="16">
        <v>60</v>
      </c>
      <c r="F5687" s="16">
        <v>193</v>
      </c>
      <c r="G5687" s="16">
        <v>45</v>
      </c>
      <c r="H5687" s="16">
        <v>35.454197000000001</v>
      </c>
      <c r="I5687" s="16"/>
    </row>
    <row r="5688" spans="1:9" x14ac:dyDescent="0.2">
      <c r="B5688" s="16">
        <v>72</v>
      </c>
      <c r="C5688" s="16">
        <v>3117</v>
      </c>
      <c r="D5688" s="16">
        <v>97</v>
      </c>
      <c r="E5688" s="16">
        <v>53</v>
      </c>
      <c r="F5688" s="16">
        <v>139</v>
      </c>
      <c r="G5688" s="16">
        <v>32</v>
      </c>
      <c r="H5688" s="16">
        <v>23.967047000000001</v>
      </c>
      <c r="I5688" s="16"/>
    </row>
    <row r="5689" spans="1:9" x14ac:dyDescent="0.2">
      <c r="B5689" s="16">
        <v>73</v>
      </c>
      <c r="C5689" s="16">
        <v>6093</v>
      </c>
      <c r="D5689" s="16">
        <v>117</v>
      </c>
      <c r="E5689" s="16">
        <v>57</v>
      </c>
      <c r="F5689" s="16">
        <v>202</v>
      </c>
      <c r="G5689" s="16">
        <v>52</v>
      </c>
      <c r="H5689" s="16">
        <v>40.606915000000001</v>
      </c>
      <c r="I5689" s="16"/>
    </row>
    <row r="5690" spans="1:9" x14ac:dyDescent="0.2">
      <c r="B5690" s="16">
        <v>74</v>
      </c>
      <c r="C5690" s="16">
        <v>1940</v>
      </c>
      <c r="D5690" s="16">
        <v>80</v>
      </c>
      <c r="E5690" s="16">
        <v>52</v>
      </c>
      <c r="F5690" s="16">
        <v>116</v>
      </c>
      <c r="G5690" s="16">
        <v>24</v>
      </c>
      <c r="H5690" s="16">
        <v>16.056963</v>
      </c>
      <c r="I5690" s="16"/>
    </row>
    <row r="5691" spans="1:9" x14ac:dyDescent="0.2">
      <c r="B5691" s="16">
        <v>75</v>
      </c>
      <c r="C5691" s="16">
        <v>3937</v>
      </c>
      <c r="D5691" s="16">
        <v>100</v>
      </c>
      <c r="E5691" s="16">
        <v>55</v>
      </c>
      <c r="F5691" s="16">
        <v>149</v>
      </c>
      <c r="G5691" s="16">
        <v>39</v>
      </c>
      <c r="H5691" s="16">
        <v>23.619237999999999</v>
      </c>
      <c r="I5691" s="16"/>
    </row>
    <row r="5692" spans="1:9" x14ac:dyDescent="0.2">
      <c r="B5692" s="16">
        <v>76</v>
      </c>
      <c r="C5692" s="16">
        <v>4600</v>
      </c>
      <c r="D5692" s="16">
        <v>109</v>
      </c>
      <c r="E5692" s="16">
        <v>53</v>
      </c>
      <c r="F5692" s="16">
        <v>187</v>
      </c>
      <c r="G5692" s="16">
        <v>42</v>
      </c>
      <c r="H5692" s="16">
        <v>37.246049999999997</v>
      </c>
      <c r="I5692" s="16"/>
    </row>
    <row r="5693" spans="1:9" x14ac:dyDescent="0.2">
      <c r="B5693" s="16">
        <v>77</v>
      </c>
      <c r="C5693" s="16">
        <v>2573</v>
      </c>
      <c r="D5693" s="16">
        <v>95</v>
      </c>
      <c r="E5693" s="16">
        <v>66</v>
      </c>
      <c r="F5693" s="16">
        <v>124</v>
      </c>
      <c r="G5693" s="16">
        <v>27</v>
      </c>
      <c r="H5693" s="16">
        <v>14.834989999999999</v>
      </c>
      <c r="I5693" s="16"/>
    </row>
    <row r="5694" spans="1:9" x14ac:dyDescent="0.2">
      <c r="B5694" s="16">
        <v>78</v>
      </c>
      <c r="C5694" s="16">
        <v>1380</v>
      </c>
      <c r="D5694" s="16">
        <v>65</v>
      </c>
      <c r="E5694" s="16">
        <v>46</v>
      </c>
      <c r="F5694" s="16">
        <v>89</v>
      </c>
      <c r="G5694" s="16">
        <v>21</v>
      </c>
      <c r="H5694" s="16">
        <v>13.980343</v>
      </c>
      <c r="I5694" s="16"/>
    </row>
    <row r="5695" spans="1:9" x14ac:dyDescent="0.2">
      <c r="A5695" s="13"/>
      <c r="B5695" s="16">
        <v>79</v>
      </c>
      <c r="C5695" s="16">
        <v>1901</v>
      </c>
      <c r="D5695" s="16">
        <v>70</v>
      </c>
      <c r="E5695" s="16">
        <v>40</v>
      </c>
      <c r="F5695" s="16">
        <v>103</v>
      </c>
      <c r="G5695" s="16">
        <v>27</v>
      </c>
      <c r="H5695" s="16">
        <v>16.876245000000001</v>
      </c>
      <c r="I5695" s="16"/>
    </row>
    <row r="5696" spans="1:9" x14ac:dyDescent="0.2">
      <c r="A5696" s="5"/>
      <c r="B5696" s="16">
        <v>80</v>
      </c>
      <c r="C5696" s="16">
        <v>2761</v>
      </c>
      <c r="D5696" s="16">
        <v>95</v>
      </c>
      <c r="E5696" s="16">
        <v>62</v>
      </c>
      <c r="F5696" s="16">
        <v>151</v>
      </c>
      <c r="G5696" s="16">
        <v>29</v>
      </c>
      <c r="H5696" s="16">
        <v>21.743635000000001</v>
      </c>
      <c r="I5696" s="16"/>
    </row>
    <row r="5697" spans="1:9" x14ac:dyDescent="0.2">
      <c r="A5697" s="5"/>
      <c r="B5697" s="16">
        <v>81</v>
      </c>
      <c r="C5697" s="16">
        <v>3487</v>
      </c>
      <c r="D5697" s="16">
        <v>96</v>
      </c>
      <c r="E5697" s="16">
        <v>48</v>
      </c>
      <c r="F5697" s="16">
        <v>155</v>
      </c>
      <c r="G5697" s="16">
        <v>36</v>
      </c>
      <c r="H5697" s="16">
        <v>27.563433</v>
      </c>
      <c r="I5697" s="1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81</v>
      </c>
      <c r="I5798" s="6"/>
    </row>
    <row r="5799" spans="1:10" x14ac:dyDescent="0.2">
      <c r="A5799" t="s">
        <v>67</v>
      </c>
      <c r="B5799" s="15"/>
      <c r="C5799" s="8">
        <f>AVERAGE(C5617:C5797)</f>
        <v>2939.4567901234568</v>
      </c>
      <c r="D5799" s="8"/>
      <c r="E5799" s="8"/>
      <c r="F5799" s="8"/>
      <c r="G5799" s="8"/>
      <c r="H5799" s="8"/>
      <c r="I5799" s="9"/>
      <c r="J5799" s="17">
        <f>AVERAGE(D5617:D5797)</f>
        <v>89.913580246913583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70755906</v>
      </c>
      <c r="D5803" s="16">
        <v>266.82922000000002</v>
      </c>
      <c r="E5803" s="16">
        <v>1</v>
      </c>
      <c r="F5803" s="16">
        <v>1743</v>
      </c>
      <c r="G5803" s="16">
        <v>265173</v>
      </c>
      <c r="H5803" s="16">
        <v>315.00567999999998</v>
      </c>
      <c r="I5803" s="16">
        <v>38.463943</v>
      </c>
    </row>
    <row r="5804" spans="1:10" x14ac:dyDescent="0.2">
      <c r="A5804" s="6"/>
      <c r="B5804" s="16">
        <v>1</v>
      </c>
      <c r="C5804" s="16">
        <v>1623</v>
      </c>
      <c r="D5804" s="16">
        <v>64</v>
      </c>
      <c r="E5804" s="16">
        <v>44</v>
      </c>
      <c r="F5804" s="16">
        <v>94</v>
      </c>
      <c r="G5804" s="16">
        <v>25</v>
      </c>
      <c r="H5804" s="16">
        <v>14.307631499999999</v>
      </c>
      <c r="I5804" s="16"/>
    </row>
    <row r="5805" spans="1:10" x14ac:dyDescent="0.2">
      <c r="A5805" s="6"/>
      <c r="B5805" s="16">
        <v>2</v>
      </c>
      <c r="C5805" s="16">
        <v>2062</v>
      </c>
      <c r="D5805" s="16">
        <v>79</v>
      </c>
      <c r="E5805" s="16">
        <v>44</v>
      </c>
      <c r="F5805" s="16">
        <v>112</v>
      </c>
      <c r="G5805" s="16">
        <v>26</v>
      </c>
      <c r="H5805" s="16">
        <v>18.506215999999998</v>
      </c>
      <c r="I5805" s="16"/>
    </row>
    <row r="5806" spans="1:10" x14ac:dyDescent="0.2">
      <c r="A5806" s="6"/>
      <c r="B5806" s="16">
        <v>3</v>
      </c>
      <c r="C5806" s="16">
        <v>1678</v>
      </c>
      <c r="D5806" s="16">
        <v>79</v>
      </c>
      <c r="E5806" s="16">
        <v>51</v>
      </c>
      <c r="F5806" s="16">
        <v>101</v>
      </c>
      <c r="G5806" s="16">
        <v>21</v>
      </c>
      <c r="H5806" s="16">
        <v>12.75343</v>
      </c>
      <c r="I5806" s="16"/>
    </row>
    <row r="5807" spans="1:10" x14ac:dyDescent="0.2">
      <c r="A5807" s="6"/>
      <c r="B5807" s="16">
        <v>4</v>
      </c>
      <c r="C5807" s="16">
        <v>1601</v>
      </c>
      <c r="D5807" s="16">
        <v>64</v>
      </c>
      <c r="E5807" s="16">
        <v>30</v>
      </c>
      <c r="F5807" s="16">
        <v>88</v>
      </c>
      <c r="G5807" s="16">
        <v>25</v>
      </c>
      <c r="H5807" s="16">
        <v>14.564511</v>
      </c>
      <c r="I5807" s="16"/>
    </row>
    <row r="5808" spans="1:10" x14ac:dyDescent="0.2">
      <c r="A5808" s="6"/>
      <c r="B5808" s="16">
        <v>5</v>
      </c>
      <c r="C5808" s="16">
        <v>715</v>
      </c>
      <c r="D5808" s="16">
        <v>59</v>
      </c>
      <c r="E5808" s="16">
        <v>44</v>
      </c>
      <c r="F5808" s="16">
        <v>80</v>
      </c>
      <c r="G5808" s="16">
        <v>12</v>
      </c>
      <c r="H5808" s="16">
        <v>10.858594999999999</v>
      </c>
      <c r="I5808" s="16"/>
    </row>
    <row r="5809" spans="1:9" x14ac:dyDescent="0.2">
      <c r="A5809" s="6"/>
      <c r="B5809" s="16">
        <v>6</v>
      </c>
      <c r="C5809" s="16">
        <v>4079</v>
      </c>
      <c r="D5809" s="16">
        <v>79</v>
      </c>
      <c r="E5809" s="16">
        <v>54</v>
      </c>
      <c r="F5809" s="16">
        <v>110</v>
      </c>
      <c r="G5809" s="16">
        <v>51</v>
      </c>
      <c r="H5809" s="16">
        <v>14.362451</v>
      </c>
      <c r="I5809" s="16"/>
    </row>
    <row r="5810" spans="1:9" x14ac:dyDescent="0.2">
      <c r="A5810" s="6"/>
      <c r="B5810" s="16">
        <v>7</v>
      </c>
      <c r="C5810" s="16">
        <v>957</v>
      </c>
      <c r="D5810" s="16">
        <v>59</v>
      </c>
      <c r="E5810" s="16">
        <v>46</v>
      </c>
      <c r="F5810" s="16">
        <v>76</v>
      </c>
      <c r="G5810" s="16">
        <v>16</v>
      </c>
      <c r="H5810" s="16">
        <v>9.0074039999999993</v>
      </c>
      <c r="I5810" s="16"/>
    </row>
    <row r="5811" spans="1:9" x14ac:dyDescent="0.2">
      <c r="A5811" s="6"/>
      <c r="B5811" s="16">
        <v>8</v>
      </c>
      <c r="C5811" s="16">
        <v>1958</v>
      </c>
      <c r="D5811" s="16">
        <v>85</v>
      </c>
      <c r="E5811" s="16">
        <v>53</v>
      </c>
      <c r="F5811" s="16">
        <v>116</v>
      </c>
      <c r="G5811" s="16">
        <v>23</v>
      </c>
      <c r="H5811" s="16">
        <v>13.261358</v>
      </c>
      <c r="I5811" s="16"/>
    </row>
    <row r="5812" spans="1:9" x14ac:dyDescent="0.2">
      <c r="A5812" s="6"/>
      <c r="B5812" s="16">
        <v>9</v>
      </c>
      <c r="C5812" s="16">
        <v>1418</v>
      </c>
      <c r="D5812" s="16">
        <v>83</v>
      </c>
      <c r="E5812" s="16">
        <v>60</v>
      </c>
      <c r="F5812" s="16">
        <v>105</v>
      </c>
      <c r="G5812" s="16">
        <v>17</v>
      </c>
      <c r="H5812" s="16">
        <v>13.617544000000001</v>
      </c>
      <c r="I5812" s="16"/>
    </row>
    <row r="5813" spans="1:9" x14ac:dyDescent="0.2">
      <c r="A5813" s="6"/>
      <c r="B5813" s="16">
        <v>10</v>
      </c>
      <c r="C5813" s="16">
        <v>2359</v>
      </c>
      <c r="D5813" s="16">
        <v>94</v>
      </c>
      <c r="E5813" s="16">
        <v>67</v>
      </c>
      <c r="F5813" s="16">
        <v>135</v>
      </c>
      <c r="G5813" s="16">
        <v>25</v>
      </c>
      <c r="H5813" s="16">
        <v>15.865318</v>
      </c>
      <c r="I5813" s="16"/>
    </row>
    <row r="5814" spans="1:9" x14ac:dyDescent="0.2">
      <c r="A5814" s="6"/>
      <c r="B5814" s="16">
        <v>11</v>
      </c>
      <c r="C5814" s="16">
        <v>5302</v>
      </c>
      <c r="D5814" s="16">
        <v>129</v>
      </c>
      <c r="E5814" s="16">
        <v>71</v>
      </c>
      <c r="F5814" s="16">
        <v>204</v>
      </c>
      <c r="G5814" s="16">
        <v>41</v>
      </c>
      <c r="H5814" s="16">
        <v>33.235900000000001</v>
      </c>
      <c r="I5814" s="16"/>
    </row>
    <row r="5815" spans="1:9" x14ac:dyDescent="0.2">
      <c r="A5815" s="6"/>
      <c r="B5815" s="16">
        <v>12</v>
      </c>
      <c r="C5815" s="16">
        <v>3096</v>
      </c>
      <c r="D5815" s="16">
        <v>96</v>
      </c>
      <c r="E5815" s="16">
        <v>59</v>
      </c>
      <c r="F5815" s="16">
        <v>147</v>
      </c>
      <c r="G5815" s="16">
        <v>32</v>
      </c>
      <c r="H5815" s="16">
        <v>21.907430000000002</v>
      </c>
      <c r="I5815" s="16"/>
    </row>
    <row r="5816" spans="1:9" x14ac:dyDescent="0.2">
      <c r="B5816" s="16">
        <v>13</v>
      </c>
      <c r="C5816" s="16">
        <v>2656</v>
      </c>
      <c r="D5816" s="16">
        <v>91</v>
      </c>
      <c r="E5816" s="16">
        <v>60</v>
      </c>
      <c r="F5816" s="16">
        <v>124</v>
      </c>
      <c r="G5816" s="16">
        <v>29</v>
      </c>
      <c r="H5816" s="16">
        <v>17.051393999999998</v>
      </c>
      <c r="I5816" s="16"/>
    </row>
    <row r="5817" spans="1:9" x14ac:dyDescent="0.2">
      <c r="B5817" s="16">
        <v>14</v>
      </c>
      <c r="C5817" s="16">
        <v>3650</v>
      </c>
      <c r="D5817" s="16">
        <v>98</v>
      </c>
      <c r="E5817" s="16">
        <v>60</v>
      </c>
      <c r="F5817" s="16">
        <v>158</v>
      </c>
      <c r="G5817" s="16">
        <v>37</v>
      </c>
      <c r="H5817" s="16">
        <v>20.863312000000001</v>
      </c>
      <c r="I5817" s="16"/>
    </row>
    <row r="5818" spans="1:9" x14ac:dyDescent="0.2">
      <c r="B5818" s="16">
        <v>15</v>
      </c>
      <c r="C5818" s="16">
        <v>2569</v>
      </c>
      <c r="D5818" s="16">
        <v>77</v>
      </c>
      <c r="E5818" s="16">
        <v>37</v>
      </c>
      <c r="F5818" s="16">
        <v>121</v>
      </c>
      <c r="G5818" s="16">
        <v>33</v>
      </c>
      <c r="H5818" s="16">
        <v>22.228922000000001</v>
      </c>
      <c r="I5818" s="16"/>
    </row>
    <row r="5819" spans="1:9" x14ac:dyDescent="0.2">
      <c r="B5819" s="16">
        <v>16</v>
      </c>
      <c r="C5819" s="16">
        <v>2270</v>
      </c>
      <c r="D5819" s="16">
        <v>84</v>
      </c>
      <c r="E5819" s="16">
        <v>56</v>
      </c>
      <c r="F5819" s="16">
        <v>105</v>
      </c>
      <c r="G5819" s="16">
        <v>27</v>
      </c>
      <c r="H5819" s="16">
        <v>12.422065</v>
      </c>
      <c r="I5819" s="16"/>
    </row>
    <row r="5820" spans="1:9" x14ac:dyDescent="0.2">
      <c r="B5820" s="16">
        <v>17</v>
      </c>
      <c r="C5820" s="16">
        <v>786</v>
      </c>
      <c r="D5820" s="16">
        <v>56</v>
      </c>
      <c r="E5820" s="16">
        <v>38</v>
      </c>
      <c r="F5820" s="16">
        <v>75</v>
      </c>
      <c r="G5820" s="16">
        <v>14</v>
      </c>
      <c r="H5820" s="16">
        <v>11.347652</v>
      </c>
      <c r="I5820" s="16"/>
    </row>
    <row r="5821" spans="1:9" x14ac:dyDescent="0.2">
      <c r="B5821" s="16">
        <v>18</v>
      </c>
      <c r="C5821" s="16">
        <v>2810</v>
      </c>
      <c r="D5821" s="16">
        <v>87</v>
      </c>
      <c r="E5821" s="16">
        <v>51</v>
      </c>
      <c r="F5821" s="16">
        <v>143</v>
      </c>
      <c r="G5821" s="16">
        <v>32</v>
      </c>
      <c r="H5821" s="16">
        <v>23.851692</v>
      </c>
      <c r="I5821" s="16"/>
    </row>
    <row r="5822" spans="1:9" x14ac:dyDescent="0.2">
      <c r="B5822" s="16">
        <v>19</v>
      </c>
      <c r="C5822" s="16">
        <v>3561</v>
      </c>
      <c r="D5822" s="16">
        <v>86</v>
      </c>
      <c r="E5822" s="16">
        <v>35</v>
      </c>
      <c r="F5822" s="16">
        <v>143</v>
      </c>
      <c r="G5822" s="16">
        <v>41</v>
      </c>
      <c r="H5822" s="16">
        <v>24.601320000000001</v>
      </c>
      <c r="I5822" s="16"/>
    </row>
    <row r="5823" spans="1:9" x14ac:dyDescent="0.2">
      <c r="B5823" s="16">
        <v>20</v>
      </c>
      <c r="C5823" s="16">
        <v>3615</v>
      </c>
      <c r="D5823" s="16">
        <v>106</v>
      </c>
      <c r="E5823" s="16">
        <v>66</v>
      </c>
      <c r="F5823" s="16">
        <v>154</v>
      </c>
      <c r="G5823" s="16">
        <v>34</v>
      </c>
      <c r="H5823" s="16">
        <v>22.399270000000001</v>
      </c>
      <c r="I5823" s="16"/>
    </row>
    <row r="5824" spans="1:9" x14ac:dyDescent="0.2">
      <c r="B5824" s="16">
        <v>21</v>
      </c>
      <c r="C5824" s="16">
        <v>1989</v>
      </c>
      <c r="D5824" s="16">
        <v>90</v>
      </c>
      <c r="E5824" s="16">
        <v>69</v>
      </c>
      <c r="F5824" s="16">
        <v>111</v>
      </c>
      <c r="G5824" s="16">
        <v>22</v>
      </c>
      <c r="H5824" s="16">
        <v>10.485818</v>
      </c>
      <c r="I5824" s="16"/>
    </row>
    <row r="5825" spans="1:9" x14ac:dyDescent="0.2">
      <c r="B5825" s="16">
        <v>22</v>
      </c>
      <c r="C5825" s="16">
        <v>2935</v>
      </c>
      <c r="D5825" s="16">
        <v>104</v>
      </c>
      <c r="E5825" s="16">
        <v>69</v>
      </c>
      <c r="F5825" s="16">
        <v>148</v>
      </c>
      <c r="G5825" s="16">
        <v>28</v>
      </c>
      <c r="H5825" s="16">
        <v>20.049012999999999</v>
      </c>
      <c r="I5825" s="16"/>
    </row>
    <row r="5826" spans="1:9" x14ac:dyDescent="0.2">
      <c r="B5826" s="16">
        <v>23</v>
      </c>
      <c r="C5826" s="16">
        <v>4205</v>
      </c>
      <c r="D5826" s="16">
        <v>113</v>
      </c>
      <c r="E5826" s="16">
        <v>71</v>
      </c>
      <c r="F5826" s="16">
        <v>161</v>
      </c>
      <c r="G5826" s="16">
        <v>37</v>
      </c>
      <c r="H5826" s="16">
        <v>21.929178</v>
      </c>
      <c r="I5826" s="16"/>
    </row>
    <row r="5827" spans="1:9" x14ac:dyDescent="0.2">
      <c r="B5827" s="16">
        <v>24</v>
      </c>
      <c r="C5827" s="16">
        <v>4158</v>
      </c>
      <c r="D5827" s="16">
        <v>112</v>
      </c>
      <c r="E5827" s="16">
        <v>69</v>
      </c>
      <c r="F5827" s="16">
        <v>165</v>
      </c>
      <c r="G5827" s="16">
        <v>37</v>
      </c>
      <c r="H5827" s="16">
        <v>24.114311000000001</v>
      </c>
      <c r="I5827" s="16"/>
    </row>
    <row r="5828" spans="1:9" x14ac:dyDescent="0.2">
      <c r="B5828" s="16">
        <v>25</v>
      </c>
      <c r="C5828" s="16">
        <v>551</v>
      </c>
      <c r="D5828" s="16">
        <v>39</v>
      </c>
      <c r="E5828" s="16">
        <v>22</v>
      </c>
      <c r="F5828" s="16">
        <v>55</v>
      </c>
      <c r="G5828" s="16">
        <v>14</v>
      </c>
      <c r="H5828" s="16">
        <v>9.6755049999999994</v>
      </c>
      <c r="I5828" s="16"/>
    </row>
    <row r="5829" spans="1:9" x14ac:dyDescent="0.2">
      <c r="B5829" s="16">
        <v>26</v>
      </c>
      <c r="C5829" s="16">
        <v>2793</v>
      </c>
      <c r="D5829" s="16">
        <v>116</v>
      </c>
      <c r="E5829" s="16">
        <v>86</v>
      </c>
      <c r="F5829" s="16">
        <v>160</v>
      </c>
      <c r="G5829" s="16">
        <v>24</v>
      </c>
      <c r="H5829" s="16">
        <v>20.475860000000001</v>
      </c>
      <c r="I5829" s="16"/>
    </row>
    <row r="5830" spans="1:9" x14ac:dyDescent="0.2">
      <c r="B5830" s="16">
        <v>27</v>
      </c>
      <c r="C5830" s="16">
        <v>4478</v>
      </c>
      <c r="D5830" s="16">
        <v>131</v>
      </c>
      <c r="E5830" s="16">
        <v>96</v>
      </c>
      <c r="F5830" s="16">
        <v>203</v>
      </c>
      <c r="G5830" s="16">
        <v>34</v>
      </c>
      <c r="H5830" s="16">
        <v>26.559253999999999</v>
      </c>
      <c r="I5830" s="16"/>
    </row>
    <row r="5831" spans="1:9" x14ac:dyDescent="0.2">
      <c r="B5831" s="16">
        <v>28</v>
      </c>
      <c r="C5831" s="16">
        <v>4268</v>
      </c>
      <c r="D5831" s="16">
        <v>133</v>
      </c>
      <c r="E5831" s="16">
        <v>90</v>
      </c>
      <c r="F5831" s="16">
        <v>201</v>
      </c>
      <c r="G5831" s="16">
        <v>32</v>
      </c>
      <c r="H5831" s="16">
        <v>26.459951</v>
      </c>
      <c r="I5831" s="16"/>
    </row>
    <row r="5832" spans="1:9" x14ac:dyDescent="0.2">
      <c r="B5832" s="16">
        <v>29</v>
      </c>
      <c r="C5832" s="16">
        <v>3326</v>
      </c>
      <c r="D5832" s="16">
        <v>138</v>
      </c>
      <c r="E5832" s="16">
        <v>103</v>
      </c>
      <c r="F5832" s="16">
        <v>184</v>
      </c>
      <c r="G5832" s="16">
        <v>24</v>
      </c>
      <c r="H5832" s="16">
        <v>16.349444999999999</v>
      </c>
      <c r="I5832" s="16"/>
    </row>
    <row r="5833" spans="1:9" x14ac:dyDescent="0.2">
      <c r="B5833" s="16">
        <v>30</v>
      </c>
      <c r="C5833" s="16">
        <v>3121</v>
      </c>
      <c r="D5833" s="16">
        <v>130</v>
      </c>
      <c r="E5833" s="16">
        <v>100</v>
      </c>
      <c r="F5833" s="16">
        <v>155</v>
      </c>
      <c r="G5833" s="16">
        <v>24</v>
      </c>
      <c r="H5833" s="16">
        <v>16.551632000000001</v>
      </c>
      <c r="I5833" s="16"/>
    </row>
    <row r="5834" spans="1:9" x14ac:dyDescent="0.2">
      <c r="A5834" s="6"/>
      <c r="B5834" s="16">
        <v>31</v>
      </c>
      <c r="C5834" s="16">
        <v>3706</v>
      </c>
      <c r="D5834" s="16">
        <v>142</v>
      </c>
      <c r="E5834" s="16">
        <v>105</v>
      </c>
      <c r="F5834" s="16">
        <v>192</v>
      </c>
      <c r="G5834" s="16">
        <v>26</v>
      </c>
      <c r="H5834" s="16">
        <v>24.119700999999999</v>
      </c>
      <c r="I5834" s="16"/>
    </row>
    <row r="5835" spans="1:9" x14ac:dyDescent="0.2">
      <c r="A5835" s="11"/>
      <c r="B5835" s="16">
        <v>32</v>
      </c>
      <c r="C5835" s="16">
        <v>741</v>
      </c>
      <c r="D5835" s="16">
        <v>67</v>
      </c>
      <c r="E5835" s="16">
        <v>51</v>
      </c>
      <c r="F5835" s="16">
        <v>93</v>
      </c>
      <c r="G5835" s="16">
        <v>11</v>
      </c>
      <c r="H5835" s="16">
        <v>11.891173</v>
      </c>
      <c r="I5835" s="16"/>
    </row>
    <row r="5836" spans="1:9" x14ac:dyDescent="0.2">
      <c r="B5836" s="16">
        <v>33</v>
      </c>
      <c r="C5836" s="16">
        <v>2297</v>
      </c>
      <c r="D5836" s="16">
        <v>88</v>
      </c>
      <c r="E5836" s="16">
        <v>60</v>
      </c>
      <c r="F5836" s="16">
        <v>113</v>
      </c>
      <c r="G5836" s="16">
        <v>26</v>
      </c>
      <c r="H5836" s="16">
        <v>13.277048000000001</v>
      </c>
      <c r="I5836" s="16"/>
    </row>
    <row r="5837" spans="1:9" x14ac:dyDescent="0.2">
      <c r="B5837" s="16">
        <v>34</v>
      </c>
      <c r="C5837" s="16">
        <v>3432</v>
      </c>
      <c r="D5837" s="16">
        <v>110</v>
      </c>
      <c r="E5837" s="16">
        <v>66</v>
      </c>
      <c r="F5837" s="16">
        <v>141</v>
      </c>
      <c r="G5837" s="16">
        <v>31</v>
      </c>
      <c r="H5837" s="16">
        <v>20.251749</v>
      </c>
      <c r="I5837" s="16"/>
    </row>
    <row r="5838" spans="1:9" x14ac:dyDescent="0.2">
      <c r="B5838" s="16">
        <v>35</v>
      </c>
      <c r="C5838" s="16">
        <v>2547</v>
      </c>
      <c r="D5838" s="16">
        <v>101</v>
      </c>
      <c r="E5838" s="16">
        <v>84</v>
      </c>
      <c r="F5838" s="16">
        <v>116</v>
      </c>
      <c r="G5838" s="16">
        <v>25</v>
      </c>
      <c r="H5838" s="16">
        <v>10.037430000000001</v>
      </c>
      <c r="I5838" s="16"/>
    </row>
    <row r="5839" spans="1:9" x14ac:dyDescent="0.2">
      <c r="B5839" s="16">
        <v>36</v>
      </c>
      <c r="C5839" s="16">
        <v>1659</v>
      </c>
      <c r="D5839" s="16">
        <v>79</v>
      </c>
      <c r="E5839" s="16">
        <v>58</v>
      </c>
      <c r="F5839" s="16">
        <v>100</v>
      </c>
      <c r="G5839" s="16">
        <v>21</v>
      </c>
      <c r="H5839" s="16">
        <v>10.990906000000001</v>
      </c>
      <c r="I5839" s="16"/>
    </row>
    <row r="5840" spans="1:9" x14ac:dyDescent="0.2">
      <c r="B5840" s="16">
        <v>37</v>
      </c>
      <c r="C5840" s="16">
        <v>1666</v>
      </c>
      <c r="D5840" s="16">
        <v>104</v>
      </c>
      <c r="E5840" s="16">
        <v>87</v>
      </c>
      <c r="F5840" s="16">
        <v>124</v>
      </c>
      <c r="G5840" s="16">
        <v>16</v>
      </c>
      <c r="H5840" s="16">
        <v>10.430724</v>
      </c>
      <c r="I5840" s="16"/>
    </row>
    <row r="5841" spans="2:9" x14ac:dyDescent="0.2">
      <c r="B5841" s="16">
        <v>38</v>
      </c>
      <c r="C5841" s="16">
        <v>4557</v>
      </c>
      <c r="D5841" s="16">
        <v>119</v>
      </c>
      <c r="E5841" s="16">
        <v>76</v>
      </c>
      <c r="F5841" s="16">
        <v>184</v>
      </c>
      <c r="G5841" s="16">
        <v>38</v>
      </c>
      <c r="H5841" s="16">
        <v>24.02195</v>
      </c>
      <c r="I5841" s="16"/>
    </row>
    <row r="5842" spans="2:9" x14ac:dyDescent="0.2">
      <c r="B5842" s="16">
        <v>39</v>
      </c>
      <c r="C5842" s="16">
        <v>1317</v>
      </c>
      <c r="D5842" s="16">
        <v>87</v>
      </c>
      <c r="E5842" s="16">
        <v>54</v>
      </c>
      <c r="F5842" s="16">
        <v>133</v>
      </c>
      <c r="G5842" s="16">
        <v>15</v>
      </c>
      <c r="H5842" s="16">
        <v>23.296227999999999</v>
      </c>
      <c r="I5842" s="16"/>
    </row>
    <row r="5843" spans="2:9" x14ac:dyDescent="0.2">
      <c r="B5843" s="16">
        <v>40</v>
      </c>
      <c r="C5843" s="16">
        <v>2662</v>
      </c>
      <c r="D5843" s="16">
        <v>106</v>
      </c>
      <c r="E5843" s="16">
        <v>78</v>
      </c>
      <c r="F5843" s="16">
        <v>145</v>
      </c>
      <c r="G5843" s="16">
        <v>25</v>
      </c>
      <c r="H5843" s="16">
        <v>18.830383000000001</v>
      </c>
      <c r="I5843" s="16"/>
    </row>
    <row r="5844" spans="2:9" x14ac:dyDescent="0.2">
      <c r="B5844" s="16">
        <v>41</v>
      </c>
      <c r="C5844" s="16">
        <v>3776</v>
      </c>
      <c r="D5844" s="16">
        <v>118</v>
      </c>
      <c r="E5844" s="16">
        <v>92</v>
      </c>
      <c r="F5844" s="16">
        <v>154</v>
      </c>
      <c r="G5844" s="16">
        <v>32</v>
      </c>
      <c r="H5844" s="16">
        <v>20.259605000000001</v>
      </c>
      <c r="I5844" s="16"/>
    </row>
    <row r="5845" spans="2:9" x14ac:dyDescent="0.2">
      <c r="B5845" s="16">
        <v>42</v>
      </c>
      <c r="C5845" s="16">
        <v>3518</v>
      </c>
      <c r="D5845" s="16">
        <v>109</v>
      </c>
      <c r="E5845" s="16">
        <v>86</v>
      </c>
      <c r="F5845" s="16">
        <v>148</v>
      </c>
      <c r="G5845" s="16">
        <v>32</v>
      </c>
      <c r="H5845" s="16">
        <v>11.978476000000001</v>
      </c>
      <c r="I5845" s="16"/>
    </row>
    <row r="5846" spans="2:9" x14ac:dyDescent="0.2">
      <c r="B5846" s="16">
        <v>43</v>
      </c>
      <c r="C5846" s="16">
        <v>4049</v>
      </c>
      <c r="D5846" s="16">
        <v>119</v>
      </c>
      <c r="E5846" s="16">
        <v>80</v>
      </c>
      <c r="F5846" s="16">
        <v>176</v>
      </c>
      <c r="G5846" s="16">
        <v>34</v>
      </c>
      <c r="H5846" s="16">
        <v>27.051579</v>
      </c>
      <c r="I5846" s="16"/>
    </row>
    <row r="5847" spans="2:9" x14ac:dyDescent="0.2">
      <c r="B5847" s="16">
        <v>44</v>
      </c>
      <c r="C5847" s="16">
        <v>3639</v>
      </c>
      <c r="D5847" s="16">
        <v>95</v>
      </c>
      <c r="E5847" s="16">
        <v>57</v>
      </c>
      <c r="F5847" s="16">
        <v>149</v>
      </c>
      <c r="G5847" s="16">
        <v>38</v>
      </c>
      <c r="H5847" s="16">
        <v>20.176919999999999</v>
      </c>
      <c r="I5847" s="16"/>
    </row>
    <row r="5848" spans="2:9" x14ac:dyDescent="0.2">
      <c r="B5848" s="16">
        <v>45</v>
      </c>
      <c r="C5848" s="16">
        <v>673</v>
      </c>
      <c r="D5848" s="16">
        <v>48</v>
      </c>
      <c r="E5848" s="16">
        <v>29</v>
      </c>
      <c r="F5848" s="16">
        <v>75</v>
      </c>
      <c r="G5848" s="16">
        <v>14</v>
      </c>
      <c r="H5848" s="16">
        <v>13.023647</v>
      </c>
      <c r="I5848" s="16"/>
    </row>
    <row r="5849" spans="2:9" x14ac:dyDescent="0.2">
      <c r="B5849" s="16">
        <v>46</v>
      </c>
      <c r="C5849" s="16">
        <v>2904</v>
      </c>
      <c r="D5849" s="16">
        <v>121</v>
      </c>
      <c r="E5849" s="16">
        <v>70</v>
      </c>
      <c r="F5849" s="16">
        <v>163</v>
      </c>
      <c r="G5849" s="16">
        <v>24</v>
      </c>
      <c r="H5849" s="16">
        <v>24.533916000000001</v>
      </c>
      <c r="I5849" s="16"/>
    </row>
    <row r="5850" spans="2:9" x14ac:dyDescent="0.2">
      <c r="B5850" s="16">
        <v>47</v>
      </c>
      <c r="C5850" s="16">
        <v>2269</v>
      </c>
      <c r="D5850" s="16">
        <v>94</v>
      </c>
      <c r="E5850" s="16">
        <v>69</v>
      </c>
      <c r="F5850" s="16">
        <v>127</v>
      </c>
      <c r="G5850" s="16">
        <v>24</v>
      </c>
      <c r="H5850" s="16">
        <v>16.009508</v>
      </c>
      <c r="I5850" s="16"/>
    </row>
    <row r="5851" spans="2:9" x14ac:dyDescent="0.2">
      <c r="B5851" s="16">
        <v>48</v>
      </c>
      <c r="C5851" s="16">
        <v>2943</v>
      </c>
      <c r="D5851" s="16">
        <v>113</v>
      </c>
      <c r="E5851" s="16">
        <v>80</v>
      </c>
      <c r="F5851" s="16">
        <v>166</v>
      </c>
      <c r="G5851" s="16">
        <v>26</v>
      </c>
      <c r="H5851" s="16">
        <v>22.425878999999998</v>
      </c>
      <c r="I5851" s="16"/>
    </row>
    <row r="5852" spans="2:9" x14ac:dyDescent="0.2">
      <c r="B5852" s="16">
        <v>49</v>
      </c>
      <c r="C5852" s="16">
        <v>614</v>
      </c>
      <c r="D5852" s="16">
        <v>47</v>
      </c>
      <c r="E5852" s="16">
        <v>13</v>
      </c>
      <c r="F5852" s="16">
        <v>73</v>
      </c>
      <c r="G5852" s="16">
        <v>13</v>
      </c>
      <c r="H5852" s="16">
        <v>15.981761000000001</v>
      </c>
      <c r="I5852" s="16"/>
    </row>
    <row r="5853" spans="2:9" x14ac:dyDescent="0.2">
      <c r="B5853" s="16">
        <v>50</v>
      </c>
      <c r="C5853" s="16">
        <v>1180</v>
      </c>
      <c r="D5853" s="16">
        <v>69</v>
      </c>
      <c r="E5853" s="16">
        <v>52</v>
      </c>
      <c r="F5853" s="16">
        <v>85</v>
      </c>
      <c r="G5853" s="16">
        <v>17</v>
      </c>
      <c r="H5853" s="16">
        <v>8.8846779999999992</v>
      </c>
      <c r="I5853" s="16"/>
    </row>
    <row r="5854" spans="2:9" x14ac:dyDescent="0.2">
      <c r="B5854" s="16">
        <v>51</v>
      </c>
      <c r="C5854" s="16">
        <v>2544</v>
      </c>
      <c r="D5854" s="16">
        <v>94</v>
      </c>
      <c r="E5854" s="16">
        <v>64</v>
      </c>
      <c r="F5854" s="16">
        <v>129</v>
      </c>
      <c r="G5854" s="16">
        <v>27</v>
      </c>
      <c r="H5854" s="16">
        <v>19.173297999999999</v>
      </c>
      <c r="I5854" s="16"/>
    </row>
    <row r="5855" spans="2:9" x14ac:dyDescent="0.2">
      <c r="B5855" s="16">
        <v>52</v>
      </c>
      <c r="C5855" s="16">
        <v>1071</v>
      </c>
      <c r="D5855" s="16">
        <v>71</v>
      </c>
      <c r="E5855" s="16">
        <v>55</v>
      </c>
      <c r="F5855" s="16">
        <v>90</v>
      </c>
      <c r="G5855" s="16">
        <v>15</v>
      </c>
      <c r="H5855" s="16">
        <v>11</v>
      </c>
      <c r="I5855" s="16"/>
    </row>
    <row r="5856" spans="2:9" x14ac:dyDescent="0.2">
      <c r="B5856" s="16">
        <v>53</v>
      </c>
      <c r="C5856" s="16">
        <v>1132</v>
      </c>
      <c r="D5856" s="16">
        <v>87</v>
      </c>
      <c r="E5856" s="16">
        <v>79</v>
      </c>
      <c r="F5856" s="16">
        <v>94</v>
      </c>
      <c r="G5856" s="16">
        <v>13</v>
      </c>
      <c r="H5856" s="16">
        <v>5.3619026999999999</v>
      </c>
      <c r="I5856" s="16"/>
    </row>
    <row r="5857" spans="2:9" x14ac:dyDescent="0.2">
      <c r="B5857" s="16">
        <v>54</v>
      </c>
      <c r="C5857" s="16">
        <v>1350</v>
      </c>
      <c r="D5857" s="16">
        <v>96</v>
      </c>
      <c r="E5857" s="16">
        <v>76</v>
      </c>
      <c r="F5857" s="16">
        <v>129</v>
      </c>
      <c r="G5857" s="16">
        <v>14</v>
      </c>
      <c r="H5857" s="16">
        <v>14.136696000000001</v>
      </c>
      <c r="I5857" s="16"/>
    </row>
    <row r="5858" spans="2:9" x14ac:dyDescent="0.2">
      <c r="B5858" s="16">
        <v>55</v>
      </c>
      <c r="C5858" s="16">
        <v>3308</v>
      </c>
      <c r="D5858" s="16">
        <v>106</v>
      </c>
      <c r="E5858" s="16">
        <v>70</v>
      </c>
      <c r="F5858" s="16">
        <v>150</v>
      </c>
      <c r="G5858" s="16">
        <v>31</v>
      </c>
      <c r="H5858" s="16">
        <v>20.297782999999999</v>
      </c>
      <c r="I5858" s="16"/>
    </row>
    <row r="5859" spans="2:9" x14ac:dyDescent="0.2">
      <c r="B5859" s="16">
        <v>56</v>
      </c>
      <c r="C5859" s="16">
        <v>1586</v>
      </c>
      <c r="D5859" s="16">
        <v>93</v>
      </c>
      <c r="E5859" s="16">
        <v>67</v>
      </c>
      <c r="F5859" s="16">
        <v>122</v>
      </c>
      <c r="G5859" s="16">
        <v>17</v>
      </c>
      <c r="H5859" s="16">
        <v>11.929480999999999</v>
      </c>
      <c r="I5859" s="16"/>
    </row>
    <row r="5860" spans="2:9" x14ac:dyDescent="0.2">
      <c r="B5860" s="16">
        <v>57</v>
      </c>
      <c r="C5860" s="16">
        <v>1786</v>
      </c>
      <c r="D5860" s="16">
        <v>66</v>
      </c>
      <c r="E5860" s="16">
        <v>34</v>
      </c>
      <c r="F5860" s="16">
        <v>102</v>
      </c>
      <c r="G5860" s="16">
        <v>27</v>
      </c>
      <c r="H5860" s="16">
        <v>15.51674</v>
      </c>
      <c r="I5860" s="16"/>
    </row>
    <row r="5861" spans="2:9" x14ac:dyDescent="0.2">
      <c r="B5861" s="16">
        <v>58</v>
      </c>
      <c r="C5861" s="16">
        <v>800</v>
      </c>
      <c r="D5861" s="16">
        <v>53</v>
      </c>
      <c r="E5861" s="16">
        <v>32</v>
      </c>
      <c r="F5861" s="16">
        <v>72</v>
      </c>
      <c r="G5861" s="16">
        <v>15</v>
      </c>
      <c r="H5861" s="16">
        <v>11.404885999999999</v>
      </c>
      <c r="I5861" s="16"/>
    </row>
    <row r="5862" spans="2:9" x14ac:dyDescent="0.2">
      <c r="B5862" s="16">
        <v>59</v>
      </c>
      <c r="C5862" s="16">
        <v>1191</v>
      </c>
      <c r="D5862" s="16">
        <v>85</v>
      </c>
      <c r="E5862" s="16">
        <v>74</v>
      </c>
      <c r="F5862" s="16">
        <v>103</v>
      </c>
      <c r="G5862" s="16">
        <v>14</v>
      </c>
      <c r="H5862" s="16">
        <v>7.9951905999999999</v>
      </c>
      <c r="I5862" s="16"/>
    </row>
    <row r="5863" spans="2:9" x14ac:dyDescent="0.2">
      <c r="B5863" s="16">
        <v>60</v>
      </c>
      <c r="C5863" s="16">
        <v>1428</v>
      </c>
      <c r="D5863" s="16">
        <v>84</v>
      </c>
      <c r="E5863" s="16">
        <v>70</v>
      </c>
      <c r="F5863" s="16">
        <v>101</v>
      </c>
      <c r="G5863" s="16">
        <v>17</v>
      </c>
      <c r="H5863" s="16">
        <v>9.0277349999999998</v>
      </c>
      <c r="I5863" s="16"/>
    </row>
    <row r="5864" spans="2:9" x14ac:dyDescent="0.2">
      <c r="B5864" s="16">
        <v>61</v>
      </c>
      <c r="C5864" s="16">
        <v>1003</v>
      </c>
      <c r="D5864" s="16">
        <v>77</v>
      </c>
      <c r="E5864" s="16">
        <v>57</v>
      </c>
      <c r="F5864" s="16">
        <v>99</v>
      </c>
      <c r="G5864" s="16">
        <v>13</v>
      </c>
      <c r="H5864" s="16">
        <v>12.076147000000001</v>
      </c>
      <c r="I5864" s="16"/>
    </row>
    <row r="5865" spans="2:9" x14ac:dyDescent="0.2">
      <c r="B5865" s="16">
        <v>62</v>
      </c>
      <c r="C5865" s="16">
        <v>501</v>
      </c>
      <c r="D5865" s="16">
        <v>38</v>
      </c>
      <c r="E5865" s="16">
        <v>25</v>
      </c>
      <c r="F5865" s="16">
        <v>52</v>
      </c>
      <c r="G5865" s="16">
        <v>13</v>
      </c>
      <c r="H5865" s="16">
        <v>8.7891980000000007</v>
      </c>
      <c r="I5865" s="16"/>
    </row>
    <row r="5866" spans="2:9" x14ac:dyDescent="0.2">
      <c r="B5866" s="16">
        <v>63</v>
      </c>
      <c r="C5866" s="16">
        <v>3702</v>
      </c>
      <c r="D5866" s="16">
        <v>112</v>
      </c>
      <c r="E5866" s="16">
        <v>77</v>
      </c>
      <c r="F5866" s="16">
        <v>141</v>
      </c>
      <c r="G5866" s="16">
        <v>33</v>
      </c>
      <c r="H5866" s="16">
        <v>16.996323</v>
      </c>
      <c r="I5866" s="16"/>
    </row>
    <row r="5867" spans="2:9" x14ac:dyDescent="0.2">
      <c r="B5867" s="16">
        <v>64</v>
      </c>
      <c r="C5867" s="16">
        <v>1969</v>
      </c>
      <c r="D5867" s="16">
        <v>72</v>
      </c>
      <c r="E5867" s="16">
        <v>49</v>
      </c>
      <c r="F5867" s="16">
        <v>111</v>
      </c>
      <c r="G5867" s="16">
        <v>27</v>
      </c>
      <c r="H5867" s="16">
        <v>17.062103</v>
      </c>
      <c r="I5867" s="16"/>
    </row>
    <row r="5868" spans="2:9" x14ac:dyDescent="0.2">
      <c r="B5868" s="16">
        <v>65</v>
      </c>
      <c r="C5868" s="16">
        <v>892</v>
      </c>
      <c r="D5868" s="16">
        <v>55</v>
      </c>
      <c r="E5868" s="16">
        <v>30</v>
      </c>
      <c r="F5868" s="16">
        <v>80</v>
      </c>
      <c r="G5868" s="16">
        <v>16</v>
      </c>
      <c r="H5868" s="16">
        <v>11.854676</v>
      </c>
      <c r="I5868" s="16"/>
    </row>
    <row r="5869" spans="2:9" x14ac:dyDescent="0.2">
      <c r="B5869" s="16">
        <v>66</v>
      </c>
      <c r="C5869" s="16">
        <v>2758</v>
      </c>
      <c r="D5869" s="16">
        <v>74</v>
      </c>
      <c r="E5869" s="16">
        <v>29</v>
      </c>
      <c r="F5869" s="16">
        <v>133</v>
      </c>
      <c r="G5869" s="16">
        <v>37</v>
      </c>
      <c r="H5869" s="16">
        <v>29.578522</v>
      </c>
      <c r="I5869" s="16"/>
    </row>
    <row r="5870" spans="2:9" x14ac:dyDescent="0.2">
      <c r="B5870" s="16">
        <v>67</v>
      </c>
      <c r="C5870" s="16">
        <v>829</v>
      </c>
      <c r="D5870" s="16">
        <v>69</v>
      </c>
      <c r="E5870" s="16">
        <v>57</v>
      </c>
      <c r="F5870" s="16">
        <v>87</v>
      </c>
      <c r="G5870" s="16">
        <v>12</v>
      </c>
      <c r="H5870" s="16">
        <v>8.5333570000000005</v>
      </c>
      <c r="I5870" s="16"/>
    </row>
    <row r="5871" spans="2:9" x14ac:dyDescent="0.2">
      <c r="B5871" s="16">
        <v>68</v>
      </c>
      <c r="C5871" s="16">
        <v>2330</v>
      </c>
      <c r="D5871" s="16">
        <v>70</v>
      </c>
      <c r="E5871" s="16">
        <v>36</v>
      </c>
      <c r="F5871" s="16">
        <v>150</v>
      </c>
      <c r="G5871" s="16">
        <v>33</v>
      </c>
      <c r="H5871" s="16">
        <v>26.920020999999998</v>
      </c>
      <c r="I5871" s="16"/>
    </row>
    <row r="5872" spans="2:9" x14ac:dyDescent="0.2">
      <c r="B5872" s="16">
        <v>69</v>
      </c>
      <c r="C5872" s="16">
        <v>2533</v>
      </c>
      <c r="D5872" s="16">
        <v>79</v>
      </c>
      <c r="E5872" s="16">
        <v>33</v>
      </c>
      <c r="F5872" s="16">
        <v>124</v>
      </c>
      <c r="G5872" s="16">
        <v>32</v>
      </c>
      <c r="H5872" s="16">
        <v>21.356421999999998</v>
      </c>
      <c r="I5872" s="16"/>
    </row>
    <row r="5873" spans="1:9" x14ac:dyDescent="0.2">
      <c r="B5873" s="16">
        <v>70</v>
      </c>
      <c r="C5873" s="16">
        <v>836</v>
      </c>
      <c r="D5873" s="16">
        <v>64</v>
      </c>
      <c r="E5873" s="16">
        <v>45</v>
      </c>
      <c r="F5873" s="16">
        <v>74</v>
      </c>
      <c r="G5873" s="16">
        <v>13</v>
      </c>
      <c r="H5873" s="16">
        <v>8.6216779999999993</v>
      </c>
      <c r="I5873" s="16"/>
    </row>
    <row r="5874" spans="1:9" x14ac:dyDescent="0.2">
      <c r="B5874" s="16">
        <v>71</v>
      </c>
      <c r="C5874" s="16">
        <v>389</v>
      </c>
      <c r="D5874" s="16">
        <v>35</v>
      </c>
      <c r="E5874" s="16">
        <v>24</v>
      </c>
      <c r="F5874" s="16">
        <v>47</v>
      </c>
      <c r="G5874" s="16">
        <v>11</v>
      </c>
      <c r="H5874" s="16">
        <v>7.1554174000000001</v>
      </c>
      <c r="I5874" s="16"/>
    </row>
    <row r="5875" spans="1:9" x14ac:dyDescent="0.2">
      <c r="B5875" s="16">
        <v>72</v>
      </c>
      <c r="C5875" s="16">
        <v>1211</v>
      </c>
      <c r="D5875" s="16">
        <v>63</v>
      </c>
      <c r="E5875" s="16">
        <v>43</v>
      </c>
      <c r="F5875" s="16">
        <v>95</v>
      </c>
      <c r="G5875" s="16">
        <v>19</v>
      </c>
      <c r="H5875" s="16">
        <v>15.556349000000001</v>
      </c>
      <c r="I5875" s="16"/>
    </row>
    <row r="5876" spans="1:9" x14ac:dyDescent="0.2">
      <c r="B5876" s="16">
        <v>73</v>
      </c>
      <c r="C5876" s="16">
        <v>673</v>
      </c>
      <c r="D5876" s="16">
        <v>48</v>
      </c>
      <c r="E5876" s="16">
        <v>37</v>
      </c>
      <c r="F5876" s="16">
        <v>66</v>
      </c>
      <c r="G5876" s="16">
        <v>14</v>
      </c>
      <c r="H5876" s="16">
        <v>8.606795</v>
      </c>
      <c r="I5876" s="1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73</v>
      </c>
      <c r="I5985" s="6"/>
    </row>
    <row r="5986" spans="1:10" x14ac:dyDescent="0.2">
      <c r="A5986" t="s">
        <v>67</v>
      </c>
      <c r="B5986" s="15"/>
      <c r="C5986" s="8">
        <f>AVERAGE(C5804:C5984)</f>
        <v>2281.6438356164385</v>
      </c>
      <c r="D5986" s="8"/>
      <c r="E5986" s="8"/>
      <c r="F5986" s="8"/>
      <c r="G5986" s="8"/>
      <c r="H5986" s="8"/>
      <c r="I5986" s="9"/>
      <c r="J5986" s="17">
        <f>AVERAGE(D5804:D5984)</f>
        <v>87.506849315068493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71717630</v>
      </c>
      <c r="D5990" s="16">
        <v>246.6473</v>
      </c>
      <c r="E5990" s="16">
        <v>1</v>
      </c>
      <c r="F5990" s="16">
        <v>1744</v>
      </c>
      <c r="G5990" s="16">
        <v>290770</v>
      </c>
      <c r="H5990" s="16">
        <v>308.49326000000002</v>
      </c>
      <c r="I5990" s="16">
        <v>41.728366999999999</v>
      </c>
    </row>
    <row r="5991" spans="1:10" x14ac:dyDescent="0.2">
      <c r="A5991" s="6"/>
      <c r="B5991" s="16">
        <v>1</v>
      </c>
      <c r="C5991" s="16">
        <v>1498</v>
      </c>
      <c r="D5991" s="16">
        <v>59</v>
      </c>
      <c r="E5991" s="16">
        <v>39</v>
      </c>
      <c r="F5991" s="16">
        <v>89</v>
      </c>
      <c r="G5991" s="16">
        <v>25</v>
      </c>
      <c r="H5991" s="16">
        <v>14.307631499999999</v>
      </c>
      <c r="I5991" s="16"/>
    </row>
    <row r="5992" spans="1:10" x14ac:dyDescent="0.2">
      <c r="A5992" s="6"/>
      <c r="B5992" s="16">
        <v>2</v>
      </c>
      <c r="C5992" s="16">
        <v>1932</v>
      </c>
      <c r="D5992" s="16">
        <v>74</v>
      </c>
      <c r="E5992" s="16">
        <v>39</v>
      </c>
      <c r="F5992" s="16">
        <v>107</v>
      </c>
      <c r="G5992" s="16">
        <v>26</v>
      </c>
      <c r="H5992" s="16">
        <v>18.506215999999998</v>
      </c>
      <c r="I5992" s="16"/>
    </row>
    <row r="5993" spans="1:10" x14ac:dyDescent="0.2">
      <c r="A5993" s="6"/>
      <c r="B5993" s="16">
        <v>3</v>
      </c>
      <c r="C5993" s="16">
        <v>1652</v>
      </c>
      <c r="D5993" s="16">
        <v>75</v>
      </c>
      <c r="E5993" s="16">
        <v>46</v>
      </c>
      <c r="F5993" s="16">
        <v>96</v>
      </c>
      <c r="G5993" s="16">
        <v>22</v>
      </c>
      <c r="H5993" s="16">
        <v>12.444160999999999</v>
      </c>
      <c r="I5993" s="16"/>
    </row>
    <row r="5994" spans="1:10" x14ac:dyDescent="0.2">
      <c r="A5994" s="6"/>
      <c r="B5994" s="16">
        <v>4</v>
      </c>
      <c r="C5994" s="16">
        <v>1510</v>
      </c>
      <c r="D5994" s="16">
        <v>58</v>
      </c>
      <c r="E5994" s="16">
        <v>25</v>
      </c>
      <c r="F5994" s="16">
        <v>83</v>
      </c>
      <c r="G5994" s="16">
        <v>26</v>
      </c>
      <c r="H5994" s="16">
        <v>15.09172</v>
      </c>
      <c r="I5994" s="16"/>
    </row>
    <row r="5995" spans="1:10" x14ac:dyDescent="0.2">
      <c r="A5995" s="6"/>
      <c r="B5995" s="16">
        <v>5</v>
      </c>
      <c r="C5995" s="16">
        <v>715</v>
      </c>
      <c r="D5995" s="16">
        <v>55</v>
      </c>
      <c r="E5995" s="16">
        <v>39</v>
      </c>
      <c r="F5995" s="16">
        <v>75</v>
      </c>
      <c r="G5995" s="16">
        <v>13</v>
      </c>
      <c r="H5995" s="16">
        <v>10.488089</v>
      </c>
      <c r="I5995" s="16"/>
    </row>
    <row r="5996" spans="1:10" x14ac:dyDescent="0.2">
      <c r="A5996" s="6"/>
      <c r="B5996" s="16">
        <v>6</v>
      </c>
      <c r="C5996" s="16">
        <v>3770</v>
      </c>
      <c r="D5996" s="16">
        <v>75</v>
      </c>
      <c r="E5996" s="16">
        <v>49</v>
      </c>
      <c r="F5996" s="16">
        <v>105</v>
      </c>
      <c r="G5996" s="16">
        <v>50</v>
      </c>
      <c r="H5996" s="16">
        <v>14.159442</v>
      </c>
      <c r="I5996" s="16"/>
    </row>
    <row r="5997" spans="1:10" x14ac:dyDescent="0.2">
      <c r="A5997" s="6"/>
      <c r="B5997" s="16">
        <v>7</v>
      </c>
      <c r="C5997" s="16">
        <v>830</v>
      </c>
      <c r="D5997" s="16">
        <v>55</v>
      </c>
      <c r="E5997" s="16">
        <v>41</v>
      </c>
      <c r="F5997" s="16">
        <v>71</v>
      </c>
      <c r="G5997" s="16">
        <v>15</v>
      </c>
      <c r="H5997" s="16">
        <v>9.0356439999999996</v>
      </c>
      <c r="I5997" s="16"/>
    </row>
    <row r="5998" spans="1:10" x14ac:dyDescent="0.2">
      <c r="A5998" s="6"/>
      <c r="B5998" s="16">
        <v>8</v>
      </c>
      <c r="C5998" s="16">
        <v>1843</v>
      </c>
      <c r="D5998" s="16">
        <v>80</v>
      </c>
      <c r="E5998" s="16">
        <v>48</v>
      </c>
      <c r="F5998" s="16">
        <v>111</v>
      </c>
      <c r="G5998" s="16">
        <v>23</v>
      </c>
      <c r="H5998" s="16">
        <v>13.261358</v>
      </c>
      <c r="I5998" s="16"/>
    </row>
    <row r="5999" spans="1:10" x14ac:dyDescent="0.2">
      <c r="A5999" s="6"/>
      <c r="B5999" s="16">
        <v>9</v>
      </c>
      <c r="C5999" s="16">
        <v>1333</v>
      </c>
      <c r="D5999" s="16">
        <v>78</v>
      </c>
      <c r="E5999" s="16">
        <v>55</v>
      </c>
      <c r="F5999" s="16">
        <v>100</v>
      </c>
      <c r="G5999" s="16">
        <v>17</v>
      </c>
      <c r="H5999" s="16">
        <v>13.617544000000001</v>
      </c>
      <c r="I5999" s="16"/>
    </row>
    <row r="6000" spans="1:10" x14ac:dyDescent="0.2">
      <c r="A6000" s="6"/>
      <c r="B6000" s="16">
        <v>10</v>
      </c>
      <c r="C6000" s="16">
        <v>2234</v>
      </c>
      <c r="D6000" s="16">
        <v>89</v>
      </c>
      <c r="E6000" s="16">
        <v>62</v>
      </c>
      <c r="F6000" s="16">
        <v>130</v>
      </c>
      <c r="G6000" s="16">
        <v>25</v>
      </c>
      <c r="H6000" s="16">
        <v>15.865318</v>
      </c>
      <c r="I6000" s="16"/>
    </row>
    <row r="6001" spans="1:9" x14ac:dyDescent="0.2">
      <c r="A6001" s="6"/>
      <c r="B6001" s="16">
        <v>11</v>
      </c>
      <c r="C6001" s="16">
        <v>5097</v>
      </c>
      <c r="D6001" s="16">
        <v>124</v>
      </c>
      <c r="E6001" s="16">
        <v>66</v>
      </c>
      <c r="F6001" s="16">
        <v>199</v>
      </c>
      <c r="G6001" s="16">
        <v>41</v>
      </c>
      <c r="H6001" s="16">
        <v>33.235900000000001</v>
      </c>
      <c r="I6001" s="16"/>
    </row>
    <row r="6002" spans="1:9" x14ac:dyDescent="0.2">
      <c r="A6002" s="6"/>
      <c r="B6002" s="16">
        <v>12</v>
      </c>
      <c r="C6002" s="16">
        <v>2936</v>
      </c>
      <c r="D6002" s="16">
        <v>91</v>
      </c>
      <c r="E6002" s="16">
        <v>54</v>
      </c>
      <c r="F6002" s="16">
        <v>142</v>
      </c>
      <c r="G6002" s="16">
        <v>32</v>
      </c>
      <c r="H6002" s="16">
        <v>21.907430000000002</v>
      </c>
      <c r="I6002" s="16"/>
    </row>
    <row r="6003" spans="1:9" x14ac:dyDescent="0.2">
      <c r="B6003" s="16">
        <v>13</v>
      </c>
      <c r="C6003" s="16">
        <v>2631</v>
      </c>
      <c r="D6003" s="16">
        <v>84</v>
      </c>
      <c r="E6003" s="16">
        <v>51</v>
      </c>
      <c r="F6003" s="16">
        <v>119</v>
      </c>
      <c r="G6003" s="16">
        <v>31</v>
      </c>
      <c r="H6003" s="16">
        <v>17.924842999999999</v>
      </c>
      <c r="I6003" s="16"/>
    </row>
    <row r="6004" spans="1:9" x14ac:dyDescent="0.2">
      <c r="B6004" s="16">
        <v>14</v>
      </c>
      <c r="C6004" s="16">
        <v>3465</v>
      </c>
      <c r="D6004" s="16">
        <v>93</v>
      </c>
      <c r="E6004" s="16">
        <v>55</v>
      </c>
      <c r="F6004" s="16">
        <v>153</v>
      </c>
      <c r="G6004" s="16">
        <v>37</v>
      </c>
      <c r="H6004" s="16">
        <v>20.863312000000001</v>
      </c>
      <c r="I6004" s="16"/>
    </row>
    <row r="6005" spans="1:9" x14ac:dyDescent="0.2">
      <c r="B6005" s="16">
        <v>15</v>
      </c>
      <c r="C6005" s="16">
        <v>2404</v>
      </c>
      <c r="D6005" s="16">
        <v>72</v>
      </c>
      <c r="E6005" s="16">
        <v>32</v>
      </c>
      <c r="F6005" s="16">
        <v>116</v>
      </c>
      <c r="G6005" s="16">
        <v>33</v>
      </c>
      <c r="H6005" s="16">
        <v>22.228922000000001</v>
      </c>
      <c r="I6005" s="16"/>
    </row>
    <row r="6006" spans="1:9" x14ac:dyDescent="0.2">
      <c r="B6006" s="16">
        <v>16</v>
      </c>
      <c r="C6006" s="16">
        <v>2135</v>
      </c>
      <c r="D6006" s="16">
        <v>79</v>
      </c>
      <c r="E6006" s="16">
        <v>51</v>
      </c>
      <c r="F6006" s="16">
        <v>100</v>
      </c>
      <c r="G6006" s="16">
        <v>27</v>
      </c>
      <c r="H6006" s="16">
        <v>12.422065</v>
      </c>
      <c r="I6006" s="16"/>
    </row>
    <row r="6007" spans="1:9" x14ac:dyDescent="0.2">
      <c r="B6007" s="16">
        <v>17</v>
      </c>
      <c r="C6007" s="16">
        <v>716</v>
      </c>
      <c r="D6007" s="16">
        <v>51</v>
      </c>
      <c r="E6007" s="16">
        <v>33</v>
      </c>
      <c r="F6007" s="16">
        <v>70</v>
      </c>
      <c r="G6007" s="16">
        <v>14</v>
      </c>
      <c r="H6007" s="16">
        <v>11.347652</v>
      </c>
      <c r="I6007" s="16"/>
    </row>
    <row r="6008" spans="1:9" x14ac:dyDescent="0.2">
      <c r="B6008" s="16">
        <v>18</v>
      </c>
      <c r="C6008" s="16">
        <v>2650</v>
      </c>
      <c r="D6008" s="16">
        <v>82</v>
      </c>
      <c r="E6008" s="16">
        <v>46</v>
      </c>
      <c r="F6008" s="16">
        <v>138</v>
      </c>
      <c r="G6008" s="16">
        <v>32</v>
      </c>
      <c r="H6008" s="16">
        <v>23.851692</v>
      </c>
      <c r="I6008" s="16"/>
    </row>
    <row r="6009" spans="1:9" x14ac:dyDescent="0.2">
      <c r="B6009" s="16">
        <v>19</v>
      </c>
      <c r="C6009" s="16">
        <v>3356</v>
      </c>
      <c r="D6009" s="16">
        <v>81</v>
      </c>
      <c r="E6009" s="16">
        <v>30</v>
      </c>
      <c r="F6009" s="16">
        <v>138</v>
      </c>
      <c r="G6009" s="16">
        <v>41</v>
      </c>
      <c r="H6009" s="16">
        <v>24.601320000000001</v>
      </c>
      <c r="I6009" s="16"/>
    </row>
    <row r="6010" spans="1:9" x14ac:dyDescent="0.2">
      <c r="B6010" s="16">
        <v>20</v>
      </c>
      <c r="C6010" s="16">
        <v>3445</v>
      </c>
      <c r="D6010" s="16">
        <v>101</v>
      </c>
      <c r="E6010" s="16">
        <v>61</v>
      </c>
      <c r="F6010" s="16">
        <v>149</v>
      </c>
      <c r="G6010" s="16">
        <v>34</v>
      </c>
      <c r="H6010" s="16">
        <v>22.399270000000001</v>
      </c>
      <c r="I6010" s="16"/>
    </row>
    <row r="6011" spans="1:9" x14ac:dyDescent="0.2">
      <c r="B6011" s="16">
        <v>21</v>
      </c>
      <c r="C6011" s="16">
        <v>2032</v>
      </c>
      <c r="D6011" s="16">
        <v>84</v>
      </c>
      <c r="E6011" s="16">
        <v>64</v>
      </c>
      <c r="F6011" s="16">
        <v>106</v>
      </c>
      <c r="G6011" s="16">
        <v>24</v>
      </c>
      <c r="H6011" s="16">
        <v>10.886768999999999</v>
      </c>
      <c r="I6011" s="16"/>
    </row>
    <row r="6012" spans="1:9" x14ac:dyDescent="0.2">
      <c r="B6012" s="16">
        <v>22</v>
      </c>
      <c r="C6012" s="16">
        <v>2795</v>
      </c>
      <c r="D6012" s="16">
        <v>99</v>
      </c>
      <c r="E6012" s="16">
        <v>64</v>
      </c>
      <c r="F6012" s="16">
        <v>143</v>
      </c>
      <c r="G6012" s="16">
        <v>28</v>
      </c>
      <c r="H6012" s="16">
        <v>20.049012999999999</v>
      </c>
      <c r="I6012" s="16"/>
    </row>
    <row r="6013" spans="1:9" x14ac:dyDescent="0.2">
      <c r="B6013" s="16">
        <v>23</v>
      </c>
      <c r="C6013" s="16">
        <v>4020</v>
      </c>
      <c r="D6013" s="16">
        <v>108</v>
      </c>
      <c r="E6013" s="16">
        <v>66</v>
      </c>
      <c r="F6013" s="16">
        <v>156</v>
      </c>
      <c r="G6013" s="16">
        <v>37</v>
      </c>
      <c r="H6013" s="16">
        <v>21.929178</v>
      </c>
      <c r="I6013" s="16"/>
    </row>
    <row r="6014" spans="1:9" x14ac:dyDescent="0.2">
      <c r="B6014" s="16">
        <v>24</v>
      </c>
      <c r="C6014" s="16">
        <v>3973</v>
      </c>
      <c r="D6014" s="16">
        <v>107</v>
      </c>
      <c r="E6014" s="16">
        <v>64</v>
      </c>
      <c r="F6014" s="16">
        <v>160</v>
      </c>
      <c r="G6014" s="16">
        <v>37</v>
      </c>
      <c r="H6014" s="16">
        <v>24.114311000000001</v>
      </c>
      <c r="I6014" s="16"/>
    </row>
    <row r="6015" spans="1:9" x14ac:dyDescent="0.2">
      <c r="B6015" s="16">
        <v>25</v>
      </c>
      <c r="C6015" s="16">
        <v>396</v>
      </c>
      <c r="D6015" s="16">
        <v>36</v>
      </c>
      <c r="E6015" s="16">
        <v>19</v>
      </c>
      <c r="F6015" s="16">
        <v>50</v>
      </c>
      <c r="G6015" s="16">
        <v>11</v>
      </c>
      <c r="H6015" s="16">
        <v>8.6948260000000008</v>
      </c>
      <c r="I6015" s="16"/>
    </row>
    <row r="6016" spans="1:9" x14ac:dyDescent="0.2">
      <c r="B6016" s="16">
        <v>26</v>
      </c>
      <c r="C6016" s="16">
        <v>2673</v>
      </c>
      <c r="D6016" s="16">
        <v>111</v>
      </c>
      <c r="E6016" s="16">
        <v>81</v>
      </c>
      <c r="F6016" s="16">
        <v>155</v>
      </c>
      <c r="G6016" s="16">
        <v>24</v>
      </c>
      <c r="H6016" s="16">
        <v>20.475860000000001</v>
      </c>
      <c r="I6016" s="16"/>
    </row>
    <row r="6017" spans="1:9" x14ac:dyDescent="0.2">
      <c r="B6017" s="16">
        <v>27</v>
      </c>
      <c r="C6017" s="16">
        <v>4308</v>
      </c>
      <c r="D6017" s="16">
        <v>126</v>
      </c>
      <c r="E6017" s="16">
        <v>91</v>
      </c>
      <c r="F6017" s="16">
        <v>198</v>
      </c>
      <c r="G6017" s="16">
        <v>34</v>
      </c>
      <c r="H6017" s="16">
        <v>26.559253999999999</v>
      </c>
      <c r="I6017" s="16"/>
    </row>
    <row r="6018" spans="1:9" x14ac:dyDescent="0.2">
      <c r="B6018" s="16">
        <v>28</v>
      </c>
      <c r="C6018" s="16">
        <v>4192</v>
      </c>
      <c r="D6018" s="16">
        <v>127</v>
      </c>
      <c r="E6018" s="16">
        <v>84</v>
      </c>
      <c r="F6018" s="16">
        <v>196</v>
      </c>
      <c r="G6018" s="16">
        <v>33</v>
      </c>
      <c r="H6018" s="16">
        <v>27.162127999999999</v>
      </c>
      <c r="I6018" s="16"/>
    </row>
    <row r="6019" spans="1:9" x14ac:dyDescent="0.2">
      <c r="B6019" s="16">
        <v>29</v>
      </c>
      <c r="C6019" s="16">
        <v>3206</v>
      </c>
      <c r="D6019" s="16">
        <v>133</v>
      </c>
      <c r="E6019" s="16">
        <v>98</v>
      </c>
      <c r="F6019" s="16">
        <v>179</v>
      </c>
      <c r="G6019" s="16">
        <v>24</v>
      </c>
      <c r="H6019" s="16">
        <v>16.349444999999999</v>
      </c>
      <c r="I6019" s="16"/>
    </row>
    <row r="6020" spans="1:9" x14ac:dyDescent="0.2">
      <c r="B6020" s="16">
        <v>30</v>
      </c>
      <c r="C6020" s="16">
        <v>3001</v>
      </c>
      <c r="D6020" s="16">
        <v>125</v>
      </c>
      <c r="E6020" s="16">
        <v>95</v>
      </c>
      <c r="F6020" s="16">
        <v>150</v>
      </c>
      <c r="G6020" s="16">
        <v>24</v>
      </c>
      <c r="H6020" s="16">
        <v>16.551632000000001</v>
      </c>
      <c r="I6020" s="16"/>
    </row>
    <row r="6021" spans="1:9" x14ac:dyDescent="0.2">
      <c r="A6021" s="6"/>
      <c r="B6021" s="16">
        <v>31</v>
      </c>
      <c r="C6021" s="16">
        <v>3576</v>
      </c>
      <c r="D6021" s="16">
        <v>137</v>
      </c>
      <c r="E6021" s="16">
        <v>100</v>
      </c>
      <c r="F6021" s="16">
        <v>187</v>
      </c>
      <c r="G6021" s="16">
        <v>26</v>
      </c>
      <c r="H6021" s="16">
        <v>24.119700999999999</v>
      </c>
      <c r="I6021" s="16"/>
    </row>
    <row r="6022" spans="1:9" x14ac:dyDescent="0.2">
      <c r="A6022" s="11"/>
      <c r="B6022" s="16">
        <v>32</v>
      </c>
      <c r="C6022" s="16">
        <v>838</v>
      </c>
      <c r="D6022" s="16">
        <v>59</v>
      </c>
      <c r="E6022" s="16">
        <v>45</v>
      </c>
      <c r="F6022" s="16">
        <v>88</v>
      </c>
      <c r="G6022" s="16">
        <v>14</v>
      </c>
      <c r="H6022" s="16">
        <v>11.877580999999999</v>
      </c>
      <c r="I6022" s="16"/>
    </row>
    <row r="6023" spans="1:9" x14ac:dyDescent="0.2">
      <c r="B6023" s="16">
        <v>33</v>
      </c>
      <c r="C6023" s="16">
        <v>2167</v>
      </c>
      <c r="D6023" s="16">
        <v>83</v>
      </c>
      <c r="E6023" s="16">
        <v>55</v>
      </c>
      <c r="F6023" s="16">
        <v>108</v>
      </c>
      <c r="G6023" s="16">
        <v>26</v>
      </c>
      <c r="H6023" s="16">
        <v>13.277048000000001</v>
      </c>
      <c r="I6023" s="16"/>
    </row>
    <row r="6024" spans="1:9" x14ac:dyDescent="0.2">
      <c r="B6024" s="16">
        <v>34</v>
      </c>
      <c r="C6024" s="16">
        <v>3277</v>
      </c>
      <c r="D6024" s="16">
        <v>105</v>
      </c>
      <c r="E6024" s="16">
        <v>61</v>
      </c>
      <c r="F6024" s="16">
        <v>136</v>
      </c>
      <c r="G6024" s="16">
        <v>31</v>
      </c>
      <c r="H6024" s="16">
        <v>20.251749</v>
      </c>
      <c r="I6024" s="16"/>
    </row>
    <row r="6025" spans="1:9" x14ac:dyDescent="0.2">
      <c r="B6025" s="16">
        <v>35</v>
      </c>
      <c r="C6025" s="16">
        <v>2422</v>
      </c>
      <c r="D6025" s="16">
        <v>96</v>
      </c>
      <c r="E6025" s="16">
        <v>79</v>
      </c>
      <c r="F6025" s="16">
        <v>111</v>
      </c>
      <c r="G6025" s="16">
        <v>25</v>
      </c>
      <c r="H6025" s="16">
        <v>10.037430000000001</v>
      </c>
      <c r="I6025" s="16"/>
    </row>
    <row r="6026" spans="1:9" x14ac:dyDescent="0.2">
      <c r="B6026" s="16">
        <v>36</v>
      </c>
      <c r="C6026" s="16">
        <v>1488</v>
      </c>
      <c r="D6026" s="16">
        <v>74</v>
      </c>
      <c r="E6026" s="16">
        <v>53</v>
      </c>
      <c r="F6026" s="16">
        <v>95</v>
      </c>
      <c r="G6026" s="16">
        <v>20</v>
      </c>
      <c r="H6026" s="16">
        <v>11.126072000000001</v>
      </c>
      <c r="I6026" s="16"/>
    </row>
    <row r="6027" spans="1:9" x14ac:dyDescent="0.2">
      <c r="B6027" s="16">
        <v>37</v>
      </c>
      <c r="C6027" s="16">
        <v>1586</v>
      </c>
      <c r="D6027" s="16">
        <v>99</v>
      </c>
      <c r="E6027" s="16">
        <v>82</v>
      </c>
      <c r="F6027" s="16">
        <v>119</v>
      </c>
      <c r="G6027" s="16">
        <v>16</v>
      </c>
      <c r="H6027" s="16">
        <v>10.430724</v>
      </c>
      <c r="I6027" s="16"/>
    </row>
    <row r="6028" spans="1:9" x14ac:dyDescent="0.2">
      <c r="B6028" s="16">
        <v>38</v>
      </c>
      <c r="C6028" s="16">
        <v>4367</v>
      </c>
      <c r="D6028" s="16">
        <v>114</v>
      </c>
      <c r="E6028" s="16">
        <v>71</v>
      </c>
      <c r="F6028" s="16">
        <v>179</v>
      </c>
      <c r="G6028" s="16">
        <v>38</v>
      </c>
      <c r="H6028" s="16">
        <v>24.02195</v>
      </c>
      <c r="I6028" s="16"/>
    </row>
    <row r="6029" spans="1:9" x14ac:dyDescent="0.2">
      <c r="B6029" s="16">
        <v>39</v>
      </c>
      <c r="C6029" s="16">
        <v>1242</v>
      </c>
      <c r="D6029" s="16">
        <v>82</v>
      </c>
      <c r="E6029" s="16">
        <v>49</v>
      </c>
      <c r="F6029" s="16">
        <v>128</v>
      </c>
      <c r="G6029" s="16">
        <v>15</v>
      </c>
      <c r="H6029" s="16">
        <v>23.296227999999999</v>
      </c>
      <c r="I6029" s="16"/>
    </row>
    <row r="6030" spans="1:9" x14ac:dyDescent="0.2">
      <c r="B6030" s="16">
        <v>40</v>
      </c>
      <c r="C6030" s="16">
        <v>2537</v>
      </c>
      <c r="D6030" s="16">
        <v>101</v>
      </c>
      <c r="E6030" s="16">
        <v>73</v>
      </c>
      <c r="F6030" s="16">
        <v>140</v>
      </c>
      <c r="G6030" s="16">
        <v>25</v>
      </c>
      <c r="H6030" s="16">
        <v>18.830383000000001</v>
      </c>
      <c r="I6030" s="16"/>
    </row>
    <row r="6031" spans="1:9" x14ac:dyDescent="0.2">
      <c r="B6031" s="16">
        <v>41</v>
      </c>
      <c r="C6031" s="16">
        <v>3707</v>
      </c>
      <c r="D6031" s="16">
        <v>112</v>
      </c>
      <c r="E6031" s="16">
        <v>87</v>
      </c>
      <c r="F6031" s="16">
        <v>149</v>
      </c>
      <c r="G6031" s="16">
        <v>33</v>
      </c>
      <c r="H6031" s="16">
        <v>20.307789</v>
      </c>
      <c r="I6031" s="16"/>
    </row>
    <row r="6032" spans="1:9" x14ac:dyDescent="0.2">
      <c r="B6032" s="16">
        <v>42</v>
      </c>
      <c r="C6032" s="16">
        <v>3433</v>
      </c>
      <c r="D6032" s="16">
        <v>104</v>
      </c>
      <c r="E6032" s="16">
        <v>75</v>
      </c>
      <c r="F6032" s="16">
        <v>143</v>
      </c>
      <c r="G6032" s="16">
        <v>33</v>
      </c>
      <c r="H6032" s="16">
        <v>12.856175</v>
      </c>
      <c r="I6032" s="16"/>
    </row>
    <row r="6033" spans="2:9" x14ac:dyDescent="0.2">
      <c r="B6033" s="16">
        <v>43</v>
      </c>
      <c r="C6033" s="16">
        <v>3879</v>
      </c>
      <c r="D6033" s="16">
        <v>114</v>
      </c>
      <c r="E6033" s="16">
        <v>75</v>
      </c>
      <c r="F6033" s="16">
        <v>171</v>
      </c>
      <c r="G6033" s="16">
        <v>34</v>
      </c>
      <c r="H6033" s="16">
        <v>27.051579</v>
      </c>
      <c r="I6033" s="16"/>
    </row>
    <row r="6034" spans="2:9" x14ac:dyDescent="0.2">
      <c r="B6034" s="16">
        <v>44</v>
      </c>
      <c r="C6034" s="16">
        <v>3397</v>
      </c>
      <c r="D6034" s="16">
        <v>91</v>
      </c>
      <c r="E6034" s="16">
        <v>62</v>
      </c>
      <c r="F6034" s="16">
        <v>144</v>
      </c>
      <c r="G6034" s="16">
        <v>37</v>
      </c>
      <c r="H6034" s="16">
        <v>19.380690000000001</v>
      </c>
      <c r="I6034" s="16"/>
    </row>
    <row r="6035" spans="2:9" x14ac:dyDescent="0.2">
      <c r="B6035" s="16">
        <v>45</v>
      </c>
      <c r="C6035" s="16">
        <v>603</v>
      </c>
      <c r="D6035" s="16">
        <v>43</v>
      </c>
      <c r="E6035" s="16">
        <v>24</v>
      </c>
      <c r="F6035" s="16">
        <v>70</v>
      </c>
      <c r="G6035" s="16">
        <v>14</v>
      </c>
      <c r="H6035" s="16">
        <v>13.023647</v>
      </c>
      <c r="I6035" s="16"/>
    </row>
    <row r="6036" spans="2:9" x14ac:dyDescent="0.2">
      <c r="B6036" s="16">
        <v>46</v>
      </c>
      <c r="C6036" s="16">
        <v>2784</v>
      </c>
      <c r="D6036" s="16">
        <v>116</v>
      </c>
      <c r="E6036" s="16">
        <v>65</v>
      </c>
      <c r="F6036" s="16">
        <v>158</v>
      </c>
      <c r="G6036" s="16">
        <v>24</v>
      </c>
      <c r="H6036" s="16">
        <v>24.533916000000001</v>
      </c>
      <c r="I6036" s="16"/>
    </row>
    <row r="6037" spans="2:9" x14ac:dyDescent="0.2">
      <c r="B6037" s="16">
        <v>47</v>
      </c>
      <c r="C6037" s="16">
        <v>2149</v>
      </c>
      <c r="D6037" s="16">
        <v>89</v>
      </c>
      <c r="E6037" s="16">
        <v>64</v>
      </c>
      <c r="F6037" s="16">
        <v>122</v>
      </c>
      <c r="G6037" s="16">
        <v>24</v>
      </c>
      <c r="H6037" s="16">
        <v>16.009508</v>
      </c>
      <c r="I6037" s="16"/>
    </row>
    <row r="6038" spans="2:9" x14ac:dyDescent="0.2">
      <c r="B6038" s="16">
        <v>48</v>
      </c>
      <c r="C6038" s="16">
        <v>2813</v>
      </c>
      <c r="D6038" s="16">
        <v>108</v>
      </c>
      <c r="E6038" s="16">
        <v>75</v>
      </c>
      <c r="F6038" s="16">
        <v>161</v>
      </c>
      <c r="G6038" s="16">
        <v>26</v>
      </c>
      <c r="H6038" s="16">
        <v>22.425878999999998</v>
      </c>
      <c r="I6038" s="16"/>
    </row>
    <row r="6039" spans="2:9" x14ac:dyDescent="0.2">
      <c r="B6039" s="16">
        <v>49</v>
      </c>
      <c r="C6039" s="16">
        <v>1095</v>
      </c>
      <c r="D6039" s="16">
        <v>64</v>
      </c>
      <c r="E6039" s="16">
        <v>47</v>
      </c>
      <c r="F6039" s="16">
        <v>80</v>
      </c>
      <c r="G6039" s="16">
        <v>17</v>
      </c>
      <c r="H6039" s="16">
        <v>8.8846779999999992</v>
      </c>
      <c r="I6039" s="16"/>
    </row>
    <row r="6040" spans="2:9" x14ac:dyDescent="0.2">
      <c r="B6040" s="16">
        <v>50</v>
      </c>
      <c r="C6040" s="16">
        <v>2542</v>
      </c>
      <c r="D6040" s="16">
        <v>87</v>
      </c>
      <c r="E6040" s="16">
        <v>59</v>
      </c>
      <c r="F6040" s="16">
        <v>124</v>
      </c>
      <c r="G6040" s="16">
        <v>29</v>
      </c>
      <c r="H6040" s="16">
        <v>19.448650000000001</v>
      </c>
      <c r="I6040" s="16"/>
    </row>
    <row r="6041" spans="2:9" x14ac:dyDescent="0.2">
      <c r="B6041" s="16">
        <v>51</v>
      </c>
      <c r="C6041" s="16">
        <v>1046</v>
      </c>
      <c r="D6041" s="16">
        <v>65</v>
      </c>
      <c r="E6041" s="16">
        <v>50</v>
      </c>
      <c r="F6041" s="16">
        <v>85</v>
      </c>
      <c r="G6041" s="16">
        <v>16</v>
      </c>
      <c r="H6041" s="16">
        <v>11.390055</v>
      </c>
      <c r="I6041" s="16"/>
    </row>
    <row r="6042" spans="2:9" x14ac:dyDescent="0.2">
      <c r="B6042" s="16">
        <v>52</v>
      </c>
      <c r="C6042" s="16">
        <v>1280</v>
      </c>
      <c r="D6042" s="16">
        <v>80</v>
      </c>
      <c r="E6042" s="16">
        <v>62</v>
      </c>
      <c r="F6042" s="16">
        <v>89</v>
      </c>
      <c r="G6042" s="16">
        <v>16</v>
      </c>
      <c r="H6042" s="16">
        <v>7.9414524999999996</v>
      </c>
      <c r="I6042" s="16"/>
    </row>
    <row r="6043" spans="2:9" x14ac:dyDescent="0.2">
      <c r="B6043" s="16">
        <v>53</v>
      </c>
      <c r="C6043" s="16">
        <v>1280</v>
      </c>
      <c r="D6043" s="16">
        <v>91</v>
      </c>
      <c r="E6043" s="16">
        <v>71</v>
      </c>
      <c r="F6043" s="16">
        <v>124</v>
      </c>
      <c r="G6043" s="16">
        <v>14</v>
      </c>
      <c r="H6043" s="16">
        <v>14.136696000000001</v>
      </c>
      <c r="I6043" s="16"/>
    </row>
    <row r="6044" spans="2:9" x14ac:dyDescent="0.2">
      <c r="B6044" s="16">
        <v>54</v>
      </c>
      <c r="C6044" s="16">
        <v>3153</v>
      </c>
      <c r="D6044" s="16">
        <v>101</v>
      </c>
      <c r="E6044" s="16">
        <v>65</v>
      </c>
      <c r="F6044" s="16">
        <v>145</v>
      </c>
      <c r="G6044" s="16">
        <v>31</v>
      </c>
      <c r="H6044" s="16">
        <v>20.297782999999999</v>
      </c>
      <c r="I6044" s="16"/>
    </row>
    <row r="6045" spans="2:9" x14ac:dyDescent="0.2">
      <c r="B6045" s="16">
        <v>55</v>
      </c>
      <c r="C6045" s="16">
        <v>1501</v>
      </c>
      <c r="D6045" s="16">
        <v>88</v>
      </c>
      <c r="E6045" s="16">
        <v>62</v>
      </c>
      <c r="F6045" s="16">
        <v>117</v>
      </c>
      <c r="G6045" s="16">
        <v>17</v>
      </c>
      <c r="H6045" s="16">
        <v>11.929480999999999</v>
      </c>
      <c r="I6045" s="16"/>
    </row>
    <row r="6046" spans="2:9" x14ac:dyDescent="0.2">
      <c r="B6046" s="16">
        <v>56</v>
      </c>
      <c r="C6046" s="16">
        <v>1651</v>
      </c>
      <c r="D6046" s="16">
        <v>61</v>
      </c>
      <c r="E6046" s="16">
        <v>29</v>
      </c>
      <c r="F6046" s="16">
        <v>97</v>
      </c>
      <c r="G6046" s="16">
        <v>27</v>
      </c>
      <c r="H6046" s="16">
        <v>15.51674</v>
      </c>
      <c r="I6046" s="16"/>
    </row>
    <row r="6047" spans="2:9" x14ac:dyDescent="0.2">
      <c r="B6047" s="16">
        <v>57</v>
      </c>
      <c r="C6047" s="16">
        <v>725</v>
      </c>
      <c r="D6047" s="16">
        <v>48</v>
      </c>
      <c r="E6047" s="16">
        <v>27</v>
      </c>
      <c r="F6047" s="16">
        <v>67</v>
      </c>
      <c r="G6047" s="16">
        <v>15</v>
      </c>
      <c r="H6047" s="16">
        <v>11.404885999999999</v>
      </c>
      <c r="I6047" s="16"/>
    </row>
    <row r="6048" spans="2:9" x14ac:dyDescent="0.2">
      <c r="B6048" s="16">
        <v>58</v>
      </c>
      <c r="C6048" s="16">
        <v>1121</v>
      </c>
      <c r="D6048" s="16">
        <v>80</v>
      </c>
      <c r="E6048" s="16">
        <v>69</v>
      </c>
      <c r="F6048" s="16">
        <v>98</v>
      </c>
      <c r="G6048" s="16">
        <v>14</v>
      </c>
      <c r="H6048" s="16">
        <v>7.9951905999999999</v>
      </c>
      <c r="I6048" s="16"/>
    </row>
    <row r="6049" spans="2:9" x14ac:dyDescent="0.2">
      <c r="B6049" s="16">
        <v>59</v>
      </c>
      <c r="C6049" s="16">
        <v>1343</v>
      </c>
      <c r="D6049" s="16">
        <v>79</v>
      </c>
      <c r="E6049" s="16">
        <v>65</v>
      </c>
      <c r="F6049" s="16">
        <v>96</v>
      </c>
      <c r="G6049" s="16">
        <v>17</v>
      </c>
      <c r="H6049" s="16">
        <v>9.0277349999999998</v>
      </c>
      <c r="I6049" s="16"/>
    </row>
    <row r="6050" spans="2:9" x14ac:dyDescent="0.2">
      <c r="B6050" s="16">
        <v>60</v>
      </c>
      <c r="C6050" s="16">
        <v>1004</v>
      </c>
      <c r="D6050" s="16">
        <v>71</v>
      </c>
      <c r="E6050" s="16">
        <v>52</v>
      </c>
      <c r="F6050" s="16">
        <v>94</v>
      </c>
      <c r="G6050" s="16">
        <v>14</v>
      </c>
      <c r="H6050" s="16">
        <v>11.740790000000001</v>
      </c>
      <c r="I6050" s="16"/>
    </row>
    <row r="6051" spans="2:9" x14ac:dyDescent="0.2">
      <c r="B6051" s="16">
        <v>61</v>
      </c>
      <c r="C6051" s="16">
        <v>436</v>
      </c>
      <c r="D6051" s="16">
        <v>33</v>
      </c>
      <c r="E6051" s="16">
        <v>20</v>
      </c>
      <c r="F6051" s="16">
        <v>47</v>
      </c>
      <c r="G6051" s="16">
        <v>13</v>
      </c>
      <c r="H6051" s="16">
        <v>8.7891980000000007</v>
      </c>
      <c r="I6051" s="16"/>
    </row>
    <row r="6052" spans="2:9" x14ac:dyDescent="0.2">
      <c r="B6052" s="16">
        <v>62</v>
      </c>
      <c r="C6052" s="16">
        <v>3537</v>
      </c>
      <c r="D6052" s="16">
        <v>107</v>
      </c>
      <c r="E6052" s="16">
        <v>72</v>
      </c>
      <c r="F6052" s="16">
        <v>136</v>
      </c>
      <c r="G6052" s="16">
        <v>33</v>
      </c>
      <c r="H6052" s="16">
        <v>16.996323</v>
      </c>
      <c r="I6052" s="16"/>
    </row>
    <row r="6053" spans="2:9" x14ac:dyDescent="0.2">
      <c r="B6053" s="16">
        <v>63</v>
      </c>
      <c r="C6053" s="16">
        <v>1834</v>
      </c>
      <c r="D6053" s="16">
        <v>67</v>
      </c>
      <c r="E6053" s="16">
        <v>44</v>
      </c>
      <c r="F6053" s="16">
        <v>106</v>
      </c>
      <c r="G6053" s="16">
        <v>27</v>
      </c>
      <c r="H6053" s="16">
        <v>17.062103</v>
      </c>
      <c r="I6053" s="16"/>
    </row>
    <row r="6054" spans="2:9" x14ac:dyDescent="0.2">
      <c r="B6054" s="16">
        <v>64</v>
      </c>
      <c r="C6054" s="16">
        <v>812</v>
      </c>
      <c r="D6054" s="16">
        <v>50</v>
      </c>
      <c r="E6054" s="16">
        <v>25</v>
      </c>
      <c r="F6054" s="16">
        <v>75</v>
      </c>
      <c r="G6054" s="16">
        <v>16</v>
      </c>
      <c r="H6054" s="16">
        <v>11.854676</v>
      </c>
      <c r="I6054" s="16"/>
    </row>
    <row r="6055" spans="2:9" x14ac:dyDescent="0.2">
      <c r="B6055" s="16">
        <v>65</v>
      </c>
      <c r="C6055" s="16">
        <v>2573</v>
      </c>
      <c r="D6055" s="16">
        <v>69</v>
      </c>
      <c r="E6055" s="16">
        <v>24</v>
      </c>
      <c r="F6055" s="16">
        <v>128</v>
      </c>
      <c r="G6055" s="16">
        <v>37</v>
      </c>
      <c r="H6055" s="16">
        <v>29.578522</v>
      </c>
      <c r="I6055" s="16"/>
    </row>
    <row r="6056" spans="2:9" x14ac:dyDescent="0.2">
      <c r="B6056" s="16">
        <v>66</v>
      </c>
      <c r="C6056" s="16">
        <v>769</v>
      </c>
      <c r="D6056" s="16">
        <v>64</v>
      </c>
      <c r="E6056" s="16">
        <v>52</v>
      </c>
      <c r="F6056" s="16">
        <v>82</v>
      </c>
      <c r="G6056" s="16">
        <v>12</v>
      </c>
      <c r="H6056" s="16">
        <v>8.5333570000000005</v>
      </c>
      <c r="I6056" s="16"/>
    </row>
    <row r="6057" spans="2:9" x14ac:dyDescent="0.2">
      <c r="B6057" s="16">
        <v>67</v>
      </c>
      <c r="C6057" s="16">
        <v>2165</v>
      </c>
      <c r="D6057" s="16">
        <v>65</v>
      </c>
      <c r="E6057" s="16">
        <v>31</v>
      </c>
      <c r="F6057" s="16">
        <v>145</v>
      </c>
      <c r="G6057" s="16">
        <v>33</v>
      </c>
      <c r="H6057" s="16">
        <v>26.920020999999998</v>
      </c>
      <c r="I6057" s="16"/>
    </row>
    <row r="6058" spans="2:9" x14ac:dyDescent="0.2">
      <c r="B6058" s="16">
        <v>68</v>
      </c>
      <c r="C6058" s="16">
        <v>2373</v>
      </c>
      <c r="D6058" s="16">
        <v>74</v>
      </c>
      <c r="E6058" s="16">
        <v>28</v>
      </c>
      <c r="F6058" s="16">
        <v>119</v>
      </c>
      <c r="G6058" s="16">
        <v>32</v>
      </c>
      <c r="H6058" s="16">
        <v>21.356421999999998</v>
      </c>
      <c r="I6058" s="16"/>
    </row>
    <row r="6059" spans="2:9" x14ac:dyDescent="0.2">
      <c r="B6059" s="16">
        <v>69</v>
      </c>
      <c r="C6059" s="16">
        <v>875</v>
      </c>
      <c r="D6059" s="16">
        <v>58</v>
      </c>
      <c r="E6059" s="16">
        <v>40</v>
      </c>
      <c r="F6059" s="16">
        <v>69</v>
      </c>
      <c r="G6059" s="16">
        <v>15</v>
      </c>
      <c r="H6059" s="16">
        <v>8.4219100000000005</v>
      </c>
      <c r="I6059" s="16"/>
    </row>
    <row r="6060" spans="2:9" x14ac:dyDescent="0.2">
      <c r="B6060" s="16">
        <v>70</v>
      </c>
      <c r="C6060" s="16">
        <v>334</v>
      </c>
      <c r="D6060" s="16">
        <v>30</v>
      </c>
      <c r="E6060" s="16">
        <v>19</v>
      </c>
      <c r="F6060" s="16">
        <v>42</v>
      </c>
      <c r="G6060" s="16">
        <v>11</v>
      </c>
      <c r="H6060" s="16">
        <v>7.1554174000000001</v>
      </c>
      <c r="I6060" s="16"/>
    </row>
    <row r="6061" spans="2:9" x14ac:dyDescent="0.2">
      <c r="B6061" s="16">
        <v>71</v>
      </c>
      <c r="C6061" s="16">
        <v>1201</v>
      </c>
      <c r="D6061" s="16">
        <v>57</v>
      </c>
      <c r="E6061" s="16">
        <v>35</v>
      </c>
      <c r="F6061" s="16">
        <v>90</v>
      </c>
      <c r="G6061" s="16">
        <v>21</v>
      </c>
      <c r="H6061" s="16">
        <v>15.709868999999999</v>
      </c>
      <c r="I6061" s="16"/>
    </row>
    <row r="6062" spans="2:9" x14ac:dyDescent="0.2">
      <c r="B6062" s="16">
        <v>72</v>
      </c>
      <c r="C6062" s="16">
        <v>713</v>
      </c>
      <c r="D6062" s="16">
        <v>41</v>
      </c>
      <c r="E6062" s="16">
        <v>26</v>
      </c>
      <c r="F6062" s="16">
        <v>61</v>
      </c>
      <c r="G6062" s="16">
        <v>17</v>
      </c>
      <c r="H6062" s="16">
        <v>8.8388349999999996</v>
      </c>
      <c r="I6062" s="1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72</v>
      </c>
      <c r="I6172" s="6"/>
    </row>
    <row r="6173" spans="1:10" x14ac:dyDescent="0.2">
      <c r="A6173" t="s">
        <v>67</v>
      </c>
      <c r="B6173" s="15"/>
      <c r="C6173" s="8">
        <f>AVERAGE(C5991:C6171)</f>
        <v>2199.6666666666665</v>
      </c>
      <c r="D6173" s="8"/>
      <c r="E6173" s="8"/>
      <c r="F6173" s="8"/>
      <c r="G6173" s="8"/>
      <c r="H6173" s="8"/>
      <c r="I6173" s="9"/>
      <c r="J6173" s="17">
        <f>AVERAGE(D5991:D6171)</f>
        <v>82.902777777777771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49974758</v>
      </c>
      <c r="D6177" s="16">
        <v>146.74117000000001</v>
      </c>
      <c r="E6177" s="16">
        <v>1</v>
      </c>
      <c r="F6177" s="16">
        <v>1220</v>
      </c>
      <c r="G6177" s="16">
        <v>340564</v>
      </c>
      <c r="H6177" s="16">
        <v>212.7371</v>
      </c>
      <c r="I6177" s="16">
        <v>16.636178999999998</v>
      </c>
    </row>
    <row r="6178" spans="1:9" x14ac:dyDescent="0.2">
      <c r="A6178" s="6"/>
      <c r="B6178" s="16">
        <v>1</v>
      </c>
      <c r="C6178" s="16">
        <v>1083</v>
      </c>
      <c r="D6178" s="16">
        <v>54</v>
      </c>
      <c r="E6178" s="16">
        <v>37</v>
      </c>
      <c r="F6178" s="16">
        <v>73</v>
      </c>
      <c r="G6178" s="16">
        <v>20</v>
      </c>
      <c r="H6178" s="16">
        <v>10.148891000000001</v>
      </c>
      <c r="I6178" s="16"/>
    </row>
    <row r="6179" spans="1:9" x14ac:dyDescent="0.2">
      <c r="A6179" s="6"/>
      <c r="B6179" s="16">
        <v>2</v>
      </c>
      <c r="C6179" s="16">
        <v>3733</v>
      </c>
      <c r="D6179" s="16">
        <v>91</v>
      </c>
      <c r="E6179" s="16">
        <v>48</v>
      </c>
      <c r="F6179" s="16">
        <v>154</v>
      </c>
      <c r="G6179" s="16">
        <v>41</v>
      </c>
      <c r="H6179" s="16">
        <v>27.834332</v>
      </c>
      <c r="I6179" s="16"/>
    </row>
    <row r="6180" spans="1:9" x14ac:dyDescent="0.2">
      <c r="A6180" s="6"/>
      <c r="B6180" s="16">
        <v>3</v>
      </c>
      <c r="C6180" s="16">
        <v>1879</v>
      </c>
      <c r="D6180" s="16">
        <v>64</v>
      </c>
      <c r="E6180" s="16">
        <v>33</v>
      </c>
      <c r="F6180" s="16">
        <v>95</v>
      </c>
      <c r="G6180" s="16">
        <v>29</v>
      </c>
      <c r="H6180" s="16">
        <v>16.147755</v>
      </c>
      <c r="I6180" s="16"/>
    </row>
    <row r="6181" spans="1:9" x14ac:dyDescent="0.2">
      <c r="A6181" s="6"/>
      <c r="B6181" s="16">
        <v>4</v>
      </c>
      <c r="C6181" s="16">
        <v>2563</v>
      </c>
      <c r="D6181" s="16">
        <v>82</v>
      </c>
      <c r="E6181" s="16">
        <v>51</v>
      </c>
      <c r="F6181" s="16">
        <v>126</v>
      </c>
      <c r="G6181" s="16">
        <v>31</v>
      </c>
      <c r="H6181" s="16">
        <v>20.275600000000001</v>
      </c>
      <c r="I6181" s="16"/>
    </row>
    <row r="6182" spans="1:9" x14ac:dyDescent="0.2">
      <c r="A6182" s="6"/>
      <c r="B6182" s="16">
        <v>5</v>
      </c>
      <c r="C6182" s="16">
        <v>697</v>
      </c>
      <c r="D6182" s="16">
        <v>53</v>
      </c>
      <c r="E6182" s="16">
        <v>28</v>
      </c>
      <c r="F6182" s="16">
        <v>67</v>
      </c>
      <c r="G6182" s="16">
        <v>13</v>
      </c>
      <c r="H6182" s="16">
        <v>11.379806500000001</v>
      </c>
      <c r="I6182" s="16"/>
    </row>
    <row r="6183" spans="1:9" x14ac:dyDescent="0.2">
      <c r="A6183" s="6"/>
      <c r="B6183" s="16">
        <v>6</v>
      </c>
      <c r="C6183" s="16">
        <v>2765</v>
      </c>
      <c r="D6183" s="16">
        <v>86</v>
      </c>
      <c r="E6183" s="16">
        <v>51</v>
      </c>
      <c r="F6183" s="16">
        <v>131</v>
      </c>
      <c r="G6183" s="16">
        <v>32</v>
      </c>
      <c r="H6183" s="16">
        <v>21.154577</v>
      </c>
      <c r="I6183" s="16"/>
    </row>
    <row r="6184" spans="1:9" x14ac:dyDescent="0.2">
      <c r="A6184" s="6"/>
      <c r="B6184" s="16">
        <v>7</v>
      </c>
      <c r="C6184" s="16">
        <v>1383</v>
      </c>
      <c r="D6184" s="16">
        <v>62</v>
      </c>
      <c r="E6184" s="16">
        <v>38</v>
      </c>
      <c r="F6184" s="16">
        <v>86</v>
      </c>
      <c r="G6184" s="16">
        <v>22</v>
      </c>
      <c r="H6184" s="16">
        <v>13.109429</v>
      </c>
      <c r="I6184" s="16"/>
    </row>
    <row r="6185" spans="1:9" x14ac:dyDescent="0.2">
      <c r="A6185" s="6"/>
      <c r="B6185" s="16">
        <v>8</v>
      </c>
      <c r="C6185" s="16">
        <v>1640</v>
      </c>
      <c r="D6185" s="16">
        <v>71</v>
      </c>
      <c r="E6185" s="16">
        <v>55</v>
      </c>
      <c r="F6185" s="16">
        <v>96</v>
      </c>
      <c r="G6185" s="16">
        <v>23</v>
      </c>
      <c r="H6185" s="16">
        <v>12.024596000000001</v>
      </c>
      <c r="I6185" s="16"/>
    </row>
    <row r="6186" spans="1:9" x14ac:dyDescent="0.2">
      <c r="A6186" s="6"/>
      <c r="B6186" s="16">
        <v>9</v>
      </c>
      <c r="C6186" s="16">
        <v>2710</v>
      </c>
      <c r="D6186" s="16">
        <v>82</v>
      </c>
      <c r="E6186" s="16">
        <v>40</v>
      </c>
      <c r="F6186" s="16">
        <v>145</v>
      </c>
      <c r="G6186" s="16">
        <v>33</v>
      </c>
      <c r="H6186" s="16">
        <v>24.703240000000001</v>
      </c>
      <c r="I6186" s="16"/>
    </row>
    <row r="6187" spans="1:9" x14ac:dyDescent="0.2">
      <c r="A6187" s="6"/>
      <c r="B6187" s="16">
        <v>10</v>
      </c>
      <c r="C6187" s="16">
        <v>729</v>
      </c>
      <c r="D6187" s="16">
        <v>56</v>
      </c>
      <c r="E6187" s="16">
        <v>37</v>
      </c>
      <c r="F6187" s="16">
        <v>73</v>
      </c>
      <c r="G6187" s="16">
        <v>13</v>
      </c>
      <c r="H6187" s="16">
        <v>12.065792</v>
      </c>
      <c r="I6187" s="16"/>
    </row>
    <row r="6188" spans="1:9" x14ac:dyDescent="0.2">
      <c r="A6188" s="6"/>
      <c r="B6188" s="16">
        <v>11</v>
      </c>
      <c r="C6188" s="16">
        <v>1818</v>
      </c>
      <c r="D6188" s="16">
        <v>67</v>
      </c>
      <c r="E6188" s="16">
        <v>38</v>
      </c>
      <c r="F6188" s="16">
        <v>108</v>
      </c>
      <c r="G6188" s="16">
        <v>27</v>
      </c>
      <c r="H6188" s="16">
        <v>14.844061999999999</v>
      </c>
      <c r="I6188" s="16"/>
    </row>
    <row r="6189" spans="1:9" x14ac:dyDescent="0.2">
      <c r="A6189" s="6"/>
      <c r="B6189" s="16">
        <v>12</v>
      </c>
      <c r="C6189" s="16">
        <v>546</v>
      </c>
      <c r="D6189" s="16">
        <v>54</v>
      </c>
      <c r="E6189" s="16">
        <v>37</v>
      </c>
      <c r="F6189" s="16">
        <v>73</v>
      </c>
      <c r="G6189" s="16">
        <v>10</v>
      </c>
      <c r="H6189" s="16">
        <v>9.7752520000000001</v>
      </c>
      <c r="I6189" s="16"/>
    </row>
    <row r="6190" spans="1:9" x14ac:dyDescent="0.2">
      <c r="B6190" s="16">
        <v>13</v>
      </c>
      <c r="C6190" s="16">
        <v>829</v>
      </c>
      <c r="D6190" s="16">
        <v>63</v>
      </c>
      <c r="E6190" s="16">
        <v>44</v>
      </c>
      <c r="F6190" s="16">
        <v>77</v>
      </c>
      <c r="G6190" s="16">
        <v>13</v>
      </c>
      <c r="H6190" s="16">
        <v>10.206206999999999</v>
      </c>
      <c r="I6190" s="16"/>
    </row>
    <row r="6191" spans="1:9" x14ac:dyDescent="0.2">
      <c r="B6191" s="16">
        <v>14</v>
      </c>
      <c r="C6191" s="16">
        <v>1672</v>
      </c>
      <c r="D6191" s="16">
        <v>69</v>
      </c>
      <c r="E6191" s="16">
        <v>44</v>
      </c>
      <c r="F6191" s="16">
        <v>94</v>
      </c>
      <c r="G6191" s="16">
        <v>24</v>
      </c>
      <c r="H6191" s="16">
        <v>14.316303</v>
      </c>
      <c r="I6191" s="16"/>
    </row>
    <row r="6192" spans="1:9" x14ac:dyDescent="0.2">
      <c r="B6192" s="16">
        <v>15</v>
      </c>
      <c r="C6192" s="16">
        <v>3146</v>
      </c>
      <c r="D6192" s="16">
        <v>92</v>
      </c>
      <c r="E6192" s="16">
        <v>50</v>
      </c>
      <c r="F6192" s="16">
        <v>143</v>
      </c>
      <c r="G6192" s="16">
        <v>34</v>
      </c>
      <c r="H6192" s="16">
        <v>25.229852999999999</v>
      </c>
      <c r="I6192" s="16"/>
    </row>
    <row r="6193" spans="1:9" x14ac:dyDescent="0.2">
      <c r="B6193" s="16">
        <v>16</v>
      </c>
      <c r="C6193" s="16">
        <v>3971</v>
      </c>
      <c r="D6193" s="16">
        <v>86</v>
      </c>
      <c r="E6193" s="16">
        <v>47</v>
      </c>
      <c r="F6193" s="16">
        <v>133</v>
      </c>
      <c r="G6193" s="16">
        <v>46</v>
      </c>
      <c r="H6193" s="16">
        <v>20.832134</v>
      </c>
      <c r="I6193" s="16"/>
    </row>
    <row r="6194" spans="1:9" x14ac:dyDescent="0.2">
      <c r="B6194" s="16">
        <v>17</v>
      </c>
      <c r="C6194" s="16">
        <v>1194</v>
      </c>
      <c r="D6194" s="16">
        <v>62</v>
      </c>
      <c r="E6194" s="16">
        <v>42</v>
      </c>
      <c r="F6194" s="16">
        <v>87</v>
      </c>
      <c r="G6194" s="16">
        <v>19</v>
      </c>
      <c r="H6194" s="16">
        <v>11.671428000000001</v>
      </c>
      <c r="I6194" s="16"/>
    </row>
    <row r="6195" spans="1:9" x14ac:dyDescent="0.2">
      <c r="B6195" s="16">
        <v>18</v>
      </c>
      <c r="C6195" s="16">
        <v>1154</v>
      </c>
      <c r="D6195" s="16">
        <v>64</v>
      </c>
      <c r="E6195" s="16">
        <v>39</v>
      </c>
      <c r="F6195" s="16">
        <v>88</v>
      </c>
      <c r="G6195" s="16">
        <v>18</v>
      </c>
      <c r="H6195" s="16">
        <v>11.391432</v>
      </c>
      <c r="I6195" s="16"/>
    </row>
    <row r="6196" spans="1:9" x14ac:dyDescent="0.2">
      <c r="B6196" s="16">
        <v>19</v>
      </c>
      <c r="C6196" s="16">
        <v>1197</v>
      </c>
      <c r="D6196" s="16">
        <v>74</v>
      </c>
      <c r="E6196" s="16">
        <v>52</v>
      </c>
      <c r="F6196" s="16">
        <v>106</v>
      </c>
      <c r="G6196" s="16">
        <v>16</v>
      </c>
      <c r="H6196" s="16">
        <v>17.383901999999999</v>
      </c>
      <c r="I6196" s="16"/>
    </row>
    <row r="6197" spans="1:9" x14ac:dyDescent="0.2">
      <c r="B6197" s="16">
        <v>20</v>
      </c>
      <c r="C6197" s="16">
        <v>1043</v>
      </c>
      <c r="D6197" s="16">
        <v>61</v>
      </c>
      <c r="E6197" s="16">
        <v>40</v>
      </c>
      <c r="F6197" s="16">
        <v>91</v>
      </c>
      <c r="G6197" s="16">
        <v>17</v>
      </c>
      <c r="H6197" s="16">
        <v>13.110110000000001</v>
      </c>
      <c r="I6197" s="16"/>
    </row>
    <row r="6198" spans="1:9" x14ac:dyDescent="0.2">
      <c r="B6198" s="16">
        <v>21</v>
      </c>
      <c r="C6198" s="16">
        <v>2272</v>
      </c>
      <c r="D6198" s="16">
        <v>84</v>
      </c>
      <c r="E6198" s="16">
        <v>55</v>
      </c>
      <c r="F6198" s="16">
        <v>118</v>
      </c>
      <c r="G6198" s="16">
        <v>27</v>
      </c>
      <c r="H6198" s="16">
        <v>17.867031000000001</v>
      </c>
      <c r="I6198" s="16"/>
    </row>
    <row r="6199" spans="1:9" x14ac:dyDescent="0.2">
      <c r="B6199" s="16">
        <v>22</v>
      </c>
      <c r="C6199" s="16">
        <v>992</v>
      </c>
      <c r="D6199" s="16">
        <v>55</v>
      </c>
      <c r="E6199" s="16">
        <v>33</v>
      </c>
      <c r="F6199" s="16">
        <v>78</v>
      </c>
      <c r="G6199" s="16">
        <v>18</v>
      </c>
      <c r="H6199" s="16">
        <v>12.676983</v>
      </c>
      <c r="I6199" s="16"/>
    </row>
    <row r="6200" spans="1:9" x14ac:dyDescent="0.2">
      <c r="B6200" s="16">
        <v>23</v>
      </c>
      <c r="C6200" s="16">
        <v>2378</v>
      </c>
      <c r="D6200" s="16">
        <v>72</v>
      </c>
      <c r="E6200" s="16">
        <v>47</v>
      </c>
      <c r="F6200" s="16">
        <v>99</v>
      </c>
      <c r="G6200" s="16">
        <v>33</v>
      </c>
      <c r="H6200" s="16">
        <v>13.504629</v>
      </c>
      <c r="I6200" s="16"/>
    </row>
    <row r="6201" spans="1:9" x14ac:dyDescent="0.2">
      <c r="B6201" s="16">
        <v>24</v>
      </c>
      <c r="C6201" s="16">
        <v>1734</v>
      </c>
      <c r="D6201" s="16">
        <v>72</v>
      </c>
      <c r="E6201" s="16">
        <v>42</v>
      </c>
      <c r="F6201" s="16">
        <v>97</v>
      </c>
      <c r="G6201" s="16">
        <v>24</v>
      </c>
      <c r="H6201" s="16">
        <v>11.996376</v>
      </c>
      <c r="I6201" s="16"/>
    </row>
    <row r="6202" spans="1:9" x14ac:dyDescent="0.2">
      <c r="B6202" s="16">
        <v>25</v>
      </c>
      <c r="C6202" s="16">
        <v>2146</v>
      </c>
      <c r="D6202" s="16">
        <v>79</v>
      </c>
      <c r="E6202" s="16">
        <v>46</v>
      </c>
      <c r="F6202" s="16">
        <v>109</v>
      </c>
      <c r="G6202" s="16">
        <v>27</v>
      </c>
      <c r="H6202" s="16">
        <v>15.695418</v>
      </c>
      <c r="I6202" s="16"/>
    </row>
    <row r="6203" spans="1:9" x14ac:dyDescent="0.2">
      <c r="B6203" s="16">
        <v>26</v>
      </c>
      <c r="C6203" s="16">
        <v>985</v>
      </c>
      <c r="D6203" s="16">
        <v>54</v>
      </c>
      <c r="E6203" s="16">
        <v>40</v>
      </c>
      <c r="F6203" s="16">
        <v>77</v>
      </c>
      <c r="G6203" s="16">
        <v>18</v>
      </c>
      <c r="H6203" s="16">
        <v>11.573295999999999</v>
      </c>
      <c r="I6203" s="16"/>
    </row>
    <row r="6204" spans="1:9" x14ac:dyDescent="0.2">
      <c r="B6204" s="16">
        <v>27</v>
      </c>
      <c r="C6204" s="16">
        <v>4671</v>
      </c>
      <c r="D6204" s="16">
        <v>93</v>
      </c>
      <c r="E6204" s="16">
        <v>48</v>
      </c>
      <c r="F6204" s="16">
        <v>161</v>
      </c>
      <c r="G6204" s="16">
        <v>50</v>
      </c>
      <c r="H6204" s="16">
        <v>25.66384</v>
      </c>
      <c r="I6204" s="16"/>
    </row>
    <row r="6205" spans="1:9" x14ac:dyDescent="0.2">
      <c r="B6205" s="16">
        <v>28</v>
      </c>
      <c r="C6205" s="16">
        <v>952</v>
      </c>
      <c r="D6205" s="16">
        <v>73</v>
      </c>
      <c r="E6205" s="16">
        <v>55</v>
      </c>
      <c r="F6205" s="16">
        <v>93</v>
      </c>
      <c r="G6205" s="16">
        <v>13</v>
      </c>
      <c r="H6205" s="16">
        <v>11.658331</v>
      </c>
      <c r="I6205" s="16"/>
    </row>
    <row r="6206" spans="1:9" x14ac:dyDescent="0.2">
      <c r="B6206" s="16">
        <v>29</v>
      </c>
      <c r="C6206" s="16">
        <v>2228</v>
      </c>
      <c r="D6206" s="16">
        <v>82</v>
      </c>
      <c r="E6206" s="16">
        <v>48</v>
      </c>
      <c r="F6206" s="16">
        <v>114</v>
      </c>
      <c r="G6206" s="16">
        <v>27</v>
      </c>
      <c r="H6206" s="16">
        <v>19.109000000000002</v>
      </c>
      <c r="I6206" s="16"/>
    </row>
    <row r="6207" spans="1:9" x14ac:dyDescent="0.2">
      <c r="B6207" s="16">
        <v>30</v>
      </c>
      <c r="C6207" s="16">
        <v>3027</v>
      </c>
      <c r="D6207" s="16">
        <v>89</v>
      </c>
      <c r="E6207" s="16">
        <v>47</v>
      </c>
      <c r="F6207" s="16">
        <v>126</v>
      </c>
      <c r="G6207" s="16">
        <v>34</v>
      </c>
      <c r="H6207" s="16">
        <v>22.996046</v>
      </c>
      <c r="I6207" s="16"/>
    </row>
    <row r="6208" spans="1:9" x14ac:dyDescent="0.2">
      <c r="A6208" s="6"/>
      <c r="B6208" s="16">
        <v>31</v>
      </c>
      <c r="C6208" s="16">
        <v>2256</v>
      </c>
      <c r="D6208" s="16">
        <v>75</v>
      </c>
      <c r="E6208" s="16">
        <v>39</v>
      </c>
      <c r="F6208" s="16">
        <v>106</v>
      </c>
      <c r="G6208" s="16">
        <v>30</v>
      </c>
      <c r="H6208" s="16">
        <v>17.160499999999999</v>
      </c>
      <c r="I6208" s="16"/>
    </row>
    <row r="6209" spans="1:9" x14ac:dyDescent="0.2">
      <c r="A6209" s="11"/>
      <c r="B6209" s="16">
        <v>32</v>
      </c>
      <c r="C6209" s="16">
        <v>1453</v>
      </c>
      <c r="D6209" s="16">
        <v>63</v>
      </c>
      <c r="E6209" s="16">
        <v>41</v>
      </c>
      <c r="F6209" s="16">
        <v>85</v>
      </c>
      <c r="G6209" s="16">
        <v>23</v>
      </c>
      <c r="H6209" s="16">
        <v>11.389789</v>
      </c>
      <c r="I6209" s="16"/>
    </row>
    <row r="6210" spans="1:9" x14ac:dyDescent="0.2">
      <c r="B6210" s="16">
        <v>33</v>
      </c>
      <c r="C6210" s="16">
        <v>1077</v>
      </c>
      <c r="D6210" s="16">
        <v>63</v>
      </c>
      <c r="E6210" s="16">
        <v>47</v>
      </c>
      <c r="F6210" s="16">
        <v>85</v>
      </c>
      <c r="G6210" s="16">
        <v>17</v>
      </c>
      <c r="H6210" s="16">
        <v>10.547511</v>
      </c>
      <c r="I6210" s="16"/>
    </row>
    <row r="6211" spans="1:9" x14ac:dyDescent="0.2">
      <c r="B6211" s="16">
        <v>34</v>
      </c>
      <c r="C6211" s="16">
        <v>3846</v>
      </c>
      <c r="D6211" s="16">
        <v>85</v>
      </c>
      <c r="E6211" s="16">
        <v>52</v>
      </c>
      <c r="F6211" s="16">
        <v>135</v>
      </c>
      <c r="G6211" s="16">
        <v>45</v>
      </c>
      <c r="H6211" s="16">
        <v>21.525354</v>
      </c>
      <c r="I6211" s="16"/>
    </row>
    <row r="6212" spans="1:9" x14ac:dyDescent="0.2">
      <c r="B6212" s="16">
        <v>35</v>
      </c>
      <c r="C6212" s="16">
        <v>2786</v>
      </c>
      <c r="D6212" s="16">
        <v>81</v>
      </c>
      <c r="E6212" s="16">
        <v>34</v>
      </c>
      <c r="F6212" s="16">
        <v>154</v>
      </c>
      <c r="G6212" s="16">
        <v>34</v>
      </c>
      <c r="H6212" s="16">
        <v>26.920760000000001</v>
      </c>
      <c r="I6212" s="16"/>
    </row>
    <row r="6213" spans="1:9" x14ac:dyDescent="0.2">
      <c r="B6213" s="16">
        <v>36</v>
      </c>
      <c r="C6213" s="16">
        <v>2067</v>
      </c>
      <c r="D6213" s="16">
        <v>79</v>
      </c>
      <c r="E6213" s="16">
        <v>47</v>
      </c>
      <c r="F6213" s="16">
        <v>107</v>
      </c>
      <c r="G6213" s="16">
        <v>26</v>
      </c>
      <c r="H6213" s="16">
        <v>16.604818000000002</v>
      </c>
      <c r="I6213" s="16"/>
    </row>
    <row r="6214" spans="1:9" x14ac:dyDescent="0.2">
      <c r="B6214" s="16">
        <v>37</v>
      </c>
      <c r="C6214" s="16">
        <v>1744</v>
      </c>
      <c r="D6214" s="16">
        <v>83</v>
      </c>
      <c r="E6214" s="16">
        <v>63</v>
      </c>
      <c r="F6214" s="16">
        <v>106</v>
      </c>
      <c r="G6214" s="16">
        <v>21</v>
      </c>
      <c r="H6214" s="16">
        <v>11.608186999999999</v>
      </c>
      <c r="I6214" s="16"/>
    </row>
    <row r="6215" spans="1:9" x14ac:dyDescent="0.2">
      <c r="B6215" s="16">
        <v>38</v>
      </c>
      <c r="C6215" s="16">
        <v>2265</v>
      </c>
      <c r="D6215" s="16">
        <v>80</v>
      </c>
      <c r="E6215" s="16">
        <v>52</v>
      </c>
      <c r="F6215" s="16">
        <v>120</v>
      </c>
      <c r="G6215" s="16">
        <v>28</v>
      </c>
      <c r="H6215" s="16">
        <v>18.610033000000001</v>
      </c>
      <c r="I6215" s="16"/>
    </row>
    <row r="6216" spans="1:9" x14ac:dyDescent="0.2">
      <c r="B6216" s="16">
        <v>39</v>
      </c>
      <c r="C6216" s="16">
        <v>3326</v>
      </c>
      <c r="D6216" s="16">
        <v>85</v>
      </c>
      <c r="E6216" s="16">
        <v>36</v>
      </c>
      <c r="F6216" s="16">
        <v>138</v>
      </c>
      <c r="G6216" s="16">
        <v>39</v>
      </c>
      <c r="H6216" s="16">
        <v>26.242291999999999</v>
      </c>
      <c r="I6216" s="16"/>
    </row>
    <row r="6217" spans="1:9" x14ac:dyDescent="0.2">
      <c r="B6217" s="16">
        <v>40</v>
      </c>
      <c r="C6217" s="16">
        <v>760</v>
      </c>
      <c r="D6217" s="16">
        <v>47</v>
      </c>
      <c r="E6217" s="16">
        <v>26</v>
      </c>
      <c r="F6217" s="16">
        <v>68</v>
      </c>
      <c r="G6217" s="16">
        <v>16</v>
      </c>
      <c r="H6217" s="16">
        <v>13.226236</v>
      </c>
      <c r="I6217" s="16"/>
    </row>
    <row r="6218" spans="1:9" x14ac:dyDescent="0.2">
      <c r="B6218" s="16">
        <v>41</v>
      </c>
      <c r="C6218" s="16">
        <v>2642</v>
      </c>
      <c r="D6218" s="16">
        <v>94</v>
      </c>
      <c r="E6218" s="16">
        <v>54</v>
      </c>
      <c r="F6218" s="16">
        <v>145</v>
      </c>
      <c r="G6218" s="16">
        <v>28</v>
      </c>
      <c r="H6218" s="16">
        <v>21.696562</v>
      </c>
      <c r="I6218" s="16"/>
    </row>
    <row r="6219" spans="1:9" x14ac:dyDescent="0.2">
      <c r="B6219" s="16">
        <v>42</v>
      </c>
      <c r="C6219" s="16">
        <v>3179</v>
      </c>
      <c r="D6219" s="16">
        <v>81</v>
      </c>
      <c r="E6219" s="16">
        <v>50</v>
      </c>
      <c r="F6219" s="16">
        <v>127</v>
      </c>
      <c r="G6219" s="16">
        <v>39</v>
      </c>
      <c r="H6219" s="16">
        <v>19.077404000000001</v>
      </c>
      <c r="I6219" s="16"/>
    </row>
    <row r="6220" spans="1:9" x14ac:dyDescent="0.2">
      <c r="B6220" s="16">
        <v>43</v>
      </c>
      <c r="C6220" s="16">
        <v>1760</v>
      </c>
      <c r="D6220" s="16">
        <v>80</v>
      </c>
      <c r="E6220" s="16">
        <v>56</v>
      </c>
      <c r="F6220" s="16">
        <v>102</v>
      </c>
      <c r="G6220" s="16">
        <v>22</v>
      </c>
      <c r="H6220" s="16">
        <v>14.458479000000001</v>
      </c>
      <c r="I6220" s="16"/>
    </row>
    <row r="6221" spans="1:9" x14ac:dyDescent="0.2">
      <c r="B6221" s="16">
        <v>44</v>
      </c>
      <c r="C6221" s="16">
        <v>1870</v>
      </c>
      <c r="D6221" s="16">
        <v>66</v>
      </c>
      <c r="E6221" s="16">
        <v>43</v>
      </c>
      <c r="F6221" s="16">
        <v>92</v>
      </c>
      <c r="G6221" s="16">
        <v>28</v>
      </c>
      <c r="H6221" s="16">
        <v>13.885776999999999</v>
      </c>
      <c r="I6221" s="16"/>
    </row>
    <row r="6222" spans="1:9" x14ac:dyDescent="0.2">
      <c r="B6222" s="16">
        <v>45</v>
      </c>
      <c r="C6222" s="16">
        <v>669</v>
      </c>
      <c r="D6222" s="16">
        <v>66</v>
      </c>
      <c r="E6222" s="16">
        <v>53</v>
      </c>
      <c r="F6222" s="16">
        <v>84</v>
      </c>
      <c r="G6222" s="16">
        <v>10</v>
      </c>
      <c r="H6222" s="16">
        <v>10.322576</v>
      </c>
      <c r="I6222" s="16"/>
    </row>
    <row r="6223" spans="1:9" x14ac:dyDescent="0.2">
      <c r="B6223" s="16">
        <v>46</v>
      </c>
      <c r="C6223" s="16">
        <v>1571</v>
      </c>
      <c r="D6223" s="16">
        <v>78</v>
      </c>
      <c r="E6223" s="16">
        <v>57</v>
      </c>
      <c r="F6223" s="16">
        <v>110</v>
      </c>
      <c r="G6223" s="16">
        <v>20</v>
      </c>
      <c r="H6223" s="16">
        <v>14.471387</v>
      </c>
      <c r="I6223" s="16"/>
    </row>
    <row r="6224" spans="1:9" x14ac:dyDescent="0.2">
      <c r="B6224" s="16">
        <v>47</v>
      </c>
      <c r="C6224" s="16">
        <v>2430</v>
      </c>
      <c r="D6224" s="16">
        <v>71</v>
      </c>
      <c r="E6224" s="16">
        <v>32</v>
      </c>
      <c r="F6224" s="16">
        <v>117</v>
      </c>
      <c r="G6224" s="16">
        <v>34</v>
      </c>
      <c r="H6224" s="16">
        <v>21.893681999999998</v>
      </c>
      <c r="I6224" s="16"/>
    </row>
    <row r="6225" spans="2:9" x14ac:dyDescent="0.2">
      <c r="B6225" s="16">
        <v>48</v>
      </c>
      <c r="C6225" s="16">
        <v>1043</v>
      </c>
      <c r="D6225" s="16">
        <v>54</v>
      </c>
      <c r="E6225" s="16">
        <v>31</v>
      </c>
      <c r="F6225" s="16">
        <v>76</v>
      </c>
      <c r="G6225" s="16">
        <v>19</v>
      </c>
      <c r="H6225" s="16">
        <v>11.702327</v>
      </c>
      <c r="I6225" s="16"/>
    </row>
    <row r="6226" spans="2:9" x14ac:dyDescent="0.2">
      <c r="B6226" s="16">
        <v>49</v>
      </c>
      <c r="C6226" s="16">
        <v>660</v>
      </c>
      <c r="D6226" s="16">
        <v>60</v>
      </c>
      <c r="E6226" s="16">
        <v>47</v>
      </c>
      <c r="F6226" s="16">
        <v>74</v>
      </c>
      <c r="G6226" s="16">
        <v>11</v>
      </c>
      <c r="H6226" s="16">
        <v>7.4161982999999996</v>
      </c>
      <c r="I6226" s="16"/>
    </row>
    <row r="6227" spans="2:9" x14ac:dyDescent="0.2">
      <c r="B6227" s="16">
        <v>50</v>
      </c>
      <c r="C6227" s="16">
        <v>799</v>
      </c>
      <c r="D6227" s="16">
        <v>57</v>
      </c>
      <c r="E6227" s="16">
        <v>48</v>
      </c>
      <c r="F6227" s="16">
        <v>74</v>
      </c>
      <c r="G6227" s="16">
        <v>14</v>
      </c>
      <c r="H6227" s="16">
        <v>7.1414285</v>
      </c>
      <c r="I6227" s="16"/>
    </row>
    <row r="6228" spans="2:9" x14ac:dyDescent="0.2">
      <c r="B6228" s="16">
        <v>51</v>
      </c>
      <c r="C6228" s="16">
        <v>1190</v>
      </c>
      <c r="D6228" s="16">
        <v>62</v>
      </c>
      <c r="E6228" s="16">
        <v>39</v>
      </c>
      <c r="F6228" s="16">
        <v>85</v>
      </c>
      <c r="G6228" s="16">
        <v>19</v>
      </c>
      <c r="H6228" s="16">
        <v>12.192894000000001</v>
      </c>
      <c r="I6228" s="16"/>
    </row>
    <row r="6229" spans="2:9" x14ac:dyDescent="0.2">
      <c r="B6229" s="16">
        <v>52</v>
      </c>
      <c r="C6229" s="16">
        <v>1670</v>
      </c>
      <c r="D6229" s="16">
        <v>66</v>
      </c>
      <c r="E6229" s="16">
        <v>41</v>
      </c>
      <c r="F6229" s="16">
        <v>99</v>
      </c>
      <c r="G6229" s="16">
        <v>25</v>
      </c>
      <c r="H6229" s="16">
        <v>15.984367000000001</v>
      </c>
      <c r="I6229" s="16"/>
    </row>
    <row r="6230" spans="2:9" x14ac:dyDescent="0.2">
      <c r="B6230" s="16">
        <v>53</v>
      </c>
      <c r="C6230" s="16">
        <v>2459</v>
      </c>
      <c r="D6230" s="16">
        <v>76</v>
      </c>
      <c r="E6230" s="16">
        <v>43</v>
      </c>
      <c r="F6230" s="16">
        <v>117</v>
      </c>
      <c r="G6230" s="16">
        <v>32</v>
      </c>
      <c r="H6230" s="16">
        <v>18.935375000000001</v>
      </c>
      <c r="I6230" s="16"/>
    </row>
    <row r="6231" spans="2:9" x14ac:dyDescent="0.2">
      <c r="B6231" s="16">
        <v>54</v>
      </c>
      <c r="C6231" s="16">
        <v>820</v>
      </c>
      <c r="D6231" s="16">
        <v>54</v>
      </c>
      <c r="E6231" s="16">
        <v>25</v>
      </c>
      <c r="F6231" s="16">
        <v>85</v>
      </c>
      <c r="G6231" s="16">
        <v>15</v>
      </c>
      <c r="H6231" s="16">
        <v>15.075998</v>
      </c>
      <c r="I6231" s="16"/>
    </row>
    <row r="6232" spans="2:9" x14ac:dyDescent="0.2">
      <c r="B6232" s="16">
        <v>55</v>
      </c>
      <c r="C6232" s="16">
        <v>1679</v>
      </c>
      <c r="D6232" s="16">
        <v>64</v>
      </c>
      <c r="E6232" s="16">
        <v>22</v>
      </c>
      <c r="F6232" s="16">
        <v>102</v>
      </c>
      <c r="G6232" s="16">
        <v>26</v>
      </c>
      <c r="H6232" s="16">
        <v>20.086811000000001</v>
      </c>
      <c r="I6232" s="16"/>
    </row>
    <row r="6233" spans="2:9" x14ac:dyDescent="0.2">
      <c r="B6233" s="16">
        <v>56</v>
      </c>
      <c r="C6233" s="16">
        <v>808</v>
      </c>
      <c r="D6233" s="16">
        <v>53</v>
      </c>
      <c r="E6233" s="16">
        <v>39</v>
      </c>
      <c r="F6233" s="16">
        <v>73</v>
      </c>
      <c r="G6233" s="16">
        <v>15</v>
      </c>
      <c r="H6233" s="16">
        <v>11.943318</v>
      </c>
      <c r="I6233" s="16"/>
    </row>
    <row r="6234" spans="2:9" x14ac:dyDescent="0.2">
      <c r="B6234" s="16">
        <v>57</v>
      </c>
      <c r="C6234" s="16">
        <v>1911</v>
      </c>
      <c r="D6234" s="16">
        <v>68</v>
      </c>
      <c r="E6234" s="16">
        <v>37</v>
      </c>
      <c r="F6234" s="16">
        <v>109</v>
      </c>
      <c r="G6234" s="16">
        <v>28</v>
      </c>
      <c r="H6234" s="16">
        <v>17.512958999999999</v>
      </c>
      <c r="I6234" s="16"/>
    </row>
    <row r="6235" spans="2:9" x14ac:dyDescent="0.2">
      <c r="B6235" s="16">
        <v>58</v>
      </c>
      <c r="C6235" s="16">
        <v>1741</v>
      </c>
      <c r="D6235" s="16">
        <v>62</v>
      </c>
      <c r="E6235" s="16">
        <v>27</v>
      </c>
      <c r="F6235" s="16">
        <v>118</v>
      </c>
      <c r="G6235" s="16">
        <v>28</v>
      </c>
      <c r="H6235" s="16">
        <v>19.75873</v>
      </c>
      <c r="I6235" s="16"/>
    </row>
    <row r="6236" spans="2:9" x14ac:dyDescent="0.2">
      <c r="B6236" s="16">
        <v>59</v>
      </c>
      <c r="C6236" s="16">
        <v>733</v>
      </c>
      <c r="D6236" s="16">
        <v>45</v>
      </c>
      <c r="E6236" s="16">
        <v>24</v>
      </c>
      <c r="F6236" s="16">
        <v>63</v>
      </c>
      <c r="G6236" s="16">
        <v>16</v>
      </c>
      <c r="H6236" s="16">
        <v>9.0957860000000004</v>
      </c>
      <c r="I6236" s="16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59</v>
      </c>
      <c r="I6359" s="6"/>
    </row>
    <row r="6360" spans="1:10" x14ac:dyDescent="0.2">
      <c r="A6360" t="s">
        <v>67</v>
      </c>
      <c r="B6360" s="15"/>
      <c r="C6360" s="8">
        <f>AVERAGE(C6178:C6358)</f>
        <v>1836.457627118644</v>
      </c>
      <c r="D6360" s="8"/>
      <c r="E6360" s="8"/>
      <c r="F6360" s="8"/>
      <c r="G6360" s="8"/>
      <c r="H6360" s="8"/>
      <c r="I6360" s="9"/>
      <c r="J6360" s="17">
        <f>AVERAGE(D6178:D6358)</f>
        <v>70.237288135593218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66027643</v>
      </c>
      <c r="D6364" s="16">
        <v>213.66785999999999</v>
      </c>
      <c r="E6364" s="16">
        <v>1</v>
      </c>
      <c r="F6364" s="16">
        <v>1781</v>
      </c>
      <c r="G6364" s="16">
        <v>309020</v>
      </c>
      <c r="H6364" s="16">
        <v>294.92343</v>
      </c>
      <c r="I6364" s="16">
        <v>30.528658</v>
      </c>
    </row>
    <row r="6365" spans="1:10" x14ac:dyDescent="0.2">
      <c r="A6365" s="6"/>
      <c r="B6365" s="16">
        <v>1</v>
      </c>
      <c r="C6365" s="16">
        <v>2492</v>
      </c>
      <c r="D6365" s="16">
        <v>92</v>
      </c>
      <c r="E6365" s="16">
        <v>71</v>
      </c>
      <c r="F6365" s="16">
        <v>135</v>
      </c>
      <c r="G6365" s="16">
        <v>27</v>
      </c>
      <c r="H6365" s="16">
        <v>16.382448</v>
      </c>
      <c r="I6365" s="16"/>
    </row>
    <row r="6366" spans="1:10" x14ac:dyDescent="0.2">
      <c r="A6366" s="6"/>
      <c r="B6366" s="16">
        <v>2</v>
      </c>
      <c r="C6366" s="16">
        <v>3208</v>
      </c>
      <c r="D6366" s="16">
        <v>103</v>
      </c>
      <c r="E6366" s="16">
        <v>54</v>
      </c>
      <c r="F6366" s="16">
        <v>165</v>
      </c>
      <c r="G6366" s="16">
        <v>31</v>
      </c>
      <c r="H6366" s="16">
        <v>27.290413000000001</v>
      </c>
      <c r="I6366" s="16"/>
    </row>
    <row r="6367" spans="1:10" x14ac:dyDescent="0.2">
      <c r="A6367" s="6"/>
      <c r="B6367" s="16">
        <v>3</v>
      </c>
      <c r="C6367" s="16">
        <v>1557</v>
      </c>
      <c r="D6367" s="16">
        <v>70</v>
      </c>
      <c r="E6367" s="16">
        <v>35</v>
      </c>
      <c r="F6367" s="16">
        <v>103</v>
      </c>
      <c r="G6367" s="16">
        <v>22</v>
      </c>
      <c r="H6367" s="16">
        <v>18.130479999999999</v>
      </c>
      <c r="I6367" s="16"/>
    </row>
    <row r="6368" spans="1:10" x14ac:dyDescent="0.2">
      <c r="A6368" s="6"/>
      <c r="B6368" s="16">
        <v>4</v>
      </c>
      <c r="C6368" s="16">
        <v>3105</v>
      </c>
      <c r="D6368" s="16">
        <v>107</v>
      </c>
      <c r="E6368" s="16">
        <v>67</v>
      </c>
      <c r="F6368" s="16">
        <v>158</v>
      </c>
      <c r="G6368" s="16">
        <v>29</v>
      </c>
      <c r="H6368" s="16">
        <v>25.021419999999999</v>
      </c>
      <c r="I6368" s="16"/>
    </row>
    <row r="6369" spans="1:9" x14ac:dyDescent="0.2">
      <c r="A6369" s="6"/>
      <c r="B6369" s="16">
        <v>5</v>
      </c>
      <c r="C6369" s="16">
        <v>1393</v>
      </c>
      <c r="D6369" s="16">
        <v>92</v>
      </c>
      <c r="E6369" s="16">
        <v>72</v>
      </c>
      <c r="F6369" s="16">
        <v>111</v>
      </c>
      <c r="G6369" s="16">
        <v>15</v>
      </c>
      <c r="H6369" s="16">
        <v>11.486015999999999</v>
      </c>
      <c r="I6369" s="16"/>
    </row>
    <row r="6370" spans="1:9" x14ac:dyDescent="0.2">
      <c r="A6370" s="6"/>
      <c r="B6370" s="16">
        <v>6</v>
      </c>
      <c r="C6370" s="16">
        <v>2185</v>
      </c>
      <c r="D6370" s="16">
        <v>91</v>
      </c>
      <c r="E6370" s="16">
        <v>59</v>
      </c>
      <c r="F6370" s="16">
        <v>132</v>
      </c>
      <c r="G6370" s="16">
        <v>24</v>
      </c>
      <c r="H6370" s="16">
        <v>17.775165999999999</v>
      </c>
      <c r="I6370" s="16"/>
    </row>
    <row r="6371" spans="1:9" x14ac:dyDescent="0.2">
      <c r="A6371" s="6"/>
      <c r="B6371" s="16">
        <v>7</v>
      </c>
      <c r="C6371" s="16">
        <v>4436</v>
      </c>
      <c r="D6371" s="16">
        <v>123</v>
      </c>
      <c r="E6371" s="16">
        <v>80</v>
      </c>
      <c r="F6371" s="16">
        <v>188</v>
      </c>
      <c r="G6371" s="16">
        <v>36</v>
      </c>
      <c r="H6371" s="16">
        <v>29.289686</v>
      </c>
      <c r="I6371" s="16"/>
    </row>
    <row r="6372" spans="1:9" x14ac:dyDescent="0.2">
      <c r="A6372" s="6"/>
      <c r="B6372" s="16">
        <v>8</v>
      </c>
      <c r="C6372" s="16">
        <v>4272</v>
      </c>
      <c r="D6372" s="16">
        <v>122</v>
      </c>
      <c r="E6372" s="16">
        <v>67</v>
      </c>
      <c r="F6372" s="16">
        <v>174</v>
      </c>
      <c r="G6372" s="16">
        <v>35</v>
      </c>
      <c r="H6372" s="16">
        <v>28.366299999999999</v>
      </c>
      <c r="I6372" s="16"/>
    </row>
    <row r="6373" spans="1:9" x14ac:dyDescent="0.2">
      <c r="A6373" s="6"/>
      <c r="B6373" s="16">
        <v>9</v>
      </c>
      <c r="C6373" s="16">
        <v>5701</v>
      </c>
      <c r="D6373" s="16">
        <v>129</v>
      </c>
      <c r="E6373" s="16">
        <v>85</v>
      </c>
      <c r="F6373" s="16">
        <v>200</v>
      </c>
      <c r="G6373" s="16">
        <v>44</v>
      </c>
      <c r="H6373" s="16">
        <v>30.341085</v>
      </c>
      <c r="I6373" s="16"/>
    </row>
    <row r="6374" spans="1:9" x14ac:dyDescent="0.2">
      <c r="A6374" s="6"/>
      <c r="B6374" s="16">
        <v>10</v>
      </c>
      <c r="C6374" s="16">
        <v>1505</v>
      </c>
      <c r="D6374" s="16">
        <v>100</v>
      </c>
      <c r="E6374" s="16">
        <v>85</v>
      </c>
      <c r="F6374" s="16">
        <v>120</v>
      </c>
      <c r="G6374" s="16">
        <v>15</v>
      </c>
      <c r="H6374" s="16">
        <v>8.5398230000000002</v>
      </c>
      <c r="I6374" s="16"/>
    </row>
    <row r="6375" spans="1:9" x14ac:dyDescent="0.2">
      <c r="A6375" s="6"/>
      <c r="B6375" s="16">
        <v>11</v>
      </c>
      <c r="C6375" s="16">
        <v>1802</v>
      </c>
      <c r="D6375" s="16">
        <v>100</v>
      </c>
      <c r="E6375" s="16">
        <v>72</v>
      </c>
      <c r="F6375" s="16">
        <v>130</v>
      </c>
      <c r="G6375" s="16">
        <v>18</v>
      </c>
      <c r="H6375" s="16">
        <v>15.870801999999999</v>
      </c>
      <c r="I6375" s="16"/>
    </row>
    <row r="6376" spans="1:9" x14ac:dyDescent="0.2">
      <c r="A6376" s="6"/>
      <c r="B6376" s="16">
        <v>12</v>
      </c>
      <c r="C6376" s="16">
        <v>4018</v>
      </c>
      <c r="D6376" s="16">
        <v>125</v>
      </c>
      <c r="E6376" s="16">
        <v>92</v>
      </c>
      <c r="F6376" s="16">
        <v>164</v>
      </c>
      <c r="G6376" s="16">
        <v>32</v>
      </c>
      <c r="H6376" s="16">
        <v>17.367006</v>
      </c>
      <c r="I6376" s="16"/>
    </row>
    <row r="6377" spans="1:9" x14ac:dyDescent="0.2">
      <c r="B6377" s="16">
        <v>13</v>
      </c>
      <c r="C6377" s="16">
        <v>4833</v>
      </c>
      <c r="D6377" s="16">
        <v>123</v>
      </c>
      <c r="E6377" s="16">
        <v>92</v>
      </c>
      <c r="F6377" s="16">
        <v>171</v>
      </c>
      <c r="G6377" s="16">
        <v>39</v>
      </c>
      <c r="H6377" s="16">
        <v>22.068076999999999</v>
      </c>
      <c r="I6377" s="16"/>
    </row>
    <row r="6378" spans="1:9" x14ac:dyDescent="0.2">
      <c r="B6378" s="16">
        <v>14</v>
      </c>
      <c r="C6378" s="16">
        <v>5716</v>
      </c>
      <c r="D6378" s="16">
        <v>129</v>
      </c>
      <c r="E6378" s="16">
        <v>74</v>
      </c>
      <c r="F6378" s="16">
        <v>199</v>
      </c>
      <c r="G6378" s="16">
        <v>44</v>
      </c>
      <c r="H6378" s="16">
        <v>33.813442000000002</v>
      </c>
      <c r="I6378" s="16"/>
    </row>
    <row r="6379" spans="1:9" x14ac:dyDescent="0.2">
      <c r="B6379" s="16">
        <v>15</v>
      </c>
      <c r="C6379" s="16">
        <v>3680</v>
      </c>
      <c r="D6379" s="16">
        <v>115</v>
      </c>
      <c r="E6379" s="16">
        <v>74</v>
      </c>
      <c r="F6379" s="16">
        <v>180</v>
      </c>
      <c r="G6379" s="16">
        <v>32</v>
      </c>
      <c r="H6379" s="16">
        <v>26.882059999999999</v>
      </c>
      <c r="I6379" s="16"/>
    </row>
    <row r="6380" spans="1:9" x14ac:dyDescent="0.2">
      <c r="B6380" s="16">
        <v>16</v>
      </c>
      <c r="C6380" s="16">
        <v>1606</v>
      </c>
      <c r="D6380" s="16">
        <v>66</v>
      </c>
      <c r="E6380" s="16">
        <v>42</v>
      </c>
      <c r="F6380" s="16">
        <v>104</v>
      </c>
      <c r="G6380" s="16">
        <v>24</v>
      </c>
      <c r="H6380" s="16">
        <v>15.38209</v>
      </c>
      <c r="I6380" s="16"/>
    </row>
    <row r="6381" spans="1:9" x14ac:dyDescent="0.2">
      <c r="B6381" s="16">
        <v>17</v>
      </c>
      <c r="C6381" s="16">
        <v>4043</v>
      </c>
      <c r="D6381" s="16">
        <v>122</v>
      </c>
      <c r="E6381" s="16">
        <v>78</v>
      </c>
      <c r="F6381" s="16">
        <v>165</v>
      </c>
      <c r="G6381" s="16">
        <v>33</v>
      </c>
      <c r="H6381" s="16">
        <v>21.968015999999999</v>
      </c>
      <c r="I6381" s="16"/>
    </row>
    <row r="6382" spans="1:9" x14ac:dyDescent="0.2">
      <c r="B6382" s="16">
        <v>18</v>
      </c>
      <c r="C6382" s="16">
        <v>2532</v>
      </c>
      <c r="D6382" s="16">
        <v>97</v>
      </c>
      <c r="E6382" s="16">
        <v>55</v>
      </c>
      <c r="F6382" s="16">
        <v>147</v>
      </c>
      <c r="G6382" s="16">
        <v>26</v>
      </c>
      <c r="H6382" s="16">
        <v>22.683914000000001</v>
      </c>
      <c r="I6382" s="16"/>
    </row>
    <row r="6383" spans="1:9" x14ac:dyDescent="0.2">
      <c r="B6383" s="16">
        <v>19</v>
      </c>
      <c r="C6383" s="16">
        <v>1708</v>
      </c>
      <c r="D6383" s="16">
        <v>106</v>
      </c>
      <c r="E6383" s="16">
        <v>76</v>
      </c>
      <c r="F6383" s="16">
        <v>134</v>
      </c>
      <c r="G6383" s="16">
        <v>16</v>
      </c>
      <c r="H6383" s="16">
        <v>15.152557</v>
      </c>
      <c r="I6383" s="16"/>
    </row>
    <row r="6384" spans="1:9" x14ac:dyDescent="0.2">
      <c r="B6384" s="16">
        <v>20</v>
      </c>
      <c r="C6384" s="16">
        <v>4512</v>
      </c>
      <c r="D6384" s="16">
        <v>118</v>
      </c>
      <c r="E6384" s="16">
        <v>69</v>
      </c>
      <c r="F6384" s="16">
        <v>187</v>
      </c>
      <c r="G6384" s="16">
        <v>38</v>
      </c>
      <c r="H6384" s="16">
        <v>28.54205</v>
      </c>
      <c r="I6384" s="16"/>
    </row>
    <row r="6385" spans="1:9" x14ac:dyDescent="0.2">
      <c r="B6385" s="16">
        <v>21</v>
      </c>
      <c r="C6385" s="16">
        <v>2001</v>
      </c>
      <c r="D6385" s="16">
        <v>105</v>
      </c>
      <c r="E6385" s="16">
        <v>82</v>
      </c>
      <c r="F6385" s="16">
        <v>124</v>
      </c>
      <c r="G6385" s="16">
        <v>19</v>
      </c>
      <c r="H6385" s="16">
        <v>10.338708</v>
      </c>
      <c r="I6385" s="16"/>
    </row>
    <row r="6386" spans="1:9" x14ac:dyDescent="0.2">
      <c r="B6386" s="16">
        <v>22</v>
      </c>
      <c r="C6386" s="16">
        <v>4138</v>
      </c>
      <c r="D6386" s="16">
        <v>114</v>
      </c>
      <c r="E6386" s="16">
        <v>79</v>
      </c>
      <c r="F6386" s="16">
        <v>149</v>
      </c>
      <c r="G6386" s="16">
        <v>36</v>
      </c>
      <c r="H6386" s="16">
        <v>18.16433</v>
      </c>
      <c r="I6386" s="16"/>
    </row>
    <row r="6387" spans="1:9" x14ac:dyDescent="0.2">
      <c r="B6387" s="16">
        <v>23</v>
      </c>
      <c r="C6387" s="16">
        <v>4562</v>
      </c>
      <c r="D6387" s="16">
        <v>126</v>
      </c>
      <c r="E6387" s="16">
        <v>94</v>
      </c>
      <c r="F6387" s="16">
        <v>178</v>
      </c>
      <c r="G6387" s="16">
        <v>36</v>
      </c>
      <c r="H6387" s="16">
        <v>25.163464999999999</v>
      </c>
      <c r="I6387" s="16"/>
    </row>
    <row r="6388" spans="1:9" x14ac:dyDescent="0.2">
      <c r="B6388" s="16">
        <v>24</v>
      </c>
      <c r="C6388" s="16">
        <v>1917</v>
      </c>
      <c r="D6388" s="16">
        <v>112</v>
      </c>
      <c r="E6388" s="16">
        <v>88</v>
      </c>
      <c r="F6388" s="16">
        <v>126</v>
      </c>
      <c r="G6388" s="16">
        <v>17</v>
      </c>
      <c r="H6388" s="16">
        <v>10.449282999999999</v>
      </c>
      <c r="I6388" s="16"/>
    </row>
    <row r="6389" spans="1:9" x14ac:dyDescent="0.2">
      <c r="B6389" s="16">
        <v>25</v>
      </c>
      <c r="C6389" s="16">
        <v>4061</v>
      </c>
      <c r="D6389" s="16">
        <v>119</v>
      </c>
      <c r="E6389" s="16">
        <v>78</v>
      </c>
      <c r="F6389" s="16">
        <v>185</v>
      </c>
      <c r="G6389" s="16">
        <v>34</v>
      </c>
      <c r="H6389" s="16">
        <v>27.741776000000002</v>
      </c>
      <c r="I6389" s="16"/>
    </row>
    <row r="6390" spans="1:9" x14ac:dyDescent="0.2">
      <c r="B6390" s="16">
        <v>26</v>
      </c>
      <c r="C6390" s="16">
        <v>3563</v>
      </c>
      <c r="D6390" s="16">
        <v>111</v>
      </c>
      <c r="E6390" s="16">
        <v>79</v>
      </c>
      <c r="F6390" s="16">
        <v>147</v>
      </c>
      <c r="G6390" s="16">
        <v>32</v>
      </c>
      <c r="H6390" s="16">
        <v>18.745321000000001</v>
      </c>
      <c r="I6390" s="16"/>
    </row>
    <row r="6391" spans="1:9" x14ac:dyDescent="0.2">
      <c r="B6391" s="16">
        <v>27</v>
      </c>
      <c r="C6391" s="16">
        <v>3985</v>
      </c>
      <c r="D6391" s="16">
        <v>102</v>
      </c>
      <c r="E6391" s="16">
        <v>69</v>
      </c>
      <c r="F6391" s="16">
        <v>151</v>
      </c>
      <c r="G6391" s="16">
        <v>39</v>
      </c>
      <c r="H6391" s="16">
        <v>14.967509</v>
      </c>
      <c r="I6391" s="16"/>
    </row>
    <row r="6392" spans="1:9" x14ac:dyDescent="0.2">
      <c r="B6392" s="16">
        <v>28</v>
      </c>
      <c r="C6392" s="16">
        <v>5617</v>
      </c>
      <c r="D6392" s="16">
        <v>124</v>
      </c>
      <c r="E6392" s="16">
        <v>62</v>
      </c>
      <c r="F6392" s="16">
        <v>183</v>
      </c>
      <c r="G6392" s="16">
        <v>45</v>
      </c>
      <c r="H6392" s="16">
        <v>24.121378</v>
      </c>
      <c r="I6392" s="16"/>
    </row>
    <row r="6393" spans="1:9" x14ac:dyDescent="0.2">
      <c r="B6393" s="16">
        <v>29</v>
      </c>
      <c r="C6393" s="16">
        <v>2708</v>
      </c>
      <c r="D6393" s="16">
        <v>104</v>
      </c>
      <c r="E6393" s="16">
        <v>67</v>
      </c>
      <c r="F6393" s="16">
        <v>141</v>
      </c>
      <c r="G6393" s="16">
        <v>26</v>
      </c>
      <c r="H6393" s="16">
        <v>19.030501999999998</v>
      </c>
      <c r="I6393" s="16"/>
    </row>
    <row r="6394" spans="1:9" x14ac:dyDescent="0.2">
      <c r="B6394" s="16">
        <v>30</v>
      </c>
      <c r="C6394" s="16">
        <v>1798</v>
      </c>
      <c r="D6394" s="16">
        <v>89</v>
      </c>
      <c r="E6394" s="16">
        <v>71</v>
      </c>
      <c r="F6394" s="16">
        <v>122</v>
      </c>
      <c r="G6394" s="16">
        <v>20</v>
      </c>
      <c r="H6394" s="16">
        <v>12.375698</v>
      </c>
      <c r="I6394" s="16"/>
    </row>
    <row r="6395" spans="1:9" x14ac:dyDescent="0.2">
      <c r="A6395" s="6"/>
      <c r="B6395" s="16">
        <v>31</v>
      </c>
      <c r="C6395" s="16">
        <v>3953</v>
      </c>
      <c r="D6395" s="16">
        <v>141</v>
      </c>
      <c r="E6395" s="16">
        <v>105</v>
      </c>
      <c r="F6395" s="16">
        <v>180</v>
      </c>
      <c r="G6395" s="16">
        <v>28</v>
      </c>
      <c r="H6395" s="16">
        <v>19.530602999999999</v>
      </c>
      <c r="I6395" s="16"/>
    </row>
    <row r="6396" spans="1:9" x14ac:dyDescent="0.2">
      <c r="A6396" s="11"/>
      <c r="B6396" s="16">
        <v>32</v>
      </c>
      <c r="C6396" s="16">
        <v>4103</v>
      </c>
      <c r="D6396" s="16">
        <v>120</v>
      </c>
      <c r="E6396" s="16">
        <v>66</v>
      </c>
      <c r="F6396" s="16">
        <v>182</v>
      </c>
      <c r="G6396" s="16">
        <v>34</v>
      </c>
      <c r="H6396" s="16">
        <v>29.462353</v>
      </c>
      <c r="I6396" s="16"/>
    </row>
    <row r="6397" spans="1:9" x14ac:dyDescent="0.2">
      <c r="B6397" s="16">
        <v>33</v>
      </c>
      <c r="C6397" s="16">
        <v>3629</v>
      </c>
      <c r="D6397" s="16">
        <v>93</v>
      </c>
      <c r="E6397" s="16">
        <v>30</v>
      </c>
      <c r="F6397" s="16">
        <v>156</v>
      </c>
      <c r="G6397" s="16">
        <v>39</v>
      </c>
      <c r="H6397" s="16">
        <v>30.870698999999998</v>
      </c>
      <c r="I6397" s="16"/>
    </row>
    <row r="6398" spans="1:9" x14ac:dyDescent="0.2">
      <c r="B6398" s="16">
        <v>34</v>
      </c>
      <c r="C6398" s="16">
        <v>6264</v>
      </c>
      <c r="D6398" s="16">
        <v>122</v>
      </c>
      <c r="E6398" s="16">
        <v>96</v>
      </c>
      <c r="F6398" s="16">
        <v>175</v>
      </c>
      <c r="G6398" s="16">
        <v>51</v>
      </c>
      <c r="H6398" s="16">
        <v>14.862031999999999</v>
      </c>
      <c r="I6398" s="16"/>
    </row>
    <row r="6399" spans="1:9" x14ac:dyDescent="0.2">
      <c r="B6399" s="16">
        <v>35</v>
      </c>
      <c r="C6399" s="16">
        <v>6008</v>
      </c>
      <c r="D6399" s="16">
        <v>146</v>
      </c>
      <c r="E6399" s="16">
        <v>86</v>
      </c>
      <c r="F6399" s="16">
        <v>253</v>
      </c>
      <c r="G6399" s="16">
        <v>41</v>
      </c>
      <c r="H6399" s="16">
        <v>40.561680000000003</v>
      </c>
      <c r="I6399" s="16"/>
    </row>
    <row r="6400" spans="1:9" x14ac:dyDescent="0.2">
      <c r="B6400" s="16">
        <v>36</v>
      </c>
      <c r="C6400" s="16">
        <v>4770</v>
      </c>
      <c r="D6400" s="16">
        <v>144</v>
      </c>
      <c r="E6400" s="16">
        <v>101</v>
      </c>
      <c r="F6400" s="16">
        <v>203</v>
      </c>
      <c r="G6400" s="16">
        <v>33</v>
      </c>
      <c r="H6400" s="16">
        <v>26.327266999999999</v>
      </c>
      <c r="I6400" s="16"/>
    </row>
    <row r="6401" spans="2:9" x14ac:dyDescent="0.2">
      <c r="B6401" s="16">
        <v>37</v>
      </c>
      <c r="C6401" s="16">
        <v>4287</v>
      </c>
      <c r="D6401" s="16">
        <v>133</v>
      </c>
      <c r="E6401" s="16">
        <v>81</v>
      </c>
      <c r="F6401" s="16">
        <v>184</v>
      </c>
      <c r="G6401" s="16">
        <v>32</v>
      </c>
      <c r="H6401" s="16">
        <v>24.966429000000002</v>
      </c>
      <c r="I6401" s="16"/>
    </row>
    <row r="6402" spans="2:9" x14ac:dyDescent="0.2">
      <c r="B6402" s="16">
        <v>38</v>
      </c>
      <c r="C6402" s="16">
        <v>1245</v>
      </c>
      <c r="D6402" s="16">
        <v>59</v>
      </c>
      <c r="E6402" s="16">
        <v>35</v>
      </c>
      <c r="F6402" s="16">
        <v>81</v>
      </c>
      <c r="G6402" s="16">
        <v>21</v>
      </c>
      <c r="H6402" s="16">
        <v>11.815245000000001</v>
      </c>
      <c r="I6402" s="16"/>
    </row>
    <row r="6403" spans="2:9" x14ac:dyDescent="0.2">
      <c r="B6403" s="16">
        <v>39</v>
      </c>
      <c r="C6403" s="16">
        <v>2819</v>
      </c>
      <c r="D6403" s="16">
        <v>100</v>
      </c>
      <c r="E6403" s="16">
        <v>76</v>
      </c>
      <c r="F6403" s="16">
        <v>137</v>
      </c>
      <c r="G6403" s="16">
        <v>28</v>
      </c>
      <c r="H6403" s="16">
        <v>14.130345</v>
      </c>
      <c r="I6403" s="16"/>
    </row>
    <row r="6404" spans="2:9" x14ac:dyDescent="0.2">
      <c r="B6404" s="16">
        <v>40</v>
      </c>
      <c r="C6404" s="16">
        <v>2017</v>
      </c>
      <c r="D6404" s="16">
        <v>96</v>
      </c>
      <c r="E6404" s="16">
        <v>72</v>
      </c>
      <c r="F6404" s="16">
        <v>122</v>
      </c>
      <c r="G6404" s="16">
        <v>21</v>
      </c>
      <c r="H6404" s="16">
        <v>14.780054</v>
      </c>
      <c r="I6404" s="16"/>
    </row>
    <row r="6405" spans="2:9" x14ac:dyDescent="0.2">
      <c r="B6405" s="16">
        <v>41</v>
      </c>
      <c r="C6405" s="16">
        <v>5296</v>
      </c>
      <c r="D6405" s="16">
        <v>143</v>
      </c>
      <c r="E6405" s="16">
        <v>98</v>
      </c>
      <c r="F6405" s="16">
        <v>193</v>
      </c>
      <c r="G6405" s="16">
        <v>37</v>
      </c>
      <c r="H6405" s="16">
        <v>27.529278000000001</v>
      </c>
      <c r="I6405" s="16"/>
    </row>
    <row r="6406" spans="2:9" x14ac:dyDescent="0.2">
      <c r="B6406" s="16">
        <v>42</v>
      </c>
      <c r="C6406" s="16">
        <v>2544</v>
      </c>
      <c r="D6406" s="16">
        <v>87</v>
      </c>
      <c r="E6406" s="16">
        <v>57</v>
      </c>
      <c r="F6406" s="16">
        <v>115</v>
      </c>
      <c r="G6406" s="16">
        <v>29</v>
      </c>
      <c r="H6406" s="16">
        <v>15.564382999999999</v>
      </c>
      <c r="I6406" s="16"/>
    </row>
    <row r="6407" spans="2:9" x14ac:dyDescent="0.2">
      <c r="B6407" s="16">
        <v>43</v>
      </c>
      <c r="C6407" s="16">
        <v>2685</v>
      </c>
      <c r="D6407" s="16">
        <v>89</v>
      </c>
      <c r="E6407" s="16">
        <v>54</v>
      </c>
      <c r="F6407" s="16">
        <v>123</v>
      </c>
      <c r="G6407" s="16">
        <v>30</v>
      </c>
      <c r="H6407" s="16">
        <v>17.23969</v>
      </c>
      <c r="I6407" s="16"/>
    </row>
    <row r="6408" spans="2:9" x14ac:dyDescent="0.2">
      <c r="B6408" s="16">
        <v>44</v>
      </c>
      <c r="C6408" s="16">
        <v>6212</v>
      </c>
      <c r="D6408" s="16">
        <v>172</v>
      </c>
      <c r="E6408" s="16">
        <v>109</v>
      </c>
      <c r="F6408" s="16">
        <v>253</v>
      </c>
      <c r="G6408" s="16">
        <v>36</v>
      </c>
      <c r="H6408" s="16">
        <v>34.976726999999997</v>
      </c>
      <c r="I6408" s="16"/>
    </row>
    <row r="6409" spans="2:9" x14ac:dyDescent="0.2">
      <c r="B6409" s="16">
        <v>45</v>
      </c>
      <c r="C6409" s="16">
        <v>4635</v>
      </c>
      <c r="D6409" s="16">
        <v>149</v>
      </c>
      <c r="E6409" s="16">
        <v>102</v>
      </c>
      <c r="F6409" s="16">
        <v>199</v>
      </c>
      <c r="G6409" s="16">
        <v>31</v>
      </c>
      <c r="H6409" s="16">
        <v>28.579713999999999</v>
      </c>
      <c r="I6409" s="16"/>
    </row>
    <row r="6410" spans="2:9" x14ac:dyDescent="0.2">
      <c r="B6410" s="16">
        <v>46</v>
      </c>
      <c r="C6410" s="16">
        <v>6459</v>
      </c>
      <c r="D6410" s="16">
        <v>169</v>
      </c>
      <c r="E6410" s="16">
        <v>115</v>
      </c>
      <c r="F6410" s="16">
        <v>230</v>
      </c>
      <c r="G6410" s="16">
        <v>38</v>
      </c>
      <c r="H6410" s="16">
        <v>29.262557999999999</v>
      </c>
      <c r="I6410" s="16"/>
    </row>
    <row r="6411" spans="2:9" x14ac:dyDescent="0.2">
      <c r="B6411" s="16">
        <v>47</v>
      </c>
      <c r="C6411" s="16">
        <v>1893</v>
      </c>
      <c r="D6411" s="16">
        <v>105</v>
      </c>
      <c r="E6411" s="16">
        <v>78</v>
      </c>
      <c r="F6411" s="16">
        <v>123</v>
      </c>
      <c r="G6411" s="16">
        <v>18</v>
      </c>
      <c r="H6411" s="16">
        <v>12.187264000000001</v>
      </c>
      <c r="I6411" s="16"/>
    </row>
    <row r="6412" spans="2:9" x14ac:dyDescent="0.2">
      <c r="B6412" s="16">
        <v>48</v>
      </c>
      <c r="C6412" s="16">
        <v>3361</v>
      </c>
      <c r="D6412" s="16">
        <v>98</v>
      </c>
      <c r="E6412" s="16">
        <v>57</v>
      </c>
      <c r="F6412" s="16">
        <v>139</v>
      </c>
      <c r="G6412" s="16">
        <v>34</v>
      </c>
      <c r="H6412" s="16">
        <v>20.168232</v>
      </c>
      <c r="I6412" s="16"/>
    </row>
    <row r="6413" spans="2:9" x14ac:dyDescent="0.2">
      <c r="B6413" s="16">
        <v>49</v>
      </c>
      <c r="C6413" s="16">
        <v>3338</v>
      </c>
      <c r="D6413" s="16">
        <v>139</v>
      </c>
      <c r="E6413" s="16">
        <v>93</v>
      </c>
      <c r="F6413" s="16">
        <v>182</v>
      </c>
      <c r="G6413" s="16">
        <v>24</v>
      </c>
      <c r="H6413" s="16">
        <v>19.144756000000001</v>
      </c>
      <c r="I6413" s="16"/>
    </row>
    <row r="6414" spans="2:9" x14ac:dyDescent="0.2">
      <c r="B6414" s="16">
        <v>50</v>
      </c>
      <c r="C6414" s="16">
        <v>1612</v>
      </c>
      <c r="D6414" s="16">
        <v>100</v>
      </c>
      <c r="E6414" s="16">
        <v>82</v>
      </c>
      <c r="F6414" s="16">
        <v>123</v>
      </c>
      <c r="G6414" s="16">
        <v>16</v>
      </c>
      <c r="H6414" s="16">
        <v>10.954452</v>
      </c>
      <c r="I6414" s="16"/>
    </row>
    <row r="6415" spans="2:9" x14ac:dyDescent="0.2">
      <c r="B6415" s="16">
        <v>51</v>
      </c>
      <c r="C6415" s="16">
        <v>2258</v>
      </c>
      <c r="D6415" s="16">
        <v>112</v>
      </c>
      <c r="E6415" s="16">
        <v>77</v>
      </c>
      <c r="F6415" s="16">
        <v>139</v>
      </c>
      <c r="G6415" s="16">
        <v>20</v>
      </c>
      <c r="H6415" s="16">
        <v>15.684386999999999</v>
      </c>
      <c r="I6415" s="16"/>
    </row>
    <row r="6416" spans="2:9" x14ac:dyDescent="0.2">
      <c r="B6416" s="16">
        <v>52</v>
      </c>
      <c r="C6416" s="16">
        <v>3297</v>
      </c>
      <c r="D6416" s="16">
        <v>96</v>
      </c>
      <c r="E6416" s="16">
        <v>67</v>
      </c>
      <c r="F6416" s="16">
        <v>128</v>
      </c>
      <c r="G6416" s="16">
        <v>34</v>
      </c>
      <c r="H6416" s="16">
        <v>16.679690999999998</v>
      </c>
      <c r="I6416" s="16"/>
    </row>
    <row r="6417" spans="2:9" x14ac:dyDescent="0.2">
      <c r="B6417" s="16">
        <v>53</v>
      </c>
      <c r="C6417" s="16">
        <v>4430</v>
      </c>
      <c r="D6417" s="16">
        <v>130</v>
      </c>
      <c r="E6417" s="16">
        <v>91</v>
      </c>
      <c r="F6417" s="16">
        <v>182</v>
      </c>
      <c r="G6417" s="16">
        <v>34</v>
      </c>
      <c r="H6417" s="16">
        <v>24.091995000000001</v>
      </c>
      <c r="I6417" s="16"/>
    </row>
    <row r="6418" spans="2:9" x14ac:dyDescent="0.2">
      <c r="B6418" s="16">
        <v>54</v>
      </c>
      <c r="C6418" s="16">
        <v>5734</v>
      </c>
      <c r="D6418" s="16">
        <v>143</v>
      </c>
      <c r="E6418" s="16">
        <v>80</v>
      </c>
      <c r="F6418" s="16">
        <v>223</v>
      </c>
      <c r="G6418" s="16">
        <v>40</v>
      </c>
      <c r="H6418" s="16">
        <v>37.282017000000003</v>
      </c>
      <c r="I6418" s="16"/>
    </row>
    <row r="6419" spans="2:9" x14ac:dyDescent="0.2">
      <c r="B6419" s="16">
        <v>55</v>
      </c>
      <c r="C6419" s="16">
        <v>2022</v>
      </c>
      <c r="D6419" s="16">
        <v>87</v>
      </c>
      <c r="E6419" s="16">
        <v>59</v>
      </c>
      <c r="F6419" s="16">
        <v>116</v>
      </c>
      <c r="G6419" s="16">
        <v>23</v>
      </c>
      <c r="H6419" s="16">
        <v>16.313686000000001</v>
      </c>
      <c r="I6419" s="16"/>
    </row>
    <row r="6420" spans="2:9" x14ac:dyDescent="0.2">
      <c r="B6420" s="16">
        <v>56</v>
      </c>
      <c r="C6420" s="16">
        <v>1647</v>
      </c>
      <c r="D6420" s="16">
        <v>78</v>
      </c>
      <c r="E6420" s="16">
        <v>61</v>
      </c>
      <c r="F6420" s="16">
        <v>115</v>
      </c>
      <c r="G6420" s="16">
        <v>21</v>
      </c>
      <c r="H6420" s="16">
        <v>14.674808499999999</v>
      </c>
      <c r="I6420" s="16"/>
    </row>
    <row r="6421" spans="2:9" x14ac:dyDescent="0.2">
      <c r="B6421" s="16">
        <v>57</v>
      </c>
      <c r="C6421" s="16">
        <v>1474</v>
      </c>
      <c r="D6421" s="16">
        <v>98</v>
      </c>
      <c r="E6421" s="16">
        <v>74</v>
      </c>
      <c r="F6421" s="16">
        <v>118</v>
      </c>
      <c r="G6421" s="16">
        <v>15</v>
      </c>
      <c r="H6421" s="16">
        <v>13.538304999999999</v>
      </c>
      <c r="I6421" s="16"/>
    </row>
    <row r="6422" spans="2:9" x14ac:dyDescent="0.2">
      <c r="B6422" s="16">
        <v>58</v>
      </c>
      <c r="C6422" s="16">
        <v>3557</v>
      </c>
      <c r="D6422" s="16">
        <v>118</v>
      </c>
      <c r="E6422" s="16">
        <v>82</v>
      </c>
      <c r="F6422" s="16">
        <v>172</v>
      </c>
      <c r="G6422" s="16">
        <v>30</v>
      </c>
      <c r="H6422" s="16">
        <v>20.175951000000001</v>
      </c>
      <c r="I6422" s="16"/>
    </row>
    <row r="6423" spans="2:9" x14ac:dyDescent="0.2">
      <c r="B6423" s="16">
        <v>59</v>
      </c>
      <c r="C6423" s="16">
        <v>1009</v>
      </c>
      <c r="D6423" s="16">
        <v>91</v>
      </c>
      <c r="E6423" s="16">
        <v>76</v>
      </c>
      <c r="F6423" s="16">
        <v>114</v>
      </c>
      <c r="G6423" s="16">
        <v>11</v>
      </c>
      <c r="H6423" s="16">
        <v>11.009086999999999</v>
      </c>
      <c r="I6423" s="16"/>
    </row>
    <row r="6424" spans="2:9" x14ac:dyDescent="0.2">
      <c r="B6424" s="16">
        <v>60</v>
      </c>
      <c r="C6424" s="16">
        <v>2873</v>
      </c>
      <c r="D6424" s="16">
        <v>136</v>
      </c>
      <c r="E6424" s="16">
        <v>111</v>
      </c>
      <c r="F6424" s="16">
        <v>162</v>
      </c>
      <c r="G6424" s="16">
        <v>21</v>
      </c>
      <c r="H6424" s="16">
        <v>12.96341</v>
      </c>
      <c r="I6424" s="16"/>
    </row>
    <row r="6425" spans="2:9" x14ac:dyDescent="0.2">
      <c r="B6425" s="16">
        <v>61</v>
      </c>
      <c r="C6425" s="16">
        <v>4804</v>
      </c>
      <c r="D6425" s="16">
        <v>137</v>
      </c>
      <c r="E6425" s="16">
        <v>90</v>
      </c>
      <c r="F6425" s="16">
        <v>226</v>
      </c>
      <c r="G6425" s="16">
        <v>35</v>
      </c>
      <c r="H6425" s="16">
        <v>34.775329999999997</v>
      </c>
      <c r="I6425" s="16"/>
    </row>
    <row r="6426" spans="2:9" x14ac:dyDescent="0.2">
      <c r="B6426" s="16">
        <v>62</v>
      </c>
      <c r="C6426" s="16">
        <v>2349</v>
      </c>
      <c r="D6426" s="16">
        <v>102</v>
      </c>
      <c r="E6426" s="16">
        <v>70</v>
      </c>
      <c r="F6426" s="16">
        <v>133</v>
      </c>
      <c r="G6426" s="16">
        <v>23</v>
      </c>
      <c r="H6426" s="16">
        <v>16.457934999999999</v>
      </c>
      <c r="I6426" s="16"/>
    </row>
    <row r="6427" spans="2:9" x14ac:dyDescent="0.2">
      <c r="B6427" s="16">
        <v>63</v>
      </c>
      <c r="C6427" s="16">
        <v>2504</v>
      </c>
      <c r="D6427" s="16">
        <v>96</v>
      </c>
      <c r="E6427" s="16">
        <v>76</v>
      </c>
      <c r="F6427" s="16">
        <v>140</v>
      </c>
      <c r="G6427" s="16">
        <v>26</v>
      </c>
      <c r="H6427" s="16">
        <v>16.230834999999999</v>
      </c>
      <c r="I6427" s="16"/>
    </row>
    <row r="6428" spans="2:9" x14ac:dyDescent="0.2">
      <c r="B6428" s="16">
        <v>64</v>
      </c>
      <c r="C6428" s="16">
        <v>3659</v>
      </c>
      <c r="D6428" s="16">
        <v>135</v>
      </c>
      <c r="E6428" s="16">
        <v>93</v>
      </c>
      <c r="F6428" s="16">
        <v>178</v>
      </c>
      <c r="G6428" s="16">
        <v>27</v>
      </c>
      <c r="H6428" s="16">
        <v>23.483219999999999</v>
      </c>
      <c r="I6428" s="16"/>
    </row>
    <row r="6429" spans="2:9" x14ac:dyDescent="0.2">
      <c r="B6429" s="16">
        <v>65</v>
      </c>
      <c r="C6429" s="16">
        <v>2886</v>
      </c>
      <c r="D6429" s="16">
        <v>80</v>
      </c>
      <c r="E6429" s="16">
        <v>39</v>
      </c>
      <c r="F6429" s="16">
        <v>115</v>
      </c>
      <c r="G6429" s="16">
        <v>36</v>
      </c>
      <c r="H6429" s="16">
        <v>22.160454000000001</v>
      </c>
      <c r="I6429" s="16"/>
    </row>
    <row r="6430" spans="2:9" x14ac:dyDescent="0.2">
      <c r="B6430" s="16">
        <v>66</v>
      </c>
      <c r="C6430" s="16">
        <v>5211</v>
      </c>
      <c r="D6430" s="16">
        <v>137</v>
      </c>
      <c r="E6430" s="16">
        <v>86</v>
      </c>
      <c r="F6430" s="16">
        <v>204</v>
      </c>
      <c r="G6430" s="16">
        <v>38</v>
      </c>
      <c r="H6430" s="16">
        <v>30.563623</v>
      </c>
      <c r="I6430" s="16"/>
    </row>
    <row r="6431" spans="2:9" x14ac:dyDescent="0.2">
      <c r="B6431" s="16">
        <v>67</v>
      </c>
      <c r="C6431" s="16">
        <v>1311</v>
      </c>
      <c r="D6431" s="16">
        <v>87</v>
      </c>
      <c r="E6431" s="16">
        <v>67</v>
      </c>
      <c r="F6431" s="16">
        <v>109</v>
      </c>
      <c r="G6431" s="16">
        <v>15</v>
      </c>
      <c r="H6431" s="16">
        <v>13.212548</v>
      </c>
      <c r="I6431" s="16"/>
    </row>
    <row r="6432" spans="2:9" x14ac:dyDescent="0.2">
      <c r="B6432" s="16">
        <v>68</v>
      </c>
      <c r="C6432" s="16">
        <v>3027</v>
      </c>
      <c r="D6432" s="16">
        <v>108</v>
      </c>
      <c r="E6432" s="16">
        <v>83</v>
      </c>
      <c r="F6432" s="16">
        <v>126</v>
      </c>
      <c r="G6432" s="16">
        <v>28</v>
      </c>
      <c r="H6432" s="16">
        <v>12.641788500000001</v>
      </c>
      <c r="I6432" s="16"/>
    </row>
    <row r="6433" spans="1:9" x14ac:dyDescent="0.2">
      <c r="B6433" s="16">
        <v>69</v>
      </c>
      <c r="C6433" s="16">
        <v>1671</v>
      </c>
      <c r="D6433" s="16">
        <v>92</v>
      </c>
      <c r="E6433" s="16">
        <v>64</v>
      </c>
      <c r="F6433" s="16">
        <v>106</v>
      </c>
      <c r="G6433" s="16">
        <v>18</v>
      </c>
      <c r="H6433" s="16">
        <v>12.981888</v>
      </c>
      <c r="I6433" s="16"/>
    </row>
    <row r="6434" spans="1:9" x14ac:dyDescent="0.2">
      <c r="B6434" s="16">
        <v>70</v>
      </c>
      <c r="C6434" s="16">
        <v>2223</v>
      </c>
      <c r="D6434" s="16">
        <v>82</v>
      </c>
      <c r="E6434" s="16">
        <v>55</v>
      </c>
      <c r="F6434" s="16">
        <v>108</v>
      </c>
      <c r="G6434" s="16">
        <v>27</v>
      </c>
      <c r="H6434" s="16">
        <v>15.328455</v>
      </c>
      <c r="I6434" s="16"/>
    </row>
    <row r="6435" spans="1:9" x14ac:dyDescent="0.2">
      <c r="B6435" s="16">
        <v>71</v>
      </c>
      <c r="C6435" s="16">
        <v>1613</v>
      </c>
      <c r="D6435" s="16">
        <v>73</v>
      </c>
      <c r="E6435" s="16">
        <v>50</v>
      </c>
      <c r="F6435" s="16">
        <v>102</v>
      </c>
      <c r="G6435" s="16">
        <v>22</v>
      </c>
      <c r="H6435" s="16">
        <v>12.061351999999999</v>
      </c>
      <c r="I6435" s="16"/>
    </row>
    <row r="6436" spans="1:9" x14ac:dyDescent="0.2">
      <c r="B6436" s="16">
        <v>72</v>
      </c>
      <c r="C6436" s="16">
        <v>1086</v>
      </c>
      <c r="D6436" s="16">
        <v>54</v>
      </c>
      <c r="E6436" s="16">
        <v>33</v>
      </c>
      <c r="F6436" s="16">
        <v>87</v>
      </c>
      <c r="G6436" s="16">
        <v>20</v>
      </c>
      <c r="H6436" s="16">
        <v>15.444298</v>
      </c>
      <c r="I6436" s="16"/>
    </row>
    <row r="6437" spans="1:9" x14ac:dyDescent="0.2">
      <c r="B6437" s="16">
        <v>73</v>
      </c>
      <c r="C6437" s="16">
        <v>3958</v>
      </c>
      <c r="D6437" s="16">
        <v>87</v>
      </c>
      <c r="E6437" s="16">
        <v>57</v>
      </c>
      <c r="F6437" s="16">
        <v>156</v>
      </c>
      <c r="G6437" s="16">
        <v>45</v>
      </c>
      <c r="H6437" s="16">
        <v>23.821781000000001</v>
      </c>
      <c r="I6437" s="1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73</v>
      </c>
      <c r="I6546" s="6"/>
    </row>
    <row r="6547" spans="1:10" x14ac:dyDescent="0.2">
      <c r="A6547" t="s">
        <v>67</v>
      </c>
      <c r="B6547" s="15"/>
      <c r="C6547" s="8">
        <f>AVERAGE(C6365:C6545)</f>
        <v>3292.972602739726</v>
      </c>
      <c r="D6547" s="8"/>
      <c r="E6547" s="8"/>
      <c r="F6547" s="8"/>
      <c r="G6547" s="8"/>
      <c r="H6547" s="8"/>
      <c r="I6547" s="9"/>
      <c r="J6547" s="17">
        <f>AVERAGE(D6365:D6545)</f>
        <v>109.58904109589041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67217436</v>
      </c>
      <c r="D6551" s="16">
        <v>230.54885999999999</v>
      </c>
      <c r="E6551" s="16">
        <v>1</v>
      </c>
      <c r="F6551" s="16">
        <v>1695</v>
      </c>
      <c r="G6551" s="16">
        <v>291554</v>
      </c>
      <c r="H6551" s="16">
        <v>270.34604000000002</v>
      </c>
      <c r="I6551" s="16">
        <v>32.202643999999999</v>
      </c>
    </row>
    <row r="6552" spans="1:10" x14ac:dyDescent="0.2">
      <c r="A6552" s="6"/>
      <c r="B6552" s="16">
        <v>1</v>
      </c>
      <c r="C6552" s="16">
        <v>2474</v>
      </c>
      <c r="D6552" s="16">
        <v>60</v>
      </c>
      <c r="E6552" s="16">
        <v>28</v>
      </c>
      <c r="F6552" s="16">
        <v>118</v>
      </c>
      <c r="G6552" s="16">
        <v>41</v>
      </c>
      <c r="H6552" s="16">
        <v>22.408702999999999</v>
      </c>
      <c r="I6552" s="16"/>
    </row>
    <row r="6553" spans="1:10" x14ac:dyDescent="0.2">
      <c r="A6553" s="6"/>
      <c r="B6553" s="16">
        <v>2</v>
      </c>
      <c r="C6553" s="16">
        <v>1698</v>
      </c>
      <c r="D6553" s="16">
        <v>65</v>
      </c>
      <c r="E6553" s="16">
        <v>33</v>
      </c>
      <c r="F6553" s="16">
        <v>104</v>
      </c>
      <c r="G6553" s="16">
        <v>26</v>
      </c>
      <c r="H6553" s="16">
        <v>19.699745</v>
      </c>
      <c r="I6553" s="16"/>
    </row>
    <row r="6554" spans="1:10" x14ac:dyDescent="0.2">
      <c r="A6554" s="6"/>
      <c r="B6554" s="16">
        <v>3</v>
      </c>
      <c r="C6554" s="16">
        <v>690</v>
      </c>
      <c r="D6554" s="16">
        <v>43</v>
      </c>
      <c r="E6554" s="16">
        <v>19</v>
      </c>
      <c r="F6554" s="16">
        <v>55</v>
      </c>
      <c r="G6554" s="16">
        <v>16</v>
      </c>
      <c r="H6554" s="16">
        <v>9.6124919999999996</v>
      </c>
      <c r="I6554" s="16"/>
    </row>
    <row r="6555" spans="1:10" x14ac:dyDescent="0.2">
      <c r="A6555" s="6"/>
      <c r="B6555" s="16">
        <v>4</v>
      </c>
      <c r="C6555" s="16">
        <v>619</v>
      </c>
      <c r="D6555" s="16">
        <v>61</v>
      </c>
      <c r="E6555" s="16">
        <v>46</v>
      </c>
      <c r="F6555" s="16">
        <v>77</v>
      </c>
      <c r="G6555" s="16">
        <v>10</v>
      </c>
      <c r="H6555" s="16">
        <v>10.311806000000001</v>
      </c>
      <c r="I6555" s="16"/>
    </row>
    <row r="6556" spans="1:10" x14ac:dyDescent="0.2">
      <c r="A6556" s="6"/>
      <c r="B6556" s="16">
        <v>5</v>
      </c>
      <c r="C6556" s="16">
        <v>2659</v>
      </c>
      <c r="D6556" s="16">
        <v>94</v>
      </c>
      <c r="E6556" s="16">
        <v>59</v>
      </c>
      <c r="F6556" s="16">
        <v>144</v>
      </c>
      <c r="G6556" s="16">
        <v>28</v>
      </c>
      <c r="H6556" s="16">
        <v>23.702632999999999</v>
      </c>
      <c r="I6556" s="16"/>
    </row>
    <row r="6557" spans="1:10" x14ac:dyDescent="0.2">
      <c r="A6557" s="6"/>
      <c r="B6557" s="16">
        <v>6</v>
      </c>
      <c r="C6557" s="16">
        <v>813</v>
      </c>
      <c r="D6557" s="16">
        <v>45</v>
      </c>
      <c r="E6557" s="16">
        <v>23</v>
      </c>
      <c r="F6557" s="16">
        <v>80</v>
      </c>
      <c r="G6557" s="16">
        <v>18</v>
      </c>
      <c r="H6557" s="16">
        <v>16.023879999999998</v>
      </c>
      <c r="I6557" s="16"/>
    </row>
    <row r="6558" spans="1:10" x14ac:dyDescent="0.2">
      <c r="A6558" s="6"/>
      <c r="B6558" s="16">
        <v>7</v>
      </c>
      <c r="C6558" s="16">
        <v>1152</v>
      </c>
      <c r="D6558" s="16">
        <v>60</v>
      </c>
      <c r="E6558" s="16">
        <v>38</v>
      </c>
      <c r="F6558" s="16">
        <v>88</v>
      </c>
      <c r="G6558" s="16">
        <v>19</v>
      </c>
      <c r="H6558" s="16">
        <v>13.707255999999999</v>
      </c>
      <c r="I6558" s="16"/>
    </row>
    <row r="6559" spans="1:10" x14ac:dyDescent="0.2">
      <c r="A6559" s="6"/>
      <c r="B6559" s="16">
        <v>8</v>
      </c>
      <c r="C6559" s="16">
        <v>1106</v>
      </c>
      <c r="D6559" s="16">
        <v>55</v>
      </c>
      <c r="E6559" s="16">
        <v>30</v>
      </c>
      <c r="F6559" s="16">
        <v>83</v>
      </c>
      <c r="G6559" s="16">
        <v>20</v>
      </c>
      <c r="H6559" s="16">
        <v>14.382007</v>
      </c>
      <c r="I6559" s="16"/>
    </row>
    <row r="6560" spans="1:10" x14ac:dyDescent="0.2">
      <c r="A6560" s="6"/>
      <c r="B6560" s="16">
        <v>9</v>
      </c>
      <c r="C6560" s="16">
        <v>1975</v>
      </c>
      <c r="D6560" s="16">
        <v>65</v>
      </c>
      <c r="E6560" s="16">
        <v>43</v>
      </c>
      <c r="F6560" s="16">
        <v>95</v>
      </c>
      <c r="G6560" s="16">
        <v>30</v>
      </c>
      <c r="H6560" s="16">
        <v>11.621918000000001</v>
      </c>
      <c r="I6560" s="16"/>
    </row>
    <row r="6561" spans="1:9" x14ac:dyDescent="0.2">
      <c r="A6561" s="6"/>
      <c r="B6561" s="16">
        <v>10</v>
      </c>
      <c r="C6561" s="16">
        <v>730</v>
      </c>
      <c r="D6561" s="16">
        <v>66</v>
      </c>
      <c r="E6561" s="16">
        <v>50</v>
      </c>
      <c r="F6561" s="16">
        <v>80</v>
      </c>
      <c r="G6561" s="16">
        <v>11</v>
      </c>
      <c r="H6561" s="16">
        <v>8.6371289999999998</v>
      </c>
      <c r="I6561" s="16"/>
    </row>
    <row r="6562" spans="1:9" x14ac:dyDescent="0.2">
      <c r="A6562" s="6"/>
      <c r="B6562" s="16">
        <v>11</v>
      </c>
      <c r="C6562" s="16">
        <v>894</v>
      </c>
      <c r="D6562" s="16">
        <v>42</v>
      </c>
      <c r="E6562" s="16">
        <v>22</v>
      </c>
      <c r="F6562" s="16">
        <v>57</v>
      </c>
      <c r="G6562" s="16">
        <v>21</v>
      </c>
      <c r="H6562" s="16">
        <v>9.3434469999999994</v>
      </c>
      <c r="I6562" s="16"/>
    </row>
    <row r="6563" spans="1:9" x14ac:dyDescent="0.2">
      <c r="A6563" s="6"/>
      <c r="B6563" s="16">
        <v>12</v>
      </c>
      <c r="C6563" s="16">
        <v>1958</v>
      </c>
      <c r="D6563" s="16">
        <v>72</v>
      </c>
      <c r="E6563" s="16">
        <v>26</v>
      </c>
      <c r="F6563" s="16">
        <v>118</v>
      </c>
      <c r="G6563" s="16">
        <v>27</v>
      </c>
      <c r="H6563" s="16">
        <v>22.886005000000001</v>
      </c>
      <c r="I6563" s="16"/>
    </row>
    <row r="6564" spans="1:9" x14ac:dyDescent="0.2">
      <c r="B6564" s="16">
        <v>13</v>
      </c>
      <c r="C6564" s="16">
        <v>2523</v>
      </c>
      <c r="D6564" s="16">
        <v>84</v>
      </c>
      <c r="E6564" s="16">
        <v>36</v>
      </c>
      <c r="F6564" s="16">
        <v>129</v>
      </c>
      <c r="G6564" s="16">
        <v>30</v>
      </c>
      <c r="H6564" s="16">
        <v>24.461794000000001</v>
      </c>
      <c r="I6564" s="16"/>
    </row>
    <row r="6565" spans="1:9" x14ac:dyDescent="0.2">
      <c r="B6565" s="16">
        <v>14</v>
      </c>
      <c r="C6565" s="16">
        <v>939</v>
      </c>
      <c r="D6565" s="16">
        <v>58</v>
      </c>
      <c r="E6565" s="16">
        <v>41</v>
      </c>
      <c r="F6565" s="16">
        <v>72</v>
      </c>
      <c r="G6565" s="16">
        <v>16</v>
      </c>
      <c r="H6565" s="16">
        <v>9.6712640000000007</v>
      </c>
      <c r="I6565" s="16"/>
    </row>
    <row r="6566" spans="1:9" x14ac:dyDescent="0.2">
      <c r="B6566" s="16">
        <v>15</v>
      </c>
      <c r="C6566" s="16">
        <v>986</v>
      </c>
      <c r="D6566" s="16">
        <v>70</v>
      </c>
      <c r="E6566" s="16">
        <v>43</v>
      </c>
      <c r="F6566" s="16">
        <v>92</v>
      </c>
      <c r="G6566" s="16">
        <v>14</v>
      </c>
      <c r="H6566" s="16">
        <v>13.061982</v>
      </c>
      <c r="I6566" s="16"/>
    </row>
    <row r="6567" spans="1:9" x14ac:dyDescent="0.2">
      <c r="B6567" s="16">
        <v>16</v>
      </c>
      <c r="C6567" s="16">
        <v>1349</v>
      </c>
      <c r="D6567" s="16">
        <v>67</v>
      </c>
      <c r="E6567" s="16">
        <v>45</v>
      </c>
      <c r="F6567" s="16">
        <v>95</v>
      </c>
      <c r="G6567" s="16">
        <v>20</v>
      </c>
      <c r="H6567" s="16">
        <v>13.248633999999999</v>
      </c>
      <c r="I6567" s="16"/>
    </row>
    <row r="6568" spans="1:9" x14ac:dyDescent="0.2">
      <c r="B6568" s="16">
        <v>17</v>
      </c>
      <c r="C6568" s="16">
        <v>4230</v>
      </c>
      <c r="D6568" s="16">
        <v>117</v>
      </c>
      <c r="E6568" s="16">
        <v>54</v>
      </c>
      <c r="F6568" s="16">
        <v>198</v>
      </c>
      <c r="G6568" s="16">
        <v>36</v>
      </c>
      <c r="H6568" s="16">
        <v>42.255009999999999</v>
      </c>
      <c r="I6568" s="16"/>
    </row>
    <row r="6569" spans="1:9" x14ac:dyDescent="0.2">
      <c r="B6569" s="16">
        <v>18</v>
      </c>
      <c r="C6569" s="16">
        <v>4001</v>
      </c>
      <c r="D6569" s="16">
        <v>90</v>
      </c>
      <c r="E6569" s="16">
        <v>51</v>
      </c>
      <c r="F6569" s="16">
        <v>138</v>
      </c>
      <c r="G6569" s="16">
        <v>44</v>
      </c>
      <c r="H6569" s="16">
        <v>22.828479999999999</v>
      </c>
      <c r="I6569" s="16"/>
    </row>
    <row r="6570" spans="1:9" x14ac:dyDescent="0.2">
      <c r="B6570" s="16">
        <v>19</v>
      </c>
      <c r="C6570" s="16">
        <v>2395</v>
      </c>
      <c r="D6570" s="16">
        <v>85</v>
      </c>
      <c r="E6570" s="16">
        <v>42</v>
      </c>
      <c r="F6570" s="16">
        <v>137</v>
      </c>
      <c r="G6570" s="16">
        <v>28</v>
      </c>
      <c r="H6570" s="16">
        <v>26.956067999999998</v>
      </c>
      <c r="I6570" s="16"/>
    </row>
    <row r="6571" spans="1:9" x14ac:dyDescent="0.2">
      <c r="B6571" s="16">
        <v>20</v>
      </c>
      <c r="C6571" s="16">
        <v>1230</v>
      </c>
      <c r="D6571" s="16">
        <v>72</v>
      </c>
      <c r="E6571" s="16">
        <v>48</v>
      </c>
      <c r="F6571" s="16">
        <v>98</v>
      </c>
      <c r="G6571" s="16">
        <v>17</v>
      </c>
      <c r="H6571" s="16">
        <v>10.677078</v>
      </c>
      <c r="I6571" s="16"/>
    </row>
    <row r="6572" spans="1:9" x14ac:dyDescent="0.2">
      <c r="B6572" s="16">
        <v>21</v>
      </c>
      <c r="C6572" s="16">
        <v>1047</v>
      </c>
      <c r="D6572" s="16">
        <v>61</v>
      </c>
      <c r="E6572" s="16">
        <v>44</v>
      </c>
      <c r="F6572" s="16">
        <v>76</v>
      </c>
      <c r="G6572" s="16">
        <v>17</v>
      </c>
      <c r="H6572" s="16">
        <v>8.817596</v>
      </c>
      <c r="I6572" s="16"/>
    </row>
    <row r="6573" spans="1:9" x14ac:dyDescent="0.2">
      <c r="B6573" s="16">
        <v>22</v>
      </c>
      <c r="C6573" s="16">
        <v>4074</v>
      </c>
      <c r="D6573" s="16">
        <v>116</v>
      </c>
      <c r="E6573" s="16">
        <v>51</v>
      </c>
      <c r="F6573" s="16">
        <v>216</v>
      </c>
      <c r="G6573" s="16">
        <v>35</v>
      </c>
      <c r="H6573" s="16">
        <v>45.033320000000003</v>
      </c>
      <c r="I6573" s="16"/>
    </row>
    <row r="6574" spans="1:9" x14ac:dyDescent="0.2">
      <c r="B6574" s="16">
        <v>23</v>
      </c>
      <c r="C6574" s="16">
        <v>2519</v>
      </c>
      <c r="D6574" s="16">
        <v>93</v>
      </c>
      <c r="E6574" s="16">
        <v>55</v>
      </c>
      <c r="F6574" s="16">
        <v>138</v>
      </c>
      <c r="G6574" s="16">
        <v>27</v>
      </c>
      <c r="H6574" s="16">
        <v>23.208088</v>
      </c>
      <c r="I6574" s="16"/>
    </row>
    <row r="6575" spans="1:9" x14ac:dyDescent="0.2">
      <c r="B6575" s="16">
        <v>24</v>
      </c>
      <c r="C6575" s="16">
        <v>2644</v>
      </c>
      <c r="D6575" s="16">
        <v>85</v>
      </c>
      <c r="E6575" s="16">
        <v>42</v>
      </c>
      <c r="F6575" s="16">
        <v>137</v>
      </c>
      <c r="G6575" s="16">
        <v>31</v>
      </c>
      <c r="H6575" s="16">
        <v>21.666409999999999</v>
      </c>
      <c r="I6575" s="16"/>
    </row>
    <row r="6576" spans="1:9" x14ac:dyDescent="0.2">
      <c r="B6576" s="16">
        <v>25</v>
      </c>
      <c r="C6576" s="16">
        <v>1415</v>
      </c>
      <c r="D6576" s="16">
        <v>70</v>
      </c>
      <c r="E6576" s="16">
        <v>46</v>
      </c>
      <c r="F6576" s="16">
        <v>102</v>
      </c>
      <c r="G6576" s="16">
        <v>20</v>
      </c>
      <c r="H6576" s="16">
        <v>13.763032000000001</v>
      </c>
      <c r="I6576" s="16"/>
    </row>
    <row r="6577" spans="1:9" x14ac:dyDescent="0.2">
      <c r="B6577" s="16">
        <v>26</v>
      </c>
      <c r="C6577" s="16">
        <v>1344</v>
      </c>
      <c r="D6577" s="16">
        <v>61</v>
      </c>
      <c r="E6577" s="16">
        <v>34</v>
      </c>
      <c r="F6577" s="16">
        <v>88</v>
      </c>
      <c r="G6577" s="16">
        <v>22</v>
      </c>
      <c r="H6577" s="16">
        <v>13.856406</v>
      </c>
      <c r="I6577" s="16"/>
    </row>
    <row r="6578" spans="1:9" x14ac:dyDescent="0.2">
      <c r="B6578" s="16">
        <v>27</v>
      </c>
      <c r="C6578" s="16">
        <v>1991</v>
      </c>
      <c r="D6578" s="16">
        <v>82</v>
      </c>
      <c r="E6578" s="16">
        <v>40</v>
      </c>
      <c r="F6578" s="16">
        <v>138</v>
      </c>
      <c r="G6578" s="16">
        <v>24</v>
      </c>
      <c r="H6578" s="16">
        <v>24.531258000000001</v>
      </c>
      <c r="I6578" s="16"/>
    </row>
    <row r="6579" spans="1:9" x14ac:dyDescent="0.2">
      <c r="B6579" s="16">
        <v>28</v>
      </c>
      <c r="C6579" s="16">
        <v>1377</v>
      </c>
      <c r="D6579" s="16">
        <v>91</v>
      </c>
      <c r="E6579" s="16">
        <v>74</v>
      </c>
      <c r="F6579" s="16">
        <v>112</v>
      </c>
      <c r="G6579" s="16">
        <v>15</v>
      </c>
      <c r="H6579" s="16">
        <v>13.049357000000001</v>
      </c>
      <c r="I6579" s="16"/>
    </row>
    <row r="6580" spans="1:9" x14ac:dyDescent="0.2">
      <c r="B6580" s="16">
        <v>29</v>
      </c>
      <c r="C6580" s="16">
        <v>3926</v>
      </c>
      <c r="D6580" s="16">
        <v>109</v>
      </c>
      <c r="E6580" s="16">
        <v>46</v>
      </c>
      <c r="F6580" s="16">
        <v>193</v>
      </c>
      <c r="G6580" s="16">
        <v>36</v>
      </c>
      <c r="H6580" s="16">
        <v>35.361804999999997</v>
      </c>
      <c r="I6580" s="16"/>
    </row>
    <row r="6581" spans="1:9" x14ac:dyDescent="0.2">
      <c r="B6581" s="16">
        <v>30</v>
      </c>
      <c r="C6581" s="16">
        <v>1555</v>
      </c>
      <c r="D6581" s="16">
        <v>70</v>
      </c>
      <c r="E6581" s="16">
        <v>51</v>
      </c>
      <c r="F6581" s="16">
        <v>105</v>
      </c>
      <c r="G6581" s="16">
        <v>22</v>
      </c>
      <c r="H6581" s="16">
        <v>12.053452500000001</v>
      </c>
      <c r="I6581" s="16"/>
    </row>
    <row r="6582" spans="1:9" x14ac:dyDescent="0.2">
      <c r="A6582" s="6"/>
      <c r="B6582" s="16">
        <v>31</v>
      </c>
      <c r="C6582" s="16">
        <v>2429</v>
      </c>
      <c r="D6582" s="16">
        <v>71</v>
      </c>
      <c r="E6582" s="16">
        <v>36</v>
      </c>
      <c r="F6582" s="16">
        <v>104</v>
      </c>
      <c r="G6582" s="16">
        <v>34</v>
      </c>
      <c r="H6582" s="16">
        <v>16.061436</v>
      </c>
      <c r="I6582" s="16"/>
    </row>
    <row r="6583" spans="1:9" x14ac:dyDescent="0.2">
      <c r="A6583" s="11"/>
      <c r="B6583" s="16">
        <v>32</v>
      </c>
      <c r="C6583" s="16">
        <v>1427</v>
      </c>
      <c r="D6583" s="16">
        <v>75</v>
      </c>
      <c r="E6583" s="16">
        <v>37</v>
      </c>
      <c r="F6583" s="16">
        <v>97</v>
      </c>
      <c r="G6583" s="16">
        <v>19</v>
      </c>
      <c r="H6583" s="16">
        <v>15.289793</v>
      </c>
      <c r="I6583" s="16"/>
    </row>
    <row r="6584" spans="1:9" x14ac:dyDescent="0.2">
      <c r="B6584" s="16">
        <v>33</v>
      </c>
      <c r="C6584" s="16">
        <v>1434</v>
      </c>
      <c r="D6584" s="16">
        <v>75</v>
      </c>
      <c r="E6584" s="16">
        <v>50</v>
      </c>
      <c r="F6584" s="16">
        <v>111</v>
      </c>
      <c r="G6584" s="16">
        <v>19</v>
      </c>
      <c r="H6584" s="16">
        <v>15.900734</v>
      </c>
      <c r="I6584" s="16"/>
    </row>
    <row r="6585" spans="1:9" x14ac:dyDescent="0.2">
      <c r="B6585" s="16">
        <v>34</v>
      </c>
      <c r="C6585" s="16">
        <v>3768</v>
      </c>
      <c r="D6585" s="16">
        <v>99</v>
      </c>
      <c r="E6585" s="16">
        <v>56</v>
      </c>
      <c r="F6585" s="16">
        <v>156</v>
      </c>
      <c r="G6585" s="16">
        <v>38</v>
      </c>
      <c r="H6585" s="16">
        <v>28.959430000000001</v>
      </c>
      <c r="I6585" s="16"/>
    </row>
    <row r="6586" spans="1:9" x14ac:dyDescent="0.2">
      <c r="B6586" s="16">
        <v>35</v>
      </c>
      <c r="C6586" s="16">
        <v>1838</v>
      </c>
      <c r="D6586" s="16">
        <v>83</v>
      </c>
      <c r="E6586" s="16">
        <v>58</v>
      </c>
      <c r="F6586" s="16">
        <v>110</v>
      </c>
      <c r="G6586" s="16">
        <v>22</v>
      </c>
      <c r="H6586" s="16">
        <v>17.824541</v>
      </c>
      <c r="I6586" s="16"/>
    </row>
    <row r="6587" spans="1:9" x14ac:dyDescent="0.2">
      <c r="B6587" s="16">
        <v>36</v>
      </c>
      <c r="C6587" s="16">
        <v>1569</v>
      </c>
      <c r="D6587" s="16">
        <v>82</v>
      </c>
      <c r="E6587" s="16">
        <v>44</v>
      </c>
      <c r="F6587" s="16">
        <v>104</v>
      </c>
      <c r="G6587" s="16">
        <v>19</v>
      </c>
      <c r="H6587" s="16">
        <v>14.073221</v>
      </c>
      <c r="I6587" s="16"/>
    </row>
    <row r="6588" spans="1:9" x14ac:dyDescent="0.2">
      <c r="B6588" s="16">
        <v>37</v>
      </c>
      <c r="C6588" s="16">
        <v>2570</v>
      </c>
      <c r="D6588" s="16">
        <v>88</v>
      </c>
      <c r="E6588" s="16">
        <v>49</v>
      </c>
      <c r="F6588" s="16">
        <v>129</v>
      </c>
      <c r="G6588" s="16">
        <v>29</v>
      </c>
      <c r="H6588" s="16">
        <v>21.540659000000002</v>
      </c>
      <c r="I6588" s="16"/>
    </row>
    <row r="6589" spans="1:9" x14ac:dyDescent="0.2">
      <c r="B6589" s="16">
        <v>38</v>
      </c>
      <c r="C6589" s="16">
        <v>2398</v>
      </c>
      <c r="D6589" s="16">
        <v>114</v>
      </c>
      <c r="E6589" s="16">
        <v>75</v>
      </c>
      <c r="F6589" s="16">
        <v>154</v>
      </c>
      <c r="G6589" s="16">
        <v>21</v>
      </c>
      <c r="H6589" s="16">
        <v>18.433664</v>
      </c>
      <c r="I6589" s="16"/>
    </row>
    <row r="6590" spans="1:9" x14ac:dyDescent="0.2">
      <c r="B6590" s="16">
        <v>39</v>
      </c>
      <c r="C6590" s="16">
        <v>1829</v>
      </c>
      <c r="D6590" s="16">
        <v>83</v>
      </c>
      <c r="E6590" s="16">
        <v>58</v>
      </c>
      <c r="F6590" s="16">
        <v>120</v>
      </c>
      <c r="G6590" s="16">
        <v>22</v>
      </c>
      <c r="H6590" s="16">
        <v>19.152270999999999</v>
      </c>
      <c r="I6590" s="16"/>
    </row>
    <row r="6591" spans="1:9" x14ac:dyDescent="0.2">
      <c r="B6591" s="16">
        <v>40</v>
      </c>
      <c r="C6591" s="16">
        <v>2578</v>
      </c>
      <c r="D6591" s="16">
        <v>92</v>
      </c>
      <c r="E6591" s="16">
        <v>61</v>
      </c>
      <c r="F6591" s="16">
        <v>145</v>
      </c>
      <c r="G6591" s="16">
        <v>28</v>
      </c>
      <c r="H6591" s="16">
        <v>24.517567</v>
      </c>
      <c r="I6591" s="16"/>
    </row>
    <row r="6592" spans="1:9" x14ac:dyDescent="0.2">
      <c r="B6592" s="16">
        <v>41</v>
      </c>
      <c r="C6592" s="16">
        <v>1611</v>
      </c>
      <c r="D6592" s="16">
        <v>107</v>
      </c>
      <c r="E6592" s="16">
        <v>90</v>
      </c>
      <c r="F6592" s="16">
        <v>134</v>
      </c>
      <c r="G6592" s="16">
        <v>15</v>
      </c>
      <c r="H6592" s="16">
        <v>14.516000999999999</v>
      </c>
      <c r="I6592" s="16"/>
    </row>
    <row r="6593" spans="2:9" x14ac:dyDescent="0.2">
      <c r="B6593" s="16">
        <v>42</v>
      </c>
      <c r="C6593" s="16">
        <v>3038</v>
      </c>
      <c r="D6593" s="16">
        <v>84</v>
      </c>
      <c r="E6593" s="16">
        <v>29</v>
      </c>
      <c r="F6593" s="16">
        <v>147</v>
      </c>
      <c r="G6593" s="16">
        <v>36</v>
      </c>
      <c r="H6593" s="16">
        <v>28.770022999999998</v>
      </c>
      <c r="I6593" s="16"/>
    </row>
    <row r="6594" spans="2:9" x14ac:dyDescent="0.2">
      <c r="B6594" s="16">
        <v>43</v>
      </c>
      <c r="C6594" s="16">
        <v>2270</v>
      </c>
      <c r="D6594" s="16">
        <v>87</v>
      </c>
      <c r="E6594" s="16">
        <v>51</v>
      </c>
      <c r="F6594" s="16">
        <v>118</v>
      </c>
      <c r="G6594" s="16">
        <v>26</v>
      </c>
      <c r="H6594" s="16">
        <v>21.101658</v>
      </c>
      <c r="I6594" s="16"/>
    </row>
    <row r="6595" spans="2:9" x14ac:dyDescent="0.2">
      <c r="B6595" s="16">
        <v>44</v>
      </c>
      <c r="C6595" s="16">
        <v>3259</v>
      </c>
      <c r="D6595" s="16">
        <v>105</v>
      </c>
      <c r="E6595" s="16">
        <v>64</v>
      </c>
      <c r="F6595" s="16">
        <v>168</v>
      </c>
      <c r="G6595" s="16">
        <v>31</v>
      </c>
      <c r="H6595" s="16">
        <v>29.228981000000001</v>
      </c>
      <c r="I6595" s="16"/>
    </row>
    <row r="6596" spans="2:9" x14ac:dyDescent="0.2">
      <c r="B6596" s="16">
        <v>45</v>
      </c>
      <c r="C6596" s="16">
        <v>1105</v>
      </c>
      <c r="D6596" s="16">
        <v>65</v>
      </c>
      <c r="E6596" s="16">
        <v>42</v>
      </c>
      <c r="F6596" s="16">
        <v>78</v>
      </c>
      <c r="G6596" s="16">
        <v>17</v>
      </c>
      <c r="H6596" s="16">
        <v>9.2533779999999997</v>
      </c>
      <c r="I6596" s="16"/>
    </row>
    <row r="6597" spans="2:9" x14ac:dyDescent="0.2">
      <c r="B6597" s="16">
        <v>46</v>
      </c>
      <c r="C6597" s="16">
        <v>1281</v>
      </c>
      <c r="D6597" s="16">
        <v>80</v>
      </c>
      <c r="E6597" s="16">
        <v>57</v>
      </c>
      <c r="F6597" s="16">
        <v>99</v>
      </c>
      <c r="G6597" s="16">
        <v>16</v>
      </c>
      <c r="H6597" s="16">
        <v>11.316654</v>
      </c>
      <c r="I6597" s="16"/>
    </row>
    <row r="6598" spans="2:9" x14ac:dyDescent="0.2">
      <c r="B6598" s="16">
        <v>47</v>
      </c>
      <c r="C6598" s="16">
        <v>1176</v>
      </c>
      <c r="D6598" s="16">
        <v>69</v>
      </c>
      <c r="E6598" s="16">
        <v>48</v>
      </c>
      <c r="F6598" s="16">
        <v>95</v>
      </c>
      <c r="G6598" s="16">
        <v>17</v>
      </c>
      <c r="H6598" s="16">
        <v>14.372282</v>
      </c>
      <c r="I6598" s="16"/>
    </row>
    <row r="6599" spans="2:9" x14ac:dyDescent="0.2">
      <c r="B6599" s="16">
        <v>48</v>
      </c>
      <c r="C6599" s="16">
        <v>2219</v>
      </c>
      <c r="D6599" s="16">
        <v>85</v>
      </c>
      <c r="E6599" s="16">
        <v>46</v>
      </c>
      <c r="F6599" s="16">
        <v>127</v>
      </c>
      <c r="G6599" s="16">
        <v>26</v>
      </c>
      <c r="H6599" s="16">
        <v>22.425878999999998</v>
      </c>
      <c r="I6599" s="16"/>
    </row>
    <row r="6600" spans="2:9" x14ac:dyDescent="0.2">
      <c r="B6600" s="16">
        <v>49</v>
      </c>
      <c r="C6600" s="16">
        <v>979</v>
      </c>
      <c r="D6600" s="16">
        <v>65</v>
      </c>
      <c r="E6600" s="16">
        <v>47</v>
      </c>
      <c r="F6600" s="16">
        <v>93</v>
      </c>
      <c r="G6600" s="16">
        <v>15</v>
      </c>
      <c r="H6600" s="16">
        <v>11.856282</v>
      </c>
      <c r="I6600" s="16"/>
    </row>
    <row r="6601" spans="2:9" x14ac:dyDescent="0.2">
      <c r="B6601" s="16">
        <v>50</v>
      </c>
      <c r="C6601" s="16">
        <v>1837</v>
      </c>
      <c r="D6601" s="16">
        <v>79</v>
      </c>
      <c r="E6601" s="16">
        <v>47</v>
      </c>
      <c r="F6601" s="16">
        <v>111</v>
      </c>
      <c r="G6601" s="16">
        <v>23</v>
      </c>
      <c r="H6601" s="16">
        <v>20.480588999999998</v>
      </c>
      <c r="I6601" s="16"/>
    </row>
    <row r="6602" spans="2:9" x14ac:dyDescent="0.2">
      <c r="B6602" s="16">
        <v>51</v>
      </c>
      <c r="C6602" s="16">
        <v>1289</v>
      </c>
      <c r="D6602" s="16">
        <v>85</v>
      </c>
      <c r="E6602" s="16">
        <v>64</v>
      </c>
      <c r="F6602" s="16">
        <v>110</v>
      </c>
      <c r="G6602" s="16">
        <v>15</v>
      </c>
      <c r="H6602" s="16">
        <v>14.755144</v>
      </c>
      <c r="I6602" s="16"/>
    </row>
    <row r="6603" spans="2:9" x14ac:dyDescent="0.2">
      <c r="B6603" s="16">
        <v>52</v>
      </c>
      <c r="C6603" s="16">
        <v>2384</v>
      </c>
      <c r="D6603" s="16">
        <v>91</v>
      </c>
      <c r="E6603" s="16">
        <v>61</v>
      </c>
      <c r="F6603" s="16">
        <v>150</v>
      </c>
      <c r="G6603" s="16">
        <v>26</v>
      </c>
      <c r="H6603" s="16">
        <v>22.490887000000001</v>
      </c>
      <c r="I6603" s="16"/>
    </row>
    <row r="6604" spans="2:9" x14ac:dyDescent="0.2">
      <c r="B6604" s="16">
        <v>53</v>
      </c>
      <c r="C6604" s="16">
        <v>1838</v>
      </c>
      <c r="D6604" s="16">
        <v>79</v>
      </c>
      <c r="E6604" s="16">
        <v>58</v>
      </c>
      <c r="F6604" s="16">
        <v>109</v>
      </c>
      <c r="G6604" s="16">
        <v>23</v>
      </c>
      <c r="H6604" s="16">
        <v>14.284447999999999</v>
      </c>
      <c r="I6604" s="16"/>
    </row>
    <row r="6605" spans="2:9" x14ac:dyDescent="0.2">
      <c r="B6605" s="16">
        <v>54</v>
      </c>
      <c r="C6605" s="16">
        <v>3442</v>
      </c>
      <c r="D6605" s="16">
        <v>93</v>
      </c>
      <c r="E6605" s="16">
        <v>54</v>
      </c>
      <c r="F6605" s="16">
        <v>156</v>
      </c>
      <c r="G6605" s="16">
        <v>37</v>
      </c>
      <c r="H6605" s="16">
        <v>27.867245</v>
      </c>
      <c r="I6605" s="16"/>
    </row>
    <row r="6606" spans="2:9" x14ac:dyDescent="0.2">
      <c r="B6606" s="16">
        <v>55</v>
      </c>
      <c r="C6606" s="16">
        <v>3204</v>
      </c>
      <c r="D6606" s="16">
        <v>110</v>
      </c>
      <c r="E6606" s="16">
        <v>53</v>
      </c>
      <c r="F6606" s="16">
        <v>174</v>
      </c>
      <c r="G6606" s="16">
        <v>29</v>
      </c>
      <c r="H6606" s="16">
        <v>32.534595000000003</v>
      </c>
      <c r="I6606" s="16"/>
    </row>
    <row r="6607" spans="2:9" x14ac:dyDescent="0.2">
      <c r="B6607" s="16">
        <v>56</v>
      </c>
      <c r="C6607" s="16">
        <v>793</v>
      </c>
      <c r="D6607" s="16">
        <v>66</v>
      </c>
      <c r="E6607" s="16">
        <v>55</v>
      </c>
      <c r="F6607" s="16">
        <v>81</v>
      </c>
      <c r="G6607" s="16">
        <v>12</v>
      </c>
      <c r="H6607" s="16">
        <v>8.084778</v>
      </c>
      <c r="I6607" s="16"/>
    </row>
    <row r="6608" spans="2:9" x14ac:dyDescent="0.2">
      <c r="B6608" s="16">
        <v>57</v>
      </c>
      <c r="C6608" s="16">
        <v>911</v>
      </c>
      <c r="D6608" s="16">
        <v>60</v>
      </c>
      <c r="E6608" s="16">
        <v>48</v>
      </c>
      <c r="F6608" s="16">
        <v>76</v>
      </c>
      <c r="G6608" s="16">
        <v>15</v>
      </c>
      <c r="H6608" s="16">
        <v>9.8742079999999994</v>
      </c>
      <c r="I6608" s="16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57</v>
      </c>
      <c r="I6733" s="6"/>
    </row>
    <row r="6734" spans="1:10" x14ac:dyDescent="0.2">
      <c r="A6734" t="s">
        <v>67</v>
      </c>
      <c r="B6734" s="15"/>
      <c r="C6734" s="8">
        <f>AVERAGE(C6552:C6732)</f>
        <v>1943.6666666666667</v>
      </c>
      <c r="D6734" s="8"/>
      <c r="E6734" s="8"/>
      <c r="F6734" s="8"/>
      <c r="G6734" s="8"/>
      <c r="H6734" s="8"/>
      <c r="I6734" s="9"/>
      <c r="J6734" s="17">
        <f>AVERAGE(D6552:D6732)</f>
        <v>78.614035087719301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39421527</v>
      </c>
      <c r="D6738" s="16">
        <v>80.145743999999993</v>
      </c>
      <c r="E6738" s="16">
        <v>1</v>
      </c>
      <c r="F6738" s="16">
        <v>939</v>
      </c>
      <c r="G6738" s="16">
        <v>491873</v>
      </c>
      <c r="H6738" s="16">
        <v>142.53820999999999</v>
      </c>
      <c r="I6738" s="16">
        <v>21.435939999999999</v>
      </c>
    </row>
    <row r="6739" spans="1:9" x14ac:dyDescent="0.2">
      <c r="A6739" s="6"/>
      <c r="B6739" s="16">
        <v>1</v>
      </c>
      <c r="C6739" s="16">
        <v>1321</v>
      </c>
      <c r="D6739" s="16">
        <v>82</v>
      </c>
      <c r="E6739" s="16">
        <v>63</v>
      </c>
      <c r="F6739" s="16">
        <v>101</v>
      </c>
      <c r="G6739" s="16">
        <v>16</v>
      </c>
      <c r="H6739" s="16">
        <v>14.083087000000001</v>
      </c>
      <c r="I6739" s="16"/>
    </row>
    <row r="6740" spans="1:9" x14ac:dyDescent="0.2">
      <c r="A6740" s="6"/>
      <c r="B6740" s="16">
        <v>2</v>
      </c>
      <c r="C6740" s="16">
        <v>1059</v>
      </c>
      <c r="D6740" s="16">
        <v>88</v>
      </c>
      <c r="E6740" s="16">
        <v>56</v>
      </c>
      <c r="F6740" s="16">
        <v>110</v>
      </c>
      <c r="G6740" s="16">
        <v>12</v>
      </c>
      <c r="H6740" s="16">
        <v>15.797008</v>
      </c>
      <c r="I6740" s="16"/>
    </row>
    <row r="6741" spans="1:9" x14ac:dyDescent="0.2">
      <c r="A6741" s="6"/>
      <c r="B6741" s="16">
        <v>3</v>
      </c>
      <c r="C6741" s="16">
        <v>1930</v>
      </c>
      <c r="D6741" s="16">
        <v>101</v>
      </c>
      <c r="E6741" s="16">
        <v>83</v>
      </c>
      <c r="F6741" s="16">
        <v>128</v>
      </c>
      <c r="G6741" s="16">
        <v>19</v>
      </c>
      <c r="H6741" s="16">
        <v>16.392749999999999</v>
      </c>
      <c r="I6741" s="16"/>
    </row>
    <row r="6742" spans="1:9" x14ac:dyDescent="0.2">
      <c r="A6742" s="6"/>
      <c r="B6742" s="16">
        <v>4</v>
      </c>
      <c r="C6742" s="16">
        <v>1278</v>
      </c>
      <c r="D6742" s="16">
        <v>91</v>
      </c>
      <c r="E6742" s="16">
        <v>60</v>
      </c>
      <c r="F6742" s="16">
        <v>108</v>
      </c>
      <c r="G6742" s="16">
        <v>14</v>
      </c>
      <c r="H6742" s="16">
        <v>12.025613999999999</v>
      </c>
      <c r="I6742" s="16"/>
    </row>
    <row r="6743" spans="1:9" x14ac:dyDescent="0.2">
      <c r="A6743" s="6"/>
      <c r="B6743" s="16">
        <v>5</v>
      </c>
      <c r="C6743" s="16">
        <v>1327</v>
      </c>
      <c r="D6743" s="16">
        <v>88</v>
      </c>
      <c r="E6743" s="16">
        <v>57</v>
      </c>
      <c r="F6743" s="16">
        <v>112</v>
      </c>
      <c r="G6743" s="16">
        <v>15</v>
      </c>
      <c r="H6743" s="16">
        <v>16.006695000000001</v>
      </c>
      <c r="I6743" s="16"/>
    </row>
    <row r="6744" spans="1:9" x14ac:dyDescent="0.2">
      <c r="A6744" s="6"/>
      <c r="B6744" s="16">
        <v>6</v>
      </c>
      <c r="C6744" s="16">
        <v>2126</v>
      </c>
      <c r="D6744" s="16">
        <v>118</v>
      </c>
      <c r="E6744" s="16">
        <v>86</v>
      </c>
      <c r="F6744" s="16">
        <v>151</v>
      </c>
      <c r="G6744" s="16">
        <v>18</v>
      </c>
      <c r="H6744" s="16">
        <v>20.582689999999999</v>
      </c>
      <c r="I6744" s="16"/>
    </row>
    <row r="6745" spans="1:9" x14ac:dyDescent="0.2">
      <c r="A6745" s="6"/>
      <c r="B6745" s="16">
        <v>7</v>
      </c>
      <c r="C6745" s="16">
        <v>1935</v>
      </c>
      <c r="D6745" s="16">
        <v>96</v>
      </c>
      <c r="E6745" s="16">
        <v>75</v>
      </c>
      <c r="F6745" s="16">
        <v>119</v>
      </c>
      <c r="G6745" s="16">
        <v>20</v>
      </c>
      <c r="H6745" s="16">
        <v>13.164946</v>
      </c>
      <c r="I6745" s="16"/>
    </row>
    <row r="6746" spans="1:9" x14ac:dyDescent="0.2">
      <c r="A6746" s="6"/>
      <c r="B6746" s="16">
        <v>8</v>
      </c>
      <c r="C6746" s="16">
        <v>1714</v>
      </c>
      <c r="D6746" s="16">
        <v>100</v>
      </c>
      <c r="E6746" s="16">
        <v>71</v>
      </c>
      <c r="F6746" s="16">
        <v>128</v>
      </c>
      <c r="G6746" s="16">
        <v>17</v>
      </c>
      <c r="H6746" s="16">
        <v>15.921683</v>
      </c>
      <c r="I6746" s="16"/>
    </row>
    <row r="6747" spans="1:9" x14ac:dyDescent="0.2">
      <c r="A6747" s="6"/>
      <c r="B6747" s="16">
        <v>9</v>
      </c>
      <c r="C6747" s="16">
        <v>3230</v>
      </c>
      <c r="D6747" s="16">
        <v>124</v>
      </c>
      <c r="E6747" s="16">
        <v>76</v>
      </c>
      <c r="F6747" s="16">
        <v>180</v>
      </c>
      <c r="G6747" s="16">
        <v>26</v>
      </c>
      <c r="H6747" s="16">
        <v>29.449619999999999</v>
      </c>
      <c r="I6747" s="16"/>
    </row>
    <row r="6748" spans="1:9" x14ac:dyDescent="0.2">
      <c r="A6748" s="6"/>
      <c r="B6748" s="16">
        <v>10</v>
      </c>
      <c r="C6748" s="16">
        <v>2147</v>
      </c>
      <c r="D6748" s="16">
        <v>102</v>
      </c>
      <c r="E6748" s="16">
        <v>71</v>
      </c>
      <c r="F6748" s="16">
        <v>148</v>
      </c>
      <c r="G6748" s="16">
        <v>21</v>
      </c>
      <c r="H6748" s="16">
        <v>18.178284000000001</v>
      </c>
      <c r="I6748" s="16"/>
    </row>
    <row r="6749" spans="1:9" x14ac:dyDescent="0.2">
      <c r="A6749" s="6"/>
      <c r="B6749" s="16">
        <v>11</v>
      </c>
      <c r="C6749" s="16">
        <v>774</v>
      </c>
      <c r="D6749" s="16">
        <v>77</v>
      </c>
      <c r="E6749" s="16">
        <v>55</v>
      </c>
      <c r="F6749" s="16">
        <v>94</v>
      </c>
      <c r="G6749" s="16">
        <v>10</v>
      </c>
      <c r="H6749" s="16">
        <v>10.349449999999999</v>
      </c>
      <c r="I6749" s="16"/>
    </row>
    <row r="6750" spans="1:9" x14ac:dyDescent="0.2">
      <c r="A6750" s="6"/>
      <c r="B6750" s="16">
        <v>12</v>
      </c>
      <c r="C6750" s="16">
        <v>1359</v>
      </c>
      <c r="D6750" s="16">
        <v>79</v>
      </c>
      <c r="E6750" s="16">
        <v>53</v>
      </c>
      <c r="F6750" s="16">
        <v>106</v>
      </c>
      <c r="G6750" s="16">
        <v>17</v>
      </c>
      <c r="H6750" s="16">
        <v>11.65118</v>
      </c>
      <c r="I6750" s="16"/>
    </row>
    <row r="6751" spans="1:9" x14ac:dyDescent="0.2">
      <c r="B6751" s="16">
        <v>13</v>
      </c>
      <c r="C6751" s="16">
        <v>689</v>
      </c>
      <c r="D6751" s="16">
        <v>68</v>
      </c>
      <c r="E6751" s="16">
        <v>47</v>
      </c>
      <c r="F6751" s="16">
        <v>87</v>
      </c>
      <c r="G6751" s="16">
        <v>10</v>
      </c>
      <c r="H6751" s="16">
        <v>11.7520685</v>
      </c>
      <c r="I6751" s="16"/>
    </row>
    <row r="6752" spans="1:9" x14ac:dyDescent="0.2">
      <c r="B6752" s="16">
        <v>14</v>
      </c>
      <c r="C6752" s="16">
        <v>3563</v>
      </c>
      <c r="D6752" s="16">
        <v>122</v>
      </c>
      <c r="E6752" s="16">
        <v>70</v>
      </c>
      <c r="F6752" s="16">
        <v>189</v>
      </c>
      <c r="G6752" s="16">
        <v>29</v>
      </c>
      <c r="H6752" s="16">
        <v>34.240223</v>
      </c>
      <c r="I6752" s="16"/>
    </row>
    <row r="6753" spans="2:9" x14ac:dyDescent="0.2">
      <c r="B6753" s="16">
        <v>15</v>
      </c>
      <c r="C6753" s="16">
        <v>2127</v>
      </c>
      <c r="D6753" s="16">
        <v>96</v>
      </c>
      <c r="E6753" s="16">
        <v>68</v>
      </c>
      <c r="F6753" s="16">
        <v>133</v>
      </c>
      <c r="G6753" s="16">
        <v>22</v>
      </c>
      <c r="H6753" s="16">
        <v>15.530309000000001</v>
      </c>
      <c r="I6753" s="16"/>
    </row>
    <row r="6754" spans="2:9" x14ac:dyDescent="0.2">
      <c r="B6754" s="16">
        <v>16</v>
      </c>
      <c r="C6754" s="16">
        <v>2370</v>
      </c>
      <c r="D6754" s="16">
        <v>103</v>
      </c>
      <c r="E6754" s="16">
        <v>75</v>
      </c>
      <c r="F6754" s="16">
        <v>143</v>
      </c>
      <c r="G6754" s="16">
        <v>23</v>
      </c>
      <c r="H6754" s="16">
        <v>15.941655000000001</v>
      </c>
      <c r="I6754" s="16"/>
    </row>
    <row r="6755" spans="2:9" x14ac:dyDescent="0.2">
      <c r="B6755" s="16">
        <v>17</v>
      </c>
      <c r="C6755" s="16">
        <v>2506</v>
      </c>
      <c r="D6755" s="16">
        <v>108</v>
      </c>
      <c r="E6755" s="16">
        <v>70</v>
      </c>
      <c r="F6755" s="16">
        <v>136</v>
      </c>
      <c r="G6755" s="16">
        <v>23</v>
      </c>
      <c r="H6755" s="16">
        <v>18.59863</v>
      </c>
      <c r="I6755" s="16"/>
    </row>
    <row r="6756" spans="2:9" x14ac:dyDescent="0.2">
      <c r="B6756" s="16">
        <v>18</v>
      </c>
      <c r="C6756" s="16">
        <v>2127</v>
      </c>
      <c r="D6756" s="16">
        <v>106</v>
      </c>
      <c r="E6756" s="16">
        <v>74</v>
      </c>
      <c r="F6756" s="16">
        <v>140</v>
      </c>
      <c r="G6756" s="16">
        <v>20</v>
      </c>
      <c r="H6756" s="16">
        <v>17.104939000000002</v>
      </c>
      <c r="I6756" s="16"/>
    </row>
    <row r="6757" spans="2:9" x14ac:dyDescent="0.2">
      <c r="B6757" s="16">
        <v>19</v>
      </c>
      <c r="C6757" s="16">
        <v>4327</v>
      </c>
      <c r="D6757" s="16">
        <v>123</v>
      </c>
      <c r="E6757" s="16">
        <v>74</v>
      </c>
      <c r="F6757" s="16">
        <v>212</v>
      </c>
      <c r="G6757" s="16">
        <v>35</v>
      </c>
      <c r="H6757" s="16">
        <v>37.007153000000002</v>
      </c>
      <c r="I6757" s="16"/>
    </row>
    <row r="6758" spans="2:9" x14ac:dyDescent="0.2">
      <c r="B6758" s="16">
        <v>20</v>
      </c>
      <c r="C6758" s="16">
        <v>2471</v>
      </c>
      <c r="D6758" s="16">
        <v>112</v>
      </c>
      <c r="E6758" s="16">
        <v>68</v>
      </c>
      <c r="F6758" s="16">
        <v>152</v>
      </c>
      <c r="G6758" s="16">
        <v>22</v>
      </c>
      <c r="H6758" s="16">
        <v>20.041622</v>
      </c>
      <c r="I6758" s="16"/>
    </row>
    <row r="6759" spans="2:9" x14ac:dyDescent="0.2">
      <c r="B6759" s="16">
        <v>21</v>
      </c>
      <c r="C6759" s="16">
        <v>1390</v>
      </c>
      <c r="D6759" s="16">
        <v>99</v>
      </c>
      <c r="E6759" s="16">
        <v>73</v>
      </c>
      <c r="F6759" s="16">
        <v>121</v>
      </c>
      <c r="G6759" s="16">
        <v>14</v>
      </c>
      <c r="H6759" s="16">
        <v>16.138819999999999</v>
      </c>
      <c r="I6759" s="16"/>
    </row>
    <row r="6760" spans="2:9" x14ac:dyDescent="0.2">
      <c r="B6760" s="16">
        <v>22</v>
      </c>
      <c r="C6760" s="16">
        <v>1989</v>
      </c>
      <c r="D6760" s="16">
        <v>90</v>
      </c>
      <c r="E6760" s="16">
        <v>53</v>
      </c>
      <c r="F6760" s="16">
        <v>133</v>
      </c>
      <c r="G6760" s="16">
        <v>22</v>
      </c>
      <c r="H6760" s="16">
        <v>21.328496999999999</v>
      </c>
      <c r="I6760" s="16"/>
    </row>
    <row r="6761" spans="2:9" x14ac:dyDescent="0.2">
      <c r="B6761" s="16">
        <v>23</v>
      </c>
      <c r="C6761" s="16">
        <v>2328</v>
      </c>
      <c r="D6761" s="16">
        <v>97</v>
      </c>
      <c r="E6761" s="16">
        <v>67</v>
      </c>
      <c r="F6761" s="16">
        <v>127</v>
      </c>
      <c r="G6761" s="16">
        <v>24</v>
      </c>
      <c r="H6761" s="16">
        <v>16.926952</v>
      </c>
      <c r="I6761" s="16"/>
    </row>
    <row r="6762" spans="2:9" x14ac:dyDescent="0.2">
      <c r="B6762" s="16">
        <v>24</v>
      </c>
      <c r="C6762" s="16">
        <v>2875</v>
      </c>
      <c r="D6762" s="16">
        <v>119</v>
      </c>
      <c r="E6762" s="16">
        <v>72</v>
      </c>
      <c r="F6762" s="16">
        <v>166</v>
      </c>
      <c r="G6762" s="16">
        <v>24</v>
      </c>
      <c r="H6762" s="16">
        <v>25.499361</v>
      </c>
      <c r="I6762" s="16"/>
    </row>
    <row r="6763" spans="2:9" x14ac:dyDescent="0.2">
      <c r="B6763" s="16">
        <v>25</v>
      </c>
      <c r="C6763" s="16">
        <v>815</v>
      </c>
      <c r="D6763" s="16">
        <v>74</v>
      </c>
      <c r="E6763" s="16">
        <v>54</v>
      </c>
      <c r="F6763" s="16">
        <v>98</v>
      </c>
      <c r="G6763" s="16">
        <v>11</v>
      </c>
      <c r="H6763" s="16">
        <v>15.182226</v>
      </c>
      <c r="I6763" s="16"/>
    </row>
    <row r="6764" spans="2:9" x14ac:dyDescent="0.2">
      <c r="B6764" s="16">
        <v>26</v>
      </c>
      <c r="C6764" s="16">
        <v>2590</v>
      </c>
      <c r="D6764" s="16">
        <v>123</v>
      </c>
      <c r="E6764" s="16">
        <v>78</v>
      </c>
      <c r="F6764" s="16">
        <v>163</v>
      </c>
      <c r="G6764" s="16">
        <v>21</v>
      </c>
      <c r="H6764" s="16">
        <v>22.703524000000002</v>
      </c>
      <c r="I6764" s="16"/>
    </row>
    <row r="6765" spans="2:9" x14ac:dyDescent="0.2">
      <c r="B6765" s="16">
        <v>27</v>
      </c>
      <c r="C6765" s="16">
        <v>2588</v>
      </c>
      <c r="D6765" s="16">
        <v>112</v>
      </c>
      <c r="E6765" s="16">
        <v>72</v>
      </c>
      <c r="F6765" s="16">
        <v>151</v>
      </c>
      <c r="G6765" s="16">
        <v>23</v>
      </c>
      <c r="H6765" s="16">
        <v>23.327705000000002</v>
      </c>
      <c r="I6765" s="16"/>
    </row>
    <row r="6766" spans="2:9" x14ac:dyDescent="0.2">
      <c r="B6766" s="16">
        <v>28</v>
      </c>
      <c r="C6766" s="16">
        <v>1553</v>
      </c>
      <c r="D6766" s="16">
        <v>103</v>
      </c>
      <c r="E6766" s="16">
        <v>82</v>
      </c>
      <c r="F6766" s="16">
        <v>134</v>
      </c>
      <c r="G6766" s="16">
        <v>15</v>
      </c>
      <c r="H6766" s="16">
        <v>13.180071</v>
      </c>
      <c r="I6766" s="16"/>
    </row>
    <row r="6767" spans="2:9" x14ac:dyDescent="0.2">
      <c r="B6767" s="16">
        <v>29</v>
      </c>
      <c r="C6767" s="16">
        <v>2300</v>
      </c>
      <c r="D6767" s="16">
        <v>109</v>
      </c>
      <c r="E6767" s="16">
        <v>71</v>
      </c>
      <c r="F6767" s="16">
        <v>154</v>
      </c>
      <c r="G6767" s="16">
        <v>21</v>
      </c>
      <c r="H6767" s="16">
        <v>23.965599999999998</v>
      </c>
      <c r="I6767" s="16"/>
    </row>
    <row r="6768" spans="2:9" x14ac:dyDescent="0.2">
      <c r="B6768" s="16">
        <v>30</v>
      </c>
      <c r="C6768" s="16">
        <v>1138</v>
      </c>
      <c r="D6768" s="16">
        <v>103</v>
      </c>
      <c r="E6768" s="16">
        <v>75</v>
      </c>
      <c r="F6768" s="16">
        <v>120</v>
      </c>
      <c r="G6768" s="16">
        <v>11</v>
      </c>
      <c r="H6768" s="16">
        <v>15.267613000000001</v>
      </c>
      <c r="I6768" s="16"/>
    </row>
    <row r="6769" spans="1:9" x14ac:dyDescent="0.2">
      <c r="A6769" s="6"/>
      <c r="B6769" s="16">
        <v>31</v>
      </c>
      <c r="C6769" s="16">
        <v>1426</v>
      </c>
      <c r="D6769" s="16">
        <v>95</v>
      </c>
      <c r="E6769" s="16">
        <v>66</v>
      </c>
      <c r="F6769" s="16">
        <v>123</v>
      </c>
      <c r="G6769" s="16">
        <v>15</v>
      </c>
      <c r="H6769" s="16">
        <v>18.649014000000001</v>
      </c>
      <c r="I6769" s="16"/>
    </row>
    <row r="6770" spans="1:9" x14ac:dyDescent="0.2">
      <c r="A6770" s="11"/>
      <c r="B6770" s="16">
        <v>32</v>
      </c>
      <c r="C6770" s="16">
        <v>1232</v>
      </c>
      <c r="D6770" s="16">
        <v>94</v>
      </c>
      <c r="E6770" s="16">
        <v>78</v>
      </c>
      <c r="F6770" s="16">
        <v>115</v>
      </c>
      <c r="G6770" s="16">
        <v>13</v>
      </c>
      <c r="H6770" s="16">
        <v>13.184587000000001</v>
      </c>
      <c r="I6770" s="16"/>
    </row>
    <row r="6771" spans="1:9" x14ac:dyDescent="0.2">
      <c r="B6771" s="16">
        <v>33</v>
      </c>
      <c r="C6771" s="16">
        <v>1712</v>
      </c>
      <c r="D6771" s="16">
        <v>107</v>
      </c>
      <c r="E6771" s="16">
        <v>78</v>
      </c>
      <c r="F6771" s="16">
        <v>135</v>
      </c>
      <c r="G6771" s="16">
        <v>16</v>
      </c>
      <c r="H6771" s="16">
        <v>14.301515999999999</v>
      </c>
      <c r="I6771" s="16"/>
    </row>
    <row r="6772" spans="1:9" x14ac:dyDescent="0.2">
      <c r="B6772" s="16">
        <v>34</v>
      </c>
      <c r="C6772" s="16">
        <v>2359</v>
      </c>
      <c r="D6772" s="16">
        <v>98</v>
      </c>
      <c r="E6772" s="16">
        <v>72</v>
      </c>
      <c r="F6772" s="16">
        <v>131</v>
      </c>
      <c r="G6772" s="16">
        <v>24</v>
      </c>
      <c r="H6772" s="16">
        <v>15.510165000000001</v>
      </c>
      <c r="I6772" s="16"/>
    </row>
    <row r="6773" spans="1:9" x14ac:dyDescent="0.2">
      <c r="B6773" s="16">
        <v>35</v>
      </c>
      <c r="C6773" s="16">
        <v>2418</v>
      </c>
      <c r="D6773" s="16">
        <v>105</v>
      </c>
      <c r="E6773" s="16">
        <v>76</v>
      </c>
      <c r="F6773" s="16">
        <v>141</v>
      </c>
      <c r="G6773" s="16">
        <v>23</v>
      </c>
      <c r="H6773" s="16">
        <v>16.526835999999999</v>
      </c>
      <c r="I6773" s="16"/>
    </row>
    <row r="6774" spans="1:9" x14ac:dyDescent="0.2">
      <c r="B6774" s="16">
        <v>36</v>
      </c>
      <c r="C6774" s="16">
        <v>2875</v>
      </c>
      <c r="D6774" s="16">
        <v>119</v>
      </c>
      <c r="E6774" s="16">
        <v>77</v>
      </c>
      <c r="F6774" s="16">
        <v>162</v>
      </c>
      <c r="G6774" s="16">
        <v>24</v>
      </c>
      <c r="H6774" s="16">
        <v>21.670458</v>
      </c>
      <c r="I6774" s="16"/>
    </row>
    <row r="6775" spans="1:9" x14ac:dyDescent="0.2">
      <c r="B6775" s="16">
        <v>37</v>
      </c>
      <c r="C6775" s="16">
        <v>7135</v>
      </c>
      <c r="D6775" s="16">
        <v>174</v>
      </c>
      <c r="E6775" s="16">
        <v>102</v>
      </c>
      <c r="F6775" s="16">
        <v>315</v>
      </c>
      <c r="G6775" s="16">
        <v>41</v>
      </c>
      <c r="H6775" s="16">
        <v>59.979370000000003</v>
      </c>
      <c r="I6775" s="16"/>
    </row>
    <row r="6776" spans="1:9" x14ac:dyDescent="0.2">
      <c r="B6776" s="16">
        <v>38</v>
      </c>
      <c r="C6776" s="16">
        <v>1862</v>
      </c>
      <c r="D6776" s="16">
        <v>84</v>
      </c>
      <c r="E6776" s="16">
        <v>52</v>
      </c>
      <c r="F6776" s="16">
        <v>119</v>
      </c>
      <c r="G6776" s="16">
        <v>22</v>
      </c>
      <c r="H6776" s="16">
        <v>16.431677000000001</v>
      </c>
      <c r="I6776" s="16"/>
    </row>
    <row r="6777" spans="1:9" x14ac:dyDescent="0.2">
      <c r="B6777" s="16">
        <v>39</v>
      </c>
      <c r="C6777" s="16">
        <v>3806</v>
      </c>
      <c r="D6777" s="16">
        <v>118</v>
      </c>
      <c r="E6777" s="16">
        <v>86</v>
      </c>
      <c r="F6777" s="16">
        <v>173</v>
      </c>
      <c r="G6777" s="16">
        <v>32</v>
      </c>
      <c r="H6777" s="16">
        <v>25.401297</v>
      </c>
      <c r="I6777" s="16"/>
    </row>
    <row r="6778" spans="1:9" x14ac:dyDescent="0.2">
      <c r="B6778" s="16">
        <v>40</v>
      </c>
      <c r="C6778" s="16">
        <v>2919</v>
      </c>
      <c r="D6778" s="16">
        <v>104</v>
      </c>
      <c r="E6778" s="16">
        <v>64</v>
      </c>
      <c r="F6778" s="16">
        <v>145</v>
      </c>
      <c r="G6778" s="16">
        <v>28</v>
      </c>
      <c r="H6778" s="16">
        <v>20.476727</v>
      </c>
      <c r="I6778" s="16"/>
    </row>
    <row r="6779" spans="1:9" x14ac:dyDescent="0.2">
      <c r="B6779" s="16">
        <v>41</v>
      </c>
      <c r="C6779" s="16">
        <v>1864</v>
      </c>
      <c r="D6779" s="16">
        <v>88</v>
      </c>
      <c r="E6779" s="16">
        <v>50</v>
      </c>
      <c r="F6779" s="16">
        <v>121</v>
      </c>
      <c r="G6779" s="16">
        <v>21</v>
      </c>
      <c r="H6779" s="16">
        <v>20.642188999999998</v>
      </c>
      <c r="I6779" s="16"/>
    </row>
    <row r="6780" spans="1:9" x14ac:dyDescent="0.2">
      <c r="B6780" s="16">
        <v>42</v>
      </c>
      <c r="C6780" s="16">
        <v>3092</v>
      </c>
      <c r="D6780" s="16">
        <v>106</v>
      </c>
      <c r="E6780" s="16">
        <v>56</v>
      </c>
      <c r="F6780" s="16">
        <v>162</v>
      </c>
      <c r="G6780" s="16">
        <v>29</v>
      </c>
      <c r="H6780" s="16">
        <v>31.222702000000002</v>
      </c>
      <c r="I6780" s="16"/>
    </row>
    <row r="6781" spans="1:9" x14ac:dyDescent="0.2">
      <c r="B6781" s="16">
        <v>43</v>
      </c>
      <c r="C6781" s="16">
        <v>852</v>
      </c>
      <c r="D6781" s="16">
        <v>77</v>
      </c>
      <c r="E6781" s="16">
        <v>67</v>
      </c>
      <c r="F6781" s="16">
        <v>91</v>
      </c>
      <c r="G6781" s="16">
        <v>11</v>
      </c>
      <c r="H6781" s="16">
        <v>8.0311889999999995</v>
      </c>
      <c r="I6781" s="16"/>
    </row>
    <row r="6782" spans="1:9" x14ac:dyDescent="0.2">
      <c r="B6782" s="16">
        <v>44</v>
      </c>
      <c r="C6782" s="16">
        <v>2465</v>
      </c>
      <c r="D6782" s="16">
        <v>88</v>
      </c>
      <c r="E6782" s="16">
        <v>51</v>
      </c>
      <c r="F6782" s="16">
        <v>129</v>
      </c>
      <c r="G6782" s="16">
        <v>28</v>
      </c>
      <c r="H6782" s="16">
        <v>22.854611999999999</v>
      </c>
      <c r="I6782" s="16"/>
    </row>
    <row r="6783" spans="1:9" x14ac:dyDescent="0.2">
      <c r="B6783" s="16">
        <v>45</v>
      </c>
      <c r="C6783" s="16">
        <v>2339</v>
      </c>
      <c r="D6783" s="16">
        <v>89</v>
      </c>
      <c r="E6783" s="16">
        <v>63</v>
      </c>
      <c r="F6783" s="16">
        <v>134</v>
      </c>
      <c r="G6783" s="16">
        <v>26</v>
      </c>
      <c r="H6783" s="16">
        <v>15.495806</v>
      </c>
      <c r="I6783" s="16"/>
    </row>
    <row r="6784" spans="1:9" x14ac:dyDescent="0.2">
      <c r="B6784" s="16">
        <v>46</v>
      </c>
      <c r="C6784" s="16">
        <v>2215</v>
      </c>
      <c r="D6784" s="16">
        <v>100</v>
      </c>
      <c r="E6784" s="16">
        <v>67</v>
      </c>
      <c r="F6784" s="16">
        <v>136</v>
      </c>
      <c r="G6784" s="16">
        <v>22</v>
      </c>
      <c r="H6784" s="16">
        <v>20.17896</v>
      </c>
      <c r="I6784" s="16"/>
    </row>
    <row r="6785" spans="2:9" x14ac:dyDescent="0.2">
      <c r="B6785" s="16">
        <v>47</v>
      </c>
      <c r="C6785" s="16">
        <v>2204</v>
      </c>
      <c r="D6785" s="16">
        <v>100</v>
      </c>
      <c r="E6785" s="16">
        <v>70</v>
      </c>
      <c r="F6785" s="16">
        <v>136</v>
      </c>
      <c r="G6785" s="16">
        <v>22</v>
      </c>
      <c r="H6785" s="16">
        <v>16.283207000000001</v>
      </c>
      <c r="I6785" s="16"/>
    </row>
    <row r="6786" spans="2:9" x14ac:dyDescent="0.2">
      <c r="B6786" s="16">
        <v>48</v>
      </c>
      <c r="C6786" s="16">
        <v>2107</v>
      </c>
      <c r="D6786" s="16">
        <v>91</v>
      </c>
      <c r="E6786" s="16">
        <v>64</v>
      </c>
      <c r="F6786" s="16">
        <v>128</v>
      </c>
      <c r="G6786" s="16">
        <v>23</v>
      </c>
      <c r="H6786" s="16">
        <v>19.755322</v>
      </c>
      <c r="I6786" s="16"/>
    </row>
    <row r="6787" spans="2:9" x14ac:dyDescent="0.2">
      <c r="B6787" s="16">
        <v>49</v>
      </c>
      <c r="C6787" s="16">
        <v>1616</v>
      </c>
      <c r="D6787" s="16">
        <v>89</v>
      </c>
      <c r="E6787" s="16">
        <v>48</v>
      </c>
      <c r="F6787" s="16">
        <v>115</v>
      </c>
      <c r="G6787" s="16">
        <v>18</v>
      </c>
      <c r="H6787" s="16">
        <v>17.825956000000001</v>
      </c>
      <c r="I6787" s="16"/>
    </row>
    <row r="6788" spans="2:9" x14ac:dyDescent="0.2">
      <c r="B6788" s="16">
        <v>50</v>
      </c>
      <c r="C6788" s="16">
        <v>2457</v>
      </c>
      <c r="D6788" s="16">
        <v>111</v>
      </c>
      <c r="E6788" s="16">
        <v>72</v>
      </c>
      <c r="F6788" s="16">
        <v>162</v>
      </c>
      <c r="G6788" s="16">
        <v>22</v>
      </c>
      <c r="H6788" s="16">
        <v>26.033861000000002</v>
      </c>
      <c r="I6788" s="16"/>
    </row>
    <row r="6789" spans="2:9" x14ac:dyDescent="0.2">
      <c r="B6789" s="16">
        <v>51</v>
      </c>
      <c r="C6789" s="16">
        <v>1832</v>
      </c>
      <c r="D6789" s="16">
        <v>101</v>
      </c>
      <c r="E6789" s="16">
        <v>77</v>
      </c>
      <c r="F6789" s="16">
        <v>137</v>
      </c>
      <c r="G6789" s="16">
        <v>18</v>
      </c>
      <c r="H6789" s="16">
        <v>20.742113</v>
      </c>
      <c r="I6789" s="16"/>
    </row>
    <row r="6790" spans="2:9" x14ac:dyDescent="0.2">
      <c r="B6790" s="16">
        <v>52</v>
      </c>
      <c r="C6790" s="16">
        <v>1136</v>
      </c>
      <c r="D6790" s="16">
        <v>63</v>
      </c>
      <c r="E6790" s="16">
        <v>41</v>
      </c>
      <c r="F6790" s="16">
        <v>79</v>
      </c>
      <c r="G6790" s="16">
        <v>18</v>
      </c>
      <c r="H6790" s="16">
        <v>10.335547</v>
      </c>
      <c r="I6790" s="16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52</v>
      </c>
      <c r="I6920" s="6"/>
    </row>
    <row r="6921" spans="1:10" x14ac:dyDescent="0.2">
      <c r="A6921" t="s">
        <v>67</v>
      </c>
      <c r="B6921" s="15"/>
      <c r="C6921" s="8">
        <f>AVERAGE(C6739:C6919)</f>
        <v>2151.3269230769229</v>
      </c>
      <c r="D6921" s="8"/>
      <c r="E6921" s="8"/>
      <c r="F6921" s="8"/>
      <c r="G6921" s="8"/>
      <c r="H6921" s="8"/>
      <c r="I6921" s="9"/>
      <c r="J6921" s="17">
        <f>AVERAGE(D6739:D6919)</f>
        <v>100.26923076923077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30580089</v>
      </c>
      <c r="D6925" s="16">
        <v>43.996899999999997</v>
      </c>
      <c r="E6925" s="16">
        <v>1</v>
      </c>
      <c r="F6925" s="16">
        <v>732</v>
      </c>
      <c r="G6925" s="16">
        <v>695051</v>
      </c>
      <c r="H6925" s="16">
        <v>92.259079999999997</v>
      </c>
      <c r="I6925" s="16">
        <v>8.6734159999999996</v>
      </c>
    </row>
    <row r="6926" spans="1:10" x14ac:dyDescent="0.2">
      <c r="A6926" s="6"/>
      <c r="B6926" s="16">
        <v>1</v>
      </c>
      <c r="C6926" s="16">
        <v>587</v>
      </c>
      <c r="D6926" s="16">
        <v>45</v>
      </c>
      <c r="E6926" s="16">
        <v>29</v>
      </c>
      <c r="F6926" s="16">
        <v>60</v>
      </c>
      <c r="G6926" s="16">
        <v>13</v>
      </c>
      <c r="H6926" s="16">
        <v>9.3184400000000007</v>
      </c>
      <c r="I6926" s="16"/>
    </row>
    <row r="6927" spans="1:10" x14ac:dyDescent="0.2">
      <c r="A6927" s="6"/>
      <c r="B6927" s="16">
        <v>2</v>
      </c>
      <c r="C6927" s="16">
        <v>1423</v>
      </c>
      <c r="D6927" s="16">
        <v>56</v>
      </c>
      <c r="E6927" s="16">
        <v>31</v>
      </c>
      <c r="F6927" s="16">
        <v>97</v>
      </c>
      <c r="G6927" s="16">
        <v>25</v>
      </c>
      <c r="H6927" s="16">
        <v>17.940875999999999</v>
      </c>
      <c r="I6927" s="16"/>
    </row>
    <row r="6928" spans="1:10" x14ac:dyDescent="0.2">
      <c r="A6928" s="6"/>
      <c r="B6928" s="16">
        <v>3</v>
      </c>
      <c r="C6928" s="16">
        <v>577</v>
      </c>
      <c r="D6928" s="16">
        <v>48</v>
      </c>
      <c r="E6928" s="16">
        <v>28</v>
      </c>
      <c r="F6928" s="16">
        <v>63</v>
      </c>
      <c r="G6928" s="16">
        <v>12</v>
      </c>
      <c r="H6928" s="16">
        <v>9.0704320000000003</v>
      </c>
      <c r="I6928" s="16"/>
    </row>
    <row r="6929" spans="1:9" x14ac:dyDescent="0.2">
      <c r="A6929" s="6"/>
      <c r="B6929" s="16">
        <v>4</v>
      </c>
      <c r="C6929" s="16">
        <v>780</v>
      </c>
      <c r="D6929" s="16">
        <v>48</v>
      </c>
      <c r="E6929" s="16">
        <v>30</v>
      </c>
      <c r="F6929" s="16">
        <v>72</v>
      </c>
      <c r="G6929" s="16">
        <v>16</v>
      </c>
      <c r="H6929" s="16">
        <v>11.307815</v>
      </c>
      <c r="I6929" s="16"/>
    </row>
    <row r="6930" spans="1:9" x14ac:dyDescent="0.2">
      <c r="A6930" s="6"/>
      <c r="B6930" s="16">
        <v>5</v>
      </c>
      <c r="C6930" s="16">
        <v>2596</v>
      </c>
      <c r="D6930" s="16">
        <v>83</v>
      </c>
      <c r="E6930" s="16">
        <v>38</v>
      </c>
      <c r="F6930" s="16">
        <v>127</v>
      </c>
      <c r="G6930" s="16">
        <v>31</v>
      </c>
      <c r="H6930" s="16">
        <v>25.636562000000001</v>
      </c>
      <c r="I6930" s="16"/>
    </row>
    <row r="6931" spans="1:9" x14ac:dyDescent="0.2">
      <c r="A6931" s="6"/>
      <c r="B6931" s="16">
        <v>6</v>
      </c>
      <c r="C6931" s="16">
        <v>614</v>
      </c>
      <c r="D6931" s="16">
        <v>51</v>
      </c>
      <c r="E6931" s="16">
        <v>20</v>
      </c>
      <c r="F6931" s="16">
        <v>67</v>
      </c>
      <c r="G6931" s="16">
        <v>12</v>
      </c>
      <c r="H6931" s="16">
        <v>13.83671</v>
      </c>
      <c r="I6931" s="16"/>
    </row>
    <row r="6932" spans="1:9" x14ac:dyDescent="0.2">
      <c r="A6932" s="6"/>
      <c r="B6932" s="16">
        <v>7</v>
      </c>
      <c r="C6932" s="16">
        <v>1755</v>
      </c>
      <c r="D6932" s="16">
        <v>65</v>
      </c>
      <c r="E6932" s="16">
        <v>30</v>
      </c>
      <c r="F6932" s="16">
        <v>99</v>
      </c>
      <c r="G6932" s="16">
        <v>27</v>
      </c>
      <c r="H6932" s="16">
        <v>17.200178000000001</v>
      </c>
      <c r="I6932" s="16"/>
    </row>
    <row r="6933" spans="1:9" x14ac:dyDescent="0.2">
      <c r="A6933" s="6"/>
      <c r="B6933" s="16">
        <v>8</v>
      </c>
      <c r="C6933" s="16">
        <v>459</v>
      </c>
      <c r="D6933" s="16">
        <v>41</v>
      </c>
      <c r="E6933" s="16">
        <v>29</v>
      </c>
      <c r="F6933" s="16">
        <v>47</v>
      </c>
      <c r="G6933" s="16">
        <v>11</v>
      </c>
      <c r="H6933" s="16">
        <v>4.8579829999999999</v>
      </c>
      <c r="I6933" s="16"/>
    </row>
    <row r="6934" spans="1:9" x14ac:dyDescent="0.2">
      <c r="A6934" s="6"/>
      <c r="B6934" s="16">
        <v>9</v>
      </c>
      <c r="C6934" s="16">
        <v>1773</v>
      </c>
      <c r="D6934" s="16">
        <v>70</v>
      </c>
      <c r="E6934" s="16">
        <v>29</v>
      </c>
      <c r="F6934" s="16">
        <v>117</v>
      </c>
      <c r="G6934" s="16">
        <v>25</v>
      </c>
      <c r="H6934" s="16">
        <v>22.454584000000001</v>
      </c>
      <c r="I6934" s="16"/>
    </row>
    <row r="6935" spans="1:9" x14ac:dyDescent="0.2">
      <c r="A6935" s="6"/>
      <c r="B6935" s="16">
        <v>10</v>
      </c>
      <c r="C6935" s="16">
        <v>781</v>
      </c>
      <c r="D6935" s="16">
        <v>60</v>
      </c>
      <c r="E6935" s="16">
        <v>41</v>
      </c>
      <c r="F6935" s="16">
        <v>85</v>
      </c>
      <c r="G6935" s="16">
        <v>13</v>
      </c>
      <c r="H6935" s="16">
        <v>14.688431</v>
      </c>
      <c r="I6935" s="16"/>
    </row>
    <row r="6936" spans="1:9" x14ac:dyDescent="0.2">
      <c r="A6936" s="6"/>
      <c r="B6936" s="16">
        <v>11</v>
      </c>
      <c r="C6936" s="16">
        <v>1382</v>
      </c>
      <c r="D6936" s="16">
        <v>53</v>
      </c>
      <c r="E6936" s="16">
        <v>38</v>
      </c>
      <c r="F6936" s="16">
        <v>77</v>
      </c>
      <c r="G6936" s="16">
        <v>26</v>
      </c>
      <c r="H6936" s="16">
        <v>10.13114</v>
      </c>
      <c r="I6936" s="16"/>
    </row>
    <row r="6937" spans="1:9" x14ac:dyDescent="0.2">
      <c r="A6937" s="6"/>
      <c r="B6937" s="16">
        <v>12</v>
      </c>
      <c r="C6937" s="16">
        <v>1196</v>
      </c>
      <c r="D6937" s="16">
        <v>59</v>
      </c>
      <c r="E6937" s="16">
        <v>40</v>
      </c>
      <c r="F6937" s="16">
        <v>80</v>
      </c>
      <c r="G6937" s="16">
        <v>20</v>
      </c>
      <c r="H6937" s="16">
        <v>12.371444</v>
      </c>
      <c r="I6937" s="16"/>
    </row>
    <row r="6938" spans="1:9" x14ac:dyDescent="0.2">
      <c r="B6938" s="16">
        <v>13</v>
      </c>
      <c r="C6938" s="16">
        <v>2741</v>
      </c>
      <c r="D6938" s="16">
        <v>78</v>
      </c>
      <c r="E6938" s="16">
        <v>41</v>
      </c>
      <c r="F6938" s="16">
        <v>147</v>
      </c>
      <c r="G6938" s="16">
        <v>35</v>
      </c>
      <c r="H6938" s="16">
        <v>29.188535999999999</v>
      </c>
      <c r="I6938" s="16"/>
    </row>
    <row r="6939" spans="1:9" x14ac:dyDescent="0.2">
      <c r="B6939" s="16">
        <v>14</v>
      </c>
      <c r="C6939" s="16">
        <v>1832</v>
      </c>
      <c r="D6939" s="16">
        <v>73</v>
      </c>
      <c r="E6939" s="16">
        <v>35</v>
      </c>
      <c r="F6939" s="16">
        <v>107</v>
      </c>
      <c r="G6939" s="16">
        <v>25</v>
      </c>
      <c r="H6939" s="16">
        <v>18.372306999999999</v>
      </c>
      <c r="I6939" s="16"/>
    </row>
    <row r="6940" spans="1:9" x14ac:dyDescent="0.2">
      <c r="B6940" s="16">
        <v>15</v>
      </c>
      <c r="C6940" s="16">
        <v>1398</v>
      </c>
      <c r="D6940" s="16">
        <v>63</v>
      </c>
      <c r="E6940" s="16">
        <v>44</v>
      </c>
      <c r="F6940" s="16">
        <v>97</v>
      </c>
      <c r="G6940" s="16">
        <v>22</v>
      </c>
      <c r="H6940" s="16">
        <v>14.883675999999999</v>
      </c>
      <c r="I6940" s="16"/>
    </row>
    <row r="6941" spans="1:9" x14ac:dyDescent="0.2">
      <c r="B6941" s="16">
        <v>16</v>
      </c>
      <c r="C6941" s="16">
        <v>1898</v>
      </c>
      <c r="D6941" s="16">
        <v>67</v>
      </c>
      <c r="E6941" s="16">
        <v>30</v>
      </c>
      <c r="F6941" s="16">
        <v>116</v>
      </c>
      <c r="G6941" s="16">
        <v>28</v>
      </c>
      <c r="H6941" s="16">
        <v>23.672143999999999</v>
      </c>
      <c r="I6941" s="16"/>
    </row>
    <row r="6942" spans="1:9" x14ac:dyDescent="0.2">
      <c r="B6942" s="16">
        <v>17</v>
      </c>
      <c r="C6942" s="16">
        <v>2491</v>
      </c>
      <c r="D6942" s="16">
        <v>75</v>
      </c>
      <c r="E6942" s="16">
        <v>26</v>
      </c>
      <c r="F6942" s="16">
        <v>126</v>
      </c>
      <c r="G6942" s="16">
        <v>33</v>
      </c>
      <c r="H6942" s="16">
        <v>24.296347000000001</v>
      </c>
      <c r="I6942" s="16"/>
    </row>
    <row r="6943" spans="1:9" x14ac:dyDescent="0.2">
      <c r="B6943" s="16">
        <v>18</v>
      </c>
      <c r="C6943" s="16">
        <v>1013</v>
      </c>
      <c r="D6943" s="16">
        <v>56</v>
      </c>
      <c r="E6943" s="16">
        <v>37</v>
      </c>
      <c r="F6943" s="16">
        <v>78</v>
      </c>
      <c r="G6943" s="16">
        <v>18</v>
      </c>
      <c r="H6943" s="16">
        <v>10.973229</v>
      </c>
      <c r="I6943" s="16"/>
    </row>
    <row r="6944" spans="1:9" x14ac:dyDescent="0.2">
      <c r="B6944" s="16">
        <v>19</v>
      </c>
      <c r="C6944" s="16">
        <v>1017</v>
      </c>
      <c r="D6944" s="16">
        <v>48</v>
      </c>
      <c r="E6944" s="16">
        <v>28</v>
      </c>
      <c r="F6944" s="16">
        <v>68</v>
      </c>
      <c r="G6944" s="16">
        <v>21</v>
      </c>
      <c r="H6944" s="16">
        <v>10.993179</v>
      </c>
      <c r="I6944" s="16"/>
    </row>
    <row r="6945" spans="1:9" x14ac:dyDescent="0.2">
      <c r="B6945" s="16">
        <v>20</v>
      </c>
      <c r="C6945" s="16">
        <v>1612</v>
      </c>
      <c r="D6945" s="16">
        <v>53</v>
      </c>
      <c r="E6945" s="16">
        <v>21</v>
      </c>
      <c r="F6945" s="16">
        <v>100</v>
      </c>
      <c r="G6945" s="16">
        <v>30</v>
      </c>
      <c r="H6945" s="16">
        <v>19.283726000000001</v>
      </c>
      <c r="I6945" s="16"/>
    </row>
    <row r="6946" spans="1:9" x14ac:dyDescent="0.2">
      <c r="B6946" s="16">
        <v>21</v>
      </c>
      <c r="C6946" s="16">
        <v>1282</v>
      </c>
      <c r="D6946" s="16">
        <v>58</v>
      </c>
      <c r="E6946" s="16">
        <v>13</v>
      </c>
      <c r="F6946" s="16">
        <v>89</v>
      </c>
      <c r="G6946" s="16">
        <v>22</v>
      </c>
      <c r="H6946" s="16">
        <v>18.444254000000001</v>
      </c>
      <c r="I6946" s="16"/>
    </row>
    <row r="6947" spans="1:9" x14ac:dyDescent="0.2">
      <c r="B6947" s="16">
        <v>22</v>
      </c>
      <c r="C6947" s="16">
        <v>2251</v>
      </c>
      <c r="D6947" s="16">
        <v>68</v>
      </c>
      <c r="E6947" s="16">
        <v>34</v>
      </c>
      <c r="F6947" s="16">
        <v>132</v>
      </c>
      <c r="G6947" s="16">
        <v>33</v>
      </c>
      <c r="H6947" s="16">
        <v>24.432943000000002</v>
      </c>
      <c r="I6947" s="16"/>
    </row>
    <row r="6948" spans="1:9" x14ac:dyDescent="0.2">
      <c r="B6948" s="16">
        <v>23</v>
      </c>
      <c r="C6948" s="16">
        <v>1871</v>
      </c>
      <c r="D6948" s="16">
        <v>62</v>
      </c>
      <c r="E6948" s="16">
        <v>39</v>
      </c>
      <c r="F6948" s="16">
        <v>98</v>
      </c>
      <c r="G6948" s="16">
        <v>30</v>
      </c>
      <c r="H6948" s="16">
        <v>17.249687000000002</v>
      </c>
      <c r="I6948" s="16"/>
    </row>
    <row r="6949" spans="1:9" x14ac:dyDescent="0.2">
      <c r="B6949" s="16">
        <v>24</v>
      </c>
      <c r="C6949" s="16">
        <v>1389</v>
      </c>
      <c r="D6949" s="16">
        <v>57</v>
      </c>
      <c r="E6949" s="16">
        <v>26</v>
      </c>
      <c r="F6949" s="16">
        <v>85</v>
      </c>
      <c r="G6949" s="16">
        <v>24</v>
      </c>
      <c r="H6949" s="16">
        <v>15.112621000000001</v>
      </c>
      <c r="I6949" s="16"/>
    </row>
    <row r="6950" spans="1:9" x14ac:dyDescent="0.2">
      <c r="B6950" s="16">
        <v>25</v>
      </c>
      <c r="C6950" s="16">
        <v>828</v>
      </c>
      <c r="D6950" s="16">
        <v>37</v>
      </c>
      <c r="E6950" s="16">
        <v>18</v>
      </c>
      <c r="F6950" s="16">
        <v>59</v>
      </c>
      <c r="G6950" s="16">
        <v>22</v>
      </c>
      <c r="H6950" s="16">
        <v>13.053005000000001</v>
      </c>
      <c r="I6950" s="16"/>
    </row>
    <row r="6951" spans="1:9" x14ac:dyDescent="0.2">
      <c r="B6951" s="16">
        <v>26</v>
      </c>
      <c r="C6951" s="16">
        <v>541</v>
      </c>
      <c r="D6951" s="16">
        <v>49</v>
      </c>
      <c r="E6951" s="16">
        <v>33</v>
      </c>
      <c r="F6951" s="16">
        <v>60</v>
      </c>
      <c r="G6951" s="16">
        <v>11</v>
      </c>
      <c r="H6951" s="16">
        <v>9.252027</v>
      </c>
      <c r="I6951" s="16"/>
    </row>
    <row r="6952" spans="1:9" x14ac:dyDescent="0.2">
      <c r="B6952" s="16">
        <v>27</v>
      </c>
      <c r="C6952" s="16">
        <v>402</v>
      </c>
      <c r="D6952" s="16">
        <v>36</v>
      </c>
      <c r="E6952" s="16">
        <v>21</v>
      </c>
      <c r="F6952" s="16">
        <v>46</v>
      </c>
      <c r="G6952" s="16">
        <v>11</v>
      </c>
      <c r="H6952" s="16">
        <v>9.186947</v>
      </c>
      <c r="I6952" s="16"/>
    </row>
    <row r="6953" spans="1:9" x14ac:dyDescent="0.2">
      <c r="B6953" s="16">
        <v>28</v>
      </c>
      <c r="C6953" s="16">
        <v>1294</v>
      </c>
      <c r="D6953" s="16">
        <v>53</v>
      </c>
      <c r="E6953" s="16">
        <v>31</v>
      </c>
      <c r="F6953" s="16">
        <v>81</v>
      </c>
      <c r="G6953" s="16">
        <v>24</v>
      </c>
      <c r="H6953" s="16">
        <v>15.528375</v>
      </c>
      <c r="I6953" s="16"/>
    </row>
    <row r="6954" spans="1:9" x14ac:dyDescent="0.2">
      <c r="B6954" s="16">
        <v>29</v>
      </c>
      <c r="C6954" s="16">
        <v>529</v>
      </c>
      <c r="D6954" s="16">
        <v>44</v>
      </c>
      <c r="E6954" s="16">
        <v>28</v>
      </c>
      <c r="F6954" s="16">
        <v>60</v>
      </c>
      <c r="G6954" s="16">
        <v>12</v>
      </c>
      <c r="H6954" s="16">
        <v>9.9681309999999996</v>
      </c>
      <c r="I6954" s="16"/>
    </row>
    <row r="6955" spans="1:9" x14ac:dyDescent="0.2">
      <c r="B6955" s="16">
        <v>30</v>
      </c>
      <c r="C6955" s="16">
        <v>1431</v>
      </c>
      <c r="D6955" s="16">
        <v>65</v>
      </c>
      <c r="E6955" s="16">
        <v>43</v>
      </c>
      <c r="F6955" s="16">
        <v>87</v>
      </c>
      <c r="G6955" s="16">
        <v>22</v>
      </c>
      <c r="H6955" s="16">
        <v>12.167482</v>
      </c>
      <c r="I6955" s="16"/>
    </row>
    <row r="6956" spans="1:9" x14ac:dyDescent="0.2">
      <c r="A6956" s="6"/>
      <c r="B6956" s="16">
        <v>31</v>
      </c>
      <c r="C6956" s="16">
        <v>1699</v>
      </c>
      <c r="D6956" s="16">
        <v>67</v>
      </c>
      <c r="E6956" s="16">
        <v>21</v>
      </c>
      <c r="F6956" s="16">
        <v>97</v>
      </c>
      <c r="G6956" s="16">
        <v>25</v>
      </c>
      <c r="H6956" s="16">
        <v>19.021916999999998</v>
      </c>
      <c r="I6956" s="16"/>
    </row>
    <row r="6957" spans="1:9" x14ac:dyDescent="0.2">
      <c r="A6957" s="11"/>
      <c r="B6957" s="16">
        <v>32</v>
      </c>
      <c r="C6957" s="16">
        <v>1025</v>
      </c>
      <c r="D6957" s="16">
        <v>51</v>
      </c>
      <c r="E6957" s="16">
        <v>16</v>
      </c>
      <c r="F6957" s="16">
        <v>71</v>
      </c>
      <c r="G6957" s="16">
        <v>20</v>
      </c>
      <c r="H6957" s="16">
        <v>16.340136000000001</v>
      </c>
      <c r="I6957" s="16"/>
    </row>
    <row r="6958" spans="1:9" x14ac:dyDescent="0.2">
      <c r="B6958" s="16">
        <v>33</v>
      </c>
      <c r="C6958" s="16">
        <v>1583</v>
      </c>
      <c r="D6958" s="16">
        <v>58</v>
      </c>
      <c r="E6958" s="16">
        <v>26</v>
      </c>
      <c r="F6958" s="16">
        <v>89</v>
      </c>
      <c r="G6958" s="16">
        <v>27</v>
      </c>
      <c r="H6958" s="16">
        <v>19.140170999999999</v>
      </c>
      <c r="I6958" s="16"/>
    </row>
    <row r="6959" spans="1:9" x14ac:dyDescent="0.2">
      <c r="B6959" s="16">
        <v>34</v>
      </c>
      <c r="C6959" s="16">
        <v>1446</v>
      </c>
      <c r="D6959" s="16">
        <v>53</v>
      </c>
      <c r="E6959" s="16">
        <v>29</v>
      </c>
      <c r="F6959" s="16">
        <v>84</v>
      </c>
      <c r="G6959" s="16">
        <v>27</v>
      </c>
      <c r="H6959" s="16">
        <v>12.448354999999999</v>
      </c>
      <c r="I6959" s="16"/>
    </row>
    <row r="6960" spans="1:9" x14ac:dyDescent="0.2">
      <c r="B6960" s="16">
        <v>35</v>
      </c>
      <c r="C6960" s="16">
        <v>1584</v>
      </c>
      <c r="D6960" s="16">
        <v>56</v>
      </c>
      <c r="E6960" s="16">
        <v>23</v>
      </c>
      <c r="F6960" s="16">
        <v>97</v>
      </c>
      <c r="G6960" s="16">
        <v>28</v>
      </c>
      <c r="H6960" s="16">
        <v>18.360586000000001</v>
      </c>
      <c r="I6960" s="16"/>
    </row>
    <row r="6961" spans="2:9" x14ac:dyDescent="0.2">
      <c r="B6961" s="16">
        <v>36</v>
      </c>
      <c r="C6961" s="16">
        <v>607</v>
      </c>
      <c r="D6961" s="16">
        <v>50</v>
      </c>
      <c r="E6961" s="16">
        <v>26</v>
      </c>
      <c r="F6961" s="16">
        <v>65</v>
      </c>
      <c r="G6961" s="16">
        <v>12</v>
      </c>
      <c r="H6961" s="16">
        <v>12.003787000000001</v>
      </c>
      <c r="I6961" s="16"/>
    </row>
    <row r="6962" spans="2:9" x14ac:dyDescent="0.2">
      <c r="B6962" s="16">
        <v>37</v>
      </c>
      <c r="C6962" s="16">
        <v>574</v>
      </c>
      <c r="D6962" s="16">
        <v>47</v>
      </c>
      <c r="E6962" s="16">
        <v>30</v>
      </c>
      <c r="F6962" s="16">
        <v>63</v>
      </c>
      <c r="G6962" s="16">
        <v>12</v>
      </c>
      <c r="H6962" s="16">
        <v>8.923921</v>
      </c>
      <c r="I6962" s="16"/>
    </row>
    <row r="6963" spans="2:9" x14ac:dyDescent="0.2">
      <c r="B6963" s="16">
        <v>38</v>
      </c>
      <c r="C6963" s="16">
        <v>517</v>
      </c>
      <c r="D6963" s="16">
        <v>43</v>
      </c>
      <c r="E6963" s="16">
        <v>31</v>
      </c>
      <c r="F6963" s="16">
        <v>66</v>
      </c>
      <c r="G6963" s="16">
        <v>12</v>
      </c>
      <c r="H6963" s="16">
        <v>9.9132599999999993</v>
      </c>
      <c r="I6963" s="16"/>
    </row>
    <row r="6964" spans="2:9" x14ac:dyDescent="0.2">
      <c r="B6964" s="16">
        <v>39</v>
      </c>
      <c r="C6964" s="16">
        <v>780</v>
      </c>
      <c r="D6964" s="16">
        <v>41</v>
      </c>
      <c r="E6964" s="16">
        <v>24</v>
      </c>
      <c r="F6964" s="16">
        <v>54</v>
      </c>
      <c r="G6964" s="16">
        <v>19</v>
      </c>
      <c r="H6964" s="16">
        <v>8.6377729999999993</v>
      </c>
      <c r="I6964" s="16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39</v>
      </c>
      <c r="I7107" s="6"/>
    </row>
    <row r="7108" spans="1:10" x14ac:dyDescent="0.2">
      <c r="A7108" t="s">
        <v>67</v>
      </c>
      <c r="B7108" s="15"/>
      <c r="C7108" s="8">
        <f>AVERAGE(C6926:C7106)</f>
        <v>1270.7179487179487</v>
      </c>
      <c r="D7108" s="8"/>
      <c r="E7108" s="8"/>
      <c r="F7108" s="8"/>
      <c r="G7108" s="8"/>
      <c r="H7108" s="8"/>
      <c r="I7108" s="9"/>
      <c r="J7108" s="17">
        <f>AVERAGE(D6926:D7106)</f>
        <v>56.07692307692308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30650727</v>
      </c>
      <c r="D7112" s="16">
        <v>101.44847</v>
      </c>
      <c r="E7112" s="16">
        <v>1</v>
      </c>
      <c r="F7112" s="16">
        <v>832</v>
      </c>
      <c r="G7112" s="16">
        <v>302131</v>
      </c>
      <c r="H7112" s="16">
        <v>143.53479999999999</v>
      </c>
      <c r="I7112" s="16">
        <v>20.143356000000001</v>
      </c>
    </row>
    <row r="7113" spans="1:10" x14ac:dyDescent="0.2">
      <c r="A7113" s="6"/>
      <c r="B7113" s="16">
        <v>1</v>
      </c>
      <c r="C7113" s="16">
        <v>3330</v>
      </c>
      <c r="D7113" s="16">
        <v>100</v>
      </c>
      <c r="E7113" s="16">
        <v>51</v>
      </c>
      <c r="F7113" s="16">
        <v>152</v>
      </c>
      <c r="G7113" s="16">
        <v>33</v>
      </c>
      <c r="H7113" s="16">
        <v>25.819082000000002</v>
      </c>
      <c r="I7113" s="16"/>
    </row>
    <row r="7114" spans="1:10" x14ac:dyDescent="0.2">
      <c r="A7114" s="6"/>
      <c r="B7114" s="16">
        <v>2</v>
      </c>
      <c r="C7114" s="16">
        <v>3416</v>
      </c>
      <c r="D7114" s="16">
        <v>103</v>
      </c>
      <c r="E7114" s="16">
        <v>63</v>
      </c>
      <c r="F7114" s="16">
        <v>160</v>
      </c>
      <c r="G7114" s="16">
        <v>33</v>
      </c>
      <c r="H7114" s="16">
        <v>25.829369</v>
      </c>
      <c r="I7114" s="16"/>
    </row>
    <row r="7115" spans="1:10" x14ac:dyDescent="0.2">
      <c r="A7115" s="6"/>
      <c r="B7115" s="16">
        <v>3</v>
      </c>
      <c r="C7115" s="16">
        <v>2591</v>
      </c>
      <c r="D7115" s="16">
        <v>68</v>
      </c>
      <c r="E7115" s="16">
        <v>31</v>
      </c>
      <c r="F7115" s="16">
        <v>119</v>
      </c>
      <c r="G7115" s="16">
        <v>38</v>
      </c>
      <c r="H7115" s="16">
        <v>22.046019999999999</v>
      </c>
      <c r="I7115" s="16"/>
    </row>
    <row r="7116" spans="1:10" x14ac:dyDescent="0.2">
      <c r="A7116" s="6"/>
      <c r="B7116" s="16">
        <v>4</v>
      </c>
      <c r="C7116" s="16">
        <v>2793</v>
      </c>
      <c r="D7116" s="16">
        <v>99</v>
      </c>
      <c r="E7116" s="16">
        <v>67</v>
      </c>
      <c r="F7116" s="16">
        <v>130</v>
      </c>
      <c r="G7116" s="16">
        <v>28</v>
      </c>
      <c r="H7116" s="16">
        <v>18.819808999999999</v>
      </c>
      <c r="I7116" s="16"/>
    </row>
    <row r="7117" spans="1:10" x14ac:dyDescent="0.2">
      <c r="A7117" s="6"/>
      <c r="B7117" s="16">
        <v>5</v>
      </c>
      <c r="C7117" s="16">
        <v>2636</v>
      </c>
      <c r="D7117" s="16">
        <v>79</v>
      </c>
      <c r="E7117" s="16">
        <v>41</v>
      </c>
      <c r="F7117" s="16">
        <v>108</v>
      </c>
      <c r="G7117" s="16">
        <v>33</v>
      </c>
      <c r="H7117" s="16">
        <v>17.013780000000001</v>
      </c>
      <c r="I7117" s="16"/>
    </row>
    <row r="7118" spans="1:10" x14ac:dyDescent="0.2">
      <c r="A7118" s="6"/>
      <c r="B7118" s="16">
        <v>6</v>
      </c>
      <c r="C7118" s="16">
        <v>1488</v>
      </c>
      <c r="D7118" s="16">
        <v>70</v>
      </c>
      <c r="E7118" s="16">
        <v>52</v>
      </c>
      <c r="F7118" s="16">
        <v>93</v>
      </c>
      <c r="G7118" s="16">
        <v>21</v>
      </c>
      <c r="H7118" s="16">
        <v>10.168578999999999</v>
      </c>
      <c r="I7118" s="16"/>
    </row>
    <row r="7119" spans="1:10" x14ac:dyDescent="0.2">
      <c r="A7119" s="6"/>
      <c r="B7119" s="16">
        <v>7</v>
      </c>
      <c r="C7119" s="16">
        <v>1962</v>
      </c>
      <c r="D7119" s="16">
        <v>75</v>
      </c>
      <c r="E7119" s="16">
        <v>57</v>
      </c>
      <c r="F7119" s="16">
        <v>95</v>
      </c>
      <c r="G7119" s="16">
        <v>26</v>
      </c>
      <c r="H7119" s="16">
        <v>10.256705</v>
      </c>
      <c r="I7119" s="16"/>
    </row>
    <row r="7120" spans="1:10" x14ac:dyDescent="0.2">
      <c r="A7120" s="6"/>
      <c r="B7120" s="16">
        <v>8</v>
      </c>
      <c r="C7120" s="16">
        <v>809</v>
      </c>
      <c r="D7120" s="16">
        <v>53</v>
      </c>
      <c r="E7120" s="16">
        <v>37</v>
      </c>
      <c r="F7120" s="16">
        <v>73</v>
      </c>
      <c r="G7120" s="16">
        <v>15</v>
      </c>
      <c r="H7120" s="16">
        <v>10.078265</v>
      </c>
      <c r="I7120" s="16"/>
    </row>
    <row r="7121" spans="1:9" x14ac:dyDescent="0.2">
      <c r="A7121" s="6"/>
      <c r="B7121" s="16">
        <v>9</v>
      </c>
      <c r="C7121" s="16">
        <v>4057</v>
      </c>
      <c r="D7121" s="16">
        <v>101</v>
      </c>
      <c r="E7121" s="16">
        <v>54</v>
      </c>
      <c r="F7121" s="16">
        <v>168</v>
      </c>
      <c r="G7121" s="16">
        <v>40</v>
      </c>
      <c r="H7121" s="16">
        <v>30.575254000000001</v>
      </c>
      <c r="I7121" s="16"/>
    </row>
    <row r="7122" spans="1:9" x14ac:dyDescent="0.2">
      <c r="A7122" s="6"/>
      <c r="B7122" s="16">
        <v>10</v>
      </c>
      <c r="C7122" s="16">
        <v>1229</v>
      </c>
      <c r="D7122" s="16">
        <v>72</v>
      </c>
      <c r="E7122" s="16">
        <v>46</v>
      </c>
      <c r="F7122" s="16">
        <v>94</v>
      </c>
      <c r="G7122" s="16">
        <v>17</v>
      </c>
      <c r="H7122" s="16">
        <v>10.974402</v>
      </c>
      <c r="I7122" s="16"/>
    </row>
    <row r="7123" spans="1:9" x14ac:dyDescent="0.2">
      <c r="A7123" s="6"/>
      <c r="B7123" s="16">
        <v>11</v>
      </c>
      <c r="C7123" s="16">
        <v>4190</v>
      </c>
      <c r="D7123" s="16">
        <v>116</v>
      </c>
      <c r="E7123" s="16">
        <v>62</v>
      </c>
      <c r="F7123" s="16">
        <v>178</v>
      </c>
      <c r="G7123" s="16">
        <v>36</v>
      </c>
      <c r="H7123" s="16">
        <v>30.007618000000001</v>
      </c>
      <c r="I7123" s="16"/>
    </row>
    <row r="7124" spans="1:9" x14ac:dyDescent="0.2">
      <c r="A7124" s="6"/>
      <c r="B7124" s="16">
        <v>12</v>
      </c>
      <c r="C7124" s="16">
        <v>2601</v>
      </c>
      <c r="D7124" s="16">
        <v>86</v>
      </c>
      <c r="E7124" s="16">
        <v>51</v>
      </c>
      <c r="F7124" s="16">
        <v>128</v>
      </c>
      <c r="G7124" s="16">
        <v>30</v>
      </c>
      <c r="H7124" s="16">
        <v>18.008617000000001</v>
      </c>
      <c r="I7124" s="16"/>
    </row>
    <row r="7125" spans="1:9" x14ac:dyDescent="0.2">
      <c r="B7125" s="16">
        <v>13</v>
      </c>
      <c r="C7125" s="16">
        <v>1100</v>
      </c>
      <c r="D7125" s="16">
        <v>73</v>
      </c>
      <c r="E7125" s="16">
        <v>59</v>
      </c>
      <c r="F7125" s="16">
        <v>93</v>
      </c>
      <c r="G7125" s="16">
        <v>15</v>
      </c>
      <c r="H7125" s="16">
        <v>8.4049309999999995</v>
      </c>
      <c r="I7125" s="16"/>
    </row>
    <row r="7126" spans="1:9" x14ac:dyDescent="0.2">
      <c r="B7126" s="16">
        <v>14</v>
      </c>
      <c r="C7126" s="16">
        <v>4520</v>
      </c>
      <c r="D7126" s="16">
        <v>115</v>
      </c>
      <c r="E7126" s="16">
        <v>74</v>
      </c>
      <c r="F7126" s="16">
        <v>179</v>
      </c>
      <c r="G7126" s="16">
        <v>39</v>
      </c>
      <c r="H7126" s="16">
        <v>26.253319999999999</v>
      </c>
      <c r="I7126" s="16"/>
    </row>
    <row r="7127" spans="1:9" x14ac:dyDescent="0.2">
      <c r="B7127" s="16">
        <v>15</v>
      </c>
      <c r="C7127" s="16">
        <v>3381</v>
      </c>
      <c r="D7127" s="16">
        <v>88</v>
      </c>
      <c r="E7127" s="16">
        <v>36</v>
      </c>
      <c r="F7127" s="16">
        <v>157</v>
      </c>
      <c r="G7127" s="16">
        <v>38</v>
      </c>
      <c r="H7127" s="16">
        <v>33.402138000000001</v>
      </c>
      <c r="I7127" s="16"/>
    </row>
    <row r="7128" spans="1:9" x14ac:dyDescent="0.2">
      <c r="B7128" s="16">
        <v>16</v>
      </c>
      <c r="C7128" s="16">
        <v>2627</v>
      </c>
      <c r="D7128" s="16">
        <v>87</v>
      </c>
      <c r="E7128" s="16">
        <v>52</v>
      </c>
      <c r="F7128" s="16">
        <v>126</v>
      </c>
      <c r="G7128" s="16">
        <v>30</v>
      </c>
      <c r="H7128" s="16">
        <v>19.350666</v>
      </c>
      <c r="I7128" s="16"/>
    </row>
    <row r="7129" spans="1:9" x14ac:dyDescent="0.2">
      <c r="B7129" s="16">
        <v>17</v>
      </c>
      <c r="C7129" s="16">
        <v>1321</v>
      </c>
      <c r="D7129" s="16">
        <v>88</v>
      </c>
      <c r="E7129" s="16">
        <v>67</v>
      </c>
      <c r="F7129" s="16">
        <v>106</v>
      </c>
      <c r="G7129" s="16">
        <v>15</v>
      </c>
      <c r="H7129" s="16">
        <v>11.671087</v>
      </c>
      <c r="I7129" s="16"/>
    </row>
    <row r="7130" spans="1:9" x14ac:dyDescent="0.2">
      <c r="B7130" s="16">
        <v>18</v>
      </c>
      <c r="C7130" s="16">
        <v>4087</v>
      </c>
      <c r="D7130" s="16">
        <v>116</v>
      </c>
      <c r="E7130" s="16">
        <v>77</v>
      </c>
      <c r="F7130" s="16">
        <v>188</v>
      </c>
      <c r="G7130" s="16">
        <v>35</v>
      </c>
      <c r="H7130" s="16">
        <v>31.430128</v>
      </c>
      <c r="I7130" s="16"/>
    </row>
    <row r="7131" spans="1:9" x14ac:dyDescent="0.2">
      <c r="B7131" s="16">
        <v>19</v>
      </c>
      <c r="C7131" s="16">
        <v>4001</v>
      </c>
      <c r="D7131" s="16">
        <v>105</v>
      </c>
      <c r="E7131" s="16">
        <v>69</v>
      </c>
      <c r="F7131" s="16">
        <v>152</v>
      </c>
      <c r="G7131" s="16">
        <v>38</v>
      </c>
      <c r="H7131" s="16">
        <v>24.467849999999999</v>
      </c>
      <c r="I7131" s="16"/>
    </row>
    <row r="7132" spans="1:9" x14ac:dyDescent="0.2">
      <c r="B7132" s="16">
        <v>20</v>
      </c>
      <c r="C7132" s="16">
        <v>2032</v>
      </c>
      <c r="D7132" s="16">
        <v>84</v>
      </c>
      <c r="E7132" s="16">
        <v>63</v>
      </c>
      <c r="F7132" s="16">
        <v>112</v>
      </c>
      <c r="G7132" s="16">
        <v>24</v>
      </c>
      <c r="H7132" s="16">
        <v>15.174348999999999</v>
      </c>
      <c r="I7132" s="16"/>
    </row>
    <row r="7133" spans="1:9" x14ac:dyDescent="0.2">
      <c r="B7133" s="16">
        <v>21</v>
      </c>
      <c r="C7133" s="16">
        <v>3405</v>
      </c>
      <c r="D7133" s="16">
        <v>106</v>
      </c>
      <c r="E7133" s="16">
        <v>70</v>
      </c>
      <c r="F7133" s="16">
        <v>157</v>
      </c>
      <c r="G7133" s="16">
        <v>32</v>
      </c>
      <c r="H7133" s="16">
        <v>24.313144999999999</v>
      </c>
      <c r="I7133" s="16"/>
    </row>
    <row r="7134" spans="1:9" x14ac:dyDescent="0.2">
      <c r="B7134" s="16">
        <v>22</v>
      </c>
      <c r="C7134" s="16">
        <v>1329</v>
      </c>
      <c r="D7134" s="16">
        <v>73</v>
      </c>
      <c r="E7134" s="16">
        <v>45</v>
      </c>
      <c r="F7134" s="16">
        <v>96</v>
      </c>
      <c r="G7134" s="16">
        <v>18</v>
      </c>
      <c r="H7134" s="16">
        <v>10.962502499999999</v>
      </c>
      <c r="I7134" s="16"/>
    </row>
    <row r="7135" spans="1:9" x14ac:dyDescent="0.2">
      <c r="B7135" s="16">
        <v>23</v>
      </c>
      <c r="C7135" s="16">
        <v>2146</v>
      </c>
      <c r="D7135" s="16">
        <v>82</v>
      </c>
      <c r="E7135" s="16">
        <v>59</v>
      </c>
      <c r="F7135" s="16">
        <v>106</v>
      </c>
      <c r="G7135" s="16">
        <v>26</v>
      </c>
      <c r="H7135" s="16">
        <v>11.956588999999999</v>
      </c>
      <c r="I7135" s="16"/>
    </row>
    <row r="7136" spans="1:9" x14ac:dyDescent="0.2">
      <c r="B7136" s="16">
        <v>24</v>
      </c>
      <c r="C7136" s="16">
        <v>5687</v>
      </c>
      <c r="D7136" s="16">
        <v>116</v>
      </c>
      <c r="E7136" s="16">
        <v>74</v>
      </c>
      <c r="F7136" s="16">
        <v>180</v>
      </c>
      <c r="G7136" s="16">
        <v>49</v>
      </c>
      <c r="H7136" s="16">
        <v>30.617601000000001</v>
      </c>
      <c r="I7136" s="16"/>
    </row>
    <row r="7137" spans="1:9" x14ac:dyDescent="0.2">
      <c r="B7137" s="16">
        <v>25</v>
      </c>
      <c r="C7137" s="16">
        <v>954</v>
      </c>
      <c r="D7137" s="16">
        <v>73</v>
      </c>
      <c r="E7137" s="16">
        <v>49</v>
      </c>
      <c r="F7137" s="16">
        <v>86</v>
      </c>
      <c r="G7137" s="16">
        <v>13</v>
      </c>
      <c r="H7137" s="16">
        <v>10.004166</v>
      </c>
      <c r="I7137" s="16"/>
    </row>
    <row r="7138" spans="1:9" x14ac:dyDescent="0.2">
      <c r="B7138" s="16">
        <v>26</v>
      </c>
      <c r="C7138" s="16">
        <v>895</v>
      </c>
      <c r="D7138" s="16">
        <v>74</v>
      </c>
      <c r="E7138" s="16">
        <v>59</v>
      </c>
      <c r="F7138" s="16">
        <v>94</v>
      </c>
      <c r="G7138" s="16">
        <v>12</v>
      </c>
      <c r="H7138" s="16">
        <v>11.820629</v>
      </c>
      <c r="I7138" s="16"/>
    </row>
    <row r="7139" spans="1:9" x14ac:dyDescent="0.2">
      <c r="B7139" s="16">
        <v>27</v>
      </c>
      <c r="C7139" s="16">
        <v>3564</v>
      </c>
      <c r="D7139" s="16">
        <v>93</v>
      </c>
      <c r="E7139" s="16">
        <v>57</v>
      </c>
      <c r="F7139" s="16">
        <v>145</v>
      </c>
      <c r="G7139" s="16">
        <v>38</v>
      </c>
      <c r="H7139" s="16">
        <v>24.975663999999998</v>
      </c>
      <c r="I7139" s="16"/>
    </row>
    <row r="7140" spans="1:9" x14ac:dyDescent="0.2">
      <c r="B7140" s="16">
        <v>28</v>
      </c>
      <c r="C7140" s="16">
        <v>3853</v>
      </c>
      <c r="D7140" s="16">
        <v>96</v>
      </c>
      <c r="E7140" s="16">
        <v>50</v>
      </c>
      <c r="F7140" s="16">
        <v>170</v>
      </c>
      <c r="G7140" s="16">
        <v>40</v>
      </c>
      <c r="H7140" s="16">
        <v>25.254093000000001</v>
      </c>
      <c r="I7140" s="16"/>
    </row>
    <row r="7141" spans="1:9" x14ac:dyDescent="0.2">
      <c r="B7141" s="16">
        <v>29</v>
      </c>
      <c r="C7141" s="16">
        <v>3201</v>
      </c>
      <c r="D7141" s="16">
        <v>103</v>
      </c>
      <c r="E7141" s="16">
        <v>64</v>
      </c>
      <c r="F7141" s="16">
        <v>150</v>
      </c>
      <c r="G7141" s="16">
        <v>31</v>
      </c>
      <c r="H7141" s="16">
        <v>21.971193</v>
      </c>
      <c r="I7141" s="16"/>
    </row>
    <row r="7142" spans="1:9" x14ac:dyDescent="0.2">
      <c r="B7142" s="16">
        <v>30</v>
      </c>
      <c r="C7142" s="16">
        <v>3238</v>
      </c>
      <c r="D7142" s="16">
        <v>95</v>
      </c>
      <c r="E7142" s="16">
        <v>51</v>
      </c>
      <c r="F7142" s="16">
        <v>146</v>
      </c>
      <c r="G7142" s="16">
        <v>34</v>
      </c>
      <c r="H7142" s="16">
        <v>24.723929999999999</v>
      </c>
      <c r="I7142" s="16"/>
    </row>
    <row r="7143" spans="1:9" x14ac:dyDescent="0.2">
      <c r="A7143" s="6"/>
      <c r="B7143" s="16">
        <v>31</v>
      </c>
      <c r="C7143" s="16">
        <v>1480</v>
      </c>
      <c r="D7143" s="16">
        <v>70</v>
      </c>
      <c r="E7143" s="16">
        <v>45</v>
      </c>
      <c r="F7143" s="16">
        <v>93</v>
      </c>
      <c r="G7143" s="16">
        <v>21</v>
      </c>
      <c r="H7143" s="16">
        <v>14.532721499999999</v>
      </c>
      <c r="I7143" s="16"/>
    </row>
    <row r="7144" spans="1:9" x14ac:dyDescent="0.2">
      <c r="A7144" s="11"/>
      <c r="B7144" s="16">
        <v>32</v>
      </c>
      <c r="C7144" s="16">
        <v>791</v>
      </c>
      <c r="D7144" s="16">
        <v>65</v>
      </c>
      <c r="E7144" s="16">
        <v>54</v>
      </c>
      <c r="F7144" s="16">
        <v>91</v>
      </c>
      <c r="G7144" s="16">
        <v>12</v>
      </c>
      <c r="H7144" s="16">
        <v>10.396678</v>
      </c>
      <c r="I7144" s="16"/>
    </row>
    <row r="7145" spans="1:9" x14ac:dyDescent="0.2">
      <c r="B7145" s="16">
        <v>33</v>
      </c>
      <c r="C7145" s="16">
        <v>2702</v>
      </c>
      <c r="D7145" s="16">
        <v>73</v>
      </c>
      <c r="E7145" s="16">
        <v>23</v>
      </c>
      <c r="F7145" s="16">
        <v>103</v>
      </c>
      <c r="G7145" s="16">
        <v>37</v>
      </c>
      <c r="H7145" s="16">
        <v>18.238389999999999</v>
      </c>
      <c r="I7145" s="16"/>
    </row>
    <row r="7146" spans="1:9" x14ac:dyDescent="0.2">
      <c r="B7146" s="16">
        <v>34</v>
      </c>
      <c r="C7146" s="16">
        <v>3887</v>
      </c>
      <c r="D7146" s="16">
        <v>99</v>
      </c>
      <c r="E7146" s="16">
        <v>39</v>
      </c>
      <c r="F7146" s="16">
        <v>165</v>
      </c>
      <c r="G7146" s="16">
        <v>39</v>
      </c>
      <c r="H7146" s="16">
        <v>32.280838000000003</v>
      </c>
      <c r="I7146" s="16"/>
    </row>
    <row r="7147" spans="1:9" x14ac:dyDescent="0.2">
      <c r="B7147" s="16">
        <v>35</v>
      </c>
      <c r="C7147" s="16">
        <v>2058</v>
      </c>
      <c r="D7147" s="16">
        <v>79</v>
      </c>
      <c r="E7147" s="16">
        <v>52</v>
      </c>
      <c r="F7147" s="16">
        <v>120</v>
      </c>
      <c r="G7147" s="16">
        <v>26</v>
      </c>
      <c r="H7147" s="16">
        <v>16.131955999999999</v>
      </c>
      <c r="I7147" s="16"/>
    </row>
    <row r="7148" spans="1:9" x14ac:dyDescent="0.2">
      <c r="B7148" s="16">
        <v>36</v>
      </c>
      <c r="C7148" s="16">
        <v>3422</v>
      </c>
      <c r="D7148" s="16">
        <v>100</v>
      </c>
      <c r="E7148" s="16">
        <v>55</v>
      </c>
      <c r="F7148" s="16">
        <v>145</v>
      </c>
      <c r="G7148" s="16">
        <v>34</v>
      </c>
      <c r="H7148" s="16">
        <v>25.846869000000002</v>
      </c>
      <c r="I7148" s="16"/>
    </row>
    <row r="7149" spans="1:9" x14ac:dyDescent="0.2">
      <c r="B7149" s="16">
        <v>37</v>
      </c>
      <c r="C7149" s="16">
        <v>3800</v>
      </c>
      <c r="D7149" s="16">
        <v>97</v>
      </c>
      <c r="E7149" s="16">
        <v>41</v>
      </c>
      <c r="F7149" s="16">
        <v>181</v>
      </c>
      <c r="G7149" s="16">
        <v>39</v>
      </c>
      <c r="H7149" s="16">
        <v>34.219493999999997</v>
      </c>
      <c r="I7149" s="16"/>
    </row>
    <row r="7150" spans="1:9" x14ac:dyDescent="0.2">
      <c r="B7150" s="16">
        <v>38</v>
      </c>
      <c r="C7150" s="16">
        <v>2400</v>
      </c>
      <c r="D7150" s="16">
        <v>70</v>
      </c>
      <c r="E7150" s="16">
        <v>40</v>
      </c>
      <c r="F7150" s="16">
        <v>109</v>
      </c>
      <c r="G7150" s="16">
        <v>34</v>
      </c>
      <c r="H7150" s="16">
        <v>17.949425000000002</v>
      </c>
      <c r="I7150" s="16"/>
    </row>
    <row r="7151" spans="1:9" x14ac:dyDescent="0.2">
      <c r="B7151" s="16">
        <v>39</v>
      </c>
      <c r="C7151" s="16">
        <v>1097</v>
      </c>
      <c r="D7151" s="16">
        <v>68</v>
      </c>
      <c r="E7151" s="16">
        <v>45</v>
      </c>
      <c r="F7151" s="16">
        <v>100</v>
      </c>
      <c r="G7151" s="16">
        <v>16</v>
      </c>
      <c r="H7151" s="16">
        <v>13.2690115</v>
      </c>
      <c r="I7151" s="16"/>
    </row>
    <row r="7152" spans="1:9" x14ac:dyDescent="0.2">
      <c r="B7152" s="16">
        <v>40</v>
      </c>
      <c r="C7152" s="16">
        <v>3427</v>
      </c>
      <c r="D7152" s="16">
        <v>95</v>
      </c>
      <c r="E7152" s="16">
        <v>43</v>
      </c>
      <c r="F7152" s="16">
        <v>154</v>
      </c>
      <c r="G7152" s="16">
        <v>36</v>
      </c>
      <c r="H7152" s="16">
        <v>26.150660999999999</v>
      </c>
      <c r="I7152" s="16"/>
    </row>
    <row r="7153" spans="2:9" x14ac:dyDescent="0.2">
      <c r="B7153" s="16">
        <v>41</v>
      </c>
      <c r="C7153" s="16">
        <v>6674</v>
      </c>
      <c r="D7153" s="16">
        <v>105</v>
      </c>
      <c r="E7153" s="16">
        <v>47</v>
      </c>
      <c r="F7153" s="16">
        <v>195</v>
      </c>
      <c r="G7153" s="16">
        <v>63</v>
      </c>
      <c r="H7153" s="16">
        <v>41.028509999999997</v>
      </c>
      <c r="I7153" s="16"/>
    </row>
    <row r="7154" spans="2:9" x14ac:dyDescent="0.2">
      <c r="B7154" s="16">
        <v>42</v>
      </c>
      <c r="C7154" s="16">
        <v>2425</v>
      </c>
      <c r="D7154" s="16">
        <v>75</v>
      </c>
      <c r="E7154" s="16">
        <v>49</v>
      </c>
      <c r="F7154" s="16">
        <v>108</v>
      </c>
      <c r="G7154" s="16">
        <v>32</v>
      </c>
      <c r="H7154" s="16">
        <v>16.312473000000001</v>
      </c>
      <c r="I7154" s="16"/>
    </row>
    <row r="7155" spans="2:9" x14ac:dyDescent="0.2">
      <c r="B7155" s="16">
        <v>43</v>
      </c>
      <c r="C7155" s="16">
        <v>3897</v>
      </c>
      <c r="D7155" s="16">
        <v>90</v>
      </c>
      <c r="E7155" s="16">
        <v>49</v>
      </c>
      <c r="F7155" s="16">
        <v>148</v>
      </c>
      <c r="G7155" s="16">
        <v>43</v>
      </c>
      <c r="H7155" s="16">
        <v>27.577164</v>
      </c>
      <c r="I7155" s="16"/>
    </row>
    <row r="7156" spans="2:9" x14ac:dyDescent="0.2">
      <c r="B7156" s="16">
        <v>44</v>
      </c>
      <c r="C7156" s="16">
        <v>3307</v>
      </c>
      <c r="D7156" s="16">
        <v>97</v>
      </c>
      <c r="E7156" s="16">
        <v>60</v>
      </c>
      <c r="F7156" s="16">
        <v>150</v>
      </c>
      <c r="G7156" s="16">
        <v>34</v>
      </c>
      <c r="H7156" s="16">
        <v>26.353655</v>
      </c>
      <c r="I7156" s="16"/>
    </row>
    <row r="7157" spans="2:9" x14ac:dyDescent="0.2">
      <c r="B7157" s="16">
        <v>45</v>
      </c>
      <c r="C7157" s="16">
        <v>2314</v>
      </c>
      <c r="D7157" s="16">
        <v>77</v>
      </c>
      <c r="E7157" s="16">
        <v>46</v>
      </c>
      <c r="F7157" s="16">
        <v>115</v>
      </c>
      <c r="G7157" s="16">
        <v>30</v>
      </c>
      <c r="H7157" s="16">
        <v>18.752472000000001</v>
      </c>
      <c r="I7157" s="16"/>
    </row>
    <row r="7158" spans="2:9" x14ac:dyDescent="0.2">
      <c r="B7158" s="16">
        <v>46</v>
      </c>
      <c r="C7158" s="16">
        <v>2135</v>
      </c>
      <c r="D7158" s="16">
        <v>79</v>
      </c>
      <c r="E7158" s="16">
        <v>57</v>
      </c>
      <c r="F7158" s="16">
        <v>112</v>
      </c>
      <c r="G7158" s="16">
        <v>27</v>
      </c>
      <c r="H7158" s="16">
        <v>16.264638999999999</v>
      </c>
      <c r="I7158" s="16"/>
    </row>
    <row r="7159" spans="2:9" x14ac:dyDescent="0.2">
      <c r="B7159" s="16">
        <v>47</v>
      </c>
      <c r="C7159" s="16">
        <v>1513</v>
      </c>
      <c r="D7159" s="16">
        <v>72</v>
      </c>
      <c r="E7159" s="16">
        <v>39</v>
      </c>
      <c r="F7159" s="16">
        <v>96</v>
      </c>
      <c r="G7159" s="16">
        <v>21</v>
      </c>
      <c r="H7159" s="16">
        <v>16.231144</v>
      </c>
      <c r="I7159" s="16"/>
    </row>
    <row r="7160" spans="2:9" x14ac:dyDescent="0.2">
      <c r="B7160" s="16">
        <v>48</v>
      </c>
      <c r="C7160" s="16">
        <v>1999</v>
      </c>
      <c r="D7160" s="16">
        <v>76</v>
      </c>
      <c r="E7160" s="16">
        <v>37</v>
      </c>
      <c r="F7160" s="16">
        <v>121</v>
      </c>
      <c r="G7160" s="16">
        <v>26</v>
      </c>
      <c r="H7160" s="16">
        <v>22.29888</v>
      </c>
      <c r="I7160" s="16"/>
    </row>
    <row r="7161" spans="2:9" x14ac:dyDescent="0.2">
      <c r="B7161" s="16">
        <v>49</v>
      </c>
      <c r="C7161" s="16">
        <v>1578</v>
      </c>
      <c r="D7161" s="16">
        <v>71</v>
      </c>
      <c r="E7161" s="16">
        <v>50</v>
      </c>
      <c r="F7161" s="16">
        <v>108</v>
      </c>
      <c r="G7161" s="16">
        <v>22</v>
      </c>
      <c r="H7161" s="16">
        <v>15.090204999999999</v>
      </c>
      <c r="I7161" s="16"/>
    </row>
    <row r="7162" spans="2:9" x14ac:dyDescent="0.2">
      <c r="B7162" s="16">
        <v>50</v>
      </c>
      <c r="C7162" s="16">
        <v>2130</v>
      </c>
      <c r="D7162" s="16">
        <v>78</v>
      </c>
      <c r="E7162" s="16">
        <v>48</v>
      </c>
      <c r="F7162" s="16">
        <v>127</v>
      </c>
      <c r="G7162" s="16">
        <v>27</v>
      </c>
      <c r="H7162" s="16">
        <v>19.173297999999999</v>
      </c>
      <c r="I7162" s="16"/>
    </row>
    <row r="7163" spans="2:9" x14ac:dyDescent="0.2">
      <c r="B7163" s="16">
        <v>51</v>
      </c>
      <c r="C7163" s="16">
        <v>2172</v>
      </c>
      <c r="D7163" s="16">
        <v>70</v>
      </c>
      <c r="E7163" s="16">
        <v>24</v>
      </c>
      <c r="F7163" s="16">
        <v>125</v>
      </c>
      <c r="G7163" s="16">
        <v>31</v>
      </c>
      <c r="H7163" s="16">
        <v>21.945387</v>
      </c>
      <c r="I7163" s="16"/>
    </row>
    <row r="7164" spans="2:9" x14ac:dyDescent="0.2">
      <c r="B7164" s="16">
        <v>52</v>
      </c>
      <c r="C7164" s="16">
        <v>2793</v>
      </c>
      <c r="D7164" s="16">
        <v>77</v>
      </c>
      <c r="E7164" s="16">
        <v>40</v>
      </c>
      <c r="F7164" s="16">
        <v>123</v>
      </c>
      <c r="G7164" s="16">
        <v>36</v>
      </c>
      <c r="H7164" s="16">
        <v>20.698515</v>
      </c>
      <c r="I7164" s="16"/>
    </row>
    <row r="7165" spans="2:9" x14ac:dyDescent="0.2">
      <c r="B7165" s="16">
        <v>53</v>
      </c>
      <c r="C7165" s="16">
        <v>2841</v>
      </c>
      <c r="D7165" s="16">
        <v>76</v>
      </c>
      <c r="E7165" s="16">
        <v>47</v>
      </c>
      <c r="F7165" s="16">
        <v>122</v>
      </c>
      <c r="G7165" s="16">
        <v>37</v>
      </c>
      <c r="H7165" s="16">
        <v>16.600701999999998</v>
      </c>
      <c r="I7165" s="16"/>
    </row>
    <row r="7166" spans="2:9" x14ac:dyDescent="0.2">
      <c r="B7166" s="16">
        <v>54</v>
      </c>
      <c r="C7166" s="16">
        <v>888</v>
      </c>
      <c r="D7166" s="16">
        <v>63</v>
      </c>
      <c r="E7166" s="16">
        <v>52</v>
      </c>
      <c r="F7166" s="16">
        <v>74</v>
      </c>
      <c r="G7166" s="16">
        <v>14</v>
      </c>
      <c r="H7166" s="16">
        <v>6.6564025999999998</v>
      </c>
      <c r="I7166" s="16"/>
    </row>
    <row r="7167" spans="2:9" x14ac:dyDescent="0.2">
      <c r="B7167" s="16">
        <v>55</v>
      </c>
      <c r="C7167" s="16">
        <v>2902</v>
      </c>
      <c r="D7167" s="16">
        <v>76</v>
      </c>
      <c r="E7167" s="16">
        <v>27</v>
      </c>
      <c r="F7167" s="16">
        <v>139</v>
      </c>
      <c r="G7167" s="16">
        <v>38</v>
      </c>
      <c r="H7167" s="16">
        <v>26.735945000000001</v>
      </c>
      <c r="I7167" s="16"/>
    </row>
    <row r="7168" spans="2:9" x14ac:dyDescent="0.2">
      <c r="B7168" s="16">
        <v>56</v>
      </c>
      <c r="C7168" s="16">
        <v>3485</v>
      </c>
      <c r="D7168" s="16">
        <v>82</v>
      </c>
      <c r="E7168" s="16">
        <v>54</v>
      </c>
      <c r="F7168" s="16">
        <v>128</v>
      </c>
      <c r="G7168" s="16">
        <v>42</v>
      </c>
      <c r="H7168" s="16">
        <v>18.962736</v>
      </c>
      <c r="I7168" s="16"/>
    </row>
    <row r="7169" spans="2:9" x14ac:dyDescent="0.2">
      <c r="B7169" s="16">
        <v>57</v>
      </c>
      <c r="C7169" s="16">
        <v>3660</v>
      </c>
      <c r="D7169" s="16">
        <v>89</v>
      </c>
      <c r="E7169" s="16">
        <v>42</v>
      </c>
      <c r="F7169" s="16">
        <v>144</v>
      </c>
      <c r="G7169" s="16">
        <v>41</v>
      </c>
      <c r="H7169" s="16">
        <v>24.564710000000002</v>
      </c>
      <c r="I7169" s="16"/>
    </row>
    <row r="7170" spans="2:9" x14ac:dyDescent="0.2">
      <c r="B7170" s="16">
        <v>58</v>
      </c>
      <c r="C7170" s="16">
        <v>5281</v>
      </c>
      <c r="D7170" s="16">
        <v>112</v>
      </c>
      <c r="E7170" s="16">
        <v>45</v>
      </c>
      <c r="F7170" s="16">
        <v>208</v>
      </c>
      <c r="G7170" s="16">
        <v>47</v>
      </c>
      <c r="H7170" s="16">
        <v>44.811923999999998</v>
      </c>
      <c r="I7170" s="16"/>
    </row>
    <row r="7171" spans="2:9" x14ac:dyDescent="0.2">
      <c r="B7171" s="16">
        <v>59</v>
      </c>
      <c r="C7171" s="16">
        <v>2525</v>
      </c>
      <c r="D7171" s="16">
        <v>81</v>
      </c>
      <c r="E7171" s="16">
        <v>40</v>
      </c>
      <c r="F7171" s="16">
        <v>124</v>
      </c>
      <c r="G7171" s="16">
        <v>31</v>
      </c>
      <c r="H7171" s="16">
        <v>24.038857</v>
      </c>
      <c r="I7171" s="16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59</v>
      </c>
      <c r="I7294" s="6"/>
    </row>
    <row r="7295" spans="1:10" x14ac:dyDescent="0.2">
      <c r="A7295" t="s">
        <v>67</v>
      </c>
      <c r="B7295" s="15"/>
      <c r="C7295" s="8">
        <f>AVERAGE(C7113:C7293)</f>
        <v>2746.2033898305085</v>
      </c>
      <c r="D7295" s="8"/>
      <c r="E7295" s="8"/>
      <c r="F7295" s="8"/>
      <c r="G7295" s="8"/>
      <c r="H7295" s="8"/>
      <c r="I7295" s="9"/>
      <c r="J7295" s="17">
        <f>AVERAGE(D7113:D7293)</f>
        <v>85.610169491525426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76515401</v>
      </c>
      <c r="D7299" s="16">
        <v>156.94372999999999</v>
      </c>
      <c r="E7299" s="16">
        <v>1</v>
      </c>
      <c r="F7299" s="16">
        <v>1364</v>
      </c>
      <c r="G7299" s="16">
        <v>487534</v>
      </c>
      <c r="H7299" s="16">
        <v>227.93661</v>
      </c>
      <c r="I7299" s="16">
        <v>19.127628000000001</v>
      </c>
    </row>
    <row r="7300" spans="1:9" x14ac:dyDescent="0.2">
      <c r="A7300" s="6"/>
      <c r="B7300" s="16">
        <v>1</v>
      </c>
      <c r="C7300" s="16">
        <v>2492</v>
      </c>
      <c r="D7300" s="16">
        <v>89</v>
      </c>
      <c r="E7300" s="16">
        <v>56</v>
      </c>
      <c r="F7300" s="16">
        <v>137</v>
      </c>
      <c r="G7300" s="16">
        <v>28</v>
      </c>
      <c r="H7300" s="16">
        <v>21.961245000000002</v>
      </c>
      <c r="I7300" s="16"/>
    </row>
    <row r="7301" spans="1:9" x14ac:dyDescent="0.2">
      <c r="A7301" s="6"/>
      <c r="B7301" s="16">
        <v>2</v>
      </c>
      <c r="C7301" s="16">
        <v>2678</v>
      </c>
      <c r="D7301" s="16">
        <v>133</v>
      </c>
      <c r="E7301" s="16">
        <v>111</v>
      </c>
      <c r="F7301" s="16">
        <v>177</v>
      </c>
      <c r="G7301" s="16">
        <v>20</v>
      </c>
      <c r="H7301" s="16">
        <v>17.495864999999998</v>
      </c>
      <c r="I7301" s="16"/>
    </row>
    <row r="7302" spans="1:9" x14ac:dyDescent="0.2">
      <c r="A7302" s="6"/>
      <c r="B7302" s="16">
        <v>3</v>
      </c>
      <c r="C7302" s="16">
        <v>1499</v>
      </c>
      <c r="D7302" s="16">
        <v>68</v>
      </c>
      <c r="E7302" s="16">
        <v>45</v>
      </c>
      <c r="F7302" s="16">
        <v>95</v>
      </c>
      <c r="G7302" s="16">
        <v>22</v>
      </c>
      <c r="H7302" s="16">
        <v>14.089848</v>
      </c>
      <c r="I7302" s="16"/>
    </row>
    <row r="7303" spans="1:9" x14ac:dyDescent="0.2">
      <c r="A7303" s="6"/>
      <c r="B7303" s="16">
        <v>4</v>
      </c>
      <c r="C7303" s="16">
        <v>1585</v>
      </c>
      <c r="D7303" s="16">
        <v>113</v>
      </c>
      <c r="E7303" s="16">
        <v>99</v>
      </c>
      <c r="F7303" s="16">
        <v>129</v>
      </c>
      <c r="G7303" s="16">
        <v>14</v>
      </c>
      <c r="H7303" s="16">
        <v>9.1357289999999995</v>
      </c>
      <c r="I7303" s="16"/>
    </row>
    <row r="7304" spans="1:9" x14ac:dyDescent="0.2">
      <c r="A7304" s="6"/>
      <c r="B7304" s="16">
        <v>5</v>
      </c>
      <c r="C7304" s="16">
        <v>2439</v>
      </c>
      <c r="D7304" s="16">
        <v>71</v>
      </c>
      <c r="E7304" s="16">
        <v>37</v>
      </c>
      <c r="F7304" s="16">
        <v>114</v>
      </c>
      <c r="G7304" s="16">
        <v>34</v>
      </c>
      <c r="H7304" s="16">
        <v>21.452555</v>
      </c>
      <c r="I7304" s="16"/>
    </row>
    <row r="7305" spans="1:9" x14ac:dyDescent="0.2">
      <c r="A7305" s="6"/>
      <c r="B7305" s="16">
        <v>6</v>
      </c>
      <c r="C7305" s="16">
        <v>654</v>
      </c>
      <c r="D7305" s="16">
        <v>40</v>
      </c>
      <c r="E7305" s="16">
        <v>17</v>
      </c>
      <c r="F7305" s="16">
        <v>65</v>
      </c>
      <c r="G7305" s="16">
        <v>16</v>
      </c>
      <c r="H7305" s="16">
        <v>12.733159000000001</v>
      </c>
      <c r="I7305" s="16"/>
    </row>
    <row r="7306" spans="1:9" x14ac:dyDescent="0.2">
      <c r="A7306" s="6"/>
      <c r="B7306" s="16">
        <v>7</v>
      </c>
      <c r="C7306" s="16">
        <v>1490</v>
      </c>
      <c r="D7306" s="16">
        <v>70</v>
      </c>
      <c r="E7306" s="16">
        <v>48</v>
      </c>
      <c r="F7306" s="16">
        <v>91</v>
      </c>
      <c r="G7306" s="16">
        <v>21</v>
      </c>
      <c r="H7306" s="16">
        <v>10.611314999999999</v>
      </c>
      <c r="I7306" s="16"/>
    </row>
    <row r="7307" spans="1:9" x14ac:dyDescent="0.2">
      <c r="A7307" s="6"/>
      <c r="B7307" s="16">
        <v>8</v>
      </c>
      <c r="C7307" s="16">
        <v>1185</v>
      </c>
      <c r="D7307" s="16">
        <v>107</v>
      </c>
      <c r="E7307" s="16">
        <v>85</v>
      </c>
      <c r="F7307" s="16">
        <v>122</v>
      </c>
      <c r="G7307" s="16">
        <v>11</v>
      </c>
      <c r="H7307" s="16">
        <v>10.401923</v>
      </c>
      <c r="I7307" s="16"/>
    </row>
    <row r="7308" spans="1:9" x14ac:dyDescent="0.2">
      <c r="A7308" s="6"/>
      <c r="B7308" s="16">
        <v>9</v>
      </c>
      <c r="C7308" s="16">
        <v>1936</v>
      </c>
      <c r="D7308" s="16">
        <v>84</v>
      </c>
      <c r="E7308" s="16">
        <v>68</v>
      </c>
      <c r="F7308" s="16">
        <v>117</v>
      </c>
      <c r="G7308" s="16">
        <v>23</v>
      </c>
      <c r="H7308" s="16">
        <v>13.080173</v>
      </c>
      <c r="I7308" s="16"/>
    </row>
    <row r="7309" spans="1:9" x14ac:dyDescent="0.2">
      <c r="A7309" s="6"/>
      <c r="B7309" s="16">
        <v>10</v>
      </c>
      <c r="C7309" s="16">
        <v>2186</v>
      </c>
      <c r="D7309" s="16">
        <v>84</v>
      </c>
      <c r="E7309" s="16">
        <v>58</v>
      </c>
      <c r="F7309" s="16">
        <v>107</v>
      </c>
      <c r="G7309" s="16">
        <v>26</v>
      </c>
      <c r="H7309" s="16">
        <v>13.508514999999999</v>
      </c>
      <c r="I7309" s="16"/>
    </row>
    <row r="7310" spans="1:9" x14ac:dyDescent="0.2">
      <c r="A7310" s="6"/>
      <c r="B7310" s="16">
        <v>11</v>
      </c>
      <c r="C7310" s="16">
        <v>2317</v>
      </c>
      <c r="D7310" s="16">
        <v>62</v>
      </c>
      <c r="E7310" s="16">
        <v>22</v>
      </c>
      <c r="F7310" s="16">
        <v>127</v>
      </c>
      <c r="G7310" s="16">
        <v>37</v>
      </c>
      <c r="H7310" s="16">
        <v>23.302955999999998</v>
      </c>
      <c r="I7310" s="16"/>
    </row>
    <row r="7311" spans="1:9" x14ac:dyDescent="0.2">
      <c r="A7311" s="6"/>
      <c r="B7311" s="16">
        <v>12</v>
      </c>
      <c r="C7311" s="16">
        <v>4508</v>
      </c>
      <c r="D7311" s="16">
        <v>100</v>
      </c>
      <c r="E7311" s="16">
        <v>59</v>
      </c>
      <c r="F7311" s="16">
        <v>155</v>
      </c>
      <c r="G7311" s="16">
        <v>45</v>
      </c>
      <c r="H7311" s="16">
        <v>22.061895</v>
      </c>
      <c r="I7311" s="16"/>
    </row>
    <row r="7312" spans="1:9" x14ac:dyDescent="0.2">
      <c r="B7312" s="16">
        <v>13</v>
      </c>
      <c r="C7312" s="16">
        <v>2688</v>
      </c>
      <c r="D7312" s="16">
        <v>72</v>
      </c>
      <c r="E7312" s="16">
        <v>30</v>
      </c>
      <c r="F7312" s="16">
        <v>109</v>
      </c>
      <c r="G7312" s="16">
        <v>37</v>
      </c>
      <c r="H7312" s="16">
        <v>15.984367000000001</v>
      </c>
      <c r="I7312" s="16"/>
    </row>
    <row r="7313" spans="2:9" x14ac:dyDescent="0.2">
      <c r="B7313" s="16">
        <v>14</v>
      </c>
      <c r="C7313" s="16">
        <v>4763</v>
      </c>
      <c r="D7313" s="16">
        <v>99</v>
      </c>
      <c r="E7313" s="16">
        <v>43</v>
      </c>
      <c r="F7313" s="16">
        <v>168</v>
      </c>
      <c r="G7313" s="16">
        <v>48</v>
      </c>
      <c r="H7313" s="16">
        <v>30.724930000000001</v>
      </c>
      <c r="I7313" s="16"/>
    </row>
    <row r="7314" spans="2:9" x14ac:dyDescent="0.2">
      <c r="B7314" s="16">
        <v>15</v>
      </c>
      <c r="C7314" s="16">
        <v>1499</v>
      </c>
      <c r="D7314" s="16">
        <v>74</v>
      </c>
      <c r="E7314" s="16">
        <v>51</v>
      </c>
      <c r="F7314" s="16">
        <v>101</v>
      </c>
      <c r="G7314" s="16">
        <v>20</v>
      </c>
      <c r="H7314" s="16">
        <v>14.816421</v>
      </c>
      <c r="I7314" s="16"/>
    </row>
    <row r="7315" spans="2:9" x14ac:dyDescent="0.2">
      <c r="B7315" s="16">
        <v>16</v>
      </c>
      <c r="C7315" s="16">
        <v>1059</v>
      </c>
      <c r="D7315" s="16">
        <v>75</v>
      </c>
      <c r="E7315" s="16">
        <v>61</v>
      </c>
      <c r="F7315" s="16">
        <v>89</v>
      </c>
      <c r="G7315" s="16">
        <v>14</v>
      </c>
      <c r="H7315" s="16">
        <v>7.6610904</v>
      </c>
      <c r="I7315" s="16"/>
    </row>
    <row r="7316" spans="2:9" x14ac:dyDescent="0.2">
      <c r="B7316" s="16">
        <v>17</v>
      </c>
      <c r="C7316" s="16">
        <v>2155</v>
      </c>
      <c r="D7316" s="16">
        <v>55</v>
      </c>
      <c r="E7316" s="16">
        <v>39</v>
      </c>
      <c r="F7316" s="16">
        <v>81</v>
      </c>
      <c r="G7316" s="16">
        <v>39</v>
      </c>
      <c r="H7316" s="16">
        <v>9.8622080000000008</v>
      </c>
      <c r="I7316" s="16"/>
    </row>
    <row r="7317" spans="2:9" x14ac:dyDescent="0.2">
      <c r="B7317" s="16">
        <v>18</v>
      </c>
      <c r="C7317" s="16">
        <v>2409</v>
      </c>
      <c r="D7317" s="16">
        <v>86</v>
      </c>
      <c r="E7317" s="16">
        <v>54</v>
      </c>
      <c r="F7317" s="16">
        <v>114</v>
      </c>
      <c r="G7317" s="16">
        <v>28</v>
      </c>
      <c r="H7317" s="16">
        <v>13.753114</v>
      </c>
      <c r="I7317" s="16"/>
    </row>
    <row r="7318" spans="2:9" x14ac:dyDescent="0.2">
      <c r="B7318" s="16">
        <v>19</v>
      </c>
      <c r="C7318" s="16">
        <v>4704</v>
      </c>
      <c r="D7318" s="16">
        <v>98</v>
      </c>
      <c r="E7318" s="16">
        <v>49</v>
      </c>
      <c r="F7318" s="16">
        <v>169</v>
      </c>
      <c r="G7318" s="16">
        <v>48</v>
      </c>
      <c r="H7318" s="16">
        <v>30.283062000000001</v>
      </c>
      <c r="I7318" s="16"/>
    </row>
    <row r="7319" spans="2:9" x14ac:dyDescent="0.2">
      <c r="B7319" s="16">
        <v>20</v>
      </c>
      <c r="C7319" s="16">
        <v>977</v>
      </c>
      <c r="D7319" s="16">
        <v>61</v>
      </c>
      <c r="E7319" s="16">
        <v>47</v>
      </c>
      <c r="F7319" s="16">
        <v>73</v>
      </c>
      <c r="G7319" s="16">
        <v>16</v>
      </c>
      <c r="H7319" s="16">
        <v>8.6756360000000008</v>
      </c>
      <c r="I7319" s="16"/>
    </row>
    <row r="7320" spans="2:9" x14ac:dyDescent="0.2">
      <c r="B7320" s="16">
        <v>21</v>
      </c>
      <c r="C7320" s="16">
        <v>3311</v>
      </c>
      <c r="D7320" s="16">
        <v>103</v>
      </c>
      <c r="E7320" s="16">
        <v>71</v>
      </c>
      <c r="F7320" s="16">
        <v>148</v>
      </c>
      <c r="G7320" s="16">
        <v>32</v>
      </c>
      <c r="H7320" s="16">
        <v>18.100971000000001</v>
      </c>
      <c r="I7320" s="16"/>
    </row>
    <row r="7321" spans="2:9" x14ac:dyDescent="0.2">
      <c r="B7321" s="16">
        <v>22</v>
      </c>
      <c r="C7321" s="16">
        <v>1466</v>
      </c>
      <c r="D7321" s="16">
        <v>77</v>
      </c>
      <c r="E7321" s="16">
        <v>59</v>
      </c>
      <c r="F7321" s="16">
        <v>101</v>
      </c>
      <c r="G7321" s="16">
        <v>19</v>
      </c>
      <c r="H7321" s="16">
        <v>12.474418999999999</v>
      </c>
      <c r="I7321" s="16"/>
    </row>
    <row r="7322" spans="2:9" x14ac:dyDescent="0.2">
      <c r="B7322" s="16">
        <v>23</v>
      </c>
      <c r="C7322" s="16">
        <v>1040</v>
      </c>
      <c r="D7322" s="16">
        <v>65</v>
      </c>
      <c r="E7322" s="16">
        <v>44</v>
      </c>
      <c r="F7322" s="16">
        <v>79</v>
      </c>
      <c r="G7322" s="16">
        <v>16</v>
      </c>
      <c r="H7322" s="16">
        <v>8.8619029999999999</v>
      </c>
      <c r="I7322" s="16"/>
    </row>
    <row r="7323" spans="2:9" x14ac:dyDescent="0.2">
      <c r="B7323" s="16">
        <v>24</v>
      </c>
      <c r="C7323" s="16">
        <v>3163</v>
      </c>
      <c r="D7323" s="16">
        <v>105</v>
      </c>
      <c r="E7323" s="16">
        <v>64</v>
      </c>
      <c r="F7323" s="16">
        <v>157</v>
      </c>
      <c r="G7323" s="16">
        <v>30</v>
      </c>
      <c r="H7323" s="16">
        <v>20.680658000000001</v>
      </c>
      <c r="I7323" s="16"/>
    </row>
    <row r="7324" spans="2:9" x14ac:dyDescent="0.2">
      <c r="B7324" s="16">
        <v>25</v>
      </c>
      <c r="C7324" s="16">
        <v>4543</v>
      </c>
      <c r="D7324" s="16">
        <v>108</v>
      </c>
      <c r="E7324" s="16">
        <v>72</v>
      </c>
      <c r="F7324" s="16">
        <v>168</v>
      </c>
      <c r="G7324" s="16">
        <v>42</v>
      </c>
      <c r="H7324" s="16">
        <v>27.136063</v>
      </c>
      <c r="I7324" s="16"/>
    </row>
    <row r="7325" spans="2:9" x14ac:dyDescent="0.2">
      <c r="B7325" s="16">
        <v>26</v>
      </c>
      <c r="C7325" s="16">
        <v>758</v>
      </c>
      <c r="D7325" s="16">
        <v>63</v>
      </c>
      <c r="E7325" s="16">
        <v>45</v>
      </c>
      <c r="F7325" s="16">
        <v>76</v>
      </c>
      <c r="G7325" s="16">
        <v>12</v>
      </c>
      <c r="H7325" s="16">
        <v>11.441551</v>
      </c>
      <c r="I7325" s="16"/>
    </row>
    <row r="7326" spans="2:9" x14ac:dyDescent="0.2">
      <c r="B7326" s="16">
        <v>27</v>
      </c>
      <c r="C7326" s="16">
        <v>2484</v>
      </c>
      <c r="D7326" s="16">
        <v>80</v>
      </c>
      <c r="E7326" s="16">
        <v>49</v>
      </c>
      <c r="F7326" s="16">
        <v>106</v>
      </c>
      <c r="G7326" s="16">
        <v>31</v>
      </c>
      <c r="H7326" s="16">
        <v>13.084341999999999</v>
      </c>
      <c r="I7326" s="16"/>
    </row>
    <row r="7327" spans="2:9" x14ac:dyDescent="0.2">
      <c r="B7327" s="16">
        <v>28</v>
      </c>
      <c r="C7327" s="16">
        <v>2888</v>
      </c>
      <c r="D7327" s="16">
        <v>65</v>
      </c>
      <c r="E7327" s="16">
        <v>29</v>
      </c>
      <c r="F7327" s="16">
        <v>110</v>
      </c>
      <c r="G7327" s="16">
        <v>44</v>
      </c>
      <c r="H7327" s="16">
        <v>18.920887</v>
      </c>
      <c r="I7327" s="16"/>
    </row>
    <row r="7328" spans="2:9" x14ac:dyDescent="0.2">
      <c r="B7328" s="16">
        <v>29</v>
      </c>
      <c r="C7328" s="16">
        <v>1274</v>
      </c>
      <c r="D7328" s="16">
        <v>57</v>
      </c>
      <c r="E7328" s="16">
        <v>24</v>
      </c>
      <c r="F7328" s="16">
        <v>82</v>
      </c>
      <c r="G7328" s="16">
        <v>22</v>
      </c>
      <c r="H7328" s="16">
        <v>14.774495999999999</v>
      </c>
      <c r="I7328" s="16"/>
    </row>
    <row r="7329" spans="1:9" x14ac:dyDescent="0.2">
      <c r="B7329" s="16">
        <v>30</v>
      </c>
      <c r="C7329" s="16">
        <v>2696</v>
      </c>
      <c r="D7329" s="16">
        <v>107</v>
      </c>
      <c r="E7329" s="16">
        <v>83</v>
      </c>
      <c r="F7329" s="16">
        <v>140</v>
      </c>
      <c r="G7329" s="16">
        <v>25</v>
      </c>
      <c r="H7329" s="16">
        <v>14.472675000000001</v>
      </c>
      <c r="I7329" s="16"/>
    </row>
    <row r="7330" spans="1:9" x14ac:dyDescent="0.2">
      <c r="A7330" s="6"/>
      <c r="B7330" s="16">
        <v>31</v>
      </c>
      <c r="C7330" s="16">
        <v>2595</v>
      </c>
      <c r="D7330" s="16">
        <v>99</v>
      </c>
      <c r="E7330" s="16">
        <v>80</v>
      </c>
      <c r="F7330" s="16">
        <v>121</v>
      </c>
      <c r="G7330" s="16">
        <v>26</v>
      </c>
      <c r="H7330" s="16">
        <v>11.223190000000001</v>
      </c>
      <c r="I7330" s="16"/>
    </row>
    <row r="7331" spans="1:9" x14ac:dyDescent="0.2">
      <c r="A7331" s="11"/>
      <c r="B7331" s="16">
        <v>32</v>
      </c>
      <c r="C7331" s="16">
        <v>2314</v>
      </c>
      <c r="D7331" s="16">
        <v>96</v>
      </c>
      <c r="E7331" s="16">
        <v>64</v>
      </c>
      <c r="F7331" s="16">
        <v>134</v>
      </c>
      <c r="G7331" s="16">
        <v>24</v>
      </c>
      <c r="H7331" s="16">
        <v>17.403148999999999</v>
      </c>
      <c r="I7331" s="16"/>
    </row>
    <row r="7332" spans="1:9" x14ac:dyDescent="0.2">
      <c r="B7332" s="16">
        <v>33</v>
      </c>
      <c r="C7332" s="16">
        <v>680</v>
      </c>
      <c r="D7332" s="16">
        <v>56</v>
      </c>
      <c r="E7332" s="16">
        <v>39</v>
      </c>
      <c r="F7332" s="16">
        <v>85</v>
      </c>
      <c r="G7332" s="16">
        <v>12</v>
      </c>
      <c r="H7332" s="16">
        <v>13.204682</v>
      </c>
      <c r="I7332" s="16"/>
    </row>
    <row r="7333" spans="1:9" x14ac:dyDescent="0.2">
      <c r="B7333" s="16">
        <v>34</v>
      </c>
      <c r="C7333" s="16">
        <v>4061</v>
      </c>
      <c r="D7333" s="16">
        <v>101</v>
      </c>
      <c r="E7333" s="16">
        <v>74</v>
      </c>
      <c r="F7333" s="16">
        <v>144</v>
      </c>
      <c r="G7333" s="16">
        <v>40</v>
      </c>
      <c r="H7333" s="16">
        <v>16.210948999999999</v>
      </c>
      <c r="I7333" s="16"/>
    </row>
    <row r="7334" spans="1:9" x14ac:dyDescent="0.2">
      <c r="B7334" s="16">
        <v>35</v>
      </c>
      <c r="C7334" s="16">
        <v>3893</v>
      </c>
      <c r="D7334" s="16">
        <v>108</v>
      </c>
      <c r="E7334" s="16">
        <v>75</v>
      </c>
      <c r="F7334" s="16">
        <v>150</v>
      </c>
      <c r="G7334" s="16">
        <v>36</v>
      </c>
      <c r="H7334" s="16">
        <v>22.276828999999999</v>
      </c>
      <c r="I7334" s="16"/>
    </row>
    <row r="7335" spans="1:9" x14ac:dyDescent="0.2">
      <c r="B7335" s="16">
        <v>36</v>
      </c>
      <c r="C7335" s="16">
        <v>1700</v>
      </c>
      <c r="D7335" s="16">
        <v>80</v>
      </c>
      <c r="E7335" s="16">
        <v>50</v>
      </c>
      <c r="F7335" s="16">
        <v>117</v>
      </c>
      <c r="G7335" s="16">
        <v>21</v>
      </c>
      <c r="H7335" s="16">
        <v>17.515706999999999</v>
      </c>
      <c r="I7335" s="16"/>
    </row>
    <row r="7336" spans="1:9" x14ac:dyDescent="0.2">
      <c r="B7336" s="16">
        <v>37</v>
      </c>
      <c r="C7336" s="16">
        <v>2014</v>
      </c>
      <c r="D7336" s="16">
        <v>91</v>
      </c>
      <c r="E7336" s="16">
        <v>60</v>
      </c>
      <c r="F7336" s="16">
        <v>120</v>
      </c>
      <c r="G7336" s="16">
        <v>22</v>
      </c>
      <c r="H7336" s="16">
        <v>16.639025</v>
      </c>
      <c r="I7336" s="16"/>
    </row>
    <row r="7337" spans="1:9" x14ac:dyDescent="0.2">
      <c r="B7337" s="16">
        <v>38</v>
      </c>
      <c r="C7337" s="16">
        <v>2201</v>
      </c>
      <c r="D7337" s="16">
        <v>104</v>
      </c>
      <c r="E7337" s="16">
        <v>76</v>
      </c>
      <c r="F7337" s="16">
        <v>143</v>
      </c>
      <c r="G7337" s="16">
        <v>21</v>
      </c>
      <c r="H7337" s="16">
        <v>17.217724</v>
      </c>
      <c r="I7337" s="16"/>
    </row>
    <row r="7338" spans="1:9" x14ac:dyDescent="0.2">
      <c r="B7338" s="16">
        <v>39</v>
      </c>
      <c r="C7338" s="16">
        <v>2744</v>
      </c>
      <c r="D7338" s="16">
        <v>78</v>
      </c>
      <c r="E7338" s="16">
        <v>50</v>
      </c>
      <c r="F7338" s="16">
        <v>110</v>
      </c>
      <c r="G7338" s="16">
        <v>35</v>
      </c>
      <c r="H7338" s="16">
        <v>17.315412999999999</v>
      </c>
      <c r="I7338" s="16"/>
    </row>
    <row r="7339" spans="1:9" x14ac:dyDescent="0.2">
      <c r="B7339" s="16">
        <v>40</v>
      </c>
      <c r="C7339" s="16">
        <v>1460</v>
      </c>
      <c r="D7339" s="16">
        <v>91</v>
      </c>
      <c r="E7339" s="16">
        <v>71</v>
      </c>
      <c r="F7339" s="16">
        <v>114</v>
      </c>
      <c r="G7339" s="16">
        <v>16</v>
      </c>
      <c r="H7339" s="16">
        <v>11.598851</v>
      </c>
      <c r="I7339" s="16"/>
    </row>
    <row r="7340" spans="1:9" x14ac:dyDescent="0.2">
      <c r="B7340" s="16">
        <v>41</v>
      </c>
      <c r="C7340" s="16">
        <v>1936</v>
      </c>
      <c r="D7340" s="16">
        <v>71</v>
      </c>
      <c r="E7340" s="16">
        <v>33</v>
      </c>
      <c r="F7340" s="16">
        <v>114</v>
      </c>
      <c r="G7340" s="16">
        <v>27</v>
      </c>
      <c r="H7340" s="16">
        <v>19.600823999999999</v>
      </c>
      <c r="I7340" s="16"/>
    </row>
    <row r="7341" spans="1:9" x14ac:dyDescent="0.2">
      <c r="B7341" s="16">
        <v>42</v>
      </c>
      <c r="C7341" s="16">
        <v>5823</v>
      </c>
      <c r="D7341" s="16">
        <v>132</v>
      </c>
      <c r="E7341" s="16">
        <v>56</v>
      </c>
      <c r="F7341" s="16">
        <v>232</v>
      </c>
      <c r="G7341" s="16">
        <v>44</v>
      </c>
      <c r="H7341" s="16">
        <v>44.015590000000003</v>
      </c>
      <c r="I7341" s="16"/>
    </row>
    <row r="7342" spans="1:9" x14ac:dyDescent="0.2">
      <c r="B7342" s="16">
        <v>43</v>
      </c>
      <c r="C7342" s="16">
        <v>2813</v>
      </c>
      <c r="D7342" s="16">
        <v>93</v>
      </c>
      <c r="E7342" s="16">
        <v>65</v>
      </c>
      <c r="F7342" s="16">
        <v>121</v>
      </c>
      <c r="G7342" s="16">
        <v>30</v>
      </c>
      <c r="H7342" s="16">
        <v>13.350707</v>
      </c>
      <c r="I7342" s="16"/>
    </row>
    <row r="7343" spans="1:9" x14ac:dyDescent="0.2">
      <c r="B7343" s="16">
        <v>44</v>
      </c>
      <c r="C7343" s="16">
        <v>2172</v>
      </c>
      <c r="D7343" s="16">
        <v>90</v>
      </c>
      <c r="E7343" s="16">
        <v>57</v>
      </c>
      <c r="F7343" s="16">
        <v>114</v>
      </c>
      <c r="G7343" s="16">
        <v>24</v>
      </c>
      <c r="H7343" s="16">
        <v>13.928388999999999</v>
      </c>
      <c r="I7343" s="16"/>
    </row>
    <row r="7344" spans="1:9" x14ac:dyDescent="0.2">
      <c r="B7344" s="16">
        <v>45</v>
      </c>
      <c r="C7344" s="16">
        <v>1555</v>
      </c>
      <c r="D7344" s="16">
        <v>86</v>
      </c>
      <c r="E7344" s="16">
        <v>70</v>
      </c>
      <c r="F7344" s="16">
        <v>97</v>
      </c>
      <c r="G7344" s="16">
        <v>18</v>
      </c>
      <c r="H7344" s="16">
        <v>7.3203982999999999</v>
      </c>
      <c r="I7344" s="16"/>
    </row>
    <row r="7345" spans="2:9" x14ac:dyDescent="0.2">
      <c r="B7345" s="16">
        <v>46</v>
      </c>
      <c r="C7345" s="16">
        <v>3353</v>
      </c>
      <c r="D7345" s="16">
        <v>90</v>
      </c>
      <c r="E7345" s="16">
        <v>66</v>
      </c>
      <c r="F7345" s="16">
        <v>126</v>
      </c>
      <c r="G7345" s="16">
        <v>37</v>
      </c>
      <c r="H7345" s="16">
        <v>17.075811000000002</v>
      </c>
      <c r="I7345" s="16"/>
    </row>
    <row r="7346" spans="2:9" x14ac:dyDescent="0.2">
      <c r="B7346" s="16">
        <v>47</v>
      </c>
      <c r="C7346" s="16">
        <v>2397</v>
      </c>
      <c r="D7346" s="16">
        <v>99</v>
      </c>
      <c r="E7346" s="16">
        <v>70</v>
      </c>
      <c r="F7346" s="16">
        <v>133</v>
      </c>
      <c r="G7346" s="16">
        <v>24</v>
      </c>
      <c r="H7346" s="16">
        <v>18.198184999999999</v>
      </c>
      <c r="I7346" s="16"/>
    </row>
    <row r="7347" spans="2:9" x14ac:dyDescent="0.2">
      <c r="B7347" s="16">
        <v>48</v>
      </c>
      <c r="C7347" s="16">
        <v>3120</v>
      </c>
      <c r="D7347" s="16">
        <v>94</v>
      </c>
      <c r="E7347" s="16">
        <v>62</v>
      </c>
      <c r="F7347" s="16">
        <v>127</v>
      </c>
      <c r="G7347" s="16">
        <v>33</v>
      </c>
      <c r="H7347" s="16">
        <v>16.416454000000002</v>
      </c>
      <c r="I7347" s="16"/>
    </row>
    <row r="7348" spans="2:9" x14ac:dyDescent="0.2">
      <c r="B7348" s="16">
        <v>49</v>
      </c>
      <c r="C7348" s="16">
        <v>3413</v>
      </c>
      <c r="D7348" s="16">
        <v>103</v>
      </c>
      <c r="E7348" s="16">
        <v>61</v>
      </c>
      <c r="F7348" s="16">
        <v>146</v>
      </c>
      <c r="G7348" s="16">
        <v>33</v>
      </c>
      <c r="H7348" s="16">
        <v>21.565308000000002</v>
      </c>
      <c r="I7348" s="16"/>
    </row>
    <row r="7349" spans="2:9" x14ac:dyDescent="0.2">
      <c r="B7349" s="16">
        <v>50</v>
      </c>
      <c r="C7349" s="16">
        <v>5119</v>
      </c>
      <c r="D7349" s="16">
        <v>116</v>
      </c>
      <c r="E7349" s="16">
        <v>50</v>
      </c>
      <c r="F7349" s="16">
        <v>205</v>
      </c>
      <c r="G7349" s="16">
        <v>44</v>
      </c>
      <c r="H7349" s="16">
        <v>38.266204999999999</v>
      </c>
      <c r="I7349" s="16"/>
    </row>
    <row r="7350" spans="2:9" x14ac:dyDescent="0.2">
      <c r="B7350" s="16">
        <v>51</v>
      </c>
      <c r="C7350" s="16">
        <v>3660</v>
      </c>
      <c r="D7350" s="16">
        <v>107</v>
      </c>
      <c r="E7350" s="16">
        <v>63</v>
      </c>
      <c r="F7350" s="16">
        <v>144</v>
      </c>
      <c r="G7350" s="16">
        <v>34</v>
      </c>
      <c r="H7350" s="16">
        <v>21.075620000000001</v>
      </c>
      <c r="I7350" s="16"/>
    </row>
    <row r="7351" spans="2:9" x14ac:dyDescent="0.2">
      <c r="B7351" s="16">
        <v>52</v>
      </c>
      <c r="C7351" s="16">
        <v>3462</v>
      </c>
      <c r="D7351" s="16">
        <v>101</v>
      </c>
      <c r="E7351" s="16">
        <v>53</v>
      </c>
      <c r="F7351" s="16">
        <v>172</v>
      </c>
      <c r="G7351" s="16">
        <v>34</v>
      </c>
      <c r="H7351" s="16">
        <v>31.664912999999999</v>
      </c>
      <c r="I7351" s="16"/>
    </row>
    <row r="7352" spans="2:9" x14ac:dyDescent="0.2">
      <c r="B7352" s="16">
        <v>53</v>
      </c>
      <c r="C7352" s="16">
        <v>2012</v>
      </c>
      <c r="D7352" s="16">
        <v>91</v>
      </c>
      <c r="E7352" s="16">
        <v>63</v>
      </c>
      <c r="F7352" s="16">
        <v>124</v>
      </c>
      <c r="G7352" s="16">
        <v>22</v>
      </c>
      <c r="H7352" s="16">
        <v>17.032183</v>
      </c>
      <c r="I7352" s="16"/>
    </row>
    <row r="7353" spans="2:9" x14ac:dyDescent="0.2">
      <c r="B7353" s="16">
        <v>54</v>
      </c>
      <c r="C7353" s="16">
        <v>1961</v>
      </c>
      <c r="D7353" s="16">
        <v>89</v>
      </c>
      <c r="E7353" s="16">
        <v>70</v>
      </c>
      <c r="F7353" s="16">
        <v>111</v>
      </c>
      <c r="G7353" s="16">
        <v>22</v>
      </c>
      <c r="H7353" s="16">
        <v>11.332633</v>
      </c>
      <c r="I7353" s="16"/>
    </row>
    <row r="7354" spans="2:9" x14ac:dyDescent="0.2">
      <c r="B7354" s="16">
        <v>55</v>
      </c>
      <c r="C7354" s="16">
        <v>2138</v>
      </c>
      <c r="D7354" s="16">
        <v>89</v>
      </c>
      <c r="E7354" s="16">
        <v>61</v>
      </c>
      <c r="F7354" s="16">
        <v>122</v>
      </c>
      <c r="G7354" s="16">
        <v>24</v>
      </c>
      <c r="H7354" s="16">
        <v>15.1313095</v>
      </c>
      <c r="I7354" s="16"/>
    </row>
    <row r="7355" spans="2:9" x14ac:dyDescent="0.2">
      <c r="B7355" s="16">
        <v>56</v>
      </c>
      <c r="C7355" s="16">
        <v>2686</v>
      </c>
      <c r="D7355" s="16">
        <v>92</v>
      </c>
      <c r="E7355" s="16">
        <v>57</v>
      </c>
      <c r="F7355" s="16">
        <v>137</v>
      </c>
      <c r="G7355" s="16">
        <v>29</v>
      </c>
      <c r="H7355" s="16">
        <v>19.076912</v>
      </c>
      <c r="I7355" s="16"/>
    </row>
    <row r="7356" spans="2:9" x14ac:dyDescent="0.2">
      <c r="B7356" s="16">
        <v>57</v>
      </c>
      <c r="C7356" s="16">
        <v>3733</v>
      </c>
      <c r="D7356" s="16">
        <v>95</v>
      </c>
      <c r="E7356" s="16">
        <v>58</v>
      </c>
      <c r="F7356" s="16">
        <v>139</v>
      </c>
      <c r="G7356" s="16">
        <v>39</v>
      </c>
      <c r="H7356" s="16">
        <v>21.942509000000001</v>
      </c>
      <c r="I7356" s="16"/>
    </row>
    <row r="7357" spans="2:9" x14ac:dyDescent="0.2">
      <c r="B7357" s="16">
        <v>58</v>
      </c>
      <c r="C7357" s="16">
        <v>1397</v>
      </c>
      <c r="D7357" s="16">
        <v>77</v>
      </c>
      <c r="E7357" s="16">
        <v>46</v>
      </c>
      <c r="F7357" s="16">
        <v>100</v>
      </c>
      <c r="G7357" s="16">
        <v>18</v>
      </c>
      <c r="H7357" s="16">
        <v>14.838345</v>
      </c>
      <c r="I7357" s="16"/>
    </row>
    <row r="7358" spans="2:9" x14ac:dyDescent="0.2">
      <c r="B7358" s="16">
        <v>59</v>
      </c>
      <c r="C7358" s="16">
        <v>1538</v>
      </c>
      <c r="D7358" s="16">
        <v>80</v>
      </c>
      <c r="E7358" s="16">
        <v>65</v>
      </c>
      <c r="F7358" s="16">
        <v>108</v>
      </c>
      <c r="G7358" s="16">
        <v>19</v>
      </c>
      <c r="H7358" s="16">
        <v>10.126972</v>
      </c>
      <c r="I7358" s="16"/>
    </row>
    <row r="7359" spans="2:9" x14ac:dyDescent="0.2">
      <c r="B7359" s="16">
        <v>60</v>
      </c>
      <c r="C7359" s="16">
        <v>2940</v>
      </c>
      <c r="D7359" s="16">
        <v>101</v>
      </c>
      <c r="E7359" s="16">
        <v>75</v>
      </c>
      <c r="F7359" s="16">
        <v>130</v>
      </c>
      <c r="G7359" s="16">
        <v>29</v>
      </c>
      <c r="H7359" s="16">
        <v>14.411057</v>
      </c>
      <c r="I7359" s="16"/>
    </row>
    <row r="7360" spans="2:9" x14ac:dyDescent="0.2">
      <c r="B7360" s="16">
        <v>61</v>
      </c>
      <c r="C7360" s="16">
        <v>2126</v>
      </c>
      <c r="D7360" s="16">
        <v>88</v>
      </c>
      <c r="E7360" s="16">
        <v>57</v>
      </c>
      <c r="F7360" s="16">
        <v>107</v>
      </c>
      <c r="G7360" s="16">
        <v>24</v>
      </c>
      <c r="H7360" s="16">
        <v>12.768846999999999</v>
      </c>
      <c r="I7360" s="16"/>
    </row>
    <row r="7361" spans="2:9" x14ac:dyDescent="0.2">
      <c r="B7361" s="16">
        <v>62</v>
      </c>
      <c r="C7361" s="16">
        <v>835</v>
      </c>
      <c r="D7361" s="16">
        <v>59</v>
      </c>
      <c r="E7361" s="16">
        <v>35</v>
      </c>
      <c r="F7361" s="16">
        <v>78</v>
      </c>
      <c r="G7361" s="16">
        <v>14</v>
      </c>
      <c r="H7361" s="16">
        <v>12.003204</v>
      </c>
      <c r="I7361" s="16"/>
    </row>
    <row r="7362" spans="2:9" x14ac:dyDescent="0.2">
      <c r="B7362" s="16">
        <v>63</v>
      </c>
      <c r="C7362" s="16">
        <v>874</v>
      </c>
      <c r="D7362" s="16">
        <v>72</v>
      </c>
      <c r="E7362" s="16">
        <v>53</v>
      </c>
      <c r="F7362" s="16">
        <v>97</v>
      </c>
      <c r="G7362" s="16">
        <v>12</v>
      </c>
      <c r="H7362" s="16">
        <v>12.460848</v>
      </c>
      <c r="I7362" s="16"/>
    </row>
    <row r="7363" spans="2:9" x14ac:dyDescent="0.2">
      <c r="B7363" s="16">
        <v>64</v>
      </c>
      <c r="C7363" s="16">
        <v>2866</v>
      </c>
      <c r="D7363" s="16">
        <v>73</v>
      </c>
      <c r="E7363" s="16">
        <v>21</v>
      </c>
      <c r="F7363" s="16">
        <v>124</v>
      </c>
      <c r="G7363" s="16">
        <v>39</v>
      </c>
      <c r="H7363" s="16">
        <v>25.540989</v>
      </c>
      <c r="I7363" s="16"/>
    </row>
    <row r="7364" spans="2:9" x14ac:dyDescent="0.2">
      <c r="B7364" s="16">
        <v>65</v>
      </c>
      <c r="C7364" s="16">
        <v>2696</v>
      </c>
      <c r="D7364" s="16">
        <v>103</v>
      </c>
      <c r="E7364" s="16">
        <v>59</v>
      </c>
      <c r="F7364" s="16">
        <v>148</v>
      </c>
      <c r="G7364" s="16">
        <v>26</v>
      </c>
      <c r="H7364" s="16">
        <v>18.958901999999998</v>
      </c>
      <c r="I7364" s="16"/>
    </row>
    <row r="7365" spans="2:9" x14ac:dyDescent="0.2">
      <c r="B7365" s="16">
        <v>66</v>
      </c>
      <c r="C7365" s="16">
        <v>3803</v>
      </c>
      <c r="D7365" s="16">
        <v>102</v>
      </c>
      <c r="E7365" s="16">
        <v>58</v>
      </c>
      <c r="F7365" s="16">
        <v>186</v>
      </c>
      <c r="G7365" s="16">
        <v>37</v>
      </c>
      <c r="H7365" s="16">
        <v>29.85567</v>
      </c>
      <c r="I7365" s="16"/>
    </row>
    <row r="7366" spans="2:9" x14ac:dyDescent="0.2">
      <c r="B7366" s="16">
        <v>67</v>
      </c>
      <c r="C7366" s="16">
        <v>1540</v>
      </c>
      <c r="D7366" s="16">
        <v>85</v>
      </c>
      <c r="E7366" s="16">
        <v>71</v>
      </c>
      <c r="F7366" s="16">
        <v>105</v>
      </c>
      <c r="G7366" s="16">
        <v>18</v>
      </c>
      <c r="H7366" s="16">
        <v>11.193485000000001</v>
      </c>
      <c r="I7366" s="16"/>
    </row>
    <row r="7367" spans="2:9" x14ac:dyDescent="0.2">
      <c r="B7367" s="16">
        <v>68</v>
      </c>
      <c r="C7367" s="16">
        <v>4163</v>
      </c>
      <c r="D7367" s="16">
        <v>86</v>
      </c>
      <c r="E7367" s="16">
        <v>54</v>
      </c>
      <c r="F7367" s="16">
        <v>116</v>
      </c>
      <c r="G7367" s="16">
        <v>48</v>
      </c>
      <c r="H7367" s="16">
        <v>15.204283</v>
      </c>
      <c r="I7367" s="16"/>
    </row>
    <row r="7368" spans="2:9" x14ac:dyDescent="0.2">
      <c r="B7368" s="16">
        <v>69</v>
      </c>
      <c r="C7368" s="16">
        <v>1584</v>
      </c>
      <c r="D7368" s="16">
        <v>72</v>
      </c>
      <c r="E7368" s="16">
        <v>45</v>
      </c>
      <c r="F7368" s="16">
        <v>101</v>
      </c>
      <c r="G7368" s="16">
        <v>22</v>
      </c>
      <c r="H7368" s="16">
        <v>13.849531000000001</v>
      </c>
      <c r="I7368" s="16"/>
    </row>
    <row r="7369" spans="2:9" x14ac:dyDescent="0.2">
      <c r="B7369" s="16">
        <v>70</v>
      </c>
      <c r="C7369" s="16">
        <v>907</v>
      </c>
      <c r="D7369" s="16">
        <v>56</v>
      </c>
      <c r="E7369" s="16">
        <v>29</v>
      </c>
      <c r="F7369" s="16">
        <v>75</v>
      </c>
      <c r="G7369" s="16">
        <v>16</v>
      </c>
      <c r="H7369" s="16">
        <v>11.24574</v>
      </c>
      <c r="I7369" s="16"/>
    </row>
    <row r="7370" spans="2:9" x14ac:dyDescent="0.2">
      <c r="B7370" s="16">
        <v>71</v>
      </c>
      <c r="C7370" s="16">
        <v>3648</v>
      </c>
      <c r="D7370" s="16">
        <v>93</v>
      </c>
      <c r="E7370" s="16">
        <v>53</v>
      </c>
      <c r="F7370" s="16">
        <v>153</v>
      </c>
      <c r="G7370" s="16">
        <v>39</v>
      </c>
      <c r="H7370" s="16">
        <v>26.815646999999998</v>
      </c>
      <c r="I7370" s="16"/>
    </row>
    <row r="7371" spans="2:9" x14ac:dyDescent="0.2">
      <c r="B7371" s="16">
        <v>72</v>
      </c>
      <c r="C7371" s="16">
        <v>2611</v>
      </c>
      <c r="D7371" s="16">
        <v>93</v>
      </c>
      <c r="E7371" s="16">
        <v>70</v>
      </c>
      <c r="F7371" s="16">
        <v>118</v>
      </c>
      <c r="G7371" s="16">
        <v>28</v>
      </c>
      <c r="H7371" s="16">
        <v>11.669841</v>
      </c>
      <c r="I7371" s="16"/>
    </row>
    <row r="7372" spans="2:9" x14ac:dyDescent="0.2">
      <c r="B7372" s="16">
        <v>73</v>
      </c>
      <c r="C7372" s="16">
        <v>1127</v>
      </c>
      <c r="D7372" s="16">
        <v>62</v>
      </c>
      <c r="E7372" s="16">
        <v>47</v>
      </c>
      <c r="F7372" s="16">
        <v>82</v>
      </c>
      <c r="G7372" s="16">
        <v>18</v>
      </c>
      <c r="H7372" s="16">
        <v>9.2513900000000007</v>
      </c>
      <c r="I7372" s="16"/>
    </row>
    <row r="7373" spans="2:9" x14ac:dyDescent="0.2">
      <c r="B7373" s="16">
        <v>74</v>
      </c>
      <c r="C7373" s="16">
        <v>1266</v>
      </c>
      <c r="D7373" s="16">
        <v>46</v>
      </c>
      <c r="E7373" s="16">
        <v>9</v>
      </c>
      <c r="F7373" s="16">
        <v>74</v>
      </c>
      <c r="G7373" s="16">
        <v>27</v>
      </c>
      <c r="H7373" s="16">
        <v>15.364795000000001</v>
      </c>
      <c r="I7373" s="16"/>
    </row>
    <row r="7374" spans="2:9" x14ac:dyDescent="0.2">
      <c r="B7374" s="16">
        <v>75</v>
      </c>
      <c r="C7374" s="16">
        <v>1492</v>
      </c>
      <c r="D7374" s="16">
        <v>71</v>
      </c>
      <c r="E7374" s="16">
        <v>58</v>
      </c>
      <c r="F7374" s="16">
        <v>93</v>
      </c>
      <c r="G7374" s="16">
        <v>21</v>
      </c>
      <c r="H7374" s="16">
        <v>8.4113019999999992</v>
      </c>
      <c r="I7374" s="16"/>
    </row>
    <row r="7375" spans="2:9" x14ac:dyDescent="0.2">
      <c r="B7375" s="16">
        <v>76</v>
      </c>
      <c r="C7375" s="16">
        <v>1221</v>
      </c>
      <c r="D7375" s="16">
        <v>61</v>
      </c>
      <c r="E7375" s="16">
        <v>50</v>
      </c>
      <c r="F7375" s="16">
        <v>83</v>
      </c>
      <c r="G7375" s="16">
        <v>20</v>
      </c>
      <c r="H7375" s="16">
        <v>8.7087369999999993</v>
      </c>
      <c r="I7375" s="16"/>
    </row>
    <row r="7376" spans="2:9" x14ac:dyDescent="0.2">
      <c r="B7376" s="16">
        <v>77</v>
      </c>
      <c r="C7376" s="16">
        <v>1624</v>
      </c>
      <c r="D7376" s="16">
        <v>67</v>
      </c>
      <c r="E7376" s="16">
        <v>32</v>
      </c>
      <c r="F7376" s="16">
        <v>96</v>
      </c>
      <c r="G7376" s="16">
        <v>24</v>
      </c>
      <c r="H7376" s="16">
        <v>15.050639</v>
      </c>
      <c r="I7376" s="16"/>
    </row>
    <row r="7377" spans="1:9" x14ac:dyDescent="0.2">
      <c r="B7377" s="16">
        <v>78</v>
      </c>
      <c r="C7377" s="16">
        <v>1369</v>
      </c>
      <c r="D7377" s="16">
        <v>47</v>
      </c>
      <c r="E7377" s="16">
        <v>29</v>
      </c>
      <c r="F7377" s="16">
        <v>62</v>
      </c>
      <c r="G7377" s="16">
        <v>29</v>
      </c>
      <c r="H7377" s="16">
        <v>7.9731693000000003</v>
      </c>
      <c r="I7377" s="16"/>
    </row>
    <row r="7378" spans="1:9" x14ac:dyDescent="0.2">
      <c r="A7378" s="13"/>
      <c r="B7378" s="16">
        <v>79</v>
      </c>
      <c r="C7378" s="16">
        <v>778</v>
      </c>
      <c r="D7378" s="16">
        <v>55</v>
      </c>
      <c r="E7378" s="16">
        <v>41</v>
      </c>
      <c r="F7378" s="16">
        <v>69</v>
      </c>
      <c r="G7378" s="16">
        <v>14</v>
      </c>
      <c r="H7378" s="16">
        <v>9.0383800000000001</v>
      </c>
      <c r="I7378" s="1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79</v>
      </c>
      <c r="I7481" s="6"/>
    </row>
    <row r="7482" spans="1:10" x14ac:dyDescent="0.2">
      <c r="A7482" t="s">
        <v>67</v>
      </c>
      <c r="B7482" s="15"/>
      <c r="C7482" s="8">
        <f>AVERAGE(C7300:C7480)</f>
        <v>2357.7974683544303</v>
      </c>
      <c r="D7482" s="8"/>
      <c r="E7482" s="8"/>
      <c r="F7482" s="8"/>
      <c r="G7482" s="8"/>
      <c r="H7482" s="8"/>
      <c r="I7482" s="9"/>
      <c r="J7482" s="17">
        <f>AVERAGE(D7300:D7480)</f>
        <v>84.329113924050631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55712755</v>
      </c>
      <c r="D7486" s="16">
        <v>105.41396</v>
      </c>
      <c r="E7486" s="16">
        <v>1</v>
      </c>
      <c r="F7486" s="16">
        <v>1039</v>
      </c>
      <c r="G7486" s="16">
        <v>528514</v>
      </c>
      <c r="H7486" s="16">
        <v>156.35333</v>
      </c>
      <c r="I7486" s="16">
        <v>18.950368999999998</v>
      </c>
    </row>
    <row r="7487" spans="1:10" x14ac:dyDescent="0.2">
      <c r="A7487" s="6"/>
      <c r="B7487" s="16">
        <v>1</v>
      </c>
      <c r="C7487" s="16">
        <v>897</v>
      </c>
      <c r="D7487" s="16">
        <v>35</v>
      </c>
      <c r="E7487" s="16">
        <v>11</v>
      </c>
      <c r="F7487" s="16">
        <v>56</v>
      </c>
      <c r="G7487" s="16">
        <v>25</v>
      </c>
      <c r="H7487" s="16">
        <v>11.947803499999999</v>
      </c>
      <c r="I7487" s="16"/>
    </row>
    <row r="7488" spans="1:10" x14ac:dyDescent="0.2">
      <c r="A7488" s="6"/>
      <c r="B7488" s="16">
        <v>2</v>
      </c>
      <c r="C7488" s="16">
        <v>1213</v>
      </c>
      <c r="D7488" s="16">
        <v>44</v>
      </c>
      <c r="E7488" s="16">
        <v>18</v>
      </c>
      <c r="F7488" s="16">
        <v>72</v>
      </c>
      <c r="G7488" s="16">
        <v>27</v>
      </c>
      <c r="H7488" s="16">
        <v>14.332587999999999</v>
      </c>
      <c r="I7488" s="16"/>
    </row>
    <row r="7489" spans="1:9" x14ac:dyDescent="0.2">
      <c r="A7489" s="6"/>
      <c r="B7489" s="16">
        <v>3</v>
      </c>
      <c r="C7489" s="16">
        <v>2407</v>
      </c>
      <c r="D7489" s="16">
        <v>53</v>
      </c>
      <c r="E7489" s="16">
        <v>14</v>
      </c>
      <c r="F7489" s="16">
        <v>97</v>
      </c>
      <c r="G7489" s="16">
        <v>45</v>
      </c>
      <c r="H7489" s="16">
        <v>18.88241</v>
      </c>
      <c r="I7489" s="16"/>
    </row>
    <row r="7490" spans="1:9" x14ac:dyDescent="0.2">
      <c r="A7490" s="6"/>
      <c r="B7490" s="16">
        <v>4</v>
      </c>
      <c r="C7490" s="16">
        <v>1439</v>
      </c>
      <c r="D7490" s="16">
        <v>53</v>
      </c>
      <c r="E7490" s="16">
        <v>28</v>
      </c>
      <c r="F7490" s="16">
        <v>76</v>
      </c>
      <c r="G7490" s="16">
        <v>27</v>
      </c>
      <c r="H7490" s="16">
        <v>12.572865</v>
      </c>
      <c r="I7490" s="16"/>
    </row>
    <row r="7491" spans="1:9" x14ac:dyDescent="0.2">
      <c r="A7491" s="6"/>
      <c r="B7491" s="16">
        <v>5</v>
      </c>
      <c r="C7491" s="16">
        <v>2588</v>
      </c>
      <c r="D7491" s="16">
        <v>61</v>
      </c>
      <c r="E7491" s="16">
        <v>38</v>
      </c>
      <c r="F7491" s="16">
        <v>101</v>
      </c>
      <c r="G7491" s="16">
        <v>42</v>
      </c>
      <c r="H7491" s="16">
        <v>18.423210000000001</v>
      </c>
      <c r="I7491" s="16"/>
    </row>
    <row r="7492" spans="1:9" x14ac:dyDescent="0.2">
      <c r="A7492" s="6"/>
      <c r="B7492" s="16">
        <v>6</v>
      </c>
      <c r="C7492" s="16">
        <v>909</v>
      </c>
      <c r="D7492" s="16">
        <v>50</v>
      </c>
      <c r="E7492" s="16">
        <v>32</v>
      </c>
      <c r="F7492" s="16">
        <v>77</v>
      </c>
      <c r="G7492" s="16">
        <v>18</v>
      </c>
      <c r="H7492" s="16">
        <v>13.112634999999999</v>
      </c>
      <c r="I7492" s="16"/>
    </row>
    <row r="7493" spans="1:9" x14ac:dyDescent="0.2">
      <c r="A7493" s="6"/>
      <c r="B7493" s="16">
        <v>7</v>
      </c>
      <c r="C7493" s="16">
        <v>542</v>
      </c>
      <c r="D7493" s="16">
        <v>45</v>
      </c>
      <c r="E7493" s="16">
        <v>25</v>
      </c>
      <c r="F7493" s="16">
        <v>57</v>
      </c>
      <c r="G7493" s="16">
        <v>12</v>
      </c>
      <c r="H7493" s="16">
        <v>9.1948600000000003</v>
      </c>
      <c r="I7493" s="16"/>
    </row>
    <row r="7494" spans="1:9" x14ac:dyDescent="0.2">
      <c r="A7494" s="6"/>
      <c r="B7494" s="16">
        <v>8</v>
      </c>
      <c r="C7494" s="16">
        <v>1217</v>
      </c>
      <c r="D7494" s="16">
        <v>50</v>
      </c>
      <c r="E7494" s="16">
        <v>25</v>
      </c>
      <c r="F7494" s="16">
        <v>88</v>
      </c>
      <c r="G7494" s="16">
        <v>24</v>
      </c>
      <c r="H7494" s="16">
        <v>12.835074000000001</v>
      </c>
      <c r="I7494" s="16"/>
    </row>
    <row r="7495" spans="1:9" x14ac:dyDescent="0.2">
      <c r="A7495" s="6"/>
      <c r="B7495" s="16">
        <v>9</v>
      </c>
      <c r="C7495" s="16">
        <v>556</v>
      </c>
      <c r="D7495" s="16">
        <v>46</v>
      </c>
      <c r="E7495" s="16">
        <v>22</v>
      </c>
      <c r="F7495" s="16">
        <v>68</v>
      </c>
      <c r="G7495" s="16">
        <v>12</v>
      </c>
      <c r="H7495" s="16">
        <v>13.724563</v>
      </c>
      <c r="I7495" s="16"/>
    </row>
    <row r="7496" spans="1:9" x14ac:dyDescent="0.2">
      <c r="A7496" s="6"/>
      <c r="B7496" s="16">
        <v>10</v>
      </c>
      <c r="C7496" s="16">
        <v>403</v>
      </c>
      <c r="D7496" s="16">
        <v>36</v>
      </c>
      <c r="E7496" s="16">
        <v>25</v>
      </c>
      <c r="F7496" s="16">
        <v>50</v>
      </c>
      <c r="G7496" s="16">
        <v>11</v>
      </c>
      <c r="H7496" s="16">
        <v>7.3280279999999998</v>
      </c>
      <c r="I7496" s="16"/>
    </row>
    <row r="7497" spans="1:9" x14ac:dyDescent="0.2">
      <c r="A7497" s="6"/>
      <c r="B7497" s="16">
        <v>11</v>
      </c>
      <c r="C7497" s="16">
        <v>1330</v>
      </c>
      <c r="D7497" s="16">
        <v>47</v>
      </c>
      <c r="E7497" s="16">
        <v>15</v>
      </c>
      <c r="F7497" s="16">
        <v>78</v>
      </c>
      <c r="G7497" s="16">
        <v>28</v>
      </c>
      <c r="H7497" s="16">
        <v>15.229115</v>
      </c>
      <c r="I7497" s="16"/>
    </row>
    <row r="7498" spans="1:9" x14ac:dyDescent="0.2">
      <c r="A7498" s="6"/>
      <c r="B7498" s="16">
        <v>12</v>
      </c>
      <c r="C7498" s="16">
        <v>2476</v>
      </c>
      <c r="D7498" s="16">
        <v>55</v>
      </c>
      <c r="E7498" s="16">
        <v>21</v>
      </c>
      <c r="F7498" s="16">
        <v>93</v>
      </c>
      <c r="G7498" s="16">
        <v>45</v>
      </c>
      <c r="H7498" s="16">
        <v>17.976624999999999</v>
      </c>
      <c r="I7498" s="16"/>
    </row>
    <row r="7499" spans="1:9" x14ac:dyDescent="0.2">
      <c r="B7499" s="16">
        <v>13</v>
      </c>
      <c r="C7499" s="16">
        <v>1288</v>
      </c>
      <c r="D7499" s="16">
        <v>61</v>
      </c>
      <c r="E7499" s="16">
        <v>36</v>
      </c>
      <c r="F7499" s="16">
        <v>96</v>
      </c>
      <c r="G7499" s="16">
        <v>21</v>
      </c>
      <c r="H7499" s="16">
        <v>14.531001</v>
      </c>
      <c r="I7499" s="16"/>
    </row>
    <row r="7500" spans="1:9" x14ac:dyDescent="0.2">
      <c r="B7500" s="16">
        <v>14</v>
      </c>
      <c r="C7500" s="16">
        <v>583</v>
      </c>
      <c r="D7500" s="16">
        <v>53</v>
      </c>
      <c r="E7500" s="16">
        <v>43</v>
      </c>
      <c r="F7500" s="16">
        <v>72</v>
      </c>
      <c r="G7500" s="16">
        <v>11</v>
      </c>
      <c r="H7500" s="16">
        <v>9.0111039999999996</v>
      </c>
      <c r="I7500" s="16"/>
    </row>
    <row r="7501" spans="1:9" x14ac:dyDescent="0.2">
      <c r="B7501" s="16">
        <v>15</v>
      </c>
      <c r="C7501" s="16">
        <v>1909</v>
      </c>
      <c r="D7501" s="16">
        <v>68</v>
      </c>
      <c r="E7501" s="16">
        <v>37</v>
      </c>
      <c r="F7501" s="16">
        <v>88</v>
      </c>
      <c r="G7501" s="16">
        <v>28</v>
      </c>
      <c r="H7501" s="16">
        <v>13.658534</v>
      </c>
      <c r="I7501" s="16"/>
    </row>
    <row r="7502" spans="1:9" x14ac:dyDescent="0.2">
      <c r="B7502" s="16">
        <v>16</v>
      </c>
      <c r="C7502" s="16">
        <v>683</v>
      </c>
      <c r="D7502" s="16">
        <v>35</v>
      </c>
      <c r="E7502" s="16">
        <v>18</v>
      </c>
      <c r="F7502" s="16">
        <v>64</v>
      </c>
      <c r="G7502" s="16">
        <v>19</v>
      </c>
      <c r="H7502" s="16">
        <v>11.254628</v>
      </c>
      <c r="I7502" s="16"/>
    </row>
    <row r="7503" spans="1:9" x14ac:dyDescent="0.2">
      <c r="B7503" s="16">
        <v>17</v>
      </c>
      <c r="C7503" s="16">
        <v>1626</v>
      </c>
      <c r="D7503" s="16">
        <v>62</v>
      </c>
      <c r="E7503" s="16">
        <v>29</v>
      </c>
      <c r="F7503" s="16">
        <v>84</v>
      </c>
      <c r="G7503" s="16">
        <v>26</v>
      </c>
      <c r="H7503" s="16">
        <v>14.285657</v>
      </c>
      <c r="I7503" s="16"/>
    </row>
    <row r="7504" spans="1:9" x14ac:dyDescent="0.2">
      <c r="B7504" s="16">
        <v>18</v>
      </c>
      <c r="C7504" s="16">
        <v>440</v>
      </c>
      <c r="D7504" s="16">
        <v>44</v>
      </c>
      <c r="E7504" s="16">
        <v>26</v>
      </c>
      <c r="F7504" s="16">
        <v>54</v>
      </c>
      <c r="G7504" s="16">
        <v>10</v>
      </c>
      <c r="H7504" s="16">
        <v>8.7177980000000002</v>
      </c>
      <c r="I7504" s="16"/>
    </row>
    <row r="7505" spans="1:9" x14ac:dyDescent="0.2">
      <c r="B7505" s="16">
        <v>19</v>
      </c>
      <c r="C7505" s="16">
        <v>1755</v>
      </c>
      <c r="D7505" s="16">
        <v>65</v>
      </c>
      <c r="E7505" s="16">
        <v>32</v>
      </c>
      <c r="F7505" s="16">
        <v>81</v>
      </c>
      <c r="G7505" s="16">
        <v>27</v>
      </c>
      <c r="H7505" s="16">
        <v>12.006409</v>
      </c>
      <c r="I7505" s="16"/>
    </row>
    <row r="7506" spans="1:9" x14ac:dyDescent="0.2">
      <c r="B7506" s="16">
        <v>20</v>
      </c>
      <c r="C7506" s="16">
        <v>2489</v>
      </c>
      <c r="D7506" s="16">
        <v>80</v>
      </c>
      <c r="E7506" s="16">
        <v>49</v>
      </c>
      <c r="F7506" s="16">
        <v>121</v>
      </c>
      <c r="G7506" s="16">
        <v>31</v>
      </c>
      <c r="H7506" s="16">
        <v>19.640944000000001</v>
      </c>
      <c r="I7506" s="16"/>
    </row>
    <row r="7507" spans="1:9" x14ac:dyDescent="0.2">
      <c r="B7507" s="16">
        <v>21</v>
      </c>
      <c r="C7507" s="16">
        <v>3992</v>
      </c>
      <c r="D7507" s="16">
        <v>72</v>
      </c>
      <c r="E7507" s="16">
        <v>36</v>
      </c>
      <c r="F7507" s="16">
        <v>108</v>
      </c>
      <c r="G7507" s="16">
        <v>55</v>
      </c>
      <c r="H7507" s="16">
        <v>18.790265999999999</v>
      </c>
      <c r="I7507" s="16"/>
    </row>
    <row r="7508" spans="1:9" x14ac:dyDescent="0.2">
      <c r="B7508" s="16">
        <v>22</v>
      </c>
      <c r="C7508" s="16">
        <v>813</v>
      </c>
      <c r="D7508" s="16">
        <v>40</v>
      </c>
      <c r="E7508" s="16">
        <v>19</v>
      </c>
      <c r="F7508" s="16">
        <v>63</v>
      </c>
      <c r="G7508" s="16">
        <v>20</v>
      </c>
      <c r="H7508" s="16">
        <v>9.6708999999999996</v>
      </c>
      <c r="I7508" s="16"/>
    </row>
    <row r="7509" spans="1:9" x14ac:dyDescent="0.2">
      <c r="B7509" s="16">
        <v>23</v>
      </c>
      <c r="C7509" s="16">
        <v>642</v>
      </c>
      <c r="D7509" s="16">
        <v>42</v>
      </c>
      <c r="E7509" s="16">
        <v>21</v>
      </c>
      <c r="F7509" s="16">
        <v>58</v>
      </c>
      <c r="G7509" s="16">
        <v>15</v>
      </c>
      <c r="H7509" s="16">
        <v>11.224971999999999</v>
      </c>
      <c r="I7509" s="16"/>
    </row>
    <row r="7510" spans="1:9" x14ac:dyDescent="0.2">
      <c r="B7510" s="16">
        <v>24</v>
      </c>
      <c r="C7510" s="16">
        <v>943</v>
      </c>
      <c r="D7510" s="16">
        <v>41</v>
      </c>
      <c r="E7510" s="16">
        <v>4</v>
      </c>
      <c r="F7510" s="16">
        <v>67</v>
      </c>
      <c r="G7510" s="16">
        <v>23</v>
      </c>
      <c r="H7510" s="16">
        <v>13.338257</v>
      </c>
      <c r="I7510" s="16"/>
    </row>
    <row r="7511" spans="1:9" x14ac:dyDescent="0.2">
      <c r="B7511" s="16">
        <v>25</v>
      </c>
      <c r="C7511" s="16">
        <v>1986</v>
      </c>
      <c r="D7511" s="16">
        <v>66</v>
      </c>
      <c r="E7511" s="16">
        <v>36</v>
      </c>
      <c r="F7511" s="16">
        <v>114</v>
      </c>
      <c r="G7511" s="16">
        <v>30</v>
      </c>
      <c r="H7511" s="16">
        <v>18.224651000000001</v>
      </c>
      <c r="I7511" s="16"/>
    </row>
    <row r="7512" spans="1:9" x14ac:dyDescent="0.2">
      <c r="B7512" s="16">
        <v>26</v>
      </c>
      <c r="C7512" s="16">
        <v>1588</v>
      </c>
      <c r="D7512" s="16">
        <v>72</v>
      </c>
      <c r="E7512" s="16">
        <v>54</v>
      </c>
      <c r="F7512" s="16">
        <v>102</v>
      </c>
      <c r="G7512" s="16">
        <v>22</v>
      </c>
      <c r="H7512" s="16">
        <v>11.616899999999999</v>
      </c>
      <c r="I7512" s="16"/>
    </row>
    <row r="7513" spans="1:9" x14ac:dyDescent="0.2">
      <c r="B7513" s="16">
        <v>27</v>
      </c>
      <c r="C7513" s="16">
        <v>990</v>
      </c>
      <c r="D7513" s="16">
        <v>49</v>
      </c>
      <c r="E7513" s="16">
        <v>25</v>
      </c>
      <c r="F7513" s="16">
        <v>75</v>
      </c>
      <c r="G7513" s="16">
        <v>20</v>
      </c>
      <c r="H7513" s="16">
        <v>15.960478</v>
      </c>
      <c r="I7513" s="16"/>
    </row>
    <row r="7514" spans="1:9" x14ac:dyDescent="0.2">
      <c r="B7514" s="16">
        <v>28</v>
      </c>
      <c r="C7514" s="16">
        <v>776</v>
      </c>
      <c r="D7514" s="16">
        <v>48</v>
      </c>
      <c r="E7514" s="16">
        <v>27</v>
      </c>
      <c r="F7514" s="16">
        <v>68</v>
      </c>
      <c r="G7514" s="16">
        <v>16</v>
      </c>
      <c r="H7514" s="16">
        <v>11.12954</v>
      </c>
      <c r="I7514" s="16"/>
    </row>
    <row r="7515" spans="1:9" x14ac:dyDescent="0.2">
      <c r="B7515" s="16">
        <v>29</v>
      </c>
      <c r="C7515" s="16">
        <v>1780</v>
      </c>
      <c r="D7515" s="16">
        <v>48</v>
      </c>
      <c r="E7515" s="16">
        <v>18</v>
      </c>
      <c r="F7515" s="16">
        <v>93</v>
      </c>
      <c r="G7515" s="16">
        <v>37</v>
      </c>
      <c r="H7515" s="16">
        <v>15.533118</v>
      </c>
      <c r="I7515" s="16"/>
    </row>
    <row r="7516" spans="1:9" x14ac:dyDescent="0.2">
      <c r="B7516" s="16">
        <v>30</v>
      </c>
      <c r="C7516" s="16">
        <v>1275</v>
      </c>
      <c r="D7516" s="16">
        <v>43</v>
      </c>
      <c r="E7516" s="16">
        <v>24</v>
      </c>
      <c r="F7516" s="16">
        <v>75</v>
      </c>
      <c r="G7516" s="16">
        <v>29</v>
      </c>
      <c r="H7516" s="16">
        <v>10.067627999999999</v>
      </c>
      <c r="I7516" s="16"/>
    </row>
    <row r="7517" spans="1:9" x14ac:dyDescent="0.2">
      <c r="A7517" s="6"/>
      <c r="B7517" s="16">
        <v>31</v>
      </c>
      <c r="C7517" s="16">
        <v>2435</v>
      </c>
      <c r="D7517" s="16">
        <v>59</v>
      </c>
      <c r="E7517" s="16">
        <v>24</v>
      </c>
      <c r="F7517" s="16">
        <v>94</v>
      </c>
      <c r="G7517" s="16">
        <v>41</v>
      </c>
      <c r="H7517" s="16">
        <v>17.711577999999999</v>
      </c>
      <c r="I7517" s="16"/>
    </row>
    <row r="7518" spans="1:9" x14ac:dyDescent="0.2">
      <c r="A7518" s="11"/>
      <c r="B7518" s="16">
        <v>32</v>
      </c>
      <c r="C7518" s="16">
        <v>591</v>
      </c>
      <c r="D7518" s="16">
        <v>42</v>
      </c>
      <c r="E7518" s="16">
        <v>16</v>
      </c>
      <c r="F7518" s="16">
        <v>69</v>
      </c>
      <c r="G7518" s="16">
        <v>14</v>
      </c>
      <c r="H7518" s="16">
        <v>14.615587</v>
      </c>
      <c r="I7518" s="16"/>
    </row>
    <row r="7519" spans="1:9" x14ac:dyDescent="0.2">
      <c r="B7519" s="16">
        <v>33</v>
      </c>
      <c r="C7519" s="16">
        <v>1508</v>
      </c>
      <c r="D7519" s="16">
        <v>53</v>
      </c>
      <c r="E7519" s="16">
        <v>24</v>
      </c>
      <c r="F7519" s="16">
        <v>78</v>
      </c>
      <c r="G7519" s="16">
        <v>28</v>
      </c>
      <c r="H7519" s="16">
        <v>11.453609</v>
      </c>
      <c r="I7519" s="16"/>
    </row>
    <row r="7520" spans="1:9" x14ac:dyDescent="0.2">
      <c r="B7520" s="16">
        <v>34</v>
      </c>
      <c r="C7520" s="16">
        <v>788</v>
      </c>
      <c r="D7520" s="16">
        <v>46</v>
      </c>
      <c r="E7520" s="16">
        <v>31</v>
      </c>
      <c r="F7520" s="16">
        <v>64</v>
      </c>
      <c r="G7520" s="16">
        <v>17</v>
      </c>
      <c r="H7520" s="16">
        <v>9.400798</v>
      </c>
      <c r="I7520" s="16"/>
    </row>
    <row r="7521" spans="2:9" x14ac:dyDescent="0.2">
      <c r="B7521" s="16">
        <v>35</v>
      </c>
      <c r="C7521" s="16">
        <v>2988</v>
      </c>
      <c r="D7521" s="16">
        <v>76</v>
      </c>
      <c r="E7521" s="16">
        <v>37</v>
      </c>
      <c r="F7521" s="16">
        <v>129</v>
      </c>
      <c r="G7521" s="16">
        <v>39</v>
      </c>
      <c r="H7521" s="16">
        <v>21.519880000000001</v>
      </c>
      <c r="I7521" s="16"/>
    </row>
    <row r="7522" spans="2:9" x14ac:dyDescent="0.2">
      <c r="B7522" s="16">
        <v>36</v>
      </c>
      <c r="C7522" s="16">
        <v>1968</v>
      </c>
      <c r="D7522" s="16">
        <v>63</v>
      </c>
      <c r="E7522" s="16">
        <v>37</v>
      </c>
      <c r="F7522" s="16">
        <v>104</v>
      </c>
      <c r="G7522" s="16">
        <v>31</v>
      </c>
      <c r="H7522" s="16">
        <v>17.120163000000002</v>
      </c>
      <c r="I7522" s="16"/>
    </row>
    <row r="7523" spans="2:9" x14ac:dyDescent="0.2">
      <c r="B7523" s="16">
        <v>37</v>
      </c>
      <c r="C7523" s="16">
        <v>811</v>
      </c>
      <c r="D7523" s="16">
        <v>38</v>
      </c>
      <c r="E7523" s="16">
        <v>12</v>
      </c>
      <c r="F7523" s="16">
        <v>61</v>
      </c>
      <c r="G7523" s="16">
        <v>21</v>
      </c>
      <c r="H7523" s="16">
        <v>10.365809</v>
      </c>
      <c r="I7523" s="16"/>
    </row>
    <row r="7524" spans="2:9" x14ac:dyDescent="0.2">
      <c r="B7524" s="16">
        <v>38</v>
      </c>
      <c r="C7524" s="16">
        <v>1040</v>
      </c>
      <c r="D7524" s="16">
        <v>45</v>
      </c>
      <c r="E7524" s="16">
        <v>27</v>
      </c>
      <c r="F7524" s="16">
        <v>77</v>
      </c>
      <c r="G7524" s="16">
        <v>23</v>
      </c>
      <c r="H7524" s="16">
        <v>12.30484</v>
      </c>
      <c r="I7524" s="16"/>
    </row>
    <row r="7525" spans="2:9" x14ac:dyDescent="0.2">
      <c r="B7525" s="16">
        <v>39</v>
      </c>
      <c r="C7525" s="16">
        <v>913</v>
      </c>
      <c r="D7525" s="16">
        <v>48</v>
      </c>
      <c r="E7525" s="16">
        <v>34</v>
      </c>
      <c r="F7525" s="16">
        <v>64</v>
      </c>
      <c r="G7525" s="16">
        <v>19</v>
      </c>
      <c r="H7525" s="16">
        <v>8.2495790000000007</v>
      </c>
      <c r="I7525" s="16"/>
    </row>
    <row r="7526" spans="2:9" x14ac:dyDescent="0.2">
      <c r="B7526" s="16">
        <v>40</v>
      </c>
      <c r="C7526" s="16">
        <v>1952</v>
      </c>
      <c r="D7526" s="16">
        <v>52</v>
      </c>
      <c r="E7526" s="16">
        <v>20</v>
      </c>
      <c r="F7526" s="16">
        <v>87</v>
      </c>
      <c r="G7526" s="16">
        <v>37</v>
      </c>
      <c r="H7526" s="16">
        <v>16.289057</v>
      </c>
      <c r="I7526" s="16"/>
    </row>
    <row r="7527" spans="2:9" x14ac:dyDescent="0.2">
      <c r="B7527" s="16">
        <v>41</v>
      </c>
      <c r="C7527" s="16">
        <v>1938</v>
      </c>
      <c r="D7527" s="16">
        <v>60</v>
      </c>
      <c r="E7527" s="16">
        <v>31</v>
      </c>
      <c r="F7527" s="16">
        <v>95</v>
      </c>
      <c r="G7527" s="16">
        <v>32</v>
      </c>
      <c r="H7527" s="16">
        <v>14.764823</v>
      </c>
      <c r="I7527" s="16"/>
    </row>
    <row r="7528" spans="2:9" x14ac:dyDescent="0.2">
      <c r="B7528" s="16">
        <v>42</v>
      </c>
      <c r="C7528" s="16">
        <v>1818</v>
      </c>
      <c r="D7528" s="16">
        <v>60</v>
      </c>
      <c r="E7528" s="16">
        <v>31</v>
      </c>
      <c r="F7528" s="16">
        <v>82</v>
      </c>
      <c r="G7528" s="16">
        <v>30</v>
      </c>
      <c r="H7528" s="16">
        <v>13.769031</v>
      </c>
      <c r="I7528" s="16"/>
    </row>
    <row r="7529" spans="2:9" x14ac:dyDescent="0.2">
      <c r="B7529" s="16">
        <v>43</v>
      </c>
      <c r="C7529" s="16">
        <v>1710</v>
      </c>
      <c r="D7529" s="16">
        <v>58</v>
      </c>
      <c r="E7529" s="16">
        <v>29</v>
      </c>
      <c r="F7529" s="16">
        <v>91</v>
      </c>
      <c r="G7529" s="16">
        <v>29</v>
      </c>
      <c r="H7529" s="16">
        <v>13.703493</v>
      </c>
      <c r="I7529" s="16"/>
    </row>
    <row r="7530" spans="2:9" x14ac:dyDescent="0.2">
      <c r="B7530" s="16">
        <v>44</v>
      </c>
      <c r="C7530" s="16">
        <v>684</v>
      </c>
      <c r="D7530" s="16">
        <v>45</v>
      </c>
      <c r="E7530" s="16">
        <v>32</v>
      </c>
      <c r="F7530" s="16">
        <v>57</v>
      </c>
      <c r="G7530" s="16">
        <v>15</v>
      </c>
      <c r="H7530" s="16">
        <v>7.0254640000000004</v>
      </c>
      <c r="I7530" s="16"/>
    </row>
    <row r="7531" spans="2:9" x14ac:dyDescent="0.2">
      <c r="B7531" s="16">
        <v>45</v>
      </c>
      <c r="C7531" s="16">
        <v>2055</v>
      </c>
      <c r="D7531" s="16">
        <v>57</v>
      </c>
      <c r="E7531" s="16">
        <v>7</v>
      </c>
      <c r="F7531" s="16">
        <v>89</v>
      </c>
      <c r="G7531" s="16">
        <v>36</v>
      </c>
      <c r="H7531" s="16">
        <v>18.436764</v>
      </c>
      <c r="I7531" s="16"/>
    </row>
    <row r="7532" spans="2:9" x14ac:dyDescent="0.2">
      <c r="B7532" s="16">
        <v>46</v>
      </c>
      <c r="C7532" s="16">
        <v>614</v>
      </c>
      <c r="D7532" s="16">
        <v>55</v>
      </c>
      <c r="E7532" s="16">
        <v>29</v>
      </c>
      <c r="F7532" s="16">
        <v>71</v>
      </c>
      <c r="G7532" s="16">
        <v>11</v>
      </c>
      <c r="H7532" s="16">
        <v>13.270267499999999</v>
      </c>
      <c r="I7532" s="16"/>
    </row>
    <row r="7533" spans="2:9" x14ac:dyDescent="0.2">
      <c r="B7533" s="16">
        <v>47</v>
      </c>
      <c r="C7533" s="16">
        <v>1639</v>
      </c>
      <c r="D7533" s="16">
        <v>58</v>
      </c>
      <c r="E7533" s="16">
        <v>33</v>
      </c>
      <c r="F7533" s="16">
        <v>85</v>
      </c>
      <c r="G7533" s="16">
        <v>28</v>
      </c>
      <c r="H7533" s="16">
        <v>14.069931</v>
      </c>
      <c r="I7533" s="16"/>
    </row>
    <row r="7534" spans="2:9" x14ac:dyDescent="0.2">
      <c r="B7534" s="16">
        <v>48</v>
      </c>
      <c r="C7534" s="16">
        <v>2224</v>
      </c>
      <c r="D7534" s="16">
        <v>54</v>
      </c>
      <c r="E7534" s="16">
        <v>16</v>
      </c>
      <c r="F7534" s="16">
        <v>84</v>
      </c>
      <c r="G7534" s="16">
        <v>41</v>
      </c>
      <c r="H7534" s="16">
        <v>15.445064</v>
      </c>
      <c r="I7534" s="16"/>
    </row>
    <row r="7535" spans="2:9" x14ac:dyDescent="0.2">
      <c r="B7535" s="16">
        <v>49</v>
      </c>
      <c r="C7535" s="16">
        <v>875</v>
      </c>
      <c r="D7535" s="16">
        <v>58</v>
      </c>
      <c r="E7535" s="16">
        <v>46</v>
      </c>
      <c r="F7535" s="16">
        <v>68</v>
      </c>
      <c r="G7535" s="16">
        <v>15</v>
      </c>
      <c r="H7535" s="16">
        <v>7.1564160000000001</v>
      </c>
      <c r="I7535" s="16"/>
    </row>
    <row r="7536" spans="2:9" x14ac:dyDescent="0.2">
      <c r="B7536" s="16">
        <v>50</v>
      </c>
      <c r="C7536" s="16">
        <v>3955</v>
      </c>
      <c r="D7536" s="16">
        <v>84</v>
      </c>
      <c r="E7536" s="16">
        <v>40</v>
      </c>
      <c r="F7536" s="16">
        <v>145</v>
      </c>
      <c r="G7536" s="16">
        <v>47</v>
      </c>
      <c r="H7536" s="16">
        <v>26.804039</v>
      </c>
      <c r="I7536" s="16"/>
    </row>
    <row r="7537" spans="2:9" x14ac:dyDescent="0.2">
      <c r="B7537" s="16">
        <v>51</v>
      </c>
      <c r="C7537" s="16">
        <v>667</v>
      </c>
      <c r="D7537" s="16">
        <v>47</v>
      </c>
      <c r="E7537" s="16">
        <v>25</v>
      </c>
      <c r="F7537" s="16">
        <v>60</v>
      </c>
      <c r="G7537" s="16">
        <v>14</v>
      </c>
      <c r="H7537" s="16">
        <v>9.2195440000000008</v>
      </c>
      <c r="I7537" s="16"/>
    </row>
    <row r="7538" spans="2:9" x14ac:dyDescent="0.2">
      <c r="B7538" s="16">
        <v>52</v>
      </c>
      <c r="C7538" s="16">
        <v>1156</v>
      </c>
      <c r="D7538" s="16">
        <v>52</v>
      </c>
      <c r="E7538" s="16">
        <v>35</v>
      </c>
      <c r="F7538" s="16">
        <v>74</v>
      </c>
      <c r="G7538" s="16">
        <v>22</v>
      </c>
      <c r="H7538" s="16">
        <v>9.7149859999999997</v>
      </c>
      <c r="I7538" s="16"/>
    </row>
    <row r="7539" spans="2:9" x14ac:dyDescent="0.2">
      <c r="B7539" s="16">
        <v>53</v>
      </c>
      <c r="C7539" s="16">
        <v>569</v>
      </c>
      <c r="D7539" s="16">
        <v>51</v>
      </c>
      <c r="E7539" s="16">
        <v>39</v>
      </c>
      <c r="F7539" s="16">
        <v>62</v>
      </c>
      <c r="G7539" s="16">
        <v>11</v>
      </c>
      <c r="H7539" s="16">
        <v>7.0569115</v>
      </c>
      <c r="I7539" s="16"/>
    </row>
    <row r="7540" spans="2:9" x14ac:dyDescent="0.2">
      <c r="B7540" s="16">
        <v>54</v>
      </c>
      <c r="C7540" s="16">
        <v>868</v>
      </c>
      <c r="D7540" s="16">
        <v>39</v>
      </c>
      <c r="E7540" s="16">
        <v>15</v>
      </c>
      <c r="F7540" s="16">
        <v>65</v>
      </c>
      <c r="G7540" s="16">
        <v>22</v>
      </c>
      <c r="H7540" s="16">
        <v>13.330952</v>
      </c>
      <c r="I7540" s="16"/>
    </row>
    <row r="7541" spans="2:9" x14ac:dyDescent="0.2">
      <c r="B7541" s="16">
        <v>55</v>
      </c>
      <c r="C7541" s="16">
        <v>1875</v>
      </c>
      <c r="D7541" s="16">
        <v>58</v>
      </c>
      <c r="E7541" s="16">
        <v>21</v>
      </c>
      <c r="F7541" s="16">
        <v>91</v>
      </c>
      <c r="G7541" s="16">
        <v>32</v>
      </c>
      <c r="H7541" s="16">
        <v>18.315338000000001</v>
      </c>
      <c r="I7541" s="16"/>
    </row>
    <row r="7542" spans="2:9" x14ac:dyDescent="0.2">
      <c r="B7542" s="16">
        <v>56</v>
      </c>
      <c r="C7542" s="16">
        <v>1559</v>
      </c>
      <c r="D7542" s="16">
        <v>59</v>
      </c>
      <c r="E7542" s="16">
        <v>38</v>
      </c>
      <c r="F7542" s="16">
        <v>94</v>
      </c>
      <c r="G7542" s="16">
        <v>26</v>
      </c>
      <c r="H7542" s="16">
        <v>15.683111999999999</v>
      </c>
      <c r="I7542" s="16"/>
    </row>
    <row r="7543" spans="2:9" x14ac:dyDescent="0.2">
      <c r="B7543" s="16">
        <v>57</v>
      </c>
      <c r="C7543" s="16">
        <v>1335</v>
      </c>
      <c r="D7543" s="16">
        <v>53</v>
      </c>
      <c r="E7543" s="16">
        <v>24</v>
      </c>
      <c r="F7543" s="16">
        <v>83</v>
      </c>
      <c r="G7543" s="16">
        <v>25</v>
      </c>
      <c r="H7543" s="16">
        <v>12.602909</v>
      </c>
      <c r="I7543" s="16"/>
    </row>
    <row r="7544" spans="2:9" x14ac:dyDescent="0.2">
      <c r="B7544" s="16">
        <v>58</v>
      </c>
      <c r="C7544" s="16">
        <v>1939</v>
      </c>
      <c r="D7544" s="16">
        <v>62</v>
      </c>
      <c r="E7544" s="16">
        <v>36</v>
      </c>
      <c r="F7544" s="16">
        <v>95</v>
      </c>
      <c r="G7544" s="16">
        <v>31</v>
      </c>
      <c r="H7544" s="16">
        <v>17.129895999999999</v>
      </c>
      <c r="I7544" s="16"/>
    </row>
    <row r="7545" spans="2:9" x14ac:dyDescent="0.2">
      <c r="B7545" s="16">
        <v>59</v>
      </c>
      <c r="C7545" s="16">
        <v>2192</v>
      </c>
      <c r="D7545" s="16">
        <v>64</v>
      </c>
      <c r="E7545" s="16">
        <v>38</v>
      </c>
      <c r="F7545" s="16">
        <v>97</v>
      </c>
      <c r="G7545" s="16">
        <v>34</v>
      </c>
      <c r="H7545" s="16">
        <v>13.974002</v>
      </c>
      <c r="I7545" s="16"/>
    </row>
    <row r="7546" spans="2:9" x14ac:dyDescent="0.2">
      <c r="B7546" s="16">
        <v>60</v>
      </c>
      <c r="C7546" s="16">
        <v>2471</v>
      </c>
      <c r="D7546" s="16">
        <v>72</v>
      </c>
      <c r="E7546" s="16">
        <v>42</v>
      </c>
      <c r="F7546" s="16">
        <v>113</v>
      </c>
      <c r="G7546" s="16">
        <v>34</v>
      </c>
      <c r="H7546" s="16">
        <v>18.485866999999999</v>
      </c>
      <c r="I7546" s="16"/>
    </row>
    <row r="7547" spans="2:9" x14ac:dyDescent="0.2">
      <c r="B7547" s="16">
        <v>61</v>
      </c>
      <c r="C7547" s="16">
        <v>720</v>
      </c>
      <c r="D7547" s="16">
        <v>45</v>
      </c>
      <c r="E7547" s="16">
        <v>32</v>
      </c>
      <c r="F7547" s="16">
        <v>62</v>
      </c>
      <c r="G7547" s="16">
        <v>16</v>
      </c>
      <c r="H7547" s="16">
        <v>6.6131180000000001</v>
      </c>
      <c r="I7547" s="16"/>
    </row>
    <row r="7548" spans="2:9" x14ac:dyDescent="0.2">
      <c r="B7548" s="16">
        <v>62</v>
      </c>
      <c r="C7548" s="16">
        <v>397</v>
      </c>
      <c r="D7548" s="16">
        <v>30</v>
      </c>
      <c r="E7548" s="16">
        <v>19</v>
      </c>
      <c r="F7548" s="16">
        <v>41</v>
      </c>
      <c r="G7548" s="16">
        <v>13</v>
      </c>
      <c r="H7548" s="16">
        <v>6.7515429999999999</v>
      </c>
      <c r="I7548" s="16"/>
    </row>
    <row r="7549" spans="2:9" x14ac:dyDescent="0.2">
      <c r="B7549" s="16">
        <v>63</v>
      </c>
      <c r="C7549" s="16">
        <v>1270</v>
      </c>
      <c r="D7549" s="16">
        <v>48</v>
      </c>
      <c r="E7549" s="16">
        <v>20</v>
      </c>
      <c r="F7549" s="16">
        <v>67</v>
      </c>
      <c r="G7549" s="16">
        <v>26</v>
      </c>
      <c r="H7549" s="16">
        <v>11.7779455</v>
      </c>
      <c r="I7549" s="16"/>
    </row>
    <row r="7550" spans="2:9" x14ac:dyDescent="0.2">
      <c r="B7550" s="16">
        <v>64</v>
      </c>
      <c r="C7550" s="16">
        <v>1901</v>
      </c>
      <c r="D7550" s="16">
        <v>46</v>
      </c>
      <c r="E7550" s="16">
        <v>20</v>
      </c>
      <c r="F7550" s="16">
        <v>87</v>
      </c>
      <c r="G7550" s="16">
        <v>41</v>
      </c>
      <c r="H7550" s="16">
        <v>13.741360999999999</v>
      </c>
      <c r="I7550" s="16"/>
    </row>
    <row r="7551" spans="2:9" x14ac:dyDescent="0.2">
      <c r="B7551" s="16">
        <v>65</v>
      </c>
      <c r="C7551" s="16">
        <v>1118</v>
      </c>
      <c r="D7551" s="16">
        <v>39</v>
      </c>
      <c r="E7551" s="16">
        <v>16</v>
      </c>
      <c r="F7551" s="16">
        <v>72</v>
      </c>
      <c r="G7551" s="16">
        <v>28</v>
      </c>
      <c r="H7551" s="16">
        <v>12.640324</v>
      </c>
      <c r="I7551" s="16"/>
    </row>
    <row r="7552" spans="2:9" x14ac:dyDescent="0.2">
      <c r="B7552" s="16">
        <v>66</v>
      </c>
      <c r="C7552" s="16">
        <v>1169</v>
      </c>
      <c r="D7552" s="16">
        <v>43</v>
      </c>
      <c r="E7552" s="16">
        <v>23</v>
      </c>
      <c r="F7552" s="16">
        <v>62</v>
      </c>
      <c r="G7552" s="16">
        <v>27</v>
      </c>
      <c r="H7552" s="16">
        <v>11</v>
      </c>
      <c r="I7552" s="16"/>
    </row>
    <row r="7553" spans="1:9" x14ac:dyDescent="0.2">
      <c r="B7553" s="16">
        <v>67</v>
      </c>
      <c r="C7553" s="16">
        <v>1775</v>
      </c>
      <c r="D7553" s="16">
        <v>47</v>
      </c>
      <c r="E7553" s="16">
        <v>13</v>
      </c>
      <c r="F7553" s="16">
        <v>81</v>
      </c>
      <c r="G7553" s="16">
        <v>37</v>
      </c>
      <c r="H7553" s="16">
        <v>14.443377</v>
      </c>
      <c r="I7553" s="16"/>
    </row>
    <row r="7554" spans="1:9" x14ac:dyDescent="0.2">
      <c r="B7554" s="16">
        <v>68</v>
      </c>
      <c r="C7554" s="16">
        <v>714</v>
      </c>
      <c r="D7554" s="16">
        <v>31</v>
      </c>
      <c r="E7554" s="16">
        <v>6</v>
      </c>
      <c r="F7554" s="16">
        <v>55</v>
      </c>
      <c r="G7554" s="16">
        <v>23</v>
      </c>
      <c r="H7554" s="16">
        <v>12.736846999999999</v>
      </c>
      <c r="I7554" s="16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68</v>
      </c>
      <c r="I7668" s="6"/>
    </row>
    <row r="7669" spans="1:10" x14ac:dyDescent="0.2">
      <c r="A7669" t="s">
        <v>67</v>
      </c>
      <c r="B7669" s="15"/>
      <c r="C7669" s="8">
        <f>AVERAGE(C7487:C7667)</f>
        <v>1437.2941176470588</v>
      </c>
      <c r="D7669" s="8"/>
      <c r="E7669" s="8"/>
      <c r="F7669" s="8"/>
      <c r="G7669" s="8"/>
      <c r="H7669" s="8"/>
      <c r="I7669" s="9"/>
      <c r="J7669" s="17">
        <f>AVERAGE(D7487:D7667)</f>
        <v>52.367647058823529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59880966</v>
      </c>
      <c r="D7673" s="16">
        <v>147.61623</v>
      </c>
      <c r="E7673" s="16">
        <v>1</v>
      </c>
      <c r="F7673" s="16">
        <v>1047</v>
      </c>
      <c r="G7673" s="16">
        <v>405653</v>
      </c>
      <c r="H7673" s="16">
        <v>173.25130999999999</v>
      </c>
      <c r="I7673" s="16">
        <v>19.766791999999999</v>
      </c>
    </row>
    <row r="7674" spans="1:10" x14ac:dyDescent="0.2">
      <c r="A7674" s="6"/>
      <c r="B7674" s="16">
        <v>1</v>
      </c>
      <c r="C7674" s="16">
        <v>1118</v>
      </c>
      <c r="D7674" s="16">
        <v>50</v>
      </c>
      <c r="E7674" s="16">
        <v>34</v>
      </c>
      <c r="F7674" s="16">
        <v>70</v>
      </c>
      <c r="G7674" s="16">
        <v>22</v>
      </c>
      <c r="H7674" s="16">
        <v>9.4415490000000002</v>
      </c>
      <c r="I7674" s="16"/>
    </row>
    <row r="7675" spans="1:10" x14ac:dyDescent="0.2">
      <c r="A7675" s="6"/>
      <c r="B7675" s="16">
        <v>2</v>
      </c>
      <c r="C7675" s="16">
        <v>1156</v>
      </c>
      <c r="D7675" s="16">
        <v>48</v>
      </c>
      <c r="E7675" s="16">
        <v>28</v>
      </c>
      <c r="F7675" s="16">
        <v>65</v>
      </c>
      <c r="G7675" s="16">
        <v>24</v>
      </c>
      <c r="H7675" s="16">
        <v>10.039054</v>
      </c>
      <c r="I7675" s="16"/>
    </row>
    <row r="7676" spans="1:10" x14ac:dyDescent="0.2">
      <c r="A7676" s="6"/>
      <c r="B7676" s="16">
        <v>3</v>
      </c>
      <c r="C7676" s="16">
        <v>466</v>
      </c>
      <c r="D7676" s="16">
        <v>42</v>
      </c>
      <c r="E7676" s="16">
        <v>21</v>
      </c>
      <c r="F7676" s="16">
        <v>56</v>
      </c>
      <c r="G7676" s="16">
        <v>11</v>
      </c>
      <c r="H7676" s="16">
        <v>12.206555</v>
      </c>
      <c r="I7676" s="16"/>
    </row>
    <row r="7677" spans="1:10" x14ac:dyDescent="0.2">
      <c r="A7677" s="6"/>
      <c r="B7677" s="16">
        <v>4</v>
      </c>
      <c r="C7677" s="16">
        <v>1416</v>
      </c>
      <c r="D7677" s="16">
        <v>42</v>
      </c>
      <c r="E7677" s="16">
        <v>21</v>
      </c>
      <c r="F7677" s="16">
        <v>69</v>
      </c>
      <c r="G7677" s="16">
        <v>33</v>
      </c>
      <c r="H7677" s="16">
        <v>12.242345</v>
      </c>
      <c r="I7677" s="16"/>
    </row>
    <row r="7678" spans="1:10" x14ac:dyDescent="0.2">
      <c r="A7678" s="6"/>
      <c r="B7678" s="16">
        <v>5</v>
      </c>
      <c r="C7678" s="16">
        <v>912</v>
      </c>
      <c r="D7678" s="16">
        <v>53</v>
      </c>
      <c r="E7678" s="16">
        <v>39</v>
      </c>
      <c r="F7678" s="16">
        <v>68</v>
      </c>
      <c r="G7678" s="16">
        <v>17</v>
      </c>
      <c r="H7678" s="16">
        <v>7.6852130000000001</v>
      </c>
      <c r="I7678" s="16"/>
    </row>
    <row r="7679" spans="1:10" x14ac:dyDescent="0.2">
      <c r="A7679" s="6"/>
      <c r="B7679" s="16">
        <v>6</v>
      </c>
      <c r="C7679" s="16">
        <v>1147</v>
      </c>
      <c r="D7679" s="16">
        <v>52</v>
      </c>
      <c r="E7679" s="16">
        <v>36</v>
      </c>
      <c r="F7679" s="16">
        <v>69</v>
      </c>
      <c r="G7679" s="16">
        <v>22</v>
      </c>
      <c r="H7679" s="16">
        <v>8.2548685000000006</v>
      </c>
      <c r="I7679" s="16"/>
    </row>
    <row r="7680" spans="1:10" x14ac:dyDescent="0.2">
      <c r="A7680" s="6"/>
      <c r="B7680" s="16">
        <v>7</v>
      </c>
      <c r="C7680" s="16">
        <v>2078</v>
      </c>
      <c r="D7680" s="16">
        <v>62</v>
      </c>
      <c r="E7680" s="16">
        <v>22</v>
      </c>
      <c r="F7680" s="16">
        <v>90</v>
      </c>
      <c r="G7680" s="16">
        <v>33</v>
      </c>
      <c r="H7680" s="16">
        <v>17.46067</v>
      </c>
      <c r="I7680" s="16"/>
    </row>
    <row r="7681" spans="1:9" x14ac:dyDescent="0.2">
      <c r="A7681" s="6"/>
      <c r="B7681" s="16">
        <v>8</v>
      </c>
      <c r="C7681" s="16">
        <v>869</v>
      </c>
      <c r="D7681" s="16">
        <v>48</v>
      </c>
      <c r="E7681" s="16">
        <v>21</v>
      </c>
      <c r="F7681" s="16">
        <v>63</v>
      </c>
      <c r="G7681" s="16">
        <v>18</v>
      </c>
      <c r="H7681" s="16">
        <v>11.227592</v>
      </c>
      <c r="I7681" s="16"/>
    </row>
    <row r="7682" spans="1:9" x14ac:dyDescent="0.2">
      <c r="A7682" s="6"/>
      <c r="B7682" s="16">
        <v>9</v>
      </c>
      <c r="C7682" s="16">
        <v>1021</v>
      </c>
      <c r="D7682" s="16">
        <v>48</v>
      </c>
      <c r="E7682" s="16">
        <v>24</v>
      </c>
      <c r="F7682" s="16">
        <v>70</v>
      </c>
      <c r="G7682" s="16">
        <v>21</v>
      </c>
      <c r="H7682" s="16">
        <v>11.951987000000001</v>
      </c>
      <c r="I7682" s="16"/>
    </row>
    <row r="7683" spans="1:9" x14ac:dyDescent="0.2">
      <c r="A7683" s="6"/>
      <c r="B7683" s="16">
        <v>10</v>
      </c>
      <c r="C7683" s="16">
        <v>2777</v>
      </c>
      <c r="D7683" s="16">
        <v>64</v>
      </c>
      <c r="E7683" s="16">
        <v>23</v>
      </c>
      <c r="F7683" s="16">
        <v>115</v>
      </c>
      <c r="G7683" s="16">
        <v>43</v>
      </c>
      <c r="H7683" s="16">
        <v>21.949617</v>
      </c>
      <c r="I7683" s="16"/>
    </row>
    <row r="7684" spans="1:9" x14ac:dyDescent="0.2">
      <c r="A7684" s="6"/>
      <c r="B7684" s="16">
        <v>11</v>
      </c>
      <c r="C7684" s="16">
        <v>2511</v>
      </c>
      <c r="D7684" s="16">
        <v>71</v>
      </c>
      <c r="E7684" s="16">
        <v>42</v>
      </c>
      <c r="F7684" s="16">
        <v>120</v>
      </c>
      <c r="G7684" s="16">
        <v>35</v>
      </c>
      <c r="H7684" s="16">
        <v>20.022047000000001</v>
      </c>
      <c r="I7684" s="16"/>
    </row>
    <row r="7685" spans="1:9" x14ac:dyDescent="0.2">
      <c r="A7685" s="6"/>
      <c r="B7685" s="16">
        <v>12</v>
      </c>
      <c r="C7685" s="16">
        <v>3428</v>
      </c>
      <c r="D7685" s="16">
        <v>63</v>
      </c>
      <c r="E7685" s="16">
        <v>27</v>
      </c>
      <c r="F7685" s="16">
        <v>104</v>
      </c>
      <c r="G7685" s="16">
        <v>54</v>
      </c>
      <c r="H7685" s="16">
        <v>18.016763999999998</v>
      </c>
      <c r="I7685" s="16"/>
    </row>
    <row r="7686" spans="1:9" x14ac:dyDescent="0.2">
      <c r="B7686" s="16">
        <v>13</v>
      </c>
      <c r="C7686" s="16">
        <v>703</v>
      </c>
      <c r="D7686" s="16">
        <v>39</v>
      </c>
      <c r="E7686" s="16">
        <v>19</v>
      </c>
      <c r="F7686" s="16">
        <v>69</v>
      </c>
      <c r="G7686" s="16">
        <v>18</v>
      </c>
      <c r="H7686" s="16">
        <v>12.445174</v>
      </c>
      <c r="I7686" s="16"/>
    </row>
    <row r="7687" spans="1:9" x14ac:dyDescent="0.2">
      <c r="B7687" s="16">
        <v>14</v>
      </c>
      <c r="C7687" s="16">
        <v>1478</v>
      </c>
      <c r="D7687" s="16">
        <v>49</v>
      </c>
      <c r="E7687" s="16">
        <v>19</v>
      </c>
      <c r="F7687" s="16">
        <v>80</v>
      </c>
      <c r="G7687" s="16">
        <v>30</v>
      </c>
      <c r="H7687" s="16">
        <v>16.677467</v>
      </c>
      <c r="I7687" s="16"/>
    </row>
    <row r="7688" spans="1:9" x14ac:dyDescent="0.2">
      <c r="B7688" s="16">
        <v>15</v>
      </c>
      <c r="C7688" s="16">
        <v>552</v>
      </c>
      <c r="D7688" s="16">
        <v>50</v>
      </c>
      <c r="E7688" s="16">
        <v>33</v>
      </c>
      <c r="F7688" s="16">
        <v>65</v>
      </c>
      <c r="G7688" s="16">
        <v>11</v>
      </c>
      <c r="H7688" s="16">
        <v>11.278297</v>
      </c>
      <c r="I7688" s="16"/>
    </row>
    <row r="7689" spans="1:9" x14ac:dyDescent="0.2">
      <c r="B7689" s="16">
        <v>16</v>
      </c>
      <c r="C7689" s="16">
        <v>1308</v>
      </c>
      <c r="D7689" s="16">
        <v>40</v>
      </c>
      <c r="E7689" s="16">
        <v>12</v>
      </c>
      <c r="F7689" s="16">
        <v>75</v>
      </c>
      <c r="G7689" s="16">
        <v>32</v>
      </c>
      <c r="H7689" s="16">
        <v>14.996774</v>
      </c>
      <c r="I7689" s="16"/>
    </row>
    <row r="7690" spans="1:9" x14ac:dyDescent="0.2">
      <c r="B7690" s="16">
        <v>17</v>
      </c>
      <c r="C7690" s="16">
        <v>3078</v>
      </c>
      <c r="D7690" s="16">
        <v>60</v>
      </c>
      <c r="E7690" s="16">
        <v>35</v>
      </c>
      <c r="F7690" s="16">
        <v>92</v>
      </c>
      <c r="G7690" s="16">
        <v>51</v>
      </c>
      <c r="H7690" s="16">
        <v>12.263767</v>
      </c>
      <c r="I7690" s="16"/>
    </row>
    <row r="7691" spans="1:9" x14ac:dyDescent="0.2">
      <c r="B7691" s="16">
        <v>18</v>
      </c>
      <c r="C7691" s="16">
        <v>2072</v>
      </c>
      <c r="D7691" s="16">
        <v>74</v>
      </c>
      <c r="E7691" s="16">
        <v>43</v>
      </c>
      <c r="F7691" s="16">
        <v>117</v>
      </c>
      <c r="G7691" s="16">
        <v>28</v>
      </c>
      <c r="H7691" s="16">
        <v>16.865480000000002</v>
      </c>
      <c r="I7691" s="16"/>
    </row>
    <row r="7692" spans="1:9" x14ac:dyDescent="0.2">
      <c r="B7692" s="16">
        <v>19</v>
      </c>
      <c r="C7692" s="16">
        <v>2327</v>
      </c>
      <c r="D7692" s="16">
        <v>72</v>
      </c>
      <c r="E7692" s="16">
        <v>45</v>
      </c>
      <c r="F7692" s="16">
        <v>97</v>
      </c>
      <c r="G7692" s="16">
        <v>32</v>
      </c>
      <c r="H7692" s="16">
        <v>14.508062000000001</v>
      </c>
      <c r="I7692" s="16"/>
    </row>
    <row r="7693" spans="1:9" x14ac:dyDescent="0.2">
      <c r="B7693" s="16">
        <v>20</v>
      </c>
      <c r="C7693" s="16">
        <v>1266</v>
      </c>
      <c r="D7693" s="16">
        <v>60</v>
      </c>
      <c r="E7693" s="16">
        <v>36</v>
      </c>
      <c r="F7693" s="16">
        <v>85</v>
      </c>
      <c r="G7693" s="16">
        <v>21</v>
      </c>
      <c r="H7693" s="16">
        <v>12.649111</v>
      </c>
      <c r="I7693" s="16"/>
    </row>
    <row r="7694" spans="1:9" x14ac:dyDescent="0.2">
      <c r="B7694" s="16">
        <v>21</v>
      </c>
      <c r="C7694" s="16">
        <v>2714</v>
      </c>
      <c r="D7694" s="16">
        <v>77</v>
      </c>
      <c r="E7694" s="16">
        <v>34</v>
      </c>
      <c r="F7694" s="16">
        <v>117</v>
      </c>
      <c r="G7694" s="16">
        <v>35</v>
      </c>
      <c r="H7694" s="16">
        <v>20.576257999999999</v>
      </c>
      <c r="I7694" s="16"/>
    </row>
    <row r="7695" spans="1:9" x14ac:dyDescent="0.2">
      <c r="B7695" s="16">
        <v>22</v>
      </c>
      <c r="C7695" s="16">
        <v>556</v>
      </c>
      <c r="D7695" s="16">
        <v>55</v>
      </c>
      <c r="E7695" s="16">
        <v>32</v>
      </c>
      <c r="F7695" s="16">
        <v>68</v>
      </c>
      <c r="G7695" s="16">
        <v>10</v>
      </c>
      <c r="H7695" s="16">
        <v>12.192894000000001</v>
      </c>
      <c r="I7695" s="16"/>
    </row>
    <row r="7696" spans="1:9" x14ac:dyDescent="0.2">
      <c r="B7696" s="16">
        <v>23</v>
      </c>
      <c r="C7696" s="16">
        <v>1538</v>
      </c>
      <c r="D7696" s="16">
        <v>54</v>
      </c>
      <c r="E7696" s="16">
        <v>31</v>
      </c>
      <c r="F7696" s="16">
        <v>78</v>
      </c>
      <c r="G7696" s="16">
        <v>28</v>
      </c>
      <c r="H7696" s="16">
        <v>10.317192</v>
      </c>
      <c r="I7696" s="16"/>
    </row>
    <row r="7697" spans="1:9" x14ac:dyDescent="0.2">
      <c r="B7697" s="16">
        <v>24</v>
      </c>
      <c r="C7697" s="16">
        <v>1309</v>
      </c>
      <c r="D7697" s="16">
        <v>62</v>
      </c>
      <c r="E7697" s="16">
        <v>42</v>
      </c>
      <c r="F7697" s="16">
        <v>78</v>
      </c>
      <c r="G7697" s="16">
        <v>21</v>
      </c>
      <c r="H7697" s="16">
        <v>11.002273000000001</v>
      </c>
      <c r="I7697" s="16"/>
    </row>
    <row r="7698" spans="1:9" x14ac:dyDescent="0.2">
      <c r="B7698" s="16">
        <v>25</v>
      </c>
      <c r="C7698" s="16">
        <v>2814</v>
      </c>
      <c r="D7698" s="16">
        <v>70</v>
      </c>
      <c r="E7698" s="16">
        <v>35</v>
      </c>
      <c r="F7698" s="16">
        <v>116</v>
      </c>
      <c r="G7698" s="16">
        <v>40</v>
      </c>
      <c r="H7698" s="16">
        <v>21.184173999999999</v>
      </c>
      <c r="I7698" s="16"/>
    </row>
    <row r="7699" spans="1:9" x14ac:dyDescent="0.2">
      <c r="B7699" s="16">
        <v>26</v>
      </c>
      <c r="C7699" s="16">
        <v>3441</v>
      </c>
      <c r="D7699" s="16">
        <v>86</v>
      </c>
      <c r="E7699" s="16">
        <v>40</v>
      </c>
      <c r="F7699" s="16">
        <v>148</v>
      </c>
      <c r="G7699" s="16">
        <v>40</v>
      </c>
      <c r="H7699" s="16">
        <v>28.860851</v>
      </c>
      <c r="I7699" s="16"/>
    </row>
    <row r="7700" spans="1:9" x14ac:dyDescent="0.2">
      <c r="B7700" s="16">
        <v>27</v>
      </c>
      <c r="C7700" s="16">
        <v>1676</v>
      </c>
      <c r="D7700" s="16">
        <v>59</v>
      </c>
      <c r="E7700" s="16">
        <v>33</v>
      </c>
      <c r="F7700" s="16">
        <v>78</v>
      </c>
      <c r="G7700" s="16">
        <v>28</v>
      </c>
      <c r="H7700" s="16">
        <v>10.299227</v>
      </c>
      <c r="I7700" s="16"/>
    </row>
    <row r="7701" spans="1:9" x14ac:dyDescent="0.2">
      <c r="B7701" s="16">
        <v>28</v>
      </c>
      <c r="C7701" s="16">
        <v>2273</v>
      </c>
      <c r="D7701" s="16">
        <v>78</v>
      </c>
      <c r="E7701" s="16">
        <v>53</v>
      </c>
      <c r="F7701" s="16">
        <v>110</v>
      </c>
      <c r="G7701" s="16">
        <v>29</v>
      </c>
      <c r="H7701" s="16">
        <v>17.865568</v>
      </c>
      <c r="I7701" s="16"/>
    </row>
    <row r="7702" spans="1:9" x14ac:dyDescent="0.2">
      <c r="B7702" s="16">
        <v>29</v>
      </c>
      <c r="C7702" s="16">
        <v>967</v>
      </c>
      <c r="D7702" s="16">
        <v>64</v>
      </c>
      <c r="E7702" s="16">
        <v>47</v>
      </c>
      <c r="F7702" s="16">
        <v>82</v>
      </c>
      <c r="G7702" s="16">
        <v>15</v>
      </c>
      <c r="H7702" s="16">
        <v>10.852912999999999</v>
      </c>
      <c r="I7702" s="16"/>
    </row>
    <row r="7703" spans="1:9" x14ac:dyDescent="0.2">
      <c r="B7703" s="16">
        <v>30</v>
      </c>
      <c r="C7703" s="16">
        <v>2313</v>
      </c>
      <c r="D7703" s="16">
        <v>60</v>
      </c>
      <c r="E7703" s="16">
        <v>31</v>
      </c>
      <c r="F7703" s="16">
        <v>98</v>
      </c>
      <c r="G7703" s="16">
        <v>38</v>
      </c>
      <c r="H7703" s="16">
        <v>17.726908000000002</v>
      </c>
      <c r="I7703" s="16"/>
    </row>
    <row r="7704" spans="1:9" x14ac:dyDescent="0.2">
      <c r="A7704" s="6"/>
      <c r="B7704" s="16">
        <v>31</v>
      </c>
      <c r="C7704" s="16">
        <v>3267</v>
      </c>
      <c r="D7704" s="16">
        <v>71</v>
      </c>
      <c r="E7704" s="16">
        <v>38</v>
      </c>
      <c r="F7704" s="16">
        <v>103</v>
      </c>
      <c r="G7704" s="16">
        <v>46</v>
      </c>
      <c r="H7704" s="16">
        <v>15.287613</v>
      </c>
      <c r="I7704" s="16"/>
    </row>
    <row r="7705" spans="1:9" x14ac:dyDescent="0.2">
      <c r="A7705" s="11"/>
      <c r="B7705" s="16">
        <v>32</v>
      </c>
      <c r="C7705" s="16">
        <v>1146</v>
      </c>
      <c r="D7705" s="16">
        <v>63</v>
      </c>
      <c r="E7705" s="16">
        <v>45</v>
      </c>
      <c r="F7705" s="16">
        <v>84</v>
      </c>
      <c r="G7705" s="16">
        <v>18</v>
      </c>
      <c r="H7705" s="16">
        <v>11.661903000000001</v>
      </c>
      <c r="I7705" s="16"/>
    </row>
    <row r="7706" spans="1:9" x14ac:dyDescent="0.2">
      <c r="B7706" s="16">
        <v>33</v>
      </c>
      <c r="C7706" s="16">
        <v>4058</v>
      </c>
      <c r="D7706" s="16">
        <v>79</v>
      </c>
      <c r="E7706" s="16">
        <v>28</v>
      </c>
      <c r="F7706" s="16">
        <v>125</v>
      </c>
      <c r="G7706" s="16">
        <v>51</v>
      </c>
      <c r="H7706" s="16">
        <v>22.81184</v>
      </c>
      <c r="I7706" s="16"/>
    </row>
    <row r="7707" spans="1:9" x14ac:dyDescent="0.2">
      <c r="B7707" s="16">
        <v>34</v>
      </c>
      <c r="C7707" s="16">
        <v>1036</v>
      </c>
      <c r="D7707" s="16">
        <v>41</v>
      </c>
      <c r="E7707" s="16">
        <v>10</v>
      </c>
      <c r="F7707" s="16">
        <v>61</v>
      </c>
      <c r="G7707" s="16">
        <v>25</v>
      </c>
      <c r="H7707" s="16">
        <v>12.160386000000001</v>
      </c>
      <c r="I7707" s="16"/>
    </row>
    <row r="7708" spans="1:9" x14ac:dyDescent="0.2">
      <c r="B7708" s="16">
        <v>35</v>
      </c>
      <c r="C7708" s="16">
        <v>2777</v>
      </c>
      <c r="D7708" s="16">
        <v>61</v>
      </c>
      <c r="E7708" s="16">
        <v>34</v>
      </c>
      <c r="F7708" s="16">
        <v>107</v>
      </c>
      <c r="G7708" s="16">
        <v>45</v>
      </c>
      <c r="H7708" s="16">
        <v>13.460380000000001</v>
      </c>
      <c r="I7708" s="16"/>
    </row>
    <row r="7709" spans="1:9" x14ac:dyDescent="0.2">
      <c r="B7709" s="16">
        <v>36</v>
      </c>
      <c r="C7709" s="16">
        <v>4353</v>
      </c>
      <c r="D7709" s="16">
        <v>80</v>
      </c>
      <c r="E7709" s="16">
        <v>34</v>
      </c>
      <c r="F7709" s="16">
        <v>169</v>
      </c>
      <c r="G7709" s="16">
        <v>54</v>
      </c>
      <c r="H7709" s="16">
        <v>31.850180000000002</v>
      </c>
      <c r="I7709" s="16"/>
    </row>
    <row r="7710" spans="1:9" x14ac:dyDescent="0.2">
      <c r="B7710" s="16">
        <v>37</v>
      </c>
      <c r="C7710" s="16">
        <v>1163</v>
      </c>
      <c r="D7710" s="16">
        <v>61</v>
      </c>
      <c r="E7710" s="16">
        <v>44</v>
      </c>
      <c r="F7710" s="16">
        <v>80</v>
      </c>
      <c r="G7710" s="16">
        <v>19</v>
      </c>
      <c r="H7710" s="16">
        <v>10.540926000000001</v>
      </c>
      <c r="I7710" s="16"/>
    </row>
    <row r="7711" spans="1:9" x14ac:dyDescent="0.2">
      <c r="B7711" s="16">
        <v>38</v>
      </c>
      <c r="C7711" s="16">
        <v>2462</v>
      </c>
      <c r="D7711" s="16">
        <v>68</v>
      </c>
      <c r="E7711" s="16">
        <v>35</v>
      </c>
      <c r="F7711" s="16">
        <v>101</v>
      </c>
      <c r="G7711" s="16">
        <v>36</v>
      </c>
      <c r="H7711" s="16">
        <v>15.010472</v>
      </c>
      <c r="I7711" s="16"/>
    </row>
    <row r="7712" spans="1:9" x14ac:dyDescent="0.2">
      <c r="B7712" s="16">
        <v>39</v>
      </c>
      <c r="C7712" s="16">
        <v>3016</v>
      </c>
      <c r="D7712" s="16">
        <v>81</v>
      </c>
      <c r="E7712" s="16">
        <v>38</v>
      </c>
      <c r="F7712" s="16">
        <v>137</v>
      </c>
      <c r="G7712" s="16">
        <v>37</v>
      </c>
      <c r="H7712" s="16">
        <v>27.031359999999999</v>
      </c>
      <c r="I7712" s="16"/>
    </row>
    <row r="7713" spans="2:9" x14ac:dyDescent="0.2">
      <c r="B7713" s="16">
        <v>40</v>
      </c>
      <c r="C7713" s="16">
        <v>2409</v>
      </c>
      <c r="D7713" s="16">
        <v>68</v>
      </c>
      <c r="E7713" s="16">
        <v>40</v>
      </c>
      <c r="F7713" s="16">
        <v>115</v>
      </c>
      <c r="G7713" s="16">
        <v>35</v>
      </c>
      <c r="H7713" s="16">
        <v>18.249093999999999</v>
      </c>
      <c r="I7713" s="16"/>
    </row>
    <row r="7714" spans="2:9" x14ac:dyDescent="0.2">
      <c r="B7714" s="16">
        <v>41</v>
      </c>
      <c r="C7714" s="16">
        <v>2111</v>
      </c>
      <c r="D7714" s="16">
        <v>78</v>
      </c>
      <c r="E7714" s="16">
        <v>55</v>
      </c>
      <c r="F7714" s="16">
        <v>111</v>
      </c>
      <c r="G7714" s="16">
        <v>27</v>
      </c>
      <c r="H7714" s="16">
        <v>13.91872</v>
      </c>
      <c r="I7714" s="16"/>
    </row>
    <row r="7715" spans="2:9" x14ac:dyDescent="0.2">
      <c r="B7715" s="16">
        <v>42</v>
      </c>
      <c r="C7715" s="16">
        <v>1202</v>
      </c>
      <c r="D7715" s="16">
        <v>52</v>
      </c>
      <c r="E7715" s="16">
        <v>26</v>
      </c>
      <c r="F7715" s="16">
        <v>72</v>
      </c>
      <c r="G7715" s="16">
        <v>23</v>
      </c>
      <c r="H7715" s="16">
        <v>11.579763</v>
      </c>
      <c r="I7715" s="16"/>
    </row>
    <row r="7716" spans="2:9" x14ac:dyDescent="0.2">
      <c r="B7716" s="16">
        <v>43</v>
      </c>
      <c r="C7716" s="16">
        <v>1429</v>
      </c>
      <c r="D7716" s="16">
        <v>49</v>
      </c>
      <c r="E7716" s="16">
        <v>26</v>
      </c>
      <c r="F7716" s="16">
        <v>79</v>
      </c>
      <c r="G7716" s="16">
        <v>29</v>
      </c>
      <c r="H7716" s="16">
        <v>14.337762</v>
      </c>
      <c r="I7716" s="16"/>
    </row>
    <row r="7717" spans="2:9" x14ac:dyDescent="0.2">
      <c r="B7717" s="16">
        <v>44</v>
      </c>
      <c r="C7717" s="16">
        <v>1368</v>
      </c>
      <c r="D7717" s="16">
        <v>57</v>
      </c>
      <c r="E7717" s="16">
        <v>23</v>
      </c>
      <c r="F7717" s="16">
        <v>76</v>
      </c>
      <c r="G7717" s="16">
        <v>24</v>
      </c>
      <c r="H7717" s="16">
        <v>13.021720999999999</v>
      </c>
      <c r="I7717" s="16"/>
    </row>
    <row r="7718" spans="2:9" x14ac:dyDescent="0.2">
      <c r="B7718" s="16">
        <v>45</v>
      </c>
      <c r="C7718" s="16">
        <v>3807</v>
      </c>
      <c r="D7718" s="16">
        <v>82</v>
      </c>
      <c r="E7718" s="16">
        <v>35</v>
      </c>
      <c r="F7718" s="16">
        <v>129</v>
      </c>
      <c r="G7718" s="16">
        <v>46</v>
      </c>
      <c r="H7718" s="16">
        <v>25.163025000000001</v>
      </c>
      <c r="I7718" s="16"/>
    </row>
    <row r="7719" spans="2:9" x14ac:dyDescent="0.2">
      <c r="B7719" s="16">
        <v>46</v>
      </c>
      <c r="C7719" s="16">
        <v>2723</v>
      </c>
      <c r="D7719" s="16">
        <v>61</v>
      </c>
      <c r="E7719" s="16">
        <v>35</v>
      </c>
      <c r="F7719" s="16">
        <v>100</v>
      </c>
      <c r="G7719" s="16">
        <v>44</v>
      </c>
      <c r="H7719" s="16">
        <v>17.099571000000001</v>
      </c>
      <c r="I7719" s="16"/>
    </row>
    <row r="7720" spans="2:9" x14ac:dyDescent="0.2">
      <c r="B7720" s="16">
        <v>47</v>
      </c>
      <c r="C7720" s="16">
        <v>2913</v>
      </c>
      <c r="D7720" s="16">
        <v>76</v>
      </c>
      <c r="E7720" s="16">
        <v>45</v>
      </c>
      <c r="F7720" s="16">
        <v>122</v>
      </c>
      <c r="G7720" s="16">
        <v>38</v>
      </c>
      <c r="H7720" s="16">
        <v>19.599364999999999</v>
      </c>
      <c r="I7720" s="16"/>
    </row>
    <row r="7721" spans="2:9" x14ac:dyDescent="0.2">
      <c r="B7721" s="16">
        <v>48</v>
      </c>
      <c r="C7721" s="16">
        <v>5357</v>
      </c>
      <c r="D7721" s="16">
        <v>103</v>
      </c>
      <c r="E7721" s="16">
        <v>50</v>
      </c>
      <c r="F7721" s="16">
        <v>173</v>
      </c>
      <c r="G7721" s="16">
        <v>52</v>
      </c>
      <c r="H7721" s="16">
        <v>30.295603</v>
      </c>
      <c r="I7721" s="16"/>
    </row>
    <row r="7722" spans="2:9" x14ac:dyDescent="0.2">
      <c r="B7722" s="16">
        <v>49</v>
      </c>
      <c r="C7722" s="16">
        <v>5576</v>
      </c>
      <c r="D7722" s="16">
        <v>99</v>
      </c>
      <c r="E7722" s="16">
        <v>40</v>
      </c>
      <c r="F7722" s="16">
        <v>172</v>
      </c>
      <c r="G7722" s="16">
        <v>56</v>
      </c>
      <c r="H7722" s="16">
        <v>32.491120000000002</v>
      </c>
      <c r="I7722" s="16"/>
    </row>
    <row r="7723" spans="2:9" x14ac:dyDescent="0.2">
      <c r="B7723" s="16">
        <v>50</v>
      </c>
      <c r="C7723" s="16">
        <v>1169</v>
      </c>
      <c r="D7723" s="16">
        <v>61</v>
      </c>
      <c r="E7723" s="16">
        <v>32</v>
      </c>
      <c r="F7723" s="16">
        <v>83</v>
      </c>
      <c r="G7723" s="16">
        <v>19</v>
      </c>
      <c r="H7723" s="16">
        <v>12.238372999999999</v>
      </c>
      <c r="I7723" s="16"/>
    </row>
    <row r="7724" spans="2:9" x14ac:dyDescent="0.2">
      <c r="B7724" s="16">
        <v>51</v>
      </c>
      <c r="C7724" s="16">
        <v>420</v>
      </c>
      <c r="D7724" s="16">
        <v>32</v>
      </c>
      <c r="E7724" s="16">
        <v>25</v>
      </c>
      <c r="F7724" s="16">
        <v>47</v>
      </c>
      <c r="G7724" s="16">
        <v>13</v>
      </c>
      <c r="H7724" s="16">
        <v>5.8022985</v>
      </c>
      <c r="I7724" s="16"/>
    </row>
    <row r="7725" spans="2:9" x14ac:dyDescent="0.2">
      <c r="B7725" s="16">
        <v>52</v>
      </c>
      <c r="C7725" s="16">
        <v>5374</v>
      </c>
      <c r="D7725" s="16">
        <v>88</v>
      </c>
      <c r="E7725" s="16">
        <v>58</v>
      </c>
      <c r="F7725" s="16">
        <v>128</v>
      </c>
      <c r="G7725" s="16">
        <v>61</v>
      </c>
      <c r="H7725" s="16">
        <v>15.646086</v>
      </c>
      <c r="I7725" s="16"/>
    </row>
    <row r="7726" spans="2:9" x14ac:dyDescent="0.2">
      <c r="B7726" s="16">
        <v>53</v>
      </c>
      <c r="C7726" s="16">
        <v>2265</v>
      </c>
      <c r="D7726" s="16">
        <v>73</v>
      </c>
      <c r="E7726" s="16">
        <v>26</v>
      </c>
      <c r="F7726" s="16">
        <v>118</v>
      </c>
      <c r="G7726" s="16">
        <v>31</v>
      </c>
      <c r="H7726" s="16">
        <v>21.04598</v>
      </c>
      <c r="I7726" s="16"/>
    </row>
    <row r="7727" spans="2:9" x14ac:dyDescent="0.2">
      <c r="B7727" s="16">
        <v>54</v>
      </c>
      <c r="C7727" s="16">
        <v>3964</v>
      </c>
      <c r="D7727" s="16">
        <v>79</v>
      </c>
      <c r="E7727" s="16">
        <v>52</v>
      </c>
      <c r="F7727" s="16">
        <v>125</v>
      </c>
      <c r="G7727" s="16">
        <v>50</v>
      </c>
      <c r="H7727" s="16">
        <v>18.793182000000002</v>
      </c>
      <c r="I7727" s="16"/>
    </row>
    <row r="7728" spans="2:9" x14ac:dyDescent="0.2">
      <c r="B7728" s="16">
        <v>55</v>
      </c>
      <c r="C7728" s="16">
        <v>1127</v>
      </c>
      <c r="D7728" s="16">
        <v>66</v>
      </c>
      <c r="E7728" s="16">
        <v>45</v>
      </c>
      <c r="F7728" s="16">
        <v>84</v>
      </c>
      <c r="G7728" s="16">
        <v>17</v>
      </c>
      <c r="H7728" s="16">
        <v>10.974402</v>
      </c>
      <c r="I7728" s="16"/>
    </row>
    <row r="7729" spans="2:9" x14ac:dyDescent="0.2">
      <c r="B7729" s="16">
        <v>56</v>
      </c>
      <c r="C7729" s="16">
        <v>2324</v>
      </c>
      <c r="D7729" s="16">
        <v>64</v>
      </c>
      <c r="E7729" s="16">
        <v>26</v>
      </c>
      <c r="F7729" s="16">
        <v>95</v>
      </c>
      <c r="G7729" s="16">
        <v>36</v>
      </c>
      <c r="H7729" s="16">
        <v>15.940963</v>
      </c>
      <c r="I7729" s="16"/>
    </row>
    <row r="7730" spans="2:9" x14ac:dyDescent="0.2">
      <c r="B7730" s="16">
        <v>57</v>
      </c>
      <c r="C7730" s="16">
        <v>3337</v>
      </c>
      <c r="D7730" s="16">
        <v>77</v>
      </c>
      <c r="E7730" s="16">
        <v>40</v>
      </c>
      <c r="F7730" s="16">
        <v>115</v>
      </c>
      <c r="G7730" s="16">
        <v>43</v>
      </c>
      <c r="H7730" s="16">
        <v>19.334154000000002</v>
      </c>
      <c r="I7730" s="16"/>
    </row>
    <row r="7731" spans="2:9" x14ac:dyDescent="0.2">
      <c r="B7731" s="16">
        <v>58</v>
      </c>
      <c r="C7731" s="16">
        <v>2730</v>
      </c>
      <c r="D7731" s="16">
        <v>73</v>
      </c>
      <c r="E7731" s="16">
        <v>38</v>
      </c>
      <c r="F7731" s="16">
        <v>103</v>
      </c>
      <c r="G7731" s="16">
        <v>37</v>
      </c>
      <c r="H7731" s="16">
        <v>16.014749999999999</v>
      </c>
      <c r="I7731" s="16"/>
    </row>
    <row r="7732" spans="2:9" x14ac:dyDescent="0.2">
      <c r="B7732" s="16">
        <v>59</v>
      </c>
      <c r="C7732" s="16">
        <v>905</v>
      </c>
      <c r="D7732" s="16">
        <v>56</v>
      </c>
      <c r="E7732" s="16">
        <v>39</v>
      </c>
      <c r="F7732" s="16">
        <v>72</v>
      </c>
      <c r="G7732" s="16">
        <v>16</v>
      </c>
      <c r="H7732" s="16">
        <v>10.0697565</v>
      </c>
      <c r="I7732" s="16"/>
    </row>
    <row r="7733" spans="2:9" x14ac:dyDescent="0.2">
      <c r="B7733" s="16">
        <v>60</v>
      </c>
      <c r="C7733" s="16">
        <v>1029</v>
      </c>
      <c r="D7733" s="16">
        <v>57</v>
      </c>
      <c r="E7733" s="16">
        <v>43</v>
      </c>
      <c r="F7733" s="16">
        <v>80</v>
      </c>
      <c r="G7733" s="16">
        <v>18</v>
      </c>
      <c r="H7733" s="16">
        <v>9.7949570000000001</v>
      </c>
      <c r="I7733" s="16"/>
    </row>
    <row r="7734" spans="2:9" x14ac:dyDescent="0.2">
      <c r="B7734" s="16">
        <v>61</v>
      </c>
      <c r="C7734" s="16">
        <v>1103</v>
      </c>
      <c r="D7734" s="16">
        <v>61</v>
      </c>
      <c r="E7734" s="16">
        <v>45</v>
      </c>
      <c r="F7734" s="16">
        <v>81</v>
      </c>
      <c r="G7734" s="16">
        <v>18</v>
      </c>
      <c r="H7734" s="16">
        <v>10.490892000000001</v>
      </c>
      <c r="I7734" s="16"/>
    </row>
    <row r="7735" spans="2:9" x14ac:dyDescent="0.2">
      <c r="B7735" s="16">
        <v>62</v>
      </c>
      <c r="C7735" s="16">
        <v>2532</v>
      </c>
      <c r="D7735" s="16">
        <v>66</v>
      </c>
      <c r="E7735" s="16">
        <v>39</v>
      </c>
      <c r="F7735" s="16">
        <v>96</v>
      </c>
      <c r="G7735" s="16">
        <v>38</v>
      </c>
      <c r="H7735" s="16">
        <v>14.307435</v>
      </c>
      <c r="I7735" s="16"/>
    </row>
    <row r="7736" spans="2:9" x14ac:dyDescent="0.2">
      <c r="B7736" s="16">
        <v>63</v>
      </c>
      <c r="C7736" s="16">
        <v>2146</v>
      </c>
      <c r="D7736" s="16">
        <v>65</v>
      </c>
      <c r="E7736" s="16">
        <v>35</v>
      </c>
      <c r="F7736" s="16">
        <v>90</v>
      </c>
      <c r="G7736" s="16">
        <v>33</v>
      </c>
      <c r="H7736" s="16">
        <v>13.445492</v>
      </c>
      <c r="I7736" s="16"/>
    </row>
    <row r="7737" spans="2:9" x14ac:dyDescent="0.2">
      <c r="B7737" s="16">
        <v>64</v>
      </c>
      <c r="C7737" s="16">
        <v>1647</v>
      </c>
      <c r="D7737" s="16">
        <v>54</v>
      </c>
      <c r="E7737" s="16">
        <v>35</v>
      </c>
      <c r="F7737" s="16">
        <v>92</v>
      </c>
      <c r="G7737" s="16">
        <v>30</v>
      </c>
      <c r="H7737" s="16">
        <v>13.927151</v>
      </c>
      <c r="I7737" s="16"/>
    </row>
    <row r="7738" spans="2:9" x14ac:dyDescent="0.2">
      <c r="B7738" s="16">
        <v>65</v>
      </c>
      <c r="C7738" s="16">
        <v>918</v>
      </c>
      <c r="D7738" s="16">
        <v>65</v>
      </c>
      <c r="E7738" s="16">
        <v>38</v>
      </c>
      <c r="F7738" s="16">
        <v>95</v>
      </c>
      <c r="G7738" s="16">
        <v>14</v>
      </c>
      <c r="H7738" s="16">
        <v>14.309760000000001</v>
      </c>
      <c r="I7738" s="16"/>
    </row>
    <row r="7739" spans="2:9" x14ac:dyDescent="0.2">
      <c r="B7739" s="16">
        <v>66</v>
      </c>
      <c r="C7739" s="16">
        <v>1119</v>
      </c>
      <c r="D7739" s="16">
        <v>58</v>
      </c>
      <c r="E7739" s="16">
        <v>43</v>
      </c>
      <c r="F7739" s="16">
        <v>82</v>
      </c>
      <c r="G7739" s="16">
        <v>19</v>
      </c>
      <c r="H7739" s="16">
        <v>9.6924939999999999</v>
      </c>
      <c r="I7739" s="16"/>
    </row>
    <row r="7740" spans="2:9" x14ac:dyDescent="0.2">
      <c r="B7740" s="16">
        <v>67</v>
      </c>
      <c r="C7740" s="16">
        <v>2573</v>
      </c>
      <c r="D7740" s="16">
        <v>67</v>
      </c>
      <c r="E7740" s="16">
        <v>39</v>
      </c>
      <c r="F7740" s="16">
        <v>107</v>
      </c>
      <c r="G7740" s="16">
        <v>38</v>
      </c>
      <c r="H7740" s="16">
        <v>19.833769</v>
      </c>
      <c r="I7740" s="16"/>
    </row>
    <row r="7741" spans="2:9" x14ac:dyDescent="0.2">
      <c r="B7741" s="16">
        <v>68</v>
      </c>
      <c r="C7741" s="16">
        <v>2160</v>
      </c>
      <c r="D7741" s="16">
        <v>60</v>
      </c>
      <c r="E7741" s="16">
        <v>26</v>
      </c>
      <c r="F7741" s="16">
        <v>101</v>
      </c>
      <c r="G7741" s="16">
        <v>36</v>
      </c>
      <c r="H7741" s="16">
        <v>18.808813000000001</v>
      </c>
      <c r="I7741" s="16"/>
    </row>
    <row r="7742" spans="2:9" x14ac:dyDescent="0.2">
      <c r="B7742" s="16">
        <v>69</v>
      </c>
      <c r="C7742" s="16">
        <v>2619</v>
      </c>
      <c r="D7742" s="16">
        <v>67</v>
      </c>
      <c r="E7742" s="16">
        <v>36</v>
      </c>
      <c r="F7742" s="16">
        <v>103</v>
      </c>
      <c r="G7742" s="16">
        <v>39</v>
      </c>
      <c r="H7742" s="16">
        <v>18.216533999999999</v>
      </c>
      <c r="I7742" s="16"/>
    </row>
    <row r="7743" spans="2:9" x14ac:dyDescent="0.2">
      <c r="B7743" s="16">
        <v>70</v>
      </c>
      <c r="C7743" s="16">
        <v>1193</v>
      </c>
      <c r="D7743" s="16">
        <v>44</v>
      </c>
      <c r="E7743" s="16">
        <v>28</v>
      </c>
      <c r="F7743" s="16">
        <v>71</v>
      </c>
      <c r="G7743" s="16">
        <v>27</v>
      </c>
      <c r="H7743" s="16">
        <v>11.029680000000001</v>
      </c>
      <c r="I7743" s="16"/>
    </row>
    <row r="7744" spans="2:9" x14ac:dyDescent="0.2">
      <c r="B7744" s="16">
        <v>71</v>
      </c>
      <c r="C7744" s="16">
        <v>1313</v>
      </c>
      <c r="D7744" s="16">
        <v>59</v>
      </c>
      <c r="E7744" s="16">
        <v>38</v>
      </c>
      <c r="F7744" s="16">
        <v>80</v>
      </c>
      <c r="G7744" s="16">
        <v>22</v>
      </c>
      <c r="H7744" s="16">
        <v>11.507761</v>
      </c>
      <c r="I7744" s="16"/>
    </row>
    <row r="7745" spans="1:9" x14ac:dyDescent="0.2">
      <c r="B7745" s="16">
        <v>72</v>
      </c>
      <c r="C7745" s="16">
        <v>1578</v>
      </c>
      <c r="D7745" s="16">
        <v>54</v>
      </c>
      <c r="E7745" s="16">
        <v>34</v>
      </c>
      <c r="F7745" s="16">
        <v>91</v>
      </c>
      <c r="G7745" s="16">
        <v>29</v>
      </c>
      <c r="H7745" s="16">
        <v>13.209845</v>
      </c>
      <c r="I7745" s="16"/>
    </row>
    <row r="7746" spans="1:9" x14ac:dyDescent="0.2">
      <c r="B7746" s="16">
        <v>73</v>
      </c>
      <c r="C7746" s="16">
        <v>2733</v>
      </c>
      <c r="D7746" s="16">
        <v>71</v>
      </c>
      <c r="E7746" s="16">
        <v>35</v>
      </c>
      <c r="F7746" s="16">
        <v>116</v>
      </c>
      <c r="G7746" s="16">
        <v>38</v>
      </c>
      <c r="H7746" s="16">
        <v>18.908743000000001</v>
      </c>
      <c r="I7746" s="16"/>
    </row>
    <row r="7747" spans="1:9" x14ac:dyDescent="0.2">
      <c r="B7747" s="16">
        <v>74</v>
      </c>
      <c r="C7747" s="16">
        <v>2572</v>
      </c>
      <c r="D7747" s="16">
        <v>71</v>
      </c>
      <c r="E7747" s="16">
        <v>40</v>
      </c>
      <c r="F7747" s="16">
        <v>117</v>
      </c>
      <c r="G7747" s="16">
        <v>36</v>
      </c>
      <c r="H7747" s="16">
        <v>18.39565</v>
      </c>
      <c r="I7747" s="16"/>
    </row>
    <row r="7748" spans="1:9" x14ac:dyDescent="0.2">
      <c r="B7748" s="16">
        <v>75</v>
      </c>
      <c r="C7748" s="16">
        <v>6738</v>
      </c>
      <c r="D7748" s="16">
        <v>58</v>
      </c>
      <c r="E7748" s="16">
        <v>23</v>
      </c>
      <c r="F7748" s="16">
        <v>91</v>
      </c>
      <c r="G7748" s="16">
        <v>115</v>
      </c>
      <c r="H7748" s="16">
        <v>14.577681</v>
      </c>
      <c r="I7748" s="16"/>
    </row>
    <row r="7749" spans="1:9" x14ac:dyDescent="0.2">
      <c r="B7749" s="16">
        <v>76</v>
      </c>
      <c r="C7749" s="16">
        <v>688</v>
      </c>
      <c r="D7749" s="16">
        <v>52</v>
      </c>
      <c r="E7749" s="16">
        <v>37</v>
      </c>
      <c r="F7749" s="16">
        <v>71</v>
      </c>
      <c r="G7749" s="16">
        <v>13</v>
      </c>
      <c r="H7749" s="16">
        <v>10.48014</v>
      </c>
      <c r="I7749" s="16"/>
    </row>
    <row r="7750" spans="1:9" x14ac:dyDescent="0.2">
      <c r="B7750" s="16">
        <v>77</v>
      </c>
      <c r="C7750" s="16">
        <v>1545</v>
      </c>
      <c r="D7750" s="16">
        <v>57</v>
      </c>
      <c r="E7750" s="16">
        <v>25</v>
      </c>
      <c r="F7750" s="16">
        <v>80</v>
      </c>
      <c r="G7750" s="16">
        <v>27</v>
      </c>
      <c r="H7750" s="16">
        <v>13.997252</v>
      </c>
      <c r="I7750" s="16"/>
    </row>
    <row r="7751" spans="1:9" x14ac:dyDescent="0.2">
      <c r="B7751" s="16">
        <v>78</v>
      </c>
      <c r="C7751" s="16">
        <v>2056</v>
      </c>
      <c r="D7751" s="16">
        <v>55</v>
      </c>
      <c r="E7751" s="16">
        <v>14</v>
      </c>
      <c r="F7751" s="16">
        <v>97</v>
      </c>
      <c r="G7751" s="16">
        <v>37</v>
      </c>
      <c r="H7751" s="16">
        <v>17.221596000000002</v>
      </c>
      <c r="I7751" s="16"/>
    </row>
    <row r="7752" spans="1:9" x14ac:dyDescent="0.2">
      <c r="A7752" s="13"/>
      <c r="B7752" s="16">
        <v>79</v>
      </c>
      <c r="C7752" s="16">
        <v>1695</v>
      </c>
      <c r="D7752" s="16">
        <v>52</v>
      </c>
      <c r="E7752" s="16">
        <v>11</v>
      </c>
      <c r="F7752" s="16">
        <v>81</v>
      </c>
      <c r="G7752" s="16">
        <v>32</v>
      </c>
      <c r="H7752" s="16">
        <v>14.358317</v>
      </c>
      <c r="I7752" s="16"/>
    </row>
    <row r="7753" spans="1:9" x14ac:dyDescent="0.2">
      <c r="A7753" s="5"/>
      <c r="B7753" s="16">
        <v>80</v>
      </c>
      <c r="C7753" s="16">
        <v>780</v>
      </c>
      <c r="D7753" s="16">
        <v>39</v>
      </c>
      <c r="E7753" s="16">
        <v>14</v>
      </c>
      <c r="F7753" s="16">
        <v>59</v>
      </c>
      <c r="G7753" s="16">
        <v>20</v>
      </c>
      <c r="H7753" s="16">
        <v>12.822678</v>
      </c>
      <c r="I7753" s="16"/>
    </row>
    <row r="7754" spans="1:9" x14ac:dyDescent="0.2">
      <c r="A7754" s="5"/>
      <c r="B7754" s="16">
        <v>81</v>
      </c>
      <c r="C7754" s="16">
        <v>1795</v>
      </c>
      <c r="D7754" s="16">
        <v>56</v>
      </c>
      <c r="E7754" s="16">
        <v>22</v>
      </c>
      <c r="F7754" s="16">
        <v>84</v>
      </c>
      <c r="G7754" s="16">
        <v>32</v>
      </c>
      <c r="H7754" s="16">
        <v>12.663129</v>
      </c>
      <c r="I7754" s="1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81</v>
      </c>
      <c r="I7855" s="6"/>
    </row>
    <row r="7856" spans="1:10" x14ac:dyDescent="0.2">
      <c r="A7856" t="s">
        <v>67</v>
      </c>
      <c r="B7856" s="15"/>
      <c r="C7856" s="8">
        <f>AVERAGE(C7674:C7854)</f>
        <v>2093.8765432098767</v>
      </c>
      <c r="D7856" s="8"/>
      <c r="E7856" s="8"/>
      <c r="F7856" s="8"/>
      <c r="G7856" s="8"/>
      <c r="H7856" s="8"/>
      <c r="I7856" s="9"/>
      <c r="J7856" s="17">
        <f>AVERAGE(D7674:D7854)</f>
        <v>62.209876543209873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42588213</v>
      </c>
      <c r="D7860" s="16">
        <v>46.651719999999997</v>
      </c>
      <c r="E7860" s="16">
        <v>1</v>
      </c>
      <c r="F7860" s="16">
        <v>685</v>
      </c>
      <c r="G7860" s="16">
        <v>912897</v>
      </c>
      <c r="H7860" s="16">
        <v>89.560540000000003</v>
      </c>
      <c r="I7860" s="16">
        <v>13.238455</v>
      </c>
    </row>
    <row r="7861" spans="1:10" x14ac:dyDescent="0.2">
      <c r="A7861" s="6"/>
      <c r="B7861" s="16">
        <v>1</v>
      </c>
      <c r="C7861" s="16">
        <v>4942</v>
      </c>
      <c r="D7861" s="16">
        <v>95</v>
      </c>
      <c r="E7861" s="16">
        <v>32</v>
      </c>
      <c r="F7861" s="16">
        <v>160</v>
      </c>
      <c r="G7861" s="16">
        <v>52</v>
      </c>
      <c r="H7861" s="16">
        <v>35.272606000000003</v>
      </c>
      <c r="I7861" s="16"/>
    </row>
    <row r="7862" spans="1:10" x14ac:dyDescent="0.2">
      <c r="A7862" s="6"/>
      <c r="B7862" s="16">
        <v>2</v>
      </c>
      <c r="C7862" s="16">
        <v>3821</v>
      </c>
      <c r="D7862" s="16">
        <v>81</v>
      </c>
      <c r="E7862" s="16">
        <v>30</v>
      </c>
      <c r="F7862" s="16">
        <v>146</v>
      </c>
      <c r="G7862" s="16">
        <v>47</v>
      </c>
      <c r="H7862" s="16">
        <v>30.961407000000001</v>
      </c>
      <c r="I7862" s="16"/>
    </row>
    <row r="7863" spans="1:10" x14ac:dyDescent="0.2">
      <c r="A7863" s="6"/>
      <c r="B7863" s="16">
        <v>3</v>
      </c>
      <c r="C7863" s="16">
        <v>4721</v>
      </c>
      <c r="D7863" s="16">
        <v>90</v>
      </c>
      <c r="E7863" s="16">
        <v>31</v>
      </c>
      <c r="F7863" s="16">
        <v>151</v>
      </c>
      <c r="G7863" s="16">
        <v>52</v>
      </c>
      <c r="H7863" s="16">
        <v>29.122122000000001</v>
      </c>
      <c r="I7863" s="16"/>
    </row>
    <row r="7864" spans="1:10" x14ac:dyDescent="0.2">
      <c r="A7864" s="6"/>
      <c r="B7864" s="16">
        <v>4</v>
      </c>
      <c r="C7864" s="16">
        <v>1056</v>
      </c>
      <c r="D7864" s="16">
        <v>52</v>
      </c>
      <c r="E7864" s="16">
        <v>33</v>
      </c>
      <c r="F7864" s="16">
        <v>75</v>
      </c>
      <c r="G7864" s="16">
        <v>20</v>
      </c>
      <c r="H7864" s="16">
        <v>10.488089</v>
      </c>
      <c r="I7864" s="16"/>
    </row>
    <row r="7865" spans="1:10" x14ac:dyDescent="0.2">
      <c r="A7865" s="6"/>
      <c r="B7865" s="16">
        <v>5</v>
      </c>
      <c r="C7865" s="16">
        <v>5724</v>
      </c>
      <c r="D7865" s="16">
        <v>90</v>
      </c>
      <c r="E7865" s="16">
        <v>46</v>
      </c>
      <c r="F7865" s="16">
        <v>173</v>
      </c>
      <c r="G7865" s="16">
        <v>63</v>
      </c>
      <c r="H7865" s="16">
        <v>33.389682999999998</v>
      </c>
      <c r="I7865" s="16"/>
    </row>
    <row r="7866" spans="1:10" x14ac:dyDescent="0.2">
      <c r="A7866" s="6"/>
      <c r="B7866" s="16">
        <v>6</v>
      </c>
      <c r="C7866" s="16">
        <v>2333</v>
      </c>
      <c r="D7866" s="16">
        <v>64</v>
      </c>
      <c r="E7866" s="16">
        <v>27</v>
      </c>
      <c r="F7866" s="16">
        <v>99</v>
      </c>
      <c r="G7866" s="16">
        <v>36</v>
      </c>
      <c r="H7866" s="16">
        <v>18.789814</v>
      </c>
      <c r="I7866" s="16"/>
    </row>
    <row r="7867" spans="1:10" x14ac:dyDescent="0.2">
      <c r="A7867" s="6"/>
      <c r="B7867" s="16">
        <v>7</v>
      </c>
      <c r="C7867" s="16">
        <v>5942</v>
      </c>
      <c r="D7867" s="16">
        <v>97</v>
      </c>
      <c r="E7867" s="16">
        <v>35</v>
      </c>
      <c r="F7867" s="16">
        <v>206</v>
      </c>
      <c r="G7867" s="16">
        <v>61</v>
      </c>
      <c r="H7867" s="16">
        <v>46.495699999999999</v>
      </c>
      <c r="I7867" s="16"/>
    </row>
    <row r="7868" spans="1:10" x14ac:dyDescent="0.2">
      <c r="A7868" s="6"/>
      <c r="B7868" s="16">
        <v>8</v>
      </c>
      <c r="C7868" s="16">
        <v>2199</v>
      </c>
      <c r="D7868" s="16">
        <v>59</v>
      </c>
      <c r="E7868" s="16">
        <v>35</v>
      </c>
      <c r="F7868" s="16">
        <v>102</v>
      </c>
      <c r="G7868" s="16">
        <v>37</v>
      </c>
      <c r="H7868" s="16">
        <v>17.500793000000002</v>
      </c>
      <c r="I7868" s="16"/>
    </row>
    <row r="7869" spans="1:10" x14ac:dyDescent="0.2">
      <c r="A7869" s="6"/>
      <c r="B7869" s="16">
        <v>9</v>
      </c>
      <c r="C7869" s="16">
        <v>1854</v>
      </c>
      <c r="D7869" s="16">
        <v>66</v>
      </c>
      <c r="E7869" s="16">
        <v>38</v>
      </c>
      <c r="F7869" s="16">
        <v>97</v>
      </c>
      <c r="G7869" s="16">
        <v>28</v>
      </c>
      <c r="H7869" s="16">
        <v>16.481190000000002</v>
      </c>
      <c r="I7869" s="16"/>
    </row>
    <row r="7870" spans="1:10" x14ac:dyDescent="0.2">
      <c r="A7870" s="6"/>
      <c r="B7870" s="16">
        <v>10</v>
      </c>
      <c r="C7870" s="16">
        <v>2730</v>
      </c>
      <c r="D7870" s="16">
        <v>88</v>
      </c>
      <c r="E7870" s="16">
        <v>56</v>
      </c>
      <c r="F7870" s="16">
        <v>134</v>
      </c>
      <c r="G7870" s="16">
        <v>31</v>
      </c>
      <c r="H7870" s="16">
        <v>18.690462</v>
      </c>
      <c r="I7870" s="16"/>
    </row>
    <row r="7871" spans="1:10" x14ac:dyDescent="0.2">
      <c r="A7871" s="6"/>
      <c r="B7871" s="16">
        <v>11</v>
      </c>
      <c r="C7871" s="16">
        <v>2046</v>
      </c>
      <c r="D7871" s="16">
        <v>66</v>
      </c>
      <c r="E7871" s="16">
        <v>34</v>
      </c>
      <c r="F7871" s="16">
        <v>97</v>
      </c>
      <c r="G7871" s="16">
        <v>31</v>
      </c>
      <c r="H7871" s="16">
        <v>13.952299999999999</v>
      </c>
      <c r="I7871" s="16"/>
    </row>
    <row r="7872" spans="1:10" x14ac:dyDescent="0.2">
      <c r="A7872" s="6"/>
      <c r="B7872" s="16">
        <v>12</v>
      </c>
      <c r="C7872" s="16">
        <v>2106</v>
      </c>
      <c r="D7872" s="16">
        <v>72</v>
      </c>
      <c r="E7872" s="16">
        <v>46</v>
      </c>
      <c r="F7872" s="16">
        <v>111</v>
      </c>
      <c r="G7872" s="16">
        <v>29</v>
      </c>
      <c r="H7872" s="16">
        <v>19.13486</v>
      </c>
      <c r="I7872" s="16"/>
    </row>
    <row r="7873" spans="2:9" x14ac:dyDescent="0.2">
      <c r="B7873" s="16">
        <v>13</v>
      </c>
      <c r="C7873" s="16">
        <v>605</v>
      </c>
      <c r="D7873" s="16">
        <v>37</v>
      </c>
      <c r="E7873" s="16">
        <v>19</v>
      </c>
      <c r="F7873" s="16">
        <v>56</v>
      </c>
      <c r="G7873" s="16">
        <v>16</v>
      </c>
      <c r="H7873" s="16">
        <v>10.253454</v>
      </c>
      <c r="I7873" s="16"/>
    </row>
    <row r="7874" spans="2:9" x14ac:dyDescent="0.2">
      <c r="B7874" s="16">
        <v>14</v>
      </c>
      <c r="C7874" s="16">
        <v>2129</v>
      </c>
      <c r="D7874" s="16">
        <v>60</v>
      </c>
      <c r="E7874" s="16">
        <v>24</v>
      </c>
      <c r="F7874" s="16">
        <v>105</v>
      </c>
      <c r="G7874" s="16">
        <v>35</v>
      </c>
      <c r="H7874" s="16">
        <v>18.963587</v>
      </c>
      <c r="I7874" s="16"/>
    </row>
    <row r="7875" spans="2:9" x14ac:dyDescent="0.2">
      <c r="B7875" s="16">
        <v>15</v>
      </c>
      <c r="C7875" s="16">
        <v>2913</v>
      </c>
      <c r="D7875" s="16">
        <v>78</v>
      </c>
      <c r="E7875" s="16">
        <v>44</v>
      </c>
      <c r="F7875" s="16">
        <v>121</v>
      </c>
      <c r="G7875" s="16">
        <v>37</v>
      </c>
      <c r="H7875" s="16">
        <v>23.129467000000002</v>
      </c>
      <c r="I7875" s="16"/>
    </row>
    <row r="7876" spans="2:9" x14ac:dyDescent="0.2">
      <c r="B7876" s="16">
        <v>16</v>
      </c>
      <c r="C7876" s="16">
        <v>1558</v>
      </c>
      <c r="D7876" s="16">
        <v>62</v>
      </c>
      <c r="E7876" s="16">
        <v>40</v>
      </c>
      <c r="F7876" s="16">
        <v>85</v>
      </c>
      <c r="G7876" s="16">
        <v>25</v>
      </c>
      <c r="H7876" s="16">
        <v>12.453246</v>
      </c>
      <c r="I7876" s="16"/>
    </row>
    <row r="7877" spans="2:9" x14ac:dyDescent="0.2">
      <c r="B7877" s="16">
        <v>17</v>
      </c>
      <c r="C7877" s="16">
        <v>2521</v>
      </c>
      <c r="D7877" s="16">
        <v>64</v>
      </c>
      <c r="E7877" s="16">
        <v>26</v>
      </c>
      <c r="F7877" s="16">
        <v>116</v>
      </c>
      <c r="G7877" s="16">
        <v>39</v>
      </c>
      <c r="H7877" s="16">
        <v>24.257935</v>
      </c>
      <c r="I7877" s="16"/>
    </row>
    <row r="7878" spans="2:9" x14ac:dyDescent="0.2">
      <c r="B7878" s="16">
        <v>18</v>
      </c>
      <c r="C7878" s="16">
        <v>1121</v>
      </c>
      <c r="D7878" s="16">
        <v>59</v>
      </c>
      <c r="E7878" s="16">
        <v>45</v>
      </c>
      <c r="F7878" s="16">
        <v>73</v>
      </c>
      <c r="G7878" s="16">
        <v>19</v>
      </c>
      <c r="H7878" s="16">
        <v>9.4692489999999996</v>
      </c>
      <c r="I7878" s="16"/>
    </row>
    <row r="7879" spans="2:9" x14ac:dyDescent="0.2">
      <c r="B7879" s="16">
        <v>19</v>
      </c>
      <c r="C7879" s="16">
        <v>2320</v>
      </c>
      <c r="D7879" s="16">
        <v>72</v>
      </c>
      <c r="E7879" s="16">
        <v>40</v>
      </c>
      <c r="F7879" s="16">
        <v>128</v>
      </c>
      <c r="G7879" s="16">
        <v>32</v>
      </c>
      <c r="H7879" s="16">
        <v>22.63597</v>
      </c>
      <c r="I7879" s="16"/>
    </row>
    <row r="7880" spans="2:9" x14ac:dyDescent="0.2">
      <c r="B7880" s="16">
        <v>20</v>
      </c>
      <c r="C7880" s="16">
        <v>1987</v>
      </c>
      <c r="D7880" s="16">
        <v>66</v>
      </c>
      <c r="E7880" s="16">
        <v>38</v>
      </c>
      <c r="F7880" s="16">
        <v>104</v>
      </c>
      <c r="G7880" s="16">
        <v>30</v>
      </c>
      <c r="H7880" s="16">
        <v>15.459625000000001</v>
      </c>
      <c r="I7880" s="16"/>
    </row>
    <row r="7881" spans="2:9" x14ac:dyDescent="0.2">
      <c r="B7881" s="16">
        <v>21</v>
      </c>
      <c r="C7881" s="16">
        <v>1632</v>
      </c>
      <c r="D7881" s="16">
        <v>65</v>
      </c>
      <c r="E7881" s="16">
        <v>39</v>
      </c>
      <c r="F7881" s="16">
        <v>93</v>
      </c>
      <c r="G7881" s="16">
        <v>25</v>
      </c>
      <c r="H7881" s="16">
        <v>12.150103</v>
      </c>
      <c r="I7881" s="16"/>
    </row>
    <row r="7882" spans="2:9" x14ac:dyDescent="0.2">
      <c r="B7882" s="16">
        <v>22</v>
      </c>
      <c r="C7882" s="16">
        <v>2178</v>
      </c>
      <c r="D7882" s="16">
        <v>68</v>
      </c>
      <c r="E7882" s="16">
        <v>41</v>
      </c>
      <c r="F7882" s="16">
        <v>108</v>
      </c>
      <c r="G7882" s="16">
        <v>32</v>
      </c>
      <c r="H7882" s="16">
        <v>18.633994999999999</v>
      </c>
      <c r="I7882" s="16"/>
    </row>
    <row r="7883" spans="2:9" x14ac:dyDescent="0.2">
      <c r="B7883" s="16">
        <v>23</v>
      </c>
      <c r="C7883" s="16">
        <v>4722</v>
      </c>
      <c r="D7883" s="16">
        <v>109</v>
      </c>
      <c r="E7883" s="16">
        <v>51</v>
      </c>
      <c r="F7883" s="16">
        <v>188</v>
      </c>
      <c r="G7883" s="16">
        <v>43</v>
      </c>
      <c r="H7883" s="16">
        <v>37.693314000000001</v>
      </c>
      <c r="I7883" s="16"/>
    </row>
    <row r="7884" spans="2:9" x14ac:dyDescent="0.2">
      <c r="B7884" s="16">
        <v>24</v>
      </c>
      <c r="C7884" s="16">
        <v>3091</v>
      </c>
      <c r="D7884" s="16">
        <v>77</v>
      </c>
      <c r="E7884" s="16">
        <v>37</v>
      </c>
      <c r="F7884" s="16">
        <v>141</v>
      </c>
      <c r="G7884" s="16">
        <v>40</v>
      </c>
      <c r="H7884" s="16">
        <v>25.107462000000002</v>
      </c>
      <c r="I7884" s="16"/>
    </row>
    <row r="7885" spans="2:9" x14ac:dyDescent="0.2">
      <c r="B7885" s="16">
        <v>25</v>
      </c>
      <c r="C7885" s="16">
        <v>1192</v>
      </c>
      <c r="D7885" s="16">
        <v>56</v>
      </c>
      <c r="E7885" s="16">
        <v>34</v>
      </c>
      <c r="F7885" s="16">
        <v>78</v>
      </c>
      <c r="G7885" s="16">
        <v>21</v>
      </c>
      <c r="H7885" s="16">
        <v>13.296616999999999</v>
      </c>
      <c r="I7885" s="16"/>
    </row>
    <row r="7886" spans="2:9" x14ac:dyDescent="0.2">
      <c r="B7886" s="16">
        <v>26</v>
      </c>
      <c r="C7886" s="16">
        <v>1817</v>
      </c>
      <c r="D7886" s="16">
        <v>69</v>
      </c>
      <c r="E7886" s="16">
        <v>51</v>
      </c>
      <c r="F7886" s="16">
        <v>98</v>
      </c>
      <c r="G7886" s="16">
        <v>26</v>
      </c>
      <c r="H7886" s="16">
        <v>12.485191</v>
      </c>
      <c r="I7886" s="16"/>
    </row>
    <row r="7887" spans="2:9" x14ac:dyDescent="0.2">
      <c r="B7887" s="16">
        <v>27</v>
      </c>
      <c r="C7887" s="16">
        <v>2332</v>
      </c>
      <c r="D7887" s="16">
        <v>68</v>
      </c>
      <c r="E7887" s="16">
        <v>25</v>
      </c>
      <c r="F7887" s="16">
        <v>114</v>
      </c>
      <c r="G7887" s="16">
        <v>34</v>
      </c>
      <c r="H7887" s="16">
        <v>18.503070000000001</v>
      </c>
      <c r="I7887" s="16"/>
    </row>
    <row r="7888" spans="2:9" x14ac:dyDescent="0.2">
      <c r="B7888" s="16">
        <v>28</v>
      </c>
      <c r="C7888" s="16">
        <v>3273</v>
      </c>
      <c r="D7888" s="16">
        <v>77</v>
      </c>
      <c r="E7888" s="16">
        <v>37</v>
      </c>
      <c r="F7888" s="16">
        <v>126</v>
      </c>
      <c r="G7888" s="16">
        <v>42</v>
      </c>
      <c r="H7888" s="16">
        <v>21.035975000000001</v>
      </c>
      <c r="I7888" s="16"/>
    </row>
    <row r="7889" spans="1:9" x14ac:dyDescent="0.2">
      <c r="B7889" s="16">
        <v>29</v>
      </c>
      <c r="C7889" s="16">
        <v>961</v>
      </c>
      <c r="D7889" s="16">
        <v>53</v>
      </c>
      <c r="E7889" s="16">
        <v>28</v>
      </c>
      <c r="F7889" s="16">
        <v>82</v>
      </c>
      <c r="G7889" s="16">
        <v>18</v>
      </c>
      <c r="H7889" s="16">
        <v>13.202049000000001</v>
      </c>
      <c r="I7889" s="16"/>
    </row>
    <row r="7890" spans="1:9" x14ac:dyDescent="0.2">
      <c r="B7890" s="16">
        <v>30</v>
      </c>
      <c r="C7890" s="16">
        <v>931</v>
      </c>
      <c r="D7890" s="16">
        <v>62</v>
      </c>
      <c r="E7890" s="16">
        <v>37</v>
      </c>
      <c r="F7890" s="16">
        <v>93</v>
      </c>
      <c r="G7890" s="16">
        <v>15</v>
      </c>
      <c r="H7890" s="16">
        <v>13.900154000000001</v>
      </c>
      <c r="I7890" s="16"/>
    </row>
    <row r="7891" spans="1:9" x14ac:dyDescent="0.2">
      <c r="A7891" s="6"/>
      <c r="B7891" s="16">
        <v>31</v>
      </c>
      <c r="C7891" s="16">
        <v>3099</v>
      </c>
      <c r="D7891" s="16">
        <v>75</v>
      </c>
      <c r="E7891" s="16">
        <v>26</v>
      </c>
      <c r="F7891" s="16">
        <v>128</v>
      </c>
      <c r="G7891" s="16">
        <v>41</v>
      </c>
      <c r="H7891" s="16">
        <v>24.743687000000001</v>
      </c>
      <c r="I7891" s="16"/>
    </row>
    <row r="7892" spans="1:9" x14ac:dyDescent="0.2">
      <c r="A7892" s="11"/>
      <c r="B7892" s="16">
        <v>32</v>
      </c>
      <c r="C7892" s="16">
        <v>4150</v>
      </c>
      <c r="D7892" s="16">
        <v>72</v>
      </c>
      <c r="E7892" s="16">
        <v>44</v>
      </c>
      <c r="F7892" s="16">
        <v>100</v>
      </c>
      <c r="G7892" s="16">
        <v>57</v>
      </c>
      <c r="H7892" s="16">
        <v>13.625082000000001</v>
      </c>
      <c r="I7892" s="16"/>
    </row>
    <row r="7893" spans="1:9" x14ac:dyDescent="0.2">
      <c r="B7893" s="16">
        <v>33</v>
      </c>
      <c r="C7893" s="16">
        <v>1607</v>
      </c>
      <c r="D7893" s="16">
        <v>73</v>
      </c>
      <c r="E7893" s="16">
        <v>55</v>
      </c>
      <c r="F7893" s="16">
        <v>96</v>
      </c>
      <c r="G7893" s="16">
        <v>22</v>
      </c>
      <c r="H7893" s="16">
        <v>12.537561999999999</v>
      </c>
      <c r="I7893" s="16"/>
    </row>
    <row r="7894" spans="1:9" x14ac:dyDescent="0.2">
      <c r="B7894" s="16">
        <v>34</v>
      </c>
      <c r="C7894" s="16">
        <v>1011</v>
      </c>
      <c r="D7894" s="16">
        <v>50</v>
      </c>
      <c r="E7894" s="16">
        <v>33</v>
      </c>
      <c r="F7894" s="16">
        <v>71</v>
      </c>
      <c r="G7894" s="16">
        <v>20</v>
      </c>
      <c r="H7894" s="16">
        <v>11.8832035</v>
      </c>
      <c r="I7894" s="16"/>
    </row>
    <row r="7895" spans="1:9" x14ac:dyDescent="0.2">
      <c r="B7895" s="16">
        <v>35</v>
      </c>
      <c r="C7895" s="16">
        <v>817</v>
      </c>
      <c r="D7895" s="16">
        <v>45</v>
      </c>
      <c r="E7895" s="16">
        <v>28</v>
      </c>
      <c r="F7895" s="16">
        <v>65</v>
      </c>
      <c r="G7895" s="16">
        <v>18</v>
      </c>
      <c r="H7895" s="16">
        <v>9.0065340000000003</v>
      </c>
      <c r="I7895" s="16"/>
    </row>
    <row r="7896" spans="1:9" x14ac:dyDescent="0.2">
      <c r="B7896" s="16">
        <v>36</v>
      </c>
      <c r="C7896" s="16">
        <v>3841</v>
      </c>
      <c r="D7896" s="16">
        <v>87</v>
      </c>
      <c r="E7896" s="16">
        <v>49</v>
      </c>
      <c r="F7896" s="16">
        <v>142</v>
      </c>
      <c r="G7896" s="16">
        <v>44</v>
      </c>
      <c r="H7896" s="16">
        <v>26.76904</v>
      </c>
      <c r="I7896" s="16"/>
    </row>
    <row r="7897" spans="1:9" x14ac:dyDescent="0.2">
      <c r="B7897" s="16">
        <v>37</v>
      </c>
      <c r="C7897" s="16">
        <v>2048</v>
      </c>
      <c r="D7897" s="16">
        <v>70</v>
      </c>
      <c r="E7897" s="16">
        <v>35</v>
      </c>
      <c r="F7897" s="16">
        <v>100</v>
      </c>
      <c r="G7897" s="16">
        <v>29</v>
      </c>
      <c r="H7897" s="16">
        <v>18.384777</v>
      </c>
      <c r="I7897" s="16"/>
    </row>
    <row r="7898" spans="1:9" x14ac:dyDescent="0.2">
      <c r="B7898" s="16">
        <v>38</v>
      </c>
      <c r="C7898" s="16">
        <v>3157</v>
      </c>
      <c r="D7898" s="16">
        <v>78</v>
      </c>
      <c r="E7898" s="16">
        <v>19</v>
      </c>
      <c r="F7898" s="16">
        <v>132</v>
      </c>
      <c r="G7898" s="16">
        <v>40</v>
      </c>
      <c r="H7898" s="16">
        <v>27.139241999999999</v>
      </c>
      <c r="I7898" s="16"/>
    </row>
    <row r="7899" spans="1:9" x14ac:dyDescent="0.2">
      <c r="B7899" s="16">
        <v>39</v>
      </c>
      <c r="C7899" s="16">
        <v>1898</v>
      </c>
      <c r="D7899" s="16">
        <v>65</v>
      </c>
      <c r="E7899" s="16">
        <v>38</v>
      </c>
      <c r="F7899" s="16">
        <v>87</v>
      </c>
      <c r="G7899" s="16">
        <v>29</v>
      </c>
      <c r="H7899" s="16">
        <v>10.959339999999999</v>
      </c>
      <c r="I7899" s="16"/>
    </row>
    <row r="7900" spans="1:9" x14ac:dyDescent="0.2">
      <c r="B7900" s="16">
        <v>40</v>
      </c>
      <c r="C7900" s="16">
        <v>2019</v>
      </c>
      <c r="D7900" s="16">
        <v>69</v>
      </c>
      <c r="E7900" s="16">
        <v>43</v>
      </c>
      <c r="F7900" s="16">
        <v>111</v>
      </c>
      <c r="G7900" s="16">
        <v>29</v>
      </c>
      <c r="H7900" s="16">
        <v>15.910463</v>
      </c>
      <c r="I7900" s="16"/>
    </row>
    <row r="7901" spans="1:9" x14ac:dyDescent="0.2">
      <c r="B7901" s="16">
        <v>41</v>
      </c>
      <c r="C7901" s="16">
        <v>2169</v>
      </c>
      <c r="D7901" s="16">
        <v>60</v>
      </c>
      <c r="E7901" s="16">
        <v>29</v>
      </c>
      <c r="F7901" s="16">
        <v>101</v>
      </c>
      <c r="G7901" s="16">
        <v>36</v>
      </c>
      <c r="H7901" s="16">
        <v>17.563759999999998</v>
      </c>
      <c r="I7901" s="16"/>
    </row>
    <row r="7902" spans="1:9" x14ac:dyDescent="0.2">
      <c r="B7902" s="16">
        <v>42</v>
      </c>
      <c r="C7902" s="16">
        <v>1036</v>
      </c>
      <c r="D7902" s="16">
        <v>69</v>
      </c>
      <c r="E7902" s="16">
        <v>43</v>
      </c>
      <c r="F7902" s="16">
        <v>93</v>
      </c>
      <c r="G7902" s="16">
        <v>15</v>
      </c>
      <c r="H7902" s="16">
        <v>13.019216999999999</v>
      </c>
      <c r="I7902" s="16"/>
    </row>
    <row r="7903" spans="1:9" x14ac:dyDescent="0.2">
      <c r="B7903" s="16">
        <v>43</v>
      </c>
      <c r="C7903" s="16">
        <v>1047</v>
      </c>
      <c r="D7903" s="16">
        <v>58</v>
      </c>
      <c r="E7903" s="16">
        <v>32</v>
      </c>
      <c r="F7903" s="16">
        <v>89</v>
      </c>
      <c r="G7903" s="16">
        <v>18</v>
      </c>
      <c r="H7903" s="16">
        <v>12.259449999999999</v>
      </c>
      <c r="I7903" s="16"/>
    </row>
    <row r="7904" spans="1:9" x14ac:dyDescent="0.2">
      <c r="B7904" s="16">
        <v>44</v>
      </c>
      <c r="C7904" s="16">
        <v>568</v>
      </c>
      <c r="D7904" s="16">
        <v>56</v>
      </c>
      <c r="E7904" s="16">
        <v>39</v>
      </c>
      <c r="F7904" s="16">
        <v>72</v>
      </c>
      <c r="G7904" s="16">
        <v>10</v>
      </c>
      <c r="H7904" s="16">
        <v>9.5568480000000005</v>
      </c>
      <c r="I7904" s="16"/>
    </row>
    <row r="7905" spans="2:9" x14ac:dyDescent="0.2">
      <c r="B7905" s="16">
        <v>45</v>
      </c>
      <c r="C7905" s="16">
        <v>2895</v>
      </c>
      <c r="D7905" s="16">
        <v>76</v>
      </c>
      <c r="E7905" s="16">
        <v>40</v>
      </c>
      <c r="F7905" s="16">
        <v>129</v>
      </c>
      <c r="G7905" s="16">
        <v>38</v>
      </c>
      <c r="H7905" s="16">
        <v>27.256043999999999</v>
      </c>
      <c r="I7905" s="16"/>
    </row>
    <row r="7906" spans="2:9" x14ac:dyDescent="0.2">
      <c r="B7906" s="16">
        <v>46</v>
      </c>
      <c r="C7906" s="16">
        <v>3285</v>
      </c>
      <c r="D7906" s="16">
        <v>82</v>
      </c>
      <c r="E7906" s="16">
        <v>40</v>
      </c>
      <c r="F7906" s="16">
        <v>136</v>
      </c>
      <c r="G7906" s="16">
        <v>40</v>
      </c>
      <c r="H7906" s="16">
        <v>22.056453999999999</v>
      </c>
      <c r="I7906" s="16"/>
    </row>
    <row r="7907" spans="2:9" x14ac:dyDescent="0.2">
      <c r="B7907" s="16">
        <v>47</v>
      </c>
      <c r="C7907" s="16">
        <v>5440</v>
      </c>
      <c r="D7907" s="16">
        <v>106</v>
      </c>
      <c r="E7907" s="16">
        <v>52</v>
      </c>
      <c r="F7907" s="16">
        <v>191</v>
      </c>
      <c r="G7907" s="16">
        <v>51</v>
      </c>
      <c r="H7907" s="16">
        <v>39.336500000000001</v>
      </c>
      <c r="I7907" s="16"/>
    </row>
    <row r="7908" spans="2:9" x14ac:dyDescent="0.2">
      <c r="B7908" s="16">
        <v>48</v>
      </c>
      <c r="C7908" s="16">
        <v>2973</v>
      </c>
      <c r="D7908" s="16">
        <v>74</v>
      </c>
      <c r="E7908" s="16">
        <v>30</v>
      </c>
      <c r="F7908" s="16">
        <v>127</v>
      </c>
      <c r="G7908" s="16">
        <v>40</v>
      </c>
      <c r="H7908" s="16">
        <v>22.937484999999999</v>
      </c>
      <c r="I7908" s="16"/>
    </row>
    <row r="7909" spans="2:9" x14ac:dyDescent="0.2">
      <c r="B7909" s="16">
        <v>49</v>
      </c>
      <c r="C7909" s="16">
        <v>4251</v>
      </c>
      <c r="D7909" s="16">
        <v>80</v>
      </c>
      <c r="E7909" s="16">
        <v>28</v>
      </c>
      <c r="F7909" s="16">
        <v>154</v>
      </c>
      <c r="G7909" s="16">
        <v>53</v>
      </c>
      <c r="H7909" s="16">
        <v>26.868269000000002</v>
      </c>
      <c r="I7909" s="16"/>
    </row>
    <row r="7910" spans="2:9" x14ac:dyDescent="0.2">
      <c r="B7910" s="16">
        <v>50</v>
      </c>
      <c r="C7910" s="16">
        <v>3063</v>
      </c>
      <c r="D7910" s="16">
        <v>85</v>
      </c>
      <c r="E7910" s="16">
        <v>47</v>
      </c>
      <c r="F7910" s="16">
        <v>120</v>
      </c>
      <c r="G7910" s="16">
        <v>36</v>
      </c>
      <c r="H7910" s="16">
        <v>22.713747000000001</v>
      </c>
      <c r="I7910" s="16"/>
    </row>
    <row r="7911" spans="2:9" x14ac:dyDescent="0.2">
      <c r="B7911" s="16">
        <v>51</v>
      </c>
      <c r="C7911" s="16">
        <v>4076</v>
      </c>
      <c r="D7911" s="16">
        <v>86</v>
      </c>
      <c r="E7911" s="16">
        <v>27</v>
      </c>
      <c r="F7911" s="16">
        <v>154</v>
      </c>
      <c r="G7911" s="16">
        <v>47</v>
      </c>
      <c r="H7911" s="16">
        <v>35.941982000000003</v>
      </c>
      <c r="I7911" s="16"/>
    </row>
    <row r="7912" spans="2:9" x14ac:dyDescent="0.2">
      <c r="B7912" s="16">
        <v>52</v>
      </c>
      <c r="C7912" s="16">
        <v>2515</v>
      </c>
      <c r="D7912" s="16">
        <v>81</v>
      </c>
      <c r="E7912" s="16">
        <v>53</v>
      </c>
      <c r="F7912" s="16">
        <v>121</v>
      </c>
      <c r="G7912" s="16">
        <v>31</v>
      </c>
      <c r="H7912" s="16">
        <v>19.138093999999999</v>
      </c>
      <c r="I7912" s="16"/>
    </row>
    <row r="7913" spans="2:9" x14ac:dyDescent="0.2">
      <c r="B7913" s="16">
        <v>53</v>
      </c>
      <c r="C7913" s="16">
        <v>1897</v>
      </c>
      <c r="D7913" s="16">
        <v>63</v>
      </c>
      <c r="E7913" s="16">
        <v>32</v>
      </c>
      <c r="F7913" s="16">
        <v>115</v>
      </c>
      <c r="G7913" s="16">
        <v>30</v>
      </c>
      <c r="H7913" s="16">
        <v>19.538644999999999</v>
      </c>
      <c r="I7913" s="16"/>
    </row>
    <row r="7914" spans="2:9" x14ac:dyDescent="0.2">
      <c r="B7914" s="16">
        <v>54</v>
      </c>
      <c r="C7914" s="16">
        <v>1239</v>
      </c>
      <c r="D7914" s="16">
        <v>53</v>
      </c>
      <c r="E7914" s="16">
        <v>42</v>
      </c>
      <c r="F7914" s="16">
        <v>83</v>
      </c>
      <c r="G7914" s="16">
        <v>23</v>
      </c>
      <c r="H7914" s="16">
        <v>8.8881940000000004</v>
      </c>
      <c r="I7914" s="16"/>
    </row>
    <row r="7915" spans="2:9" x14ac:dyDescent="0.2">
      <c r="B7915" s="16">
        <v>55</v>
      </c>
      <c r="C7915" s="16">
        <v>1602</v>
      </c>
      <c r="D7915" s="16">
        <v>64</v>
      </c>
      <c r="E7915" s="16">
        <v>38</v>
      </c>
      <c r="F7915" s="16">
        <v>81</v>
      </c>
      <c r="G7915" s="16">
        <v>25</v>
      </c>
      <c r="H7915" s="16">
        <v>10.295629999999999</v>
      </c>
      <c r="I7915" s="16"/>
    </row>
    <row r="7916" spans="2:9" x14ac:dyDescent="0.2">
      <c r="B7916" s="16">
        <v>56</v>
      </c>
      <c r="C7916" s="16">
        <v>651</v>
      </c>
      <c r="D7916" s="16">
        <v>54</v>
      </c>
      <c r="E7916" s="16">
        <v>31</v>
      </c>
      <c r="F7916" s="16">
        <v>70</v>
      </c>
      <c r="G7916" s="16">
        <v>12</v>
      </c>
      <c r="H7916" s="16">
        <v>11.269427</v>
      </c>
      <c r="I7916" s="16"/>
    </row>
    <row r="7917" spans="2:9" x14ac:dyDescent="0.2">
      <c r="B7917" s="16">
        <v>57</v>
      </c>
      <c r="C7917" s="16">
        <v>504</v>
      </c>
      <c r="D7917" s="16">
        <v>31</v>
      </c>
      <c r="E7917" s="16">
        <v>7</v>
      </c>
      <c r="F7917" s="16">
        <v>49</v>
      </c>
      <c r="G7917" s="16">
        <v>16</v>
      </c>
      <c r="H7917" s="16">
        <v>9.9599200000000003</v>
      </c>
      <c r="I7917" s="16"/>
    </row>
    <row r="7918" spans="2:9" x14ac:dyDescent="0.2">
      <c r="B7918" s="16">
        <v>58</v>
      </c>
      <c r="C7918" s="16">
        <v>2533</v>
      </c>
      <c r="D7918" s="16">
        <v>72</v>
      </c>
      <c r="E7918" s="16">
        <v>40</v>
      </c>
      <c r="F7918" s="16">
        <v>113</v>
      </c>
      <c r="G7918" s="16">
        <v>35</v>
      </c>
      <c r="H7918" s="16">
        <v>18.454236999999999</v>
      </c>
      <c r="I7918" s="16"/>
    </row>
    <row r="7919" spans="2:9" x14ac:dyDescent="0.2">
      <c r="B7919" s="16">
        <v>59</v>
      </c>
      <c r="C7919" s="16">
        <v>2955</v>
      </c>
      <c r="D7919" s="16">
        <v>79</v>
      </c>
      <c r="E7919" s="16">
        <v>37</v>
      </c>
      <c r="F7919" s="16">
        <v>129</v>
      </c>
      <c r="G7919" s="16">
        <v>37</v>
      </c>
      <c r="H7919" s="16">
        <v>23.193629999999999</v>
      </c>
      <c r="I7919" s="16"/>
    </row>
    <row r="7920" spans="2:9" x14ac:dyDescent="0.2">
      <c r="B7920" s="16">
        <v>60</v>
      </c>
      <c r="C7920" s="16">
        <v>2935</v>
      </c>
      <c r="D7920" s="16">
        <v>73</v>
      </c>
      <c r="E7920" s="16">
        <v>28</v>
      </c>
      <c r="F7920" s="16">
        <v>146</v>
      </c>
      <c r="G7920" s="16">
        <v>40</v>
      </c>
      <c r="H7920" s="16">
        <v>33.119441999999999</v>
      </c>
      <c r="I7920" s="16"/>
    </row>
    <row r="7921" spans="2:9" x14ac:dyDescent="0.2">
      <c r="B7921" s="16">
        <v>61</v>
      </c>
      <c r="C7921" s="16">
        <v>2946</v>
      </c>
      <c r="D7921" s="16">
        <v>70</v>
      </c>
      <c r="E7921" s="16">
        <v>26</v>
      </c>
      <c r="F7921" s="16">
        <v>125</v>
      </c>
      <c r="G7921" s="16">
        <v>42</v>
      </c>
      <c r="H7921" s="16">
        <v>25.43092</v>
      </c>
      <c r="I7921" s="16"/>
    </row>
    <row r="7922" spans="2:9" x14ac:dyDescent="0.2">
      <c r="B7922" s="16">
        <v>62</v>
      </c>
      <c r="C7922" s="16">
        <v>2798</v>
      </c>
      <c r="D7922" s="16">
        <v>69</v>
      </c>
      <c r="E7922" s="16">
        <v>37</v>
      </c>
      <c r="F7922" s="16">
        <v>102</v>
      </c>
      <c r="G7922" s="16">
        <v>40</v>
      </c>
      <c r="H7922" s="16">
        <v>19.748417</v>
      </c>
      <c r="I7922" s="16"/>
    </row>
    <row r="7923" spans="2:9" x14ac:dyDescent="0.2">
      <c r="B7923" s="16">
        <v>63</v>
      </c>
      <c r="C7923" s="16">
        <v>2356</v>
      </c>
      <c r="D7923" s="16">
        <v>71</v>
      </c>
      <c r="E7923" s="16">
        <v>40</v>
      </c>
      <c r="F7923" s="16">
        <v>106</v>
      </c>
      <c r="G7923" s="16">
        <v>33</v>
      </c>
      <c r="H7923" s="16">
        <v>18.409407000000002</v>
      </c>
      <c r="I7923" s="16"/>
    </row>
    <row r="7924" spans="2:9" x14ac:dyDescent="0.2">
      <c r="B7924" s="16">
        <v>64</v>
      </c>
      <c r="C7924" s="16">
        <v>937</v>
      </c>
      <c r="D7924" s="16">
        <v>58</v>
      </c>
      <c r="E7924" s="16">
        <v>39</v>
      </c>
      <c r="F7924" s="16">
        <v>89</v>
      </c>
      <c r="G7924" s="16">
        <v>16</v>
      </c>
      <c r="H7924" s="16">
        <v>14.139778</v>
      </c>
      <c r="I7924" s="16"/>
    </row>
    <row r="7925" spans="2:9" x14ac:dyDescent="0.2">
      <c r="B7925" s="16">
        <v>65</v>
      </c>
      <c r="C7925" s="16">
        <v>2394</v>
      </c>
      <c r="D7925" s="16">
        <v>85</v>
      </c>
      <c r="E7925" s="16">
        <v>56</v>
      </c>
      <c r="F7925" s="16">
        <v>119</v>
      </c>
      <c r="G7925" s="16">
        <v>28</v>
      </c>
      <c r="H7925" s="16">
        <v>18.771529999999998</v>
      </c>
      <c r="I7925" s="16"/>
    </row>
    <row r="7926" spans="2:9" x14ac:dyDescent="0.2">
      <c r="B7926" s="16">
        <v>66</v>
      </c>
      <c r="C7926" s="16">
        <v>2502</v>
      </c>
      <c r="D7926" s="16">
        <v>71</v>
      </c>
      <c r="E7926" s="16">
        <v>44</v>
      </c>
      <c r="F7926" s="16">
        <v>107</v>
      </c>
      <c r="G7926" s="16">
        <v>35</v>
      </c>
      <c r="H7926" s="16">
        <v>13.322912000000001</v>
      </c>
      <c r="I7926" s="16"/>
    </row>
    <row r="7927" spans="2:9" x14ac:dyDescent="0.2">
      <c r="B7927" s="16">
        <v>67</v>
      </c>
      <c r="C7927" s="16">
        <v>1820</v>
      </c>
      <c r="D7927" s="16">
        <v>67</v>
      </c>
      <c r="E7927" s="16">
        <v>33</v>
      </c>
      <c r="F7927" s="16">
        <v>100</v>
      </c>
      <c r="G7927" s="16">
        <v>27</v>
      </c>
      <c r="H7927" s="16">
        <v>17.520319000000001</v>
      </c>
      <c r="I7927" s="16"/>
    </row>
    <row r="7928" spans="2:9" x14ac:dyDescent="0.2">
      <c r="B7928" s="16">
        <v>68</v>
      </c>
      <c r="C7928" s="16">
        <v>1292</v>
      </c>
      <c r="D7928" s="16">
        <v>61</v>
      </c>
      <c r="E7928" s="16">
        <v>37</v>
      </c>
      <c r="F7928" s="16">
        <v>87</v>
      </c>
      <c r="G7928" s="16">
        <v>21</v>
      </c>
      <c r="H7928" s="16">
        <v>13.610658000000001</v>
      </c>
      <c r="I7928" s="16"/>
    </row>
    <row r="7929" spans="2:9" x14ac:dyDescent="0.2">
      <c r="B7929" s="16">
        <v>69</v>
      </c>
      <c r="C7929" s="16">
        <v>3545</v>
      </c>
      <c r="D7929" s="16">
        <v>90</v>
      </c>
      <c r="E7929" s="16">
        <v>52</v>
      </c>
      <c r="F7929" s="16">
        <v>145</v>
      </c>
      <c r="G7929" s="16">
        <v>39</v>
      </c>
      <c r="H7929" s="16">
        <v>24.064057999999999</v>
      </c>
      <c r="I7929" s="16"/>
    </row>
    <row r="7930" spans="2:9" x14ac:dyDescent="0.2">
      <c r="B7930" s="16">
        <v>70</v>
      </c>
      <c r="C7930" s="16">
        <v>5061</v>
      </c>
      <c r="D7930" s="16">
        <v>95</v>
      </c>
      <c r="E7930" s="16">
        <v>43</v>
      </c>
      <c r="F7930" s="16">
        <v>170</v>
      </c>
      <c r="G7930" s="16">
        <v>53</v>
      </c>
      <c r="H7930" s="16">
        <v>32.198303000000003</v>
      </c>
      <c r="I7930" s="16"/>
    </row>
    <row r="7931" spans="2:9" x14ac:dyDescent="0.2">
      <c r="B7931" s="16">
        <v>71</v>
      </c>
      <c r="C7931" s="16">
        <v>814</v>
      </c>
      <c r="D7931" s="16">
        <v>58</v>
      </c>
      <c r="E7931" s="16">
        <v>30</v>
      </c>
      <c r="F7931" s="16">
        <v>69</v>
      </c>
      <c r="G7931" s="16">
        <v>14</v>
      </c>
      <c r="H7931" s="16">
        <v>9.7901050000000005</v>
      </c>
      <c r="I7931" s="16"/>
    </row>
    <row r="7932" spans="2:9" x14ac:dyDescent="0.2">
      <c r="B7932" s="16">
        <v>72</v>
      </c>
      <c r="C7932" s="16">
        <v>883</v>
      </c>
      <c r="D7932" s="16">
        <v>51</v>
      </c>
      <c r="E7932" s="16">
        <v>28</v>
      </c>
      <c r="F7932" s="16">
        <v>75</v>
      </c>
      <c r="G7932" s="16">
        <v>17</v>
      </c>
      <c r="H7932" s="16">
        <v>13.743180000000001</v>
      </c>
      <c r="I7932" s="16"/>
    </row>
    <row r="7933" spans="2:9" x14ac:dyDescent="0.2">
      <c r="B7933" s="16">
        <v>73</v>
      </c>
      <c r="C7933" s="16">
        <v>1982</v>
      </c>
      <c r="D7933" s="16">
        <v>68</v>
      </c>
      <c r="E7933" s="16">
        <v>29</v>
      </c>
      <c r="F7933" s="16">
        <v>102</v>
      </c>
      <c r="G7933" s="16">
        <v>29</v>
      </c>
      <c r="H7933" s="16">
        <v>17.192191999999999</v>
      </c>
      <c r="I7933" s="16"/>
    </row>
    <row r="7934" spans="2:9" x14ac:dyDescent="0.2">
      <c r="B7934" s="16">
        <v>74</v>
      </c>
      <c r="C7934" s="16">
        <v>695</v>
      </c>
      <c r="D7934" s="16">
        <v>43</v>
      </c>
      <c r="E7934" s="16">
        <v>29</v>
      </c>
      <c r="F7934" s="16">
        <v>52</v>
      </c>
      <c r="G7934" s="16">
        <v>16</v>
      </c>
      <c r="H7934" s="16">
        <v>6.1373176999999997</v>
      </c>
      <c r="I7934" s="16"/>
    </row>
    <row r="7935" spans="2:9" x14ac:dyDescent="0.2">
      <c r="B7935" s="16">
        <v>75</v>
      </c>
      <c r="C7935" s="16">
        <v>946</v>
      </c>
      <c r="D7935" s="16">
        <v>52</v>
      </c>
      <c r="E7935" s="16">
        <v>28</v>
      </c>
      <c r="F7935" s="16">
        <v>75</v>
      </c>
      <c r="G7935" s="16">
        <v>18</v>
      </c>
      <c r="H7935" s="16">
        <v>13.962133</v>
      </c>
      <c r="I7935" s="16"/>
    </row>
    <row r="7936" spans="2:9" x14ac:dyDescent="0.2">
      <c r="B7936" s="16">
        <v>76</v>
      </c>
      <c r="C7936" s="16">
        <v>1038</v>
      </c>
      <c r="D7936" s="16">
        <v>49</v>
      </c>
      <c r="E7936" s="16">
        <v>27</v>
      </c>
      <c r="F7936" s="16">
        <v>63</v>
      </c>
      <c r="G7936" s="16">
        <v>21</v>
      </c>
      <c r="H7936" s="16">
        <v>8.1148009999999999</v>
      </c>
      <c r="I7936" s="16"/>
    </row>
    <row r="7937" spans="1:9" x14ac:dyDescent="0.2">
      <c r="B7937" s="16">
        <v>77</v>
      </c>
      <c r="C7937" s="16">
        <v>1806</v>
      </c>
      <c r="D7937" s="16">
        <v>66</v>
      </c>
      <c r="E7937" s="16">
        <v>40</v>
      </c>
      <c r="F7937" s="16">
        <v>97</v>
      </c>
      <c r="G7937" s="16">
        <v>27</v>
      </c>
      <c r="H7937" s="16">
        <v>14.46747</v>
      </c>
      <c r="I7937" s="16"/>
    </row>
    <row r="7938" spans="1:9" x14ac:dyDescent="0.2">
      <c r="B7938" s="16">
        <v>78</v>
      </c>
      <c r="C7938" s="16">
        <v>1207</v>
      </c>
      <c r="D7938" s="16">
        <v>44</v>
      </c>
      <c r="E7938" s="16">
        <v>26</v>
      </c>
      <c r="F7938" s="16">
        <v>84</v>
      </c>
      <c r="G7938" s="16">
        <v>27</v>
      </c>
      <c r="H7938" s="16">
        <v>13.267949</v>
      </c>
      <c r="I7938" s="16"/>
    </row>
    <row r="7939" spans="1:9" x14ac:dyDescent="0.2">
      <c r="A7939" s="13"/>
      <c r="B7939" s="16">
        <v>79</v>
      </c>
      <c r="C7939" s="16">
        <v>2012</v>
      </c>
      <c r="D7939" s="16">
        <v>60</v>
      </c>
      <c r="E7939" s="16">
        <v>26</v>
      </c>
      <c r="F7939" s="16">
        <v>102</v>
      </c>
      <c r="G7939" s="16">
        <v>33</v>
      </c>
      <c r="H7939" s="16">
        <v>15.886314</v>
      </c>
      <c r="I7939" s="16"/>
    </row>
    <row r="7940" spans="1:9" x14ac:dyDescent="0.2">
      <c r="A7940" s="5"/>
      <c r="B7940" s="16">
        <v>80</v>
      </c>
      <c r="C7940" s="16">
        <v>1216</v>
      </c>
      <c r="D7940" s="16">
        <v>52</v>
      </c>
      <c r="E7940" s="16">
        <v>30</v>
      </c>
      <c r="F7940" s="16">
        <v>78</v>
      </c>
      <c r="G7940" s="16">
        <v>23</v>
      </c>
      <c r="H7940" s="16">
        <v>11.634587</v>
      </c>
      <c r="I7940" s="16"/>
    </row>
    <row r="7941" spans="1:9" x14ac:dyDescent="0.2">
      <c r="A7941" s="5"/>
      <c r="B7941" s="16">
        <v>81</v>
      </c>
      <c r="C7941" s="16">
        <v>1766</v>
      </c>
      <c r="D7941" s="16">
        <v>58</v>
      </c>
      <c r="E7941" s="16">
        <v>30</v>
      </c>
      <c r="F7941" s="16">
        <v>88</v>
      </c>
      <c r="G7941" s="16">
        <v>30</v>
      </c>
      <c r="H7941" s="16">
        <v>16.7332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2321.6543209876545</v>
      </c>
      <c r="D8043" s="8"/>
      <c r="E8043" s="8"/>
      <c r="F8043" s="8"/>
      <c r="G8043" s="8"/>
      <c r="H8043" s="8"/>
      <c r="I8043" s="9"/>
      <c r="J8043" s="17">
        <f>AVERAGE(D7861:D8041)</f>
        <v>68.46913580246914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53342728</v>
      </c>
      <c r="D8047" s="16">
        <v>117.07235</v>
      </c>
      <c r="E8047" s="16">
        <v>1</v>
      </c>
      <c r="F8047" s="16">
        <v>731</v>
      </c>
      <c r="G8047" s="16">
        <v>455639</v>
      </c>
      <c r="H8047" s="16">
        <v>122.29473</v>
      </c>
      <c r="I8047" s="16">
        <v>23.386457</v>
      </c>
    </row>
    <row r="8048" spans="1:10" x14ac:dyDescent="0.2">
      <c r="A8048" s="6"/>
      <c r="B8048" s="16">
        <v>1</v>
      </c>
      <c r="C8048" s="16">
        <v>2262</v>
      </c>
      <c r="D8048" s="16">
        <v>58</v>
      </c>
      <c r="E8048" s="16">
        <v>22</v>
      </c>
      <c r="F8048" s="16">
        <v>104</v>
      </c>
      <c r="G8048" s="16">
        <v>39</v>
      </c>
      <c r="H8048" s="16">
        <v>20.044687</v>
      </c>
      <c r="I8048" s="16"/>
    </row>
    <row r="8049" spans="1:9" x14ac:dyDescent="0.2">
      <c r="A8049" s="6"/>
      <c r="B8049" s="16">
        <v>2</v>
      </c>
      <c r="C8049" s="16">
        <v>1690</v>
      </c>
      <c r="D8049" s="16">
        <v>52</v>
      </c>
      <c r="E8049" s="16">
        <v>20</v>
      </c>
      <c r="F8049" s="16">
        <v>100</v>
      </c>
      <c r="G8049" s="16">
        <v>32</v>
      </c>
      <c r="H8049" s="16">
        <v>16.665592</v>
      </c>
      <c r="I8049" s="16"/>
    </row>
    <row r="8050" spans="1:9" x14ac:dyDescent="0.2">
      <c r="A8050" s="6"/>
      <c r="B8050" s="16">
        <v>3</v>
      </c>
      <c r="C8050" s="16">
        <v>2483</v>
      </c>
      <c r="D8050" s="16">
        <v>57</v>
      </c>
      <c r="E8050" s="16">
        <v>18</v>
      </c>
      <c r="F8050" s="16">
        <v>104</v>
      </c>
      <c r="G8050" s="16">
        <v>43</v>
      </c>
      <c r="H8050" s="16">
        <v>20.719211999999999</v>
      </c>
      <c r="I8050" s="16"/>
    </row>
    <row r="8051" spans="1:9" x14ac:dyDescent="0.2">
      <c r="A8051" s="6"/>
      <c r="B8051" s="16">
        <v>4</v>
      </c>
      <c r="C8051" s="16">
        <v>1414</v>
      </c>
      <c r="D8051" s="16">
        <v>41</v>
      </c>
      <c r="E8051" s="16">
        <v>10</v>
      </c>
      <c r="F8051" s="16">
        <v>73</v>
      </c>
      <c r="G8051" s="16">
        <v>34</v>
      </c>
      <c r="H8051" s="16">
        <v>13.642625000000001</v>
      </c>
      <c r="I8051" s="16"/>
    </row>
    <row r="8052" spans="1:9" x14ac:dyDescent="0.2">
      <c r="A8052" s="6"/>
      <c r="B8052" s="16">
        <v>5</v>
      </c>
      <c r="C8052" s="16">
        <v>884</v>
      </c>
      <c r="D8052" s="16">
        <v>40</v>
      </c>
      <c r="E8052" s="16">
        <v>15</v>
      </c>
      <c r="F8052" s="16">
        <v>69</v>
      </c>
      <c r="G8052" s="16">
        <v>22</v>
      </c>
      <c r="H8052" s="16">
        <v>12.802529</v>
      </c>
      <c r="I8052" s="16"/>
    </row>
    <row r="8053" spans="1:9" x14ac:dyDescent="0.2">
      <c r="A8053" s="6"/>
      <c r="B8053" s="16">
        <v>6</v>
      </c>
      <c r="C8053" s="16">
        <v>2858</v>
      </c>
      <c r="D8053" s="16">
        <v>64</v>
      </c>
      <c r="E8053" s="16">
        <v>34</v>
      </c>
      <c r="F8053" s="16">
        <v>95</v>
      </c>
      <c r="G8053" s="16">
        <v>44</v>
      </c>
      <c r="H8053" s="16">
        <v>14.166779999999999</v>
      </c>
      <c r="I8053" s="16"/>
    </row>
    <row r="8054" spans="1:9" x14ac:dyDescent="0.2">
      <c r="A8054" s="6"/>
      <c r="B8054" s="16">
        <v>7</v>
      </c>
      <c r="C8054" s="16">
        <v>811</v>
      </c>
      <c r="D8054" s="16">
        <v>47</v>
      </c>
      <c r="E8054" s="16">
        <v>28</v>
      </c>
      <c r="F8054" s="16">
        <v>71</v>
      </c>
      <c r="G8054" s="16">
        <v>17</v>
      </c>
      <c r="H8054" s="16">
        <v>10.464225000000001</v>
      </c>
      <c r="I8054" s="16"/>
    </row>
    <row r="8055" spans="1:9" x14ac:dyDescent="0.2">
      <c r="A8055" s="6"/>
      <c r="B8055" s="16">
        <v>8</v>
      </c>
      <c r="C8055" s="16">
        <v>1825</v>
      </c>
      <c r="D8055" s="16">
        <v>60</v>
      </c>
      <c r="E8055" s="16">
        <v>38</v>
      </c>
      <c r="F8055" s="16">
        <v>90</v>
      </c>
      <c r="G8055" s="16">
        <v>30</v>
      </c>
      <c r="H8055" s="16">
        <v>16.512274000000001</v>
      </c>
      <c r="I8055" s="16"/>
    </row>
    <row r="8056" spans="1:9" x14ac:dyDescent="0.2">
      <c r="A8056" s="6"/>
      <c r="B8056" s="16">
        <v>9</v>
      </c>
      <c r="C8056" s="16">
        <v>3294</v>
      </c>
      <c r="D8056" s="16">
        <v>74</v>
      </c>
      <c r="E8056" s="16">
        <v>29</v>
      </c>
      <c r="F8056" s="16">
        <v>144</v>
      </c>
      <c r="G8056" s="16">
        <v>44</v>
      </c>
      <c r="H8056" s="16">
        <v>28.290848</v>
      </c>
      <c r="I8056" s="16"/>
    </row>
    <row r="8057" spans="1:9" x14ac:dyDescent="0.2">
      <c r="A8057" s="6"/>
      <c r="B8057" s="16">
        <v>10</v>
      </c>
      <c r="C8057" s="16">
        <v>3774</v>
      </c>
      <c r="D8057" s="16">
        <v>82</v>
      </c>
      <c r="E8057" s="16">
        <v>28</v>
      </c>
      <c r="F8057" s="16">
        <v>137</v>
      </c>
      <c r="G8057" s="16">
        <v>46</v>
      </c>
      <c r="H8057" s="16">
        <v>28.010314999999999</v>
      </c>
      <c r="I8057" s="16"/>
    </row>
    <row r="8058" spans="1:9" x14ac:dyDescent="0.2">
      <c r="A8058" s="6"/>
      <c r="B8058" s="16">
        <v>11</v>
      </c>
      <c r="C8058" s="16">
        <v>509</v>
      </c>
      <c r="D8058" s="16">
        <v>46</v>
      </c>
      <c r="E8058" s="16">
        <v>26</v>
      </c>
      <c r="F8058" s="16">
        <v>65</v>
      </c>
      <c r="G8058" s="16">
        <v>11</v>
      </c>
      <c r="H8058" s="16">
        <v>13.019216999999999</v>
      </c>
      <c r="I8058" s="16"/>
    </row>
    <row r="8059" spans="1:9" x14ac:dyDescent="0.2">
      <c r="A8059" s="6"/>
      <c r="B8059" s="16">
        <v>12</v>
      </c>
      <c r="C8059" s="16">
        <v>1615</v>
      </c>
      <c r="D8059" s="16">
        <v>59</v>
      </c>
      <c r="E8059" s="16">
        <v>21</v>
      </c>
      <c r="F8059" s="16">
        <v>87</v>
      </c>
      <c r="G8059" s="16">
        <v>27</v>
      </c>
      <c r="H8059" s="16">
        <v>19.372859999999999</v>
      </c>
      <c r="I8059" s="16"/>
    </row>
    <row r="8060" spans="1:9" x14ac:dyDescent="0.2">
      <c r="B8060" s="16">
        <v>13</v>
      </c>
      <c r="C8060" s="16">
        <v>1168</v>
      </c>
      <c r="D8060" s="16">
        <v>61</v>
      </c>
      <c r="E8060" s="16">
        <v>37</v>
      </c>
      <c r="F8060" s="16">
        <v>85</v>
      </c>
      <c r="G8060" s="16">
        <v>19</v>
      </c>
      <c r="H8060" s="16">
        <v>12.483321999999999</v>
      </c>
      <c r="I8060" s="16"/>
    </row>
    <row r="8061" spans="1:9" x14ac:dyDescent="0.2">
      <c r="B8061" s="16">
        <v>14</v>
      </c>
      <c r="C8061" s="16">
        <v>2432</v>
      </c>
      <c r="D8061" s="16">
        <v>62</v>
      </c>
      <c r="E8061" s="16">
        <v>28</v>
      </c>
      <c r="F8061" s="16">
        <v>114</v>
      </c>
      <c r="G8061" s="16">
        <v>39</v>
      </c>
      <c r="H8061" s="16">
        <v>19.912967999999999</v>
      </c>
      <c r="I8061" s="16"/>
    </row>
    <row r="8062" spans="1:9" x14ac:dyDescent="0.2">
      <c r="B8062" s="16">
        <v>15</v>
      </c>
      <c r="C8062" s="16">
        <v>2792</v>
      </c>
      <c r="D8062" s="16">
        <v>69</v>
      </c>
      <c r="E8062" s="16">
        <v>43</v>
      </c>
      <c r="F8062" s="16">
        <v>117</v>
      </c>
      <c r="G8062" s="16">
        <v>40</v>
      </c>
      <c r="H8062" s="16">
        <v>15.556349000000001</v>
      </c>
      <c r="I8062" s="16"/>
    </row>
    <row r="8063" spans="1:9" x14ac:dyDescent="0.2">
      <c r="B8063" s="16">
        <v>16</v>
      </c>
      <c r="C8063" s="16">
        <v>2291</v>
      </c>
      <c r="D8063" s="16">
        <v>57</v>
      </c>
      <c r="E8063" s="16">
        <v>26</v>
      </c>
      <c r="F8063" s="16">
        <v>99</v>
      </c>
      <c r="G8063" s="16">
        <v>40</v>
      </c>
      <c r="H8063" s="16">
        <v>17.012062</v>
      </c>
      <c r="I8063" s="16"/>
    </row>
    <row r="8064" spans="1:9" x14ac:dyDescent="0.2">
      <c r="B8064" s="16">
        <v>17</v>
      </c>
      <c r="C8064" s="16">
        <v>2186</v>
      </c>
      <c r="D8064" s="16">
        <v>62</v>
      </c>
      <c r="E8064" s="16">
        <v>21</v>
      </c>
      <c r="F8064" s="16">
        <v>95</v>
      </c>
      <c r="G8064" s="16">
        <v>35</v>
      </c>
      <c r="H8064" s="16">
        <v>19.504148000000001</v>
      </c>
      <c r="I8064" s="16"/>
    </row>
    <row r="8065" spans="1:9" x14ac:dyDescent="0.2">
      <c r="B8065" s="16">
        <v>18</v>
      </c>
      <c r="C8065" s="16">
        <v>657</v>
      </c>
      <c r="D8065" s="16">
        <v>54</v>
      </c>
      <c r="E8065" s="16">
        <v>42</v>
      </c>
      <c r="F8065" s="16">
        <v>69</v>
      </c>
      <c r="G8065" s="16">
        <v>12</v>
      </c>
      <c r="H8065" s="16">
        <v>9.7561169999999997</v>
      </c>
      <c r="I8065" s="16"/>
    </row>
    <row r="8066" spans="1:9" x14ac:dyDescent="0.2">
      <c r="B8066" s="16">
        <v>19</v>
      </c>
      <c r="C8066" s="16">
        <v>1558</v>
      </c>
      <c r="D8066" s="16">
        <v>50</v>
      </c>
      <c r="E8066" s="16">
        <v>25</v>
      </c>
      <c r="F8066" s="16">
        <v>80</v>
      </c>
      <c r="G8066" s="16">
        <v>31</v>
      </c>
      <c r="H8066" s="16">
        <v>11.204165</v>
      </c>
      <c r="I8066" s="16"/>
    </row>
    <row r="8067" spans="1:9" x14ac:dyDescent="0.2">
      <c r="B8067" s="16">
        <v>20</v>
      </c>
      <c r="C8067" s="16">
        <v>1627</v>
      </c>
      <c r="D8067" s="16">
        <v>62</v>
      </c>
      <c r="E8067" s="16">
        <v>29</v>
      </c>
      <c r="F8067" s="16">
        <v>89</v>
      </c>
      <c r="G8067" s="16">
        <v>26</v>
      </c>
      <c r="H8067" s="16">
        <v>14.160508</v>
      </c>
      <c r="I8067" s="16"/>
    </row>
    <row r="8068" spans="1:9" x14ac:dyDescent="0.2">
      <c r="B8068" s="16">
        <v>21</v>
      </c>
      <c r="C8068" s="16">
        <v>3953</v>
      </c>
      <c r="D8068" s="16">
        <v>91</v>
      </c>
      <c r="E8068" s="16">
        <v>40</v>
      </c>
      <c r="F8068" s="16">
        <v>172</v>
      </c>
      <c r="G8068" s="16">
        <v>43</v>
      </c>
      <c r="H8068" s="16">
        <v>30.172519999999999</v>
      </c>
      <c r="I8068" s="16"/>
    </row>
    <row r="8069" spans="1:9" x14ac:dyDescent="0.2">
      <c r="B8069" s="16">
        <v>22</v>
      </c>
      <c r="C8069" s="16">
        <v>3300</v>
      </c>
      <c r="D8069" s="16">
        <v>71</v>
      </c>
      <c r="E8069" s="16">
        <v>30</v>
      </c>
      <c r="F8069" s="16">
        <v>140</v>
      </c>
      <c r="G8069" s="16">
        <v>46</v>
      </c>
      <c r="H8069" s="16">
        <v>26.872540000000001</v>
      </c>
      <c r="I8069" s="16"/>
    </row>
    <row r="8070" spans="1:9" x14ac:dyDescent="0.2">
      <c r="B8070" s="16">
        <v>23</v>
      </c>
      <c r="C8070" s="16">
        <v>1547</v>
      </c>
      <c r="D8070" s="16">
        <v>57</v>
      </c>
      <c r="E8070" s="16">
        <v>35</v>
      </c>
      <c r="F8070" s="16">
        <v>87</v>
      </c>
      <c r="G8070" s="16">
        <v>27</v>
      </c>
      <c r="H8070" s="16">
        <v>14.106736</v>
      </c>
      <c r="I8070" s="16"/>
    </row>
    <row r="8071" spans="1:9" x14ac:dyDescent="0.2">
      <c r="B8071" s="16">
        <v>24</v>
      </c>
      <c r="C8071" s="16">
        <v>1151</v>
      </c>
      <c r="D8071" s="16">
        <v>67</v>
      </c>
      <c r="E8071" s="16">
        <v>47</v>
      </c>
      <c r="F8071" s="16">
        <v>82</v>
      </c>
      <c r="G8071" s="16">
        <v>17</v>
      </c>
      <c r="H8071" s="16">
        <v>10.5</v>
      </c>
      <c r="I8071" s="16"/>
    </row>
    <row r="8072" spans="1:9" x14ac:dyDescent="0.2">
      <c r="B8072" s="16">
        <v>25</v>
      </c>
      <c r="C8072" s="16">
        <v>2021</v>
      </c>
      <c r="D8072" s="16">
        <v>61</v>
      </c>
      <c r="E8072" s="16">
        <v>33</v>
      </c>
      <c r="F8072" s="16">
        <v>90</v>
      </c>
      <c r="G8072" s="16">
        <v>33</v>
      </c>
      <c r="H8072" s="16">
        <v>13.278271999999999</v>
      </c>
      <c r="I8072" s="16"/>
    </row>
    <row r="8073" spans="1:9" x14ac:dyDescent="0.2">
      <c r="B8073" s="16">
        <v>26</v>
      </c>
      <c r="C8073" s="16">
        <v>917</v>
      </c>
      <c r="D8073" s="16">
        <v>50</v>
      </c>
      <c r="E8073" s="16">
        <v>41</v>
      </c>
      <c r="F8073" s="16">
        <v>72</v>
      </c>
      <c r="G8073" s="16">
        <v>18</v>
      </c>
      <c r="H8073" s="16">
        <v>8.9344014999999999</v>
      </c>
      <c r="I8073" s="16"/>
    </row>
    <row r="8074" spans="1:9" x14ac:dyDescent="0.2">
      <c r="B8074" s="16">
        <v>27</v>
      </c>
      <c r="C8074" s="16">
        <v>2820</v>
      </c>
      <c r="D8074" s="16">
        <v>68</v>
      </c>
      <c r="E8074" s="16">
        <v>21</v>
      </c>
      <c r="F8074" s="16">
        <v>122</v>
      </c>
      <c r="G8074" s="16">
        <v>41</v>
      </c>
      <c r="H8074" s="16">
        <v>22.606414999999998</v>
      </c>
      <c r="I8074" s="16"/>
    </row>
    <row r="8075" spans="1:9" x14ac:dyDescent="0.2">
      <c r="B8075" s="16">
        <v>28</v>
      </c>
      <c r="C8075" s="16">
        <v>1648</v>
      </c>
      <c r="D8075" s="16">
        <v>65</v>
      </c>
      <c r="E8075" s="16">
        <v>41</v>
      </c>
      <c r="F8075" s="16">
        <v>92</v>
      </c>
      <c r="G8075" s="16">
        <v>25</v>
      </c>
      <c r="H8075" s="16">
        <v>14.923415</v>
      </c>
      <c r="I8075" s="16"/>
    </row>
    <row r="8076" spans="1:9" x14ac:dyDescent="0.2">
      <c r="B8076" s="16">
        <v>29</v>
      </c>
      <c r="C8076" s="16">
        <v>757</v>
      </c>
      <c r="D8076" s="16">
        <v>36</v>
      </c>
      <c r="E8076" s="16">
        <v>16</v>
      </c>
      <c r="F8076" s="16">
        <v>47</v>
      </c>
      <c r="G8076" s="16">
        <v>21</v>
      </c>
      <c r="H8076" s="16">
        <v>9.0360390000000006</v>
      </c>
      <c r="I8076" s="16"/>
    </row>
    <row r="8077" spans="1:9" x14ac:dyDescent="0.2">
      <c r="B8077" s="16">
        <v>30</v>
      </c>
      <c r="C8077" s="16">
        <v>1954</v>
      </c>
      <c r="D8077" s="16">
        <v>59</v>
      </c>
      <c r="E8077" s="16">
        <v>30</v>
      </c>
      <c r="F8077" s="16">
        <v>97</v>
      </c>
      <c r="G8077" s="16">
        <v>33</v>
      </c>
      <c r="H8077" s="16">
        <v>17.766718000000001</v>
      </c>
      <c r="I8077" s="16"/>
    </row>
    <row r="8078" spans="1:9" x14ac:dyDescent="0.2">
      <c r="A8078" s="6"/>
      <c r="B8078" s="16">
        <v>31</v>
      </c>
      <c r="C8078" s="16">
        <v>2551</v>
      </c>
      <c r="D8078" s="16">
        <v>70</v>
      </c>
      <c r="E8078" s="16">
        <v>25</v>
      </c>
      <c r="F8078" s="16">
        <v>119</v>
      </c>
      <c r="G8078" s="16">
        <v>36</v>
      </c>
      <c r="H8078" s="16">
        <v>25.729915999999999</v>
      </c>
      <c r="I8078" s="16"/>
    </row>
    <row r="8079" spans="1:9" x14ac:dyDescent="0.2">
      <c r="A8079" s="11"/>
      <c r="B8079" s="16">
        <v>32</v>
      </c>
      <c r="C8079" s="16">
        <v>734</v>
      </c>
      <c r="D8079" s="16">
        <v>48</v>
      </c>
      <c r="E8079" s="16">
        <v>35</v>
      </c>
      <c r="F8079" s="16">
        <v>59</v>
      </c>
      <c r="G8079" s="16">
        <v>15</v>
      </c>
      <c r="H8079" s="16">
        <v>8.0887930000000008</v>
      </c>
      <c r="I8079" s="16"/>
    </row>
    <row r="8080" spans="1:9" x14ac:dyDescent="0.2">
      <c r="B8080" s="16">
        <v>33</v>
      </c>
      <c r="C8080" s="16">
        <v>2709</v>
      </c>
      <c r="D8080" s="16">
        <v>67</v>
      </c>
      <c r="E8080" s="16">
        <v>23</v>
      </c>
      <c r="F8080" s="16">
        <v>133</v>
      </c>
      <c r="G8080" s="16">
        <v>40</v>
      </c>
      <c r="H8080" s="16">
        <v>24.960995</v>
      </c>
      <c r="I8080" s="16"/>
    </row>
    <row r="8081" spans="2:9" x14ac:dyDescent="0.2">
      <c r="B8081" s="16">
        <v>34</v>
      </c>
      <c r="C8081" s="16">
        <v>1379</v>
      </c>
      <c r="D8081" s="16">
        <v>65</v>
      </c>
      <c r="E8081" s="16">
        <v>51</v>
      </c>
      <c r="F8081" s="16">
        <v>81</v>
      </c>
      <c r="G8081" s="16">
        <v>21</v>
      </c>
      <c r="H8081" s="16">
        <v>10</v>
      </c>
      <c r="I8081" s="16"/>
    </row>
    <row r="8082" spans="2:9" x14ac:dyDescent="0.2">
      <c r="B8082" s="16">
        <v>35</v>
      </c>
      <c r="C8082" s="16">
        <v>2689</v>
      </c>
      <c r="D8082" s="16">
        <v>72</v>
      </c>
      <c r="E8082" s="16">
        <v>26</v>
      </c>
      <c r="F8082" s="16">
        <v>127</v>
      </c>
      <c r="G8082" s="16">
        <v>37</v>
      </c>
      <c r="H8082" s="16">
        <v>24.08953</v>
      </c>
      <c r="I8082" s="16"/>
    </row>
    <row r="8083" spans="2:9" x14ac:dyDescent="0.2">
      <c r="B8083" s="16">
        <v>36</v>
      </c>
      <c r="C8083" s="16">
        <v>3926</v>
      </c>
      <c r="D8083" s="16">
        <v>80</v>
      </c>
      <c r="E8083" s="16">
        <v>36</v>
      </c>
      <c r="F8083" s="16">
        <v>138</v>
      </c>
      <c r="G8083" s="16">
        <v>49</v>
      </c>
      <c r="H8083" s="16">
        <v>26.044032999999999</v>
      </c>
      <c r="I8083" s="16"/>
    </row>
    <row r="8084" spans="2:9" x14ac:dyDescent="0.2">
      <c r="B8084" s="16">
        <v>37</v>
      </c>
      <c r="C8084" s="16">
        <v>4705</v>
      </c>
      <c r="D8084" s="16">
        <v>96</v>
      </c>
      <c r="E8084" s="16">
        <v>39</v>
      </c>
      <c r="F8084" s="16">
        <v>189</v>
      </c>
      <c r="G8084" s="16">
        <v>49</v>
      </c>
      <c r="H8084" s="16">
        <v>40.867927999999999</v>
      </c>
      <c r="I8084" s="16"/>
    </row>
    <row r="8085" spans="2:9" x14ac:dyDescent="0.2">
      <c r="B8085" s="16">
        <v>38</v>
      </c>
      <c r="C8085" s="16">
        <v>850</v>
      </c>
      <c r="D8085" s="16">
        <v>50</v>
      </c>
      <c r="E8085" s="16">
        <v>36</v>
      </c>
      <c r="F8085" s="16">
        <v>64</v>
      </c>
      <c r="G8085" s="16">
        <v>17</v>
      </c>
      <c r="H8085" s="16">
        <v>8.0234030000000001</v>
      </c>
      <c r="I8085" s="16"/>
    </row>
    <row r="8086" spans="2:9" x14ac:dyDescent="0.2">
      <c r="B8086" s="16">
        <v>39</v>
      </c>
      <c r="C8086" s="16">
        <v>3216</v>
      </c>
      <c r="D8086" s="16">
        <v>64</v>
      </c>
      <c r="E8086" s="16">
        <v>26</v>
      </c>
      <c r="F8086" s="16">
        <v>118</v>
      </c>
      <c r="G8086" s="16">
        <v>50</v>
      </c>
      <c r="H8086" s="16">
        <v>21.478988999999999</v>
      </c>
      <c r="I8086" s="16"/>
    </row>
    <row r="8087" spans="2:9" x14ac:dyDescent="0.2">
      <c r="B8087" s="16">
        <v>40</v>
      </c>
      <c r="C8087" s="16">
        <v>3413</v>
      </c>
      <c r="D8087" s="16">
        <v>72</v>
      </c>
      <c r="E8087" s="16">
        <v>34</v>
      </c>
      <c r="F8087" s="16">
        <v>127</v>
      </c>
      <c r="G8087" s="16">
        <v>47</v>
      </c>
      <c r="H8087" s="16">
        <v>22.171759999999999</v>
      </c>
      <c r="I8087" s="16"/>
    </row>
    <row r="8088" spans="2:9" x14ac:dyDescent="0.2">
      <c r="B8088" s="16">
        <v>41</v>
      </c>
      <c r="C8088" s="16">
        <v>3923</v>
      </c>
      <c r="D8088" s="16">
        <v>87</v>
      </c>
      <c r="E8088" s="16">
        <v>42</v>
      </c>
      <c r="F8088" s="16">
        <v>163</v>
      </c>
      <c r="G8088" s="16">
        <v>45</v>
      </c>
      <c r="H8088" s="16">
        <v>32.747658000000001</v>
      </c>
      <c r="I8088" s="16"/>
    </row>
    <row r="8089" spans="2:9" x14ac:dyDescent="0.2">
      <c r="B8089" s="16">
        <v>42</v>
      </c>
      <c r="C8089" s="16">
        <v>2320</v>
      </c>
      <c r="D8089" s="16">
        <v>64</v>
      </c>
      <c r="E8089" s="16">
        <v>34</v>
      </c>
      <c r="F8089" s="16">
        <v>104</v>
      </c>
      <c r="G8089" s="16">
        <v>36</v>
      </c>
      <c r="H8089" s="16">
        <v>17.821335000000001</v>
      </c>
      <c r="I8089" s="16"/>
    </row>
    <row r="8090" spans="2:9" x14ac:dyDescent="0.2">
      <c r="B8090" s="16">
        <v>43</v>
      </c>
      <c r="C8090" s="16">
        <v>782</v>
      </c>
      <c r="D8090" s="16">
        <v>46</v>
      </c>
      <c r="E8090" s="16">
        <v>26</v>
      </c>
      <c r="F8090" s="16">
        <v>70</v>
      </c>
      <c r="G8090" s="16">
        <v>17</v>
      </c>
      <c r="H8090" s="16">
        <v>11.932098999999999</v>
      </c>
      <c r="I8090" s="16"/>
    </row>
    <row r="8091" spans="2:9" x14ac:dyDescent="0.2">
      <c r="B8091" s="16">
        <v>44</v>
      </c>
      <c r="C8091" s="16">
        <v>979</v>
      </c>
      <c r="D8091" s="16">
        <v>46</v>
      </c>
      <c r="E8091" s="16">
        <v>24</v>
      </c>
      <c r="F8091" s="16">
        <v>73</v>
      </c>
      <c r="G8091" s="16">
        <v>21</v>
      </c>
      <c r="H8091" s="16">
        <v>13.481469000000001</v>
      </c>
      <c r="I8091" s="16"/>
    </row>
    <row r="8092" spans="2:9" x14ac:dyDescent="0.2">
      <c r="B8092" s="16">
        <v>45</v>
      </c>
      <c r="C8092" s="16">
        <v>1200</v>
      </c>
      <c r="D8092" s="16">
        <v>60</v>
      </c>
      <c r="E8092" s="16">
        <v>29</v>
      </c>
      <c r="F8092" s="16">
        <v>80</v>
      </c>
      <c r="G8092" s="16">
        <v>20</v>
      </c>
      <c r="H8092" s="16">
        <v>14.614341</v>
      </c>
      <c r="I8092" s="16"/>
    </row>
    <row r="8093" spans="2:9" x14ac:dyDescent="0.2">
      <c r="B8093" s="16">
        <v>46</v>
      </c>
      <c r="C8093" s="16">
        <v>3328</v>
      </c>
      <c r="D8093" s="16">
        <v>77</v>
      </c>
      <c r="E8093" s="16">
        <v>39</v>
      </c>
      <c r="F8093" s="16">
        <v>132</v>
      </c>
      <c r="G8093" s="16">
        <v>43</v>
      </c>
      <c r="H8093" s="16">
        <v>26.107378000000001</v>
      </c>
      <c r="I8093" s="16"/>
    </row>
    <row r="8094" spans="2:9" x14ac:dyDescent="0.2">
      <c r="B8094" s="16">
        <v>47</v>
      </c>
      <c r="C8094" s="16">
        <v>3904</v>
      </c>
      <c r="D8094" s="16">
        <v>83</v>
      </c>
      <c r="E8094" s="16">
        <v>34</v>
      </c>
      <c r="F8094" s="16">
        <v>138</v>
      </c>
      <c r="G8094" s="16">
        <v>47</v>
      </c>
      <c r="H8094" s="16">
        <v>28.671679999999999</v>
      </c>
      <c r="I8094" s="16"/>
    </row>
    <row r="8095" spans="2:9" x14ac:dyDescent="0.2">
      <c r="B8095" s="16">
        <v>48</v>
      </c>
      <c r="C8095" s="16">
        <v>1518</v>
      </c>
      <c r="D8095" s="16">
        <v>58</v>
      </c>
      <c r="E8095" s="16">
        <v>20</v>
      </c>
      <c r="F8095" s="16">
        <v>92</v>
      </c>
      <c r="G8095" s="16">
        <v>26</v>
      </c>
      <c r="H8095" s="16">
        <v>16.747537999999999</v>
      </c>
      <c r="I8095" s="16"/>
    </row>
    <row r="8096" spans="2:9" x14ac:dyDescent="0.2">
      <c r="B8096" s="16">
        <v>49</v>
      </c>
      <c r="C8096" s="16">
        <v>5133</v>
      </c>
      <c r="D8096" s="16">
        <v>102</v>
      </c>
      <c r="E8096" s="16">
        <v>35</v>
      </c>
      <c r="F8096" s="16">
        <v>180</v>
      </c>
      <c r="G8096" s="16">
        <v>50</v>
      </c>
      <c r="H8096" s="16">
        <v>39.218124000000003</v>
      </c>
      <c r="I8096" s="16"/>
    </row>
    <row r="8097" spans="2:9" x14ac:dyDescent="0.2">
      <c r="B8097" s="16">
        <v>50</v>
      </c>
      <c r="C8097" s="16">
        <v>3505</v>
      </c>
      <c r="D8097" s="16">
        <v>70</v>
      </c>
      <c r="E8097" s="16">
        <v>28</v>
      </c>
      <c r="F8097" s="16">
        <v>119</v>
      </c>
      <c r="G8097" s="16">
        <v>50</v>
      </c>
      <c r="H8097" s="16">
        <v>19.931004000000001</v>
      </c>
      <c r="I8097" s="16"/>
    </row>
    <row r="8098" spans="2:9" x14ac:dyDescent="0.2">
      <c r="B8098" s="16">
        <v>51</v>
      </c>
      <c r="C8098" s="16">
        <v>1321</v>
      </c>
      <c r="D8098" s="16">
        <v>66</v>
      </c>
      <c r="E8098" s="16">
        <v>42</v>
      </c>
      <c r="F8098" s="16">
        <v>87</v>
      </c>
      <c r="G8098" s="16">
        <v>20</v>
      </c>
      <c r="H8098" s="16">
        <v>12.377824</v>
      </c>
      <c r="I8098" s="16"/>
    </row>
    <row r="8099" spans="2:9" x14ac:dyDescent="0.2">
      <c r="B8099" s="16">
        <v>52</v>
      </c>
      <c r="C8099" s="16">
        <v>3058</v>
      </c>
      <c r="D8099" s="16">
        <v>76</v>
      </c>
      <c r="E8099" s="16">
        <v>28</v>
      </c>
      <c r="F8099" s="16">
        <v>124</v>
      </c>
      <c r="G8099" s="16">
        <v>40</v>
      </c>
      <c r="H8099" s="16">
        <v>25.332659</v>
      </c>
      <c r="I8099" s="16"/>
    </row>
    <row r="8100" spans="2:9" x14ac:dyDescent="0.2">
      <c r="B8100" s="16">
        <v>53</v>
      </c>
      <c r="C8100" s="16">
        <v>4432</v>
      </c>
      <c r="D8100" s="16">
        <v>76</v>
      </c>
      <c r="E8100" s="16">
        <v>40</v>
      </c>
      <c r="F8100" s="16">
        <v>145</v>
      </c>
      <c r="G8100" s="16">
        <v>58</v>
      </c>
      <c r="H8100" s="16">
        <v>24.168997000000001</v>
      </c>
      <c r="I8100" s="16"/>
    </row>
    <row r="8101" spans="2:9" x14ac:dyDescent="0.2">
      <c r="B8101" s="16">
        <v>54</v>
      </c>
      <c r="C8101" s="16">
        <v>1634</v>
      </c>
      <c r="D8101" s="16">
        <v>56</v>
      </c>
      <c r="E8101" s="16">
        <v>24</v>
      </c>
      <c r="F8101" s="16">
        <v>79</v>
      </c>
      <c r="G8101" s="16">
        <v>29</v>
      </c>
      <c r="H8101" s="16">
        <v>12.247449</v>
      </c>
      <c r="I8101" s="16"/>
    </row>
    <row r="8102" spans="2:9" x14ac:dyDescent="0.2">
      <c r="B8102" s="16">
        <v>55</v>
      </c>
      <c r="C8102" s="16">
        <v>2086</v>
      </c>
      <c r="D8102" s="16">
        <v>65</v>
      </c>
      <c r="E8102" s="16">
        <v>27</v>
      </c>
      <c r="F8102" s="16">
        <v>106</v>
      </c>
      <c r="G8102" s="16">
        <v>32</v>
      </c>
      <c r="H8102" s="16">
        <v>17.407821999999999</v>
      </c>
      <c r="I8102" s="16"/>
    </row>
    <row r="8103" spans="2:9" x14ac:dyDescent="0.2">
      <c r="B8103" s="16">
        <v>56</v>
      </c>
      <c r="C8103" s="16">
        <v>5474</v>
      </c>
      <c r="D8103" s="16">
        <v>91</v>
      </c>
      <c r="E8103" s="16">
        <v>41</v>
      </c>
      <c r="F8103" s="16">
        <v>182</v>
      </c>
      <c r="G8103" s="16">
        <v>60</v>
      </c>
      <c r="H8103" s="16">
        <v>35.883521999999999</v>
      </c>
      <c r="I8103" s="16"/>
    </row>
    <row r="8104" spans="2:9" x14ac:dyDescent="0.2">
      <c r="B8104" s="16">
        <v>57</v>
      </c>
      <c r="C8104" s="16">
        <v>2766</v>
      </c>
      <c r="D8104" s="16">
        <v>74</v>
      </c>
      <c r="E8104" s="16">
        <v>31</v>
      </c>
      <c r="F8104" s="16">
        <v>120</v>
      </c>
      <c r="G8104" s="16">
        <v>37</v>
      </c>
      <c r="H8104" s="16">
        <v>20.799305</v>
      </c>
      <c r="I8104" s="16"/>
    </row>
    <row r="8105" spans="2:9" x14ac:dyDescent="0.2">
      <c r="B8105" s="16">
        <v>58</v>
      </c>
      <c r="C8105" s="16">
        <v>2533</v>
      </c>
      <c r="D8105" s="16">
        <v>57</v>
      </c>
      <c r="E8105" s="16">
        <v>31</v>
      </c>
      <c r="F8105" s="16">
        <v>86</v>
      </c>
      <c r="G8105" s="16">
        <v>44</v>
      </c>
      <c r="H8105" s="16">
        <v>12.611364</v>
      </c>
      <c r="I8105" s="16"/>
    </row>
    <row r="8106" spans="2:9" x14ac:dyDescent="0.2">
      <c r="B8106" s="16">
        <v>59</v>
      </c>
      <c r="C8106" s="16">
        <v>2331</v>
      </c>
      <c r="D8106" s="16">
        <v>64</v>
      </c>
      <c r="E8106" s="16">
        <v>28</v>
      </c>
      <c r="F8106" s="16">
        <v>101</v>
      </c>
      <c r="G8106" s="16">
        <v>36</v>
      </c>
      <c r="H8106" s="16">
        <v>17.527937000000001</v>
      </c>
      <c r="I8106" s="16"/>
    </row>
    <row r="8107" spans="2:9" x14ac:dyDescent="0.2">
      <c r="B8107" s="16">
        <v>60</v>
      </c>
      <c r="C8107" s="16">
        <v>3291</v>
      </c>
      <c r="D8107" s="16">
        <v>68</v>
      </c>
      <c r="E8107" s="16">
        <v>25</v>
      </c>
      <c r="F8107" s="16">
        <v>124</v>
      </c>
      <c r="G8107" s="16">
        <v>48</v>
      </c>
      <c r="H8107" s="16">
        <v>23.745547999999999</v>
      </c>
      <c r="I8107" s="16"/>
    </row>
    <row r="8108" spans="2:9" x14ac:dyDescent="0.2">
      <c r="B8108" s="16">
        <v>61</v>
      </c>
      <c r="C8108" s="16">
        <v>2785</v>
      </c>
      <c r="D8108" s="16">
        <v>61</v>
      </c>
      <c r="E8108" s="16">
        <v>16</v>
      </c>
      <c r="F8108" s="16">
        <v>117</v>
      </c>
      <c r="G8108" s="16">
        <v>45</v>
      </c>
      <c r="H8108" s="16">
        <v>24.786359999999998</v>
      </c>
      <c r="I8108" s="16"/>
    </row>
    <row r="8109" spans="2:9" x14ac:dyDescent="0.2">
      <c r="B8109" s="16">
        <v>62</v>
      </c>
      <c r="C8109" s="16">
        <v>1232</v>
      </c>
      <c r="D8109" s="16">
        <v>51</v>
      </c>
      <c r="E8109" s="16">
        <v>27</v>
      </c>
      <c r="F8109" s="16">
        <v>71</v>
      </c>
      <c r="G8109" s="16">
        <v>24</v>
      </c>
      <c r="H8109" s="16">
        <v>10.878778000000001</v>
      </c>
      <c r="I8109" s="16"/>
    </row>
    <row r="8110" spans="2:9" x14ac:dyDescent="0.2">
      <c r="B8110" s="16">
        <v>63</v>
      </c>
      <c r="C8110" s="16">
        <v>2621</v>
      </c>
      <c r="D8110" s="16">
        <v>68</v>
      </c>
      <c r="E8110" s="16">
        <v>36</v>
      </c>
      <c r="F8110" s="16">
        <v>113</v>
      </c>
      <c r="G8110" s="16">
        <v>38</v>
      </c>
      <c r="H8110" s="16">
        <v>21.12575</v>
      </c>
      <c r="I8110" s="16"/>
    </row>
    <row r="8111" spans="2:9" x14ac:dyDescent="0.2">
      <c r="B8111" s="16">
        <v>64</v>
      </c>
      <c r="C8111" s="16">
        <v>1191</v>
      </c>
      <c r="D8111" s="16">
        <v>59</v>
      </c>
      <c r="E8111" s="16">
        <v>36</v>
      </c>
      <c r="F8111" s="16">
        <v>86</v>
      </c>
      <c r="G8111" s="16">
        <v>20</v>
      </c>
      <c r="H8111" s="16">
        <v>14.727346000000001</v>
      </c>
      <c r="I8111" s="16"/>
    </row>
    <row r="8112" spans="2:9" x14ac:dyDescent="0.2">
      <c r="B8112" s="16">
        <v>65</v>
      </c>
      <c r="C8112" s="16">
        <v>2881</v>
      </c>
      <c r="D8112" s="16">
        <v>72</v>
      </c>
      <c r="E8112" s="16">
        <v>34</v>
      </c>
      <c r="F8112" s="16">
        <v>127</v>
      </c>
      <c r="G8112" s="16">
        <v>40</v>
      </c>
      <c r="H8112" s="16">
        <v>25.366544999999999</v>
      </c>
      <c r="I8112" s="16"/>
    </row>
    <row r="8113" spans="1:9" x14ac:dyDescent="0.2">
      <c r="B8113" s="16">
        <v>66</v>
      </c>
      <c r="C8113" s="16">
        <v>2131</v>
      </c>
      <c r="D8113" s="16">
        <v>62</v>
      </c>
      <c r="E8113" s="16">
        <v>34</v>
      </c>
      <c r="F8113" s="16">
        <v>104</v>
      </c>
      <c r="G8113" s="16">
        <v>34</v>
      </c>
      <c r="H8113" s="16">
        <v>18.135014999999999</v>
      </c>
      <c r="I8113" s="16"/>
    </row>
    <row r="8114" spans="1:9" x14ac:dyDescent="0.2">
      <c r="B8114" s="16">
        <v>67</v>
      </c>
      <c r="C8114" s="16">
        <v>685</v>
      </c>
      <c r="D8114" s="16">
        <v>38</v>
      </c>
      <c r="E8114" s="16">
        <v>16</v>
      </c>
      <c r="F8114" s="16">
        <v>57</v>
      </c>
      <c r="G8114" s="16">
        <v>18</v>
      </c>
      <c r="H8114" s="16">
        <v>11.669466999999999</v>
      </c>
      <c r="I8114" s="16"/>
    </row>
    <row r="8115" spans="1:9" x14ac:dyDescent="0.2">
      <c r="B8115" s="16">
        <v>68</v>
      </c>
      <c r="C8115" s="16">
        <v>1106</v>
      </c>
      <c r="D8115" s="16">
        <v>46</v>
      </c>
      <c r="E8115" s="16">
        <v>18</v>
      </c>
      <c r="F8115" s="16">
        <v>63</v>
      </c>
      <c r="G8115" s="16">
        <v>24</v>
      </c>
      <c r="H8115" s="16">
        <v>10.850766</v>
      </c>
      <c r="I8115" s="16"/>
    </row>
    <row r="8116" spans="1:9" x14ac:dyDescent="0.2">
      <c r="B8116" s="16">
        <v>69</v>
      </c>
      <c r="C8116" s="16">
        <v>1456</v>
      </c>
      <c r="D8116" s="16">
        <v>50</v>
      </c>
      <c r="E8116" s="16">
        <v>28</v>
      </c>
      <c r="F8116" s="16">
        <v>70</v>
      </c>
      <c r="G8116" s="16">
        <v>29</v>
      </c>
      <c r="H8116" s="16">
        <v>10.535653999999999</v>
      </c>
      <c r="I8116" s="16"/>
    </row>
    <row r="8117" spans="1:9" x14ac:dyDescent="0.2">
      <c r="B8117" s="16">
        <v>70</v>
      </c>
      <c r="C8117" s="16">
        <v>1046</v>
      </c>
      <c r="D8117" s="16">
        <v>45</v>
      </c>
      <c r="E8117" s="16">
        <v>26</v>
      </c>
      <c r="F8117" s="16">
        <v>66</v>
      </c>
      <c r="G8117" s="16">
        <v>23</v>
      </c>
      <c r="H8117" s="16">
        <v>10.989665</v>
      </c>
      <c r="I8117" s="16"/>
    </row>
    <row r="8118" spans="1:9" x14ac:dyDescent="0.2">
      <c r="B8118" s="16">
        <v>71</v>
      </c>
      <c r="C8118" s="16">
        <v>2405</v>
      </c>
      <c r="D8118" s="16">
        <v>55</v>
      </c>
      <c r="E8118" s="16">
        <v>20</v>
      </c>
      <c r="F8118" s="16">
        <v>104</v>
      </c>
      <c r="G8118" s="16">
        <v>43</v>
      </c>
      <c r="H8118" s="16">
        <v>17.656780000000001</v>
      </c>
      <c r="I8118" s="16"/>
    </row>
    <row r="8119" spans="1:9" x14ac:dyDescent="0.2">
      <c r="B8119" s="16">
        <v>72</v>
      </c>
      <c r="C8119" s="16">
        <v>3056</v>
      </c>
      <c r="D8119" s="16">
        <v>71</v>
      </c>
      <c r="E8119" s="16">
        <v>29</v>
      </c>
      <c r="F8119" s="16">
        <v>144</v>
      </c>
      <c r="G8119" s="16">
        <v>43</v>
      </c>
      <c r="H8119" s="16">
        <v>29.625038</v>
      </c>
      <c r="I8119" s="16"/>
    </row>
    <row r="8120" spans="1:9" x14ac:dyDescent="0.2">
      <c r="B8120" s="16">
        <v>73</v>
      </c>
      <c r="C8120" s="16">
        <v>392</v>
      </c>
      <c r="D8120" s="16">
        <v>39</v>
      </c>
      <c r="E8120" s="16">
        <v>30</v>
      </c>
      <c r="F8120" s="16">
        <v>50</v>
      </c>
      <c r="G8120" s="16">
        <v>10</v>
      </c>
      <c r="H8120" s="16">
        <v>5.8118653</v>
      </c>
      <c r="I8120" s="16"/>
    </row>
    <row r="8121" spans="1:9" x14ac:dyDescent="0.2">
      <c r="B8121" s="16">
        <v>74</v>
      </c>
      <c r="C8121" s="16">
        <v>488</v>
      </c>
      <c r="D8121" s="16">
        <v>34</v>
      </c>
      <c r="E8121" s="16">
        <v>22</v>
      </c>
      <c r="F8121" s="16">
        <v>46</v>
      </c>
      <c r="G8121" s="16">
        <v>14</v>
      </c>
      <c r="H8121" s="16">
        <v>6.6794750000000001</v>
      </c>
      <c r="I8121" s="1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74</v>
      </c>
      <c r="I8229" s="6"/>
    </row>
    <row r="8230" spans="1:10" x14ac:dyDescent="0.2">
      <c r="A8230" t="s">
        <v>67</v>
      </c>
      <c r="B8230" s="15"/>
      <c r="C8230" s="8">
        <f>AVERAGE(C8048:C8228)</f>
        <v>2207.6081081081079</v>
      </c>
      <c r="D8230" s="8"/>
      <c r="E8230" s="8"/>
      <c r="F8230" s="8"/>
      <c r="G8230" s="8"/>
      <c r="H8230" s="8"/>
      <c r="I8230" s="9"/>
      <c r="J8230" s="17">
        <f>AVERAGE(D8048:D8228)</f>
        <v>62.202702702702702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33893268</v>
      </c>
      <c r="D8234" s="16">
        <v>67.656769999999995</v>
      </c>
      <c r="E8234" s="16">
        <v>1</v>
      </c>
      <c r="F8234" s="16">
        <v>554</v>
      </c>
      <c r="G8234" s="16">
        <v>500959</v>
      </c>
      <c r="H8234" s="16">
        <v>88.475075000000004</v>
      </c>
      <c r="I8234" s="16">
        <v>10.509115</v>
      </c>
    </row>
    <row r="8235" spans="1:10" x14ac:dyDescent="0.2">
      <c r="A8235" s="6"/>
      <c r="B8235" s="16">
        <v>1</v>
      </c>
      <c r="C8235" s="16">
        <v>369</v>
      </c>
      <c r="D8235" s="16">
        <v>20</v>
      </c>
      <c r="E8235" s="16">
        <v>9</v>
      </c>
      <c r="F8235" s="16">
        <v>33</v>
      </c>
      <c r="G8235" s="16">
        <v>18</v>
      </c>
      <c r="H8235" s="16">
        <v>6.584295</v>
      </c>
      <c r="I8235" s="16"/>
    </row>
    <row r="8236" spans="1:10" x14ac:dyDescent="0.2">
      <c r="A8236" s="6"/>
      <c r="B8236" s="16">
        <v>2</v>
      </c>
      <c r="C8236" s="16">
        <v>493</v>
      </c>
      <c r="D8236" s="16">
        <v>29</v>
      </c>
      <c r="E8236" s="16">
        <v>5</v>
      </c>
      <c r="F8236" s="16">
        <v>43</v>
      </c>
      <c r="G8236" s="16">
        <v>17</v>
      </c>
      <c r="H8236" s="16">
        <v>9.9498739999999994</v>
      </c>
      <c r="I8236" s="16"/>
    </row>
    <row r="8237" spans="1:10" x14ac:dyDescent="0.2">
      <c r="A8237" s="6"/>
      <c r="B8237" s="16">
        <v>3</v>
      </c>
      <c r="C8237" s="16">
        <v>3056</v>
      </c>
      <c r="D8237" s="16">
        <v>65</v>
      </c>
      <c r="E8237" s="16">
        <v>16</v>
      </c>
      <c r="F8237" s="16">
        <v>127</v>
      </c>
      <c r="G8237" s="16">
        <v>47</v>
      </c>
      <c r="H8237" s="16">
        <v>28.782166</v>
      </c>
      <c r="I8237" s="16"/>
    </row>
    <row r="8238" spans="1:10" x14ac:dyDescent="0.2">
      <c r="A8238" s="6"/>
      <c r="B8238" s="16">
        <v>4</v>
      </c>
      <c r="C8238" s="16">
        <v>2459</v>
      </c>
      <c r="D8238" s="16">
        <v>57</v>
      </c>
      <c r="E8238" s="16">
        <v>21</v>
      </c>
      <c r="F8238" s="16">
        <v>117</v>
      </c>
      <c r="G8238" s="16">
        <v>43</v>
      </c>
      <c r="H8238" s="16">
        <v>24.203503000000001</v>
      </c>
      <c r="I8238" s="16"/>
    </row>
    <row r="8239" spans="1:10" x14ac:dyDescent="0.2">
      <c r="A8239" s="6"/>
      <c r="B8239" s="16">
        <v>5</v>
      </c>
      <c r="C8239" s="16">
        <v>1220</v>
      </c>
      <c r="D8239" s="16">
        <v>36</v>
      </c>
      <c r="E8239" s="16">
        <v>9</v>
      </c>
      <c r="F8239" s="16">
        <v>74</v>
      </c>
      <c r="G8239" s="16">
        <v>33</v>
      </c>
      <c r="H8239" s="16">
        <v>15.576425</v>
      </c>
      <c r="I8239" s="16"/>
    </row>
    <row r="8240" spans="1:10" x14ac:dyDescent="0.2">
      <c r="A8240" s="6"/>
      <c r="B8240" s="16">
        <v>6</v>
      </c>
      <c r="C8240" s="16">
        <v>1717</v>
      </c>
      <c r="D8240" s="16">
        <v>47</v>
      </c>
      <c r="E8240" s="16">
        <v>16</v>
      </c>
      <c r="F8240" s="16">
        <v>74</v>
      </c>
      <c r="G8240" s="16">
        <v>36</v>
      </c>
      <c r="H8240" s="16">
        <v>13.067954</v>
      </c>
      <c r="I8240" s="16"/>
    </row>
    <row r="8241" spans="1:9" x14ac:dyDescent="0.2">
      <c r="A8241" s="6"/>
      <c r="B8241" s="16">
        <v>7</v>
      </c>
      <c r="C8241" s="16">
        <v>1346</v>
      </c>
      <c r="D8241" s="16">
        <v>39</v>
      </c>
      <c r="E8241" s="16">
        <v>12</v>
      </c>
      <c r="F8241" s="16">
        <v>69</v>
      </c>
      <c r="G8241" s="16">
        <v>34</v>
      </c>
      <c r="H8241" s="16">
        <v>14.5664625</v>
      </c>
      <c r="I8241" s="16"/>
    </row>
    <row r="8242" spans="1:9" x14ac:dyDescent="0.2">
      <c r="A8242" s="6"/>
      <c r="B8242" s="16">
        <v>8</v>
      </c>
      <c r="C8242" s="16">
        <v>857</v>
      </c>
      <c r="D8242" s="16">
        <v>37</v>
      </c>
      <c r="E8242" s="16">
        <v>19</v>
      </c>
      <c r="F8242" s="16">
        <v>51</v>
      </c>
      <c r="G8242" s="16">
        <v>23</v>
      </c>
      <c r="H8242" s="16">
        <v>9.5679390000000009</v>
      </c>
      <c r="I8242" s="16"/>
    </row>
    <row r="8243" spans="1:9" x14ac:dyDescent="0.2">
      <c r="A8243" s="6"/>
      <c r="B8243" s="16">
        <v>9</v>
      </c>
      <c r="C8243" s="16">
        <v>1960</v>
      </c>
      <c r="D8243" s="16">
        <v>47</v>
      </c>
      <c r="E8243" s="16">
        <v>21</v>
      </c>
      <c r="F8243" s="16">
        <v>90</v>
      </c>
      <c r="G8243" s="16">
        <v>41</v>
      </c>
      <c r="H8243" s="16">
        <v>17.044794</v>
      </c>
      <c r="I8243" s="16"/>
    </row>
    <row r="8244" spans="1:9" x14ac:dyDescent="0.2">
      <c r="A8244" s="6"/>
      <c r="B8244" s="16">
        <v>10</v>
      </c>
      <c r="C8244" s="16">
        <v>1515</v>
      </c>
      <c r="D8244" s="16">
        <v>52</v>
      </c>
      <c r="E8244" s="16">
        <v>17</v>
      </c>
      <c r="F8244" s="16">
        <v>82</v>
      </c>
      <c r="G8244" s="16">
        <v>29</v>
      </c>
      <c r="H8244" s="16">
        <v>17.026240000000001</v>
      </c>
      <c r="I8244" s="16"/>
    </row>
    <row r="8245" spans="1:9" x14ac:dyDescent="0.2">
      <c r="A8245" s="6"/>
      <c r="B8245" s="16">
        <v>11</v>
      </c>
      <c r="C8245" s="16">
        <v>1755</v>
      </c>
      <c r="D8245" s="16">
        <v>48</v>
      </c>
      <c r="E8245" s="16">
        <v>15</v>
      </c>
      <c r="F8245" s="16">
        <v>93</v>
      </c>
      <c r="G8245" s="16">
        <v>36</v>
      </c>
      <c r="H8245" s="16">
        <v>18.971406999999999</v>
      </c>
      <c r="I8245" s="16"/>
    </row>
    <row r="8246" spans="1:9" x14ac:dyDescent="0.2">
      <c r="A8246" s="6"/>
      <c r="B8246" s="16">
        <v>12</v>
      </c>
      <c r="C8246" s="16">
        <v>2398</v>
      </c>
      <c r="D8246" s="16">
        <v>57</v>
      </c>
      <c r="E8246" s="16">
        <v>28</v>
      </c>
      <c r="F8246" s="16">
        <v>104</v>
      </c>
      <c r="G8246" s="16">
        <v>42</v>
      </c>
      <c r="H8246" s="16">
        <v>20.674009999999999</v>
      </c>
      <c r="I8246" s="16"/>
    </row>
    <row r="8247" spans="1:9" x14ac:dyDescent="0.2">
      <c r="B8247" s="16">
        <v>13</v>
      </c>
      <c r="C8247" s="16">
        <v>2383</v>
      </c>
      <c r="D8247" s="16">
        <v>56</v>
      </c>
      <c r="E8247" s="16">
        <v>22</v>
      </c>
      <c r="F8247" s="16">
        <v>91</v>
      </c>
      <c r="G8247" s="16">
        <v>42</v>
      </c>
      <c r="H8247" s="16">
        <v>17.237932000000001</v>
      </c>
      <c r="I8247" s="16"/>
    </row>
    <row r="8248" spans="1:9" x14ac:dyDescent="0.2">
      <c r="B8248" s="16">
        <v>14</v>
      </c>
      <c r="C8248" s="16">
        <v>2504</v>
      </c>
      <c r="D8248" s="16">
        <v>62</v>
      </c>
      <c r="E8248" s="16">
        <v>18</v>
      </c>
      <c r="F8248" s="16">
        <v>112</v>
      </c>
      <c r="G8248" s="16">
        <v>40</v>
      </c>
      <c r="H8248" s="16">
        <v>23.519767999999999</v>
      </c>
      <c r="I8248" s="16"/>
    </row>
    <row r="8249" spans="1:9" x14ac:dyDescent="0.2">
      <c r="B8249" s="16">
        <v>15</v>
      </c>
      <c r="C8249" s="16">
        <v>1213</v>
      </c>
      <c r="D8249" s="16">
        <v>41</v>
      </c>
      <c r="E8249" s="16">
        <v>12</v>
      </c>
      <c r="F8249" s="16">
        <v>63</v>
      </c>
      <c r="G8249" s="16">
        <v>29</v>
      </c>
      <c r="H8249" s="16">
        <v>11.439280500000001</v>
      </c>
      <c r="I8249" s="16"/>
    </row>
    <row r="8250" spans="1:9" x14ac:dyDescent="0.2">
      <c r="B8250" s="16">
        <v>16</v>
      </c>
      <c r="C8250" s="16">
        <v>2540</v>
      </c>
      <c r="D8250" s="16">
        <v>51</v>
      </c>
      <c r="E8250" s="16">
        <v>10</v>
      </c>
      <c r="F8250" s="16">
        <v>97</v>
      </c>
      <c r="G8250" s="16">
        <v>49</v>
      </c>
      <c r="H8250" s="16">
        <v>20.027584000000001</v>
      </c>
      <c r="I8250" s="16"/>
    </row>
    <row r="8251" spans="1:9" x14ac:dyDescent="0.2">
      <c r="B8251" s="16">
        <v>17</v>
      </c>
      <c r="C8251" s="16">
        <v>652</v>
      </c>
      <c r="D8251" s="16">
        <v>36</v>
      </c>
      <c r="E8251" s="16">
        <v>18</v>
      </c>
      <c r="F8251" s="16">
        <v>53</v>
      </c>
      <c r="G8251" s="16">
        <v>18</v>
      </c>
      <c r="H8251" s="16">
        <v>8.49221</v>
      </c>
      <c r="I8251" s="16"/>
    </row>
    <row r="8252" spans="1:9" x14ac:dyDescent="0.2">
      <c r="B8252" s="16">
        <v>18</v>
      </c>
      <c r="C8252" s="16">
        <v>1283</v>
      </c>
      <c r="D8252" s="16">
        <v>45</v>
      </c>
      <c r="E8252" s="16">
        <v>16</v>
      </c>
      <c r="F8252" s="16">
        <v>70</v>
      </c>
      <c r="G8252" s="16">
        <v>28</v>
      </c>
      <c r="H8252" s="16">
        <v>11.006732</v>
      </c>
      <c r="I8252" s="16"/>
    </row>
    <row r="8253" spans="1:9" x14ac:dyDescent="0.2">
      <c r="B8253" s="16">
        <v>19</v>
      </c>
      <c r="C8253" s="16">
        <v>2341</v>
      </c>
      <c r="D8253" s="16">
        <v>57</v>
      </c>
      <c r="E8253" s="16">
        <v>10</v>
      </c>
      <c r="F8253" s="16">
        <v>113</v>
      </c>
      <c r="G8253" s="16">
        <v>41</v>
      </c>
      <c r="H8253" s="16">
        <v>24.285796999999999</v>
      </c>
      <c r="I8253" s="16"/>
    </row>
    <row r="8254" spans="1:9" x14ac:dyDescent="0.2">
      <c r="B8254" s="16">
        <v>20</v>
      </c>
      <c r="C8254" s="16">
        <v>1868</v>
      </c>
      <c r="D8254" s="16">
        <v>43</v>
      </c>
      <c r="E8254" s="16">
        <v>22</v>
      </c>
      <c r="F8254" s="16">
        <v>72</v>
      </c>
      <c r="G8254" s="16">
        <v>43</v>
      </c>
      <c r="H8254" s="16">
        <v>12.250363999999999</v>
      </c>
      <c r="I8254" s="16"/>
    </row>
    <row r="8255" spans="1:9" x14ac:dyDescent="0.2">
      <c r="B8255" s="16">
        <v>21</v>
      </c>
      <c r="C8255" s="16">
        <v>2196</v>
      </c>
      <c r="D8255" s="16">
        <v>59</v>
      </c>
      <c r="E8255" s="16">
        <v>29</v>
      </c>
      <c r="F8255" s="16">
        <v>93</v>
      </c>
      <c r="G8255" s="16">
        <v>37</v>
      </c>
      <c r="H8255" s="16">
        <v>16.665832999999999</v>
      </c>
      <c r="I8255" s="16"/>
    </row>
    <row r="8256" spans="1:9" x14ac:dyDescent="0.2">
      <c r="B8256" s="16">
        <v>22</v>
      </c>
      <c r="C8256" s="16">
        <v>2494</v>
      </c>
      <c r="D8256" s="16">
        <v>47</v>
      </c>
      <c r="E8256" s="16">
        <v>11</v>
      </c>
      <c r="F8256" s="16">
        <v>90</v>
      </c>
      <c r="G8256" s="16">
        <v>52</v>
      </c>
      <c r="H8256" s="16">
        <v>16.967096000000002</v>
      </c>
      <c r="I8256" s="16"/>
    </row>
    <row r="8257" spans="1:9" x14ac:dyDescent="0.2">
      <c r="B8257" s="16">
        <v>23</v>
      </c>
      <c r="C8257" s="16">
        <v>4337</v>
      </c>
      <c r="D8257" s="16">
        <v>83</v>
      </c>
      <c r="E8257" s="16">
        <v>30</v>
      </c>
      <c r="F8257" s="16">
        <v>161</v>
      </c>
      <c r="G8257" s="16">
        <v>52</v>
      </c>
      <c r="H8257" s="16">
        <v>33.106186000000001</v>
      </c>
      <c r="I8257" s="16"/>
    </row>
    <row r="8258" spans="1:9" x14ac:dyDescent="0.2">
      <c r="B8258" s="16">
        <v>24</v>
      </c>
      <c r="C8258" s="16">
        <v>3141</v>
      </c>
      <c r="D8258" s="16">
        <v>53</v>
      </c>
      <c r="E8258" s="16">
        <v>17</v>
      </c>
      <c r="F8258" s="16">
        <v>96</v>
      </c>
      <c r="G8258" s="16">
        <v>59</v>
      </c>
      <c r="H8258" s="16">
        <v>20.285038</v>
      </c>
      <c r="I8258" s="16"/>
    </row>
    <row r="8259" spans="1:9" x14ac:dyDescent="0.2">
      <c r="B8259" s="16">
        <v>25</v>
      </c>
      <c r="C8259" s="16">
        <v>3159</v>
      </c>
      <c r="D8259" s="16">
        <v>68</v>
      </c>
      <c r="E8259" s="16">
        <v>29</v>
      </c>
      <c r="F8259" s="16">
        <v>130</v>
      </c>
      <c r="G8259" s="16">
        <v>46</v>
      </c>
      <c r="H8259" s="16">
        <v>28.662403000000001</v>
      </c>
      <c r="I8259" s="16"/>
    </row>
    <row r="8260" spans="1:9" x14ac:dyDescent="0.2">
      <c r="B8260" s="16">
        <v>26</v>
      </c>
      <c r="C8260" s="16">
        <v>1362</v>
      </c>
      <c r="D8260" s="16">
        <v>46</v>
      </c>
      <c r="E8260" s="16">
        <v>23</v>
      </c>
      <c r="F8260" s="16">
        <v>75</v>
      </c>
      <c r="G8260" s="16">
        <v>29</v>
      </c>
      <c r="H8260" s="16">
        <v>12.994505</v>
      </c>
      <c r="I8260" s="16"/>
    </row>
    <row r="8261" spans="1:9" x14ac:dyDescent="0.2">
      <c r="B8261" s="16">
        <v>27</v>
      </c>
      <c r="C8261" s="16">
        <v>715</v>
      </c>
      <c r="D8261" s="16">
        <v>39</v>
      </c>
      <c r="E8261" s="16">
        <v>27</v>
      </c>
      <c r="F8261" s="16">
        <v>53</v>
      </c>
      <c r="G8261" s="16">
        <v>18</v>
      </c>
      <c r="H8261" s="16">
        <v>8.1925360000000005</v>
      </c>
      <c r="I8261" s="16"/>
    </row>
    <row r="8262" spans="1:9" x14ac:dyDescent="0.2">
      <c r="B8262" s="16">
        <v>28</v>
      </c>
      <c r="C8262" s="16">
        <v>1606</v>
      </c>
      <c r="D8262" s="16">
        <v>41</v>
      </c>
      <c r="E8262" s="16">
        <v>13</v>
      </c>
      <c r="F8262" s="16">
        <v>71</v>
      </c>
      <c r="G8262" s="16">
        <v>39</v>
      </c>
      <c r="H8262" s="16">
        <v>12.623078</v>
      </c>
      <c r="I8262" s="16"/>
    </row>
    <row r="8263" spans="1:9" x14ac:dyDescent="0.2">
      <c r="B8263" s="16">
        <v>29</v>
      </c>
      <c r="C8263" s="16">
        <v>1412</v>
      </c>
      <c r="D8263" s="16">
        <v>48</v>
      </c>
      <c r="E8263" s="16">
        <v>22</v>
      </c>
      <c r="F8263" s="16">
        <v>76</v>
      </c>
      <c r="G8263" s="16">
        <v>29</v>
      </c>
      <c r="H8263" s="16">
        <v>12.845233</v>
      </c>
      <c r="I8263" s="16"/>
    </row>
    <row r="8264" spans="1:9" x14ac:dyDescent="0.2">
      <c r="B8264" s="16">
        <v>30</v>
      </c>
      <c r="C8264" s="16">
        <v>2753</v>
      </c>
      <c r="D8264" s="16">
        <v>61</v>
      </c>
      <c r="E8264" s="16">
        <v>18</v>
      </c>
      <c r="F8264" s="16">
        <v>112</v>
      </c>
      <c r="G8264" s="16">
        <v>45</v>
      </c>
      <c r="H8264" s="16">
        <v>22.341360000000002</v>
      </c>
      <c r="I8264" s="16"/>
    </row>
    <row r="8265" spans="1:9" x14ac:dyDescent="0.2">
      <c r="A8265" s="6"/>
      <c r="B8265" s="16">
        <v>31</v>
      </c>
      <c r="C8265" s="16">
        <v>1309</v>
      </c>
      <c r="D8265" s="16">
        <v>48</v>
      </c>
      <c r="E8265" s="16">
        <v>26</v>
      </c>
      <c r="F8265" s="16">
        <v>77</v>
      </c>
      <c r="G8265" s="16">
        <v>27</v>
      </c>
      <c r="H8265" s="16">
        <v>12.653670999999999</v>
      </c>
      <c r="I8265" s="16"/>
    </row>
    <row r="8266" spans="1:9" x14ac:dyDescent="0.2">
      <c r="A8266" s="11"/>
      <c r="B8266" s="16">
        <v>32</v>
      </c>
      <c r="C8266" s="16">
        <v>1926</v>
      </c>
      <c r="D8266" s="16">
        <v>56</v>
      </c>
      <c r="E8266" s="16">
        <v>17</v>
      </c>
      <c r="F8266" s="16">
        <v>93</v>
      </c>
      <c r="G8266" s="16">
        <v>34</v>
      </c>
      <c r="H8266" s="16">
        <v>18.586409</v>
      </c>
      <c r="I8266" s="16"/>
    </row>
    <row r="8267" spans="1:9" x14ac:dyDescent="0.2">
      <c r="B8267" s="16">
        <v>33</v>
      </c>
      <c r="C8267" s="16">
        <v>1439</v>
      </c>
      <c r="D8267" s="16">
        <v>51</v>
      </c>
      <c r="E8267" s="16">
        <v>31</v>
      </c>
      <c r="F8267" s="16">
        <v>74</v>
      </c>
      <c r="G8267" s="16">
        <v>28</v>
      </c>
      <c r="H8267" s="16">
        <v>13.0398245</v>
      </c>
      <c r="I8267" s="16"/>
    </row>
    <row r="8268" spans="1:9" x14ac:dyDescent="0.2">
      <c r="B8268" s="16">
        <v>34</v>
      </c>
      <c r="C8268" s="16">
        <v>1897</v>
      </c>
      <c r="D8268" s="16">
        <v>52</v>
      </c>
      <c r="E8268" s="16">
        <v>12</v>
      </c>
      <c r="F8268" s="16">
        <v>85</v>
      </c>
      <c r="G8268" s="16">
        <v>36</v>
      </c>
      <c r="H8268" s="16">
        <v>15.405934999999999</v>
      </c>
      <c r="I8268" s="16"/>
    </row>
    <row r="8269" spans="1:9" x14ac:dyDescent="0.2">
      <c r="B8269" s="16">
        <v>35</v>
      </c>
      <c r="C8269" s="16">
        <v>2309</v>
      </c>
      <c r="D8269" s="16">
        <v>59</v>
      </c>
      <c r="E8269" s="16">
        <v>27</v>
      </c>
      <c r="F8269" s="16">
        <v>98</v>
      </c>
      <c r="G8269" s="16">
        <v>39</v>
      </c>
      <c r="H8269" s="16">
        <v>21.045065000000001</v>
      </c>
      <c r="I8269" s="16"/>
    </row>
    <row r="8270" spans="1:9" x14ac:dyDescent="0.2">
      <c r="B8270" s="16">
        <v>36</v>
      </c>
      <c r="C8270" s="16">
        <v>982</v>
      </c>
      <c r="D8270" s="16">
        <v>44</v>
      </c>
      <c r="E8270" s="16">
        <v>25</v>
      </c>
      <c r="F8270" s="16">
        <v>71</v>
      </c>
      <c r="G8270" s="16">
        <v>22</v>
      </c>
      <c r="H8270" s="16">
        <v>11.755445</v>
      </c>
      <c r="I8270" s="16"/>
    </row>
    <row r="8271" spans="1:9" x14ac:dyDescent="0.2">
      <c r="B8271" s="16">
        <v>37</v>
      </c>
      <c r="C8271" s="16">
        <v>2931</v>
      </c>
      <c r="D8271" s="16">
        <v>56</v>
      </c>
      <c r="E8271" s="16">
        <v>21</v>
      </c>
      <c r="F8271" s="16">
        <v>104</v>
      </c>
      <c r="G8271" s="16">
        <v>52</v>
      </c>
      <c r="H8271" s="16">
        <v>24.115328000000002</v>
      </c>
      <c r="I8271" s="16"/>
    </row>
    <row r="8272" spans="1:9" x14ac:dyDescent="0.2">
      <c r="B8272" s="16">
        <v>38</v>
      </c>
      <c r="C8272" s="16">
        <v>2384</v>
      </c>
      <c r="D8272" s="16">
        <v>59</v>
      </c>
      <c r="E8272" s="16">
        <v>20</v>
      </c>
      <c r="F8272" s="16">
        <v>102</v>
      </c>
      <c r="G8272" s="16">
        <v>40</v>
      </c>
      <c r="H8272" s="16">
        <v>21.844439000000001</v>
      </c>
      <c r="I8272" s="16"/>
    </row>
    <row r="8273" spans="2:9" x14ac:dyDescent="0.2">
      <c r="B8273" s="16">
        <v>39</v>
      </c>
      <c r="C8273" s="16">
        <v>2571</v>
      </c>
      <c r="D8273" s="16">
        <v>61</v>
      </c>
      <c r="E8273" s="16">
        <v>33</v>
      </c>
      <c r="F8273" s="16">
        <v>104</v>
      </c>
      <c r="G8273" s="16">
        <v>42</v>
      </c>
      <c r="H8273" s="16">
        <v>18.18402</v>
      </c>
      <c r="I8273" s="16"/>
    </row>
    <row r="8274" spans="2:9" x14ac:dyDescent="0.2">
      <c r="B8274" s="16">
        <v>40</v>
      </c>
      <c r="C8274" s="16">
        <v>523</v>
      </c>
      <c r="D8274" s="16">
        <v>37</v>
      </c>
      <c r="E8274" s="16">
        <v>20</v>
      </c>
      <c r="F8274" s="16">
        <v>55</v>
      </c>
      <c r="G8274" s="16">
        <v>14</v>
      </c>
      <c r="H8274" s="16">
        <v>9.4258240000000004</v>
      </c>
      <c r="I8274" s="16"/>
    </row>
    <row r="8275" spans="2:9" x14ac:dyDescent="0.2">
      <c r="B8275" s="16">
        <v>41</v>
      </c>
      <c r="C8275" s="16">
        <v>1193</v>
      </c>
      <c r="D8275" s="16">
        <v>41</v>
      </c>
      <c r="E8275" s="16">
        <v>23</v>
      </c>
      <c r="F8275" s="16">
        <v>68</v>
      </c>
      <c r="G8275" s="16">
        <v>29</v>
      </c>
      <c r="H8275" s="16">
        <v>10.361329</v>
      </c>
      <c r="I8275" s="16"/>
    </row>
    <row r="8276" spans="2:9" x14ac:dyDescent="0.2">
      <c r="B8276" s="16">
        <v>42</v>
      </c>
      <c r="C8276" s="16">
        <v>1573</v>
      </c>
      <c r="D8276" s="16">
        <v>46</v>
      </c>
      <c r="E8276" s="16">
        <v>18</v>
      </c>
      <c r="F8276" s="16">
        <v>82</v>
      </c>
      <c r="G8276" s="16">
        <v>34</v>
      </c>
      <c r="H8276" s="16">
        <v>15.654411</v>
      </c>
      <c r="I8276" s="16"/>
    </row>
    <row r="8277" spans="2:9" x14ac:dyDescent="0.2">
      <c r="B8277" s="16">
        <v>43</v>
      </c>
      <c r="C8277" s="16">
        <v>2637</v>
      </c>
      <c r="D8277" s="16">
        <v>62</v>
      </c>
      <c r="E8277" s="16">
        <v>27</v>
      </c>
      <c r="F8277" s="16">
        <v>125</v>
      </c>
      <c r="G8277" s="16">
        <v>42</v>
      </c>
      <c r="H8277" s="16">
        <v>25.053599999999999</v>
      </c>
      <c r="I8277" s="16"/>
    </row>
    <row r="8278" spans="2:9" x14ac:dyDescent="0.2">
      <c r="B8278" s="16">
        <v>44</v>
      </c>
      <c r="C8278" s="16">
        <v>3833</v>
      </c>
      <c r="D8278" s="16">
        <v>63</v>
      </c>
      <c r="E8278" s="16">
        <v>31</v>
      </c>
      <c r="F8278" s="16">
        <v>131</v>
      </c>
      <c r="G8278" s="16">
        <v>60</v>
      </c>
      <c r="H8278" s="16">
        <v>24.705383000000001</v>
      </c>
      <c r="I8278" s="16"/>
    </row>
    <row r="8279" spans="2:9" x14ac:dyDescent="0.2">
      <c r="B8279" s="16">
        <v>45</v>
      </c>
      <c r="C8279" s="16">
        <v>403</v>
      </c>
      <c r="D8279" s="16">
        <v>33</v>
      </c>
      <c r="E8279" s="16">
        <v>21</v>
      </c>
      <c r="F8279" s="16">
        <v>46</v>
      </c>
      <c r="G8279" s="16">
        <v>12</v>
      </c>
      <c r="H8279" s="16">
        <v>7.1031360000000001</v>
      </c>
      <c r="I8279" s="16"/>
    </row>
    <row r="8280" spans="2:9" x14ac:dyDescent="0.2">
      <c r="B8280" s="16">
        <v>46</v>
      </c>
      <c r="C8280" s="16">
        <v>494</v>
      </c>
      <c r="D8280" s="16">
        <v>38</v>
      </c>
      <c r="E8280" s="16">
        <v>23</v>
      </c>
      <c r="F8280" s="16">
        <v>52</v>
      </c>
      <c r="G8280" s="16">
        <v>13</v>
      </c>
      <c r="H8280" s="16">
        <v>8.6023250000000004</v>
      </c>
      <c r="I8280" s="16"/>
    </row>
    <row r="8281" spans="2:9" x14ac:dyDescent="0.2">
      <c r="B8281" s="16">
        <v>47</v>
      </c>
      <c r="C8281" s="16">
        <v>2307</v>
      </c>
      <c r="D8281" s="16">
        <v>52</v>
      </c>
      <c r="E8281" s="16">
        <v>28</v>
      </c>
      <c r="F8281" s="16">
        <v>84</v>
      </c>
      <c r="G8281" s="16">
        <v>44</v>
      </c>
      <c r="H8281" s="16">
        <v>15.713274</v>
      </c>
      <c r="I8281" s="16"/>
    </row>
    <row r="8282" spans="2:9" x14ac:dyDescent="0.2">
      <c r="B8282" s="16">
        <v>48</v>
      </c>
      <c r="C8282" s="16">
        <v>860</v>
      </c>
      <c r="D8282" s="16">
        <v>37</v>
      </c>
      <c r="E8282" s="16">
        <v>12</v>
      </c>
      <c r="F8282" s="16">
        <v>59</v>
      </c>
      <c r="G8282" s="16">
        <v>23</v>
      </c>
      <c r="H8282" s="16">
        <v>13.074959</v>
      </c>
      <c r="I8282" s="16"/>
    </row>
    <row r="8283" spans="2:9" x14ac:dyDescent="0.2">
      <c r="B8283" s="16">
        <v>49</v>
      </c>
      <c r="C8283" s="16">
        <v>2324</v>
      </c>
      <c r="D8283" s="16">
        <v>54</v>
      </c>
      <c r="E8283" s="16">
        <v>18</v>
      </c>
      <c r="F8283" s="16">
        <v>97</v>
      </c>
      <c r="G8283" s="16">
        <v>43</v>
      </c>
      <c r="H8283" s="16">
        <v>20.180140999999999</v>
      </c>
      <c r="I8283" s="16"/>
    </row>
    <row r="8284" spans="2:9" x14ac:dyDescent="0.2">
      <c r="B8284" s="16">
        <v>50</v>
      </c>
      <c r="C8284" s="16">
        <v>900</v>
      </c>
      <c r="D8284" s="16">
        <v>36</v>
      </c>
      <c r="E8284" s="16">
        <v>21</v>
      </c>
      <c r="F8284" s="16">
        <v>45</v>
      </c>
      <c r="G8284" s="16">
        <v>25</v>
      </c>
      <c r="H8284" s="16">
        <v>7.0828433000000004</v>
      </c>
      <c r="I8284" s="16"/>
    </row>
    <row r="8285" spans="2:9" x14ac:dyDescent="0.2">
      <c r="B8285" s="16">
        <v>51</v>
      </c>
      <c r="C8285" s="16">
        <v>981</v>
      </c>
      <c r="D8285" s="16">
        <v>32</v>
      </c>
      <c r="E8285" s="16">
        <v>17</v>
      </c>
      <c r="F8285" s="16">
        <v>56</v>
      </c>
      <c r="G8285" s="16">
        <v>30</v>
      </c>
      <c r="H8285" s="16">
        <v>10.182812</v>
      </c>
      <c r="I8285" s="16"/>
    </row>
    <row r="8286" spans="2:9" x14ac:dyDescent="0.2">
      <c r="B8286" s="16">
        <v>52</v>
      </c>
      <c r="C8286" s="16">
        <v>994</v>
      </c>
      <c r="D8286" s="16">
        <v>39</v>
      </c>
      <c r="E8286" s="16">
        <v>23</v>
      </c>
      <c r="F8286" s="16">
        <v>58</v>
      </c>
      <c r="G8286" s="16">
        <v>25</v>
      </c>
      <c r="H8286" s="16">
        <v>10.072653000000001</v>
      </c>
      <c r="I8286" s="16"/>
    </row>
    <row r="8287" spans="2:9" x14ac:dyDescent="0.2">
      <c r="B8287" s="16">
        <v>53</v>
      </c>
      <c r="C8287" s="16">
        <v>2036</v>
      </c>
      <c r="D8287" s="16">
        <v>48</v>
      </c>
      <c r="E8287" s="16">
        <v>18</v>
      </c>
      <c r="F8287" s="16">
        <v>78</v>
      </c>
      <c r="G8287" s="16">
        <v>42</v>
      </c>
      <c r="H8287" s="16">
        <v>15.532813000000001</v>
      </c>
      <c r="I8287" s="16"/>
    </row>
    <row r="8288" spans="2:9" x14ac:dyDescent="0.2">
      <c r="B8288" s="16">
        <v>54</v>
      </c>
      <c r="C8288" s="16">
        <v>1099</v>
      </c>
      <c r="D8288" s="16">
        <v>45</v>
      </c>
      <c r="E8288" s="16">
        <v>19</v>
      </c>
      <c r="F8288" s="16">
        <v>72</v>
      </c>
      <c r="G8288" s="16">
        <v>24</v>
      </c>
      <c r="H8288" s="16">
        <v>12.643954000000001</v>
      </c>
      <c r="I8288" s="16"/>
    </row>
    <row r="8289" spans="2:9" x14ac:dyDescent="0.2">
      <c r="B8289" s="16">
        <v>55</v>
      </c>
      <c r="C8289" s="16">
        <v>1378</v>
      </c>
      <c r="D8289" s="16">
        <v>45</v>
      </c>
      <c r="E8289" s="16">
        <v>27</v>
      </c>
      <c r="F8289" s="16">
        <v>76</v>
      </c>
      <c r="G8289" s="16">
        <v>30</v>
      </c>
      <c r="H8289" s="16">
        <v>13.256098</v>
      </c>
      <c r="I8289" s="16"/>
    </row>
    <row r="8290" spans="2:9" x14ac:dyDescent="0.2">
      <c r="B8290" s="16">
        <v>56</v>
      </c>
      <c r="C8290" s="16">
        <v>2526</v>
      </c>
      <c r="D8290" s="16">
        <v>56</v>
      </c>
      <c r="E8290" s="16">
        <v>25</v>
      </c>
      <c r="F8290" s="16">
        <v>97</v>
      </c>
      <c r="G8290" s="16">
        <v>45</v>
      </c>
      <c r="H8290" s="16">
        <v>18.649882999999999</v>
      </c>
      <c r="I8290" s="16"/>
    </row>
    <row r="8291" spans="2:9" x14ac:dyDescent="0.2">
      <c r="B8291" s="16">
        <v>57</v>
      </c>
      <c r="C8291" s="16">
        <v>2530</v>
      </c>
      <c r="D8291" s="16">
        <v>46</v>
      </c>
      <c r="E8291" s="16">
        <v>22</v>
      </c>
      <c r="F8291" s="16">
        <v>87</v>
      </c>
      <c r="G8291" s="16">
        <v>55</v>
      </c>
      <c r="H8291" s="16">
        <v>13.273477</v>
      </c>
      <c r="I8291" s="16"/>
    </row>
    <row r="8292" spans="2:9" x14ac:dyDescent="0.2">
      <c r="B8292" s="16">
        <v>58</v>
      </c>
      <c r="C8292" s="16">
        <v>490</v>
      </c>
      <c r="D8292" s="16">
        <v>27</v>
      </c>
      <c r="E8292" s="16">
        <v>15</v>
      </c>
      <c r="F8292" s="16">
        <v>40</v>
      </c>
      <c r="G8292" s="16">
        <v>18</v>
      </c>
      <c r="H8292" s="16">
        <v>7.8665338</v>
      </c>
      <c r="I8292" s="16"/>
    </row>
    <row r="8293" spans="2:9" x14ac:dyDescent="0.2">
      <c r="B8293" s="16">
        <v>59</v>
      </c>
      <c r="C8293" s="16">
        <v>2706</v>
      </c>
      <c r="D8293" s="16">
        <v>62</v>
      </c>
      <c r="E8293" s="16">
        <v>28</v>
      </c>
      <c r="F8293" s="16">
        <v>118</v>
      </c>
      <c r="G8293" s="16">
        <v>43</v>
      </c>
      <c r="H8293" s="16">
        <v>24.375046000000001</v>
      </c>
      <c r="I8293" s="16"/>
    </row>
    <row r="8294" spans="2:9" x14ac:dyDescent="0.2">
      <c r="B8294" s="16">
        <v>60</v>
      </c>
      <c r="C8294" s="16">
        <v>953</v>
      </c>
      <c r="D8294" s="16">
        <v>38</v>
      </c>
      <c r="E8294" s="16">
        <v>15</v>
      </c>
      <c r="F8294" s="16">
        <v>63</v>
      </c>
      <c r="G8294" s="16">
        <v>25</v>
      </c>
      <c r="H8294" s="16">
        <v>13.501543</v>
      </c>
      <c r="I8294" s="16"/>
    </row>
    <row r="8295" spans="2:9" x14ac:dyDescent="0.2">
      <c r="B8295" s="16">
        <v>61</v>
      </c>
      <c r="C8295" s="16">
        <v>1700</v>
      </c>
      <c r="D8295" s="16">
        <v>48</v>
      </c>
      <c r="E8295" s="16">
        <v>28</v>
      </c>
      <c r="F8295" s="16">
        <v>76</v>
      </c>
      <c r="G8295" s="16">
        <v>35</v>
      </c>
      <c r="H8295" s="16">
        <v>13.466735</v>
      </c>
      <c r="I8295" s="16"/>
    </row>
    <row r="8296" spans="2:9" x14ac:dyDescent="0.2">
      <c r="B8296" s="16">
        <v>62</v>
      </c>
      <c r="C8296" s="16">
        <v>1540</v>
      </c>
      <c r="D8296" s="16">
        <v>48</v>
      </c>
      <c r="E8296" s="16">
        <v>20</v>
      </c>
      <c r="F8296" s="16">
        <v>83</v>
      </c>
      <c r="G8296" s="16">
        <v>32</v>
      </c>
      <c r="H8296" s="16">
        <v>16.921068000000002</v>
      </c>
      <c r="I8296" s="16"/>
    </row>
    <row r="8297" spans="2:9" x14ac:dyDescent="0.2">
      <c r="B8297" s="16">
        <v>63</v>
      </c>
      <c r="C8297" s="16">
        <v>294</v>
      </c>
      <c r="D8297" s="16">
        <v>29</v>
      </c>
      <c r="E8297" s="16">
        <v>4</v>
      </c>
      <c r="F8297" s="16">
        <v>48</v>
      </c>
      <c r="G8297" s="16">
        <v>10</v>
      </c>
      <c r="H8297" s="16">
        <v>11.372481000000001</v>
      </c>
      <c r="I8297" s="16"/>
    </row>
    <row r="8298" spans="2:9" x14ac:dyDescent="0.2">
      <c r="B8298" s="16">
        <v>64</v>
      </c>
      <c r="C8298" s="16">
        <v>1565</v>
      </c>
      <c r="D8298" s="16">
        <v>39</v>
      </c>
      <c r="E8298" s="16">
        <v>17</v>
      </c>
      <c r="F8298" s="16">
        <v>61</v>
      </c>
      <c r="G8298" s="16">
        <v>40</v>
      </c>
      <c r="H8298" s="16">
        <v>12.200253</v>
      </c>
      <c r="I8298" s="16"/>
    </row>
    <row r="8299" spans="2:9" x14ac:dyDescent="0.2">
      <c r="B8299" s="16">
        <v>65</v>
      </c>
      <c r="C8299" s="16">
        <v>1219</v>
      </c>
      <c r="D8299" s="16">
        <v>46</v>
      </c>
      <c r="E8299" s="16">
        <v>27</v>
      </c>
      <c r="F8299" s="16">
        <v>72</v>
      </c>
      <c r="G8299" s="16">
        <v>26</v>
      </c>
      <c r="H8299" s="16">
        <v>10.897705999999999</v>
      </c>
      <c r="I8299" s="16"/>
    </row>
    <row r="8300" spans="2:9" x14ac:dyDescent="0.2">
      <c r="B8300" s="16">
        <v>66</v>
      </c>
      <c r="C8300" s="16">
        <v>2528</v>
      </c>
      <c r="D8300" s="16">
        <v>57</v>
      </c>
      <c r="E8300" s="16">
        <v>21</v>
      </c>
      <c r="F8300" s="16">
        <v>109</v>
      </c>
      <c r="G8300" s="16">
        <v>44</v>
      </c>
      <c r="H8300" s="16">
        <v>23.369629</v>
      </c>
      <c r="I8300" s="16"/>
    </row>
    <row r="8301" spans="2:9" x14ac:dyDescent="0.2">
      <c r="B8301" s="16">
        <v>67</v>
      </c>
      <c r="C8301" s="16">
        <v>1846</v>
      </c>
      <c r="D8301" s="16">
        <v>51</v>
      </c>
      <c r="E8301" s="16">
        <v>24</v>
      </c>
      <c r="F8301" s="16">
        <v>87</v>
      </c>
      <c r="G8301" s="16">
        <v>36</v>
      </c>
      <c r="H8301" s="16">
        <v>17.707142000000001</v>
      </c>
      <c r="I8301" s="16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67</v>
      </c>
      <c r="I8416" s="6"/>
    </row>
    <row r="8417" spans="1:10" x14ac:dyDescent="0.2">
      <c r="A8417" t="s">
        <v>67</v>
      </c>
      <c r="B8417" s="15"/>
      <c r="C8417" s="8">
        <f>AVERAGE(C8235:C8415)</f>
        <v>1765.4328358208954</v>
      </c>
      <c r="D8417" s="8"/>
      <c r="E8417" s="8"/>
      <c r="F8417" s="8"/>
      <c r="G8417" s="8"/>
      <c r="H8417" s="8"/>
      <c r="I8417" s="9"/>
      <c r="J8417" s="17">
        <f>AVERAGE(D8235:D8415)</f>
        <v>47.92537313432836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47799925</v>
      </c>
      <c r="D8421" s="16">
        <v>153.26875000000001</v>
      </c>
      <c r="E8421" s="16">
        <v>1</v>
      </c>
      <c r="F8421" s="16">
        <v>939</v>
      </c>
      <c r="G8421" s="16">
        <v>311870</v>
      </c>
      <c r="H8421" s="16">
        <v>176.62216000000001</v>
      </c>
      <c r="I8421" s="16">
        <v>33.310490000000001</v>
      </c>
    </row>
    <row r="8422" spans="1:10" x14ac:dyDescent="0.2">
      <c r="A8422" s="6"/>
      <c r="B8422" s="16">
        <v>1</v>
      </c>
      <c r="C8422" s="16">
        <v>894</v>
      </c>
      <c r="D8422" s="16">
        <v>55</v>
      </c>
      <c r="E8422" s="16">
        <v>37</v>
      </c>
      <c r="F8422" s="16">
        <v>75</v>
      </c>
      <c r="G8422" s="16">
        <v>16</v>
      </c>
      <c r="H8422" s="16">
        <v>9.8792714999999998</v>
      </c>
      <c r="I8422" s="16"/>
    </row>
    <row r="8423" spans="1:10" x14ac:dyDescent="0.2">
      <c r="A8423" s="6"/>
      <c r="B8423" s="16">
        <v>2</v>
      </c>
      <c r="C8423" s="16">
        <v>933</v>
      </c>
      <c r="D8423" s="16">
        <v>54</v>
      </c>
      <c r="E8423" s="16">
        <v>30</v>
      </c>
      <c r="F8423" s="16">
        <v>77</v>
      </c>
      <c r="G8423" s="16">
        <v>17</v>
      </c>
      <c r="H8423" s="16">
        <v>13.221667999999999</v>
      </c>
      <c r="I8423" s="16"/>
    </row>
    <row r="8424" spans="1:10" x14ac:dyDescent="0.2">
      <c r="A8424" s="6"/>
      <c r="B8424" s="16">
        <v>3</v>
      </c>
      <c r="C8424" s="16">
        <v>3026</v>
      </c>
      <c r="D8424" s="16">
        <v>84</v>
      </c>
      <c r="E8424" s="16">
        <v>29</v>
      </c>
      <c r="F8424" s="16">
        <v>133</v>
      </c>
      <c r="G8424" s="16">
        <v>36</v>
      </c>
      <c r="H8424" s="16">
        <v>29.686937</v>
      </c>
      <c r="I8424" s="16"/>
    </row>
    <row r="8425" spans="1:10" x14ac:dyDescent="0.2">
      <c r="A8425" s="6"/>
      <c r="B8425" s="16">
        <v>4</v>
      </c>
      <c r="C8425" s="16">
        <v>1811</v>
      </c>
      <c r="D8425" s="16">
        <v>60</v>
      </c>
      <c r="E8425" s="16">
        <v>22</v>
      </c>
      <c r="F8425" s="16">
        <v>103</v>
      </c>
      <c r="G8425" s="16">
        <v>30</v>
      </c>
      <c r="H8425" s="16">
        <v>16.485102000000001</v>
      </c>
      <c r="I8425" s="16"/>
    </row>
    <row r="8426" spans="1:10" x14ac:dyDescent="0.2">
      <c r="A8426" s="6"/>
      <c r="B8426" s="16">
        <v>5</v>
      </c>
      <c r="C8426" s="16">
        <v>1201</v>
      </c>
      <c r="D8426" s="16">
        <v>80</v>
      </c>
      <c r="E8426" s="16">
        <v>59</v>
      </c>
      <c r="F8426" s="16">
        <v>108</v>
      </c>
      <c r="G8426" s="16">
        <v>15</v>
      </c>
      <c r="H8426" s="16">
        <v>13.936078</v>
      </c>
      <c r="I8426" s="16"/>
    </row>
    <row r="8427" spans="1:10" x14ac:dyDescent="0.2">
      <c r="A8427" s="6"/>
      <c r="B8427" s="16">
        <v>6</v>
      </c>
      <c r="C8427" s="16">
        <v>1710</v>
      </c>
      <c r="D8427" s="16">
        <v>74</v>
      </c>
      <c r="E8427" s="16">
        <v>39</v>
      </c>
      <c r="F8427" s="16">
        <v>106</v>
      </c>
      <c r="G8427" s="16">
        <v>23</v>
      </c>
      <c r="H8427" s="16">
        <v>17.286358</v>
      </c>
      <c r="I8427" s="16"/>
    </row>
    <row r="8428" spans="1:10" x14ac:dyDescent="0.2">
      <c r="A8428" s="6"/>
      <c r="B8428" s="16">
        <v>7</v>
      </c>
      <c r="C8428" s="16">
        <v>537</v>
      </c>
      <c r="D8428" s="16">
        <v>41</v>
      </c>
      <c r="E8428" s="16">
        <v>24</v>
      </c>
      <c r="F8428" s="16">
        <v>54</v>
      </c>
      <c r="G8428" s="16">
        <v>13</v>
      </c>
      <c r="H8428" s="16">
        <v>8.5440035000000005</v>
      </c>
      <c r="I8428" s="16"/>
    </row>
    <row r="8429" spans="1:10" x14ac:dyDescent="0.2">
      <c r="A8429" s="6"/>
      <c r="B8429" s="16">
        <v>8</v>
      </c>
      <c r="C8429" s="16">
        <v>1341</v>
      </c>
      <c r="D8429" s="16">
        <v>78</v>
      </c>
      <c r="E8429" s="16">
        <v>51</v>
      </c>
      <c r="F8429" s="16">
        <v>108</v>
      </c>
      <c r="G8429" s="16">
        <v>17</v>
      </c>
      <c r="H8429" s="16">
        <v>13.667937</v>
      </c>
      <c r="I8429" s="16"/>
    </row>
    <row r="8430" spans="1:10" x14ac:dyDescent="0.2">
      <c r="A8430" s="6"/>
      <c r="B8430" s="16">
        <v>9</v>
      </c>
      <c r="C8430" s="16">
        <v>737</v>
      </c>
      <c r="D8430" s="16">
        <v>67</v>
      </c>
      <c r="E8430" s="16">
        <v>44</v>
      </c>
      <c r="F8430" s="16">
        <v>88</v>
      </c>
      <c r="G8430" s="16">
        <v>11</v>
      </c>
      <c r="H8430" s="16">
        <v>13.791302</v>
      </c>
      <c r="I8430" s="16"/>
    </row>
    <row r="8431" spans="1:10" x14ac:dyDescent="0.2">
      <c r="A8431" s="6"/>
      <c r="B8431" s="16">
        <v>10</v>
      </c>
      <c r="C8431" s="16">
        <v>943</v>
      </c>
      <c r="D8431" s="16">
        <v>52</v>
      </c>
      <c r="E8431" s="16">
        <v>26</v>
      </c>
      <c r="F8431" s="16">
        <v>78</v>
      </c>
      <c r="G8431" s="16">
        <v>18</v>
      </c>
      <c r="H8431" s="16">
        <v>13.013567</v>
      </c>
      <c r="I8431" s="16"/>
    </row>
    <row r="8432" spans="1:10" x14ac:dyDescent="0.2">
      <c r="A8432" s="6"/>
      <c r="B8432" s="16">
        <v>11</v>
      </c>
      <c r="C8432" s="16">
        <v>1095</v>
      </c>
      <c r="D8432" s="16">
        <v>68</v>
      </c>
      <c r="E8432" s="16">
        <v>45</v>
      </c>
      <c r="F8432" s="16">
        <v>91</v>
      </c>
      <c r="G8432" s="16">
        <v>16</v>
      </c>
      <c r="H8432" s="16">
        <v>12.6306505</v>
      </c>
      <c r="I8432" s="16"/>
    </row>
    <row r="8433" spans="1:9" x14ac:dyDescent="0.2">
      <c r="A8433" s="6"/>
      <c r="B8433" s="16">
        <v>12</v>
      </c>
      <c r="C8433" s="16">
        <v>2223</v>
      </c>
      <c r="D8433" s="16">
        <v>69</v>
      </c>
      <c r="E8433" s="16">
        <v>30</v>
      </c>
      <c r="F8433" s="16">
        <v>110</v>
      </c>
      <c r="G8433" s="16">
        <v>32</v>
      </c>
      <c r="H8433" s="16">
        <v>23.750723000000001</v>
      </c>
      <c r="I8433" s="16"/>
    </row>
    <row r="8434" spans="1:9" x14ac:dyDescent="0.2">
      <c r="B8434" s="16">
        <v>13</v>
      </c>
      <c r="C8434" s="16">
        <v>1878</v>
      </c>
      <c r="D8434" s="16">
        <v>72</v>
      </c>
      <c r="E8434" s="16">
        <v>40</v>
      </c>
      <c r="F8434" s="16">
        <v>104</v>
      </c>
      <c r="G8434" s="16">
        <v>26</v>
      </c>
      <c r="H8434" s="16">
        <v>15.051909999999999</v>
      </c>
      <c r="I8434" s="16"/>
    </row>
    <row r="8435" spans="1:9" x14ac:dyDescent="0.2">
      <c r="B8435" s="16">
        <v>14</v>
      </c>
      <c r="C8435" s="16">
        <v>950</v>
      </c>
      <c r="D8435" s="16">
        <v>45</v>
      </c>
      <c r="E8435" s="16">
        <v>8</v>
      </c>
      <c r="F8435" s="16">
        <v>74</v>
      </c>
      <c r="G8435" s="16">
        <v>21</v>
      </c>
      <c r="H8435" s="16">
        <v>15.324816999999999</v>
      </c>
      <c r="I8435" s="16"/>
    </row>
    <row r="8436" spans="1:9" x14ac:dyDescent="0.2">
      <c r="B8436" s="16">
        <v>15</v>
      </c>
      <c r="C8436" s="16">
        <v>6798</v>
      </c>
      <c r="D8436" s="16">
        <v>113</v>
      </c>
      <c r="E8436" s="16">
        <v>61</v>
      </c>
      <c r="F8436" s="16">
        <v>175</v>
      </c>
      <c r="G8436" s="16">
        <v>60</v>
      </c>
      <c r="H8436" s="16">
        <v>26.354814999999999</v>
      </c>
      <c r="I8436" s="16"/>
    </row>
    <row r="8437" spans="1:9" x14ac:dyDescent="0.2">
      <c r="B8437" s="16">
        <v>16</v>
      </c>
      <c r="C8437" s="16">
        <v>1024</v>
      </c>
      <c r="D8437" s="16">
        <v>53</v>
      </c>
      <c r="E8437" s="16">
        <v>21</v>
      </c>
      <c r="F8437" s="16">
        <v>76</v>
      </c>
      <c r="G8437" s="16">
        <v>19</v>
      </c>
      <c r="H8437" s="16">
        <v>12.963623999999999</v>
      </c>
      <c r="I8437" s="16"/>
    </row>
    <row r="8438" spans="1:9" x14ac:dyDescent="0.2">
      <c r="B8438" s="16">
        <v>17</v>
      </c>
      <c r="C8438" s="16">
        <v>834</v>
      </c>
      <c r="D8438" s="16">
        <v>49</v>
      </c>
      <c r="E8438" s="16">
        <v>30</v>
      </c>
      <c r="F8438" s="16">
        <v>67</v>
      </c>
      <c r="G8438" s="16">
        <v>17</v>
      </c>
      <c r="H8438" s="16">
        <v>9.8963374999999996</v>
      </c>
      <c r="I8438" s="16"/>
    </row>
    <row r="8439" spans="1:9" x14ac:dyDescent="0.2">
      <c r="B8439" s="16">
        <v>18</v>
      </c>
      <c r="C8439" s="16">
        <v>2053</v>
      </c>
      <c r="D8439" s="16">
        <v>82</v>
      </c>
      <c r="E8439" s="16">
        <v>56</v>
      </c>
      <c r="F8439" s="16">
        <v>115</v>
      </c>
      <c r="G8439" s="16">
        <v>25</v>
      </c>
      <c r="H8439" s="16">
        <v>17.906003999999999</v>
      </c>
      <c r="I8439" s="16"/>
    </row>
    <row r="8440" spans="1:9" x14ac:dyDescent="0.2">
      <c r="B8440" s="16">
        <v>19</v>
      </c>
      <c r="C8440" s="16">
        <v>570</v>
      </c>
      <c r="D8440" s="16">
        <v>57</v>
      </c>
      <c r="E8440" s="16">
        <v>45</v>
      </c>
      <c r="F8440" s="16">
        <v>72</v>
      </c>
      <c r="G8440" s="16">
        <v>10</v>
      </c>
      <c r="H8440" s="16">
        <v>8.1240389999999998</v>
      </c>
      <c r="I8440" s="16"/>
    </row>
    <row r="8441" spans="1:9" x14ac:dyDescent="0.2">
      <c r="B8441" s="16">
        <v>20</v>
      </c>
      <c r="C8441" s="16">
        <v>605</v>
      </c>
      <c r="D8441" s="16">
        <v>60</v>
      </c>
      <c r="E8441" s="16">
        <v>49</v>
      </c>
      <c r="F8441" s="16">
        <v>77</v>
      </c>
      <c r="G8441" s="16">
        <v>10</v>
      </c>
      <c r="H8441" s="16">
        <v>8.6602545000000006</v>
      </c>
      <c r="I8441" s="16"/>
    </row>
    <row r="8442" spans="1:9" x14ac:dyDescent="0.2">
      <c r="B8442" s="16">
        <v>21</v>
      </c>
      <c r="C8442" s="16">
        <v>1471</v>
      </c>
      <c r="D8442" s="16">
        <v>77</v>
      </c>
      <c r="E8442" s="16">
        <v>57</v>
      </c>
      <c r="F8442" s="16">
        <v>98</v>
      </c>
      <c r="G8442" s="16">
        <v>19</v>
      </c>
      <c r="H8442" s="16">
        <v>11.841547</v>
      </c>
      <c r="I8442" s="16"/>
    </row>
    <row r="8443" spans="1:9" x14ac:dyDescent="0.2">
      <c r="B8443" s="16">
        <v>22</v>
      </c>
      <c r="C8443" s="16">
        <v>2042</v>
      </c>
      <c r="D8443" s="16">
        <v>60</v>
      </c>
      <c r="E8443" s="16">
        <v>34</v>
      </c>
      <c r="F8443" s="16">
        <v>96</v>
      </c>
      <c r="G8443" s="16">
        <v>34</v>
      </c>
      <c r="H8443" s="16">
        <v>14.409592999999999</v>
      </c>
      <c r="I8443" s="16"/>
    </row>
    <row r="8444" spans="1:9" x14ac:dyDescent="0.2">
      <c r="B8444" s="16">
        <v>23</v>
      </c>
      <c r="C8444" s="16">
        <v>3992</v>
      </c>
      <c r="D8444" s="16">
        <v>88</v>
      </c>
      <c r="E8444" s="16">
        <v>35</v>
      </c>
      <c r="F8444" s="16">
        <v>157</v>
      </c>
      <c r="G8444" s="16">
        <v>45</v>
      </c>
      <c r="H8444" s="16">
        <v>30.259482999999999</v>
      </c>
      <c r="I8444" s="16"/>
    </row>
    <row r="8445" spans="1:9" x14ac:dyDescent="0.2">
      <c r="B8445" s="16">
        <v>24</v>
      </c>
      <c r="C8445" s="16">
        <v>1336</v>
      </c>
      <c r="D8445" s="16">
        <v>63</v>
      </c>
      <c r="E8445" s="16">
        <v>35</v>
      </c>
      <c r="F8445" s="16">
        <v>85</v>
      </c>
      <c r="G8445" s="16">
        <v>21</v>
      </c>
      <c r="H8445" s="16">
        <v>13.789489</v>
      </c>
      <c r="I8445" s="16"/>
    </row>
    <row r="8446" spans="1:9" x14ac:dyDescent="0.2">
      <c r="B8446" s="16">
        <v>25</v>
      </c>
      <c r="C8446" s="16">
        <v>1643</v>
      </c>
      <c r="D8446" s="16">
        <v>71</v>
      </c>
      <c r="E8446" s="16">
        <v>50</v>
      </c>
      <c r="F8446" s="16">
        <v>91</v>
      </c>
      <c r="G8446" s="16">
        <v>23</v>
      </c>
      <c r="H8446" s="16">
        <v>12.595093</v>
      </c>
      <c r="I8446" s="16"/>
    </row>
    <row r="8447" spans="1:9" x14ac:dyDescent="0.2">
      <c r="B8447" s="16">
        <v>26</v>
      </c>
      <c r="C8447" s="16">
        <v>743</v>
      </c>
      <c r="D8447" s="16">
        <v>57</v>
      </c>
      <c r="E8447" s="16">
        <v>47</v>
      </c>
      <c r="F8447" s="16">
        <v>75</v>
      </c>
      <c r="G8447" s="16">
        <v>13</v>
      </c>
      <c r="H8447" s="16">
        <v>8.4261490000000006</v>
      </c>
      <c r="I8447" s="16"/>
    </row>
    <row r="8448" spans="1:9" x14ac:dyDescent="0.2">
      <c r="B8448" s="16">
        <v>27</v>
      </c>
      <c r="C8448" s="16">
        <v>2785</v>
      </c>
      <c r="D8448" s="16">
        <v>77</v>
      </c>
      <c r="E8448" s="16">
        <v>35</v>
      </c>
      <c r="F8448" s="16">
        <v>127</v>
      </c>
      <c r="G8448" s="16">
        <v>36</v>
      </c>
      <c r="H8448" s="16">
        <v>25.395724999999999</v>
      </c>
      <c r="I8448" s="16"/>
    </row>
    <row r="8449" spans="1:9" x14ac:dyDescent="0.2">
      <c r="B8449" s="16">
        <v>28</v>
      </c>
      <c r="C8449" s="16">
        <v>719</v>
      </c>
      <c r="D8449" s="16">
        <v>65</v>
      </c>
      <c r="E8449" s="16">
        <v>42</v>
      </c>
      <c r="F8449" s="16">
        <v>73</v>
      </c>
      <c r="G8449" s="16">
        <v>11</v>
      </c>
      <c r="H8449" s="16">
        <v>8.6602545000000006</v>
      </c>
      <c r="I8449" s="16"/>
    </row>
    <row r="8450" spans="1:9" x14ac:dyDescent="0.2">
      <c r="B8450" s="16">
        <v>29</v>
      </c>
      <c r="C8450" s="16">
        <v>644</v>
      </c>
      <c r="D8450" s="16">
        <v>64</v>
      </c>
      <c r="E8450" s="16">
        <v>35</v>
      </c>
      <c r="F8450" s="16">
        <v>84</v>
      </c>
      <c r="G8450" s="16">
        <v>10</v>
      </c>
      <c r="H8450" s="16">
        <v>13.490738</v>
      </c>
      <c r="I8450" s="16"/>
    </row>
    <row r="8451" spans="1:9" x14ac:dyDescent="0.2">
      <c r="B8451" s="16">
        <v>30</v>
      </c>
      <c r="C8451" s="16">
        <v>897</v>
      </c>
      <c r="D8451" s="16">
        <v>81</v>
      </c>
      <c r="E8451" s="16">
        <v>58</v>
      </c>
      <c r="F8451" s="16">
        <v>102</v>
      </c>
      <c r="G8451" s="16">
        <v>11</v>
      </c>
      <c r="H8451" s="16">
        <v>14.120906</v>
      </c>
      <c r="I8451" s="16"/>
    </row>
    <row r="8452" spans="1:9" x14ac:dyDescent="0.2">
      <c r="A8452" s="6"/>
      <c r="B8452" s="16">
        <v>31</v>
      </c>
      <c r="C8452" s="16">
        <v>1480</v>
      </c>
      <c r="D8452" s="16">
        <v>56</v>
      </c>
      <c r="E8452" s="16">
        <v>28</v>
      </c>
      <c r="F8452" s="16">
        <v>94</v>
      </c>
      <c r="G8452" s="16">
        <v>26</v>
      </c>
      <c r="H8452" s="16">
        <v>16.608429999999998</v>
      </c>
      <c r="I8452" s="16"/>
    </row>
    <row r="8453" spans="1:9" x14ac:dyDescent="0.2">
      <c r="A8453" s="11"/>
      <c r="B8453" s="16">
        <v>32</v>
      </c>
      <c r="C8453" s="16">
        <v>648</v>
      </c>
      <c r="D8453" s="16">
        <v>58</v>
      </c>
      <c r="E8453" s="16">
        <v>37</v>
      </c>
      <c r="F8453" s="16">
        <v>77</v>
      </c>
      <c r="G8453" s="16">
        <v>11</v>
      </c>
      <c r="H8453" s="16">
        <v>11.375412000000001</v>
      </c>
      <c r="I8453" s="16"/>
    </row>
    <row r="8454" spans="1:9" x14ac:dyDescent="0.2">
      <c r="B8454" s="16">
        <v>33</v>
      </c>
      <c r="C8454" s="16">
        <v>1210</v>
      </c>
      <c r="D8454" s="16">
        <v>44</v>
      </c>
      <c r="E8454" s="16">
        <v>16</v>
      </c>
      <c r="F8454" s="16">
        <v>76</v>
      </c>
      <c r="G8454" s="16">
        <v>27</v>
      </c>
      <c r="H8454" s="16">
        <v>12.356873</v>
      </c>
      <c r="I8454" s="16"/>
    </row>
    <row r="8455" spans="1:9" x14ac:dyDescent="0.2">
      <c r="B8455" s="16">
        <v>34</v>
      </c>
      <c r="C8455" s="16">
        <v>1482</v>
      </c>
      <c r="D8455" s="16">
        <v>67</v>
      </c>
      <c r="E8455" s="16">
        <v>39</v>
      </c>
      <c r="F8455" s="16">
        <v>105</v>
      </c>
      <c r="G8455" s="16">
        <v>22</v>
      </c>
      <c r="H8455" s="16">
        <v>21.378672000000002</v>
      </c>
      <c r="I8455" s="16"/>
    </row>
    <row r="8456" spans="1:9" x14ac:dyDescent="0.2">
      <c r="B8456" s="16">
        <v>35</v>
      </c>
      <c r="C8456" s="16">
        <v>1823</v>
      </c>
      <c r="D8456" s="16">
        <v>79</v>
      </c>
      <c r="E8456" s="16">
        <v>60</v>
      </c>
      <c r="F8456" s="16">
        <v>91</v>
      </c>
      <c r="G8456" s="16">
        <v>23</v>
      </c>
      <c r="H8456" s="16">
        <v>8.9341019999999993</v>
      </c>
      <c r="I8456" s="16"/>
    </row>
    <row r="8457" spans="1:9" x14ac:dyDescent="0.2">
      <c r="B8457" s="16">
        <v>36</v>
      </c>
      <c r="C8457" s="16">
        <v>661</v>
      </c>
      <c r="D8457" s="16">
        <v>50</v>
      </c>
      <c r="E8457" s="16">
        <v>39</v>
      </c>
      <c r="F8457" s="16">
        <v>65</v>
      </c>
      <c r="G8457" s="16">
        <v>13</v>
      </c>
      <c r="H8457" s="16">
        <v>8.0777470000000005</v>
      </c>
      <c r="I8457" s="16"/>
    </row>
    <row r="8458" spans="1:9" x14ac:dyDescent="0.2">
      <c r="B8458" s="16">
        <v>37</v>
      </c>
      <c r="C8458" s="16">
        <v>734</v>
      </c>
      <c r="D8458" s="16">
        <v>66</v>
      </c>
      <c r="E8458" s="16">
        <v>52</v>
      </c>
      <c r="F8458" s="16">
        <v>76</v>
      </c>
      <c r="G8458" s="16">
        <v>11</v>
      </c>
      <c r="H8458" s="16">
        <v>6.4652919999999998</v>
      </c>
      <c r="I8458" s="16"/>
    </row>
    <row r="8459" spans="1:9" x14ac:dyDescent="0.2">
      <c r="B8459" s="16">
        <v>38</v>
      </c>
      <c r="C8459" s="16">
        <v>797</v>
      </c>
      <c r="D8459" s="16">
        <v>56</v>
      </c>
      <c r="E8459" s="16">
        <v>33</v>
      </c>
      <c r="F8459" s="16">
        <v>81</v>
      </c>
      <c r="G8459" s="16">
        <v>14</v>
      </c>
      <c r="H8459" s="16">
        <v>12.83325</v>
      </c>
      <c r="I8459" s="16"/>
    </row>
    <row r="8460" spans="1:9" x14ac:dyDescent="0.2">
      <c r="B8460" s="16">
        <v>39</v>
      </c>
      <c r="C8460" s="16">
        <v>749</v>
      </c>
      <c r="D8460" s="16">
        <v>53</v>
      </c>
      <c r="E8460" s="16">
        <v>34</v>
      </c>
      <c r="F8460" s="16">
        <v>66</v>
      </c>
      <c r="G8460" s="16">
        <v>14</v>
      </c>
      <c r="H8460" s="16">
        <v>8.9914489999999994</v>
      </c>
      <c r="I8460" s="16"/>
    </row>
    <row r="8461" spans="1:9" x14ac:dyDescent="0.2">
      <c r="B8461" s="16">
        <v>40</v>
      </c>
      <c r="C8461" s="16">
        <v>1901</v>
      </c>
      <c r="D8461" s="16">
        <v>73</v>
      </c>
      <c r="E8461" s="16">
        <v>46</v>
      </c>
      <c r="F8461" s="16">
        <v>121</v>
      </c>
      <c r="G8461" s="16">
        <v>26</v>
      </c>
      <c r="H8461" s="16">
        <v>19.171854</v>
      </c>
      <c r="I8461" s="16"/>
    </row>
    <row r="8462" spans="1:9" x14ac:dyDescent="0.2">
      <c r="B8462" s="16">
        <v>41</v>
      </c>
      <c r="C8462" s="16">
        <v>4878</v>
      </c>
      <c r="D8462" s="16">
        <v>113</v>
      </c>
      <c r="E8462" s="16">
        <v>48</v>
      </c>
      <c r="F8462" s="16">
        <v>185</v>
      </c>
      <c r="G8462" s="16">
        <v>43</v>
      </c>
      <c r="H8462" s="16">
        <v>39.60369</v>
      </c>
      <c r="I8462" s="16"/>
    </row>
    <row r="8463" spans="1:9" x14ac:dyDescent="0.2">
      <c r="B8463" s="16">
        <v>42</v>
      </c>
      <c r="C8463" s="16">
        <v>796</v>
      </c>
      <c r="D8463" s="16">
        <v>56</v>
      </c>
      <c r="E8463" s="16">
        <v>41</v>
      </c>
      <c r="F8463" s="16">
        <v>77</v>
      </c>
      <c r="G8463" s="16">
        <v>14</v>
      </c>
      <c r="H8463" s="16">
        <v>11.374736</v>
      </c>
      <c r="I8463" s="16"/>
    </row>
    <row r="8464" spans="1:9" x14ac:dyDescent="0.2">
      <c r="B8464" s="16">
        <v>43</v>
      </c>
      <c r="C8464" s="16">
        <v>2122</v>
      </c>
      <c r="D8464" s="16">
        <v>66</v>
      </c>
      <c r="E8464" s="16">
        <v>34</v>
      </c>
      <c r="F8464" s="16">
        <v>98</v>
      </c>
      <c r="G8464" s="16">
        <v>32</v>
      </c>
      <c r="H8464" s="16">
        <v>17.251460999999999</v>
      </c>
      <c r="I8464" s="16"/>
    </row>
    <row r="8465" spans="2:9" x14ac:dyDescent="0.2">
      <c r="B8465" s="16">
        <v>44</v>
      </c>
      <c r="C8465" s="16">
        <v>2386</v>
      </c>
      <c r="D8465" s="16">
        <v>79</v>
      </c>
      <c r="E8465" s="16">
        <v>48</v>
      </c>
      <c r="F8465" s="16">
        <v>130</v>
      </c>
      <c r="G8465" s="16">
        <v>30</v>
      </c>
      <c r="H8465" s="16">
        <v>18.888054</v>
      </c>
      <c r="I8465" s="16"/>
    </row>
    <row r="8466" spans="2:9" x14ac:dyDescent="0.2">
      <c r="B8466" s="16">
        <v>45</v>
      </c>
      <c r="C8466" s="16">
        <v>773</v>
      </c>
      <c r="D8466" s="16">
        <v>70</v>
      </c>
      <c r="E8466" s="16">
        <v>58</v>
      </c>
      <c r="F8466" s="16">
        <v>85</v>
      </c>
      <c r="G8466" s="16">
        <v>11</v>
      </c>
      <c r="H8466" s="16">
        <v>7.5166482999999999</v>
      </c>
      <c r="I8466" s="16"/>
    </row>
    <row r="8467" spans="2:9" x14ac:dyDescent="0.2">
      <c r="B8467" s="16">
        <v>46</v>
      </c>
      <c r="C8467" s="16">
        <v>1120</v>
      </c>
      <c r="D8467" s="16">
        <v>65</v>
      </c>
      <c r="E8467" s="16">
        <v>43</v>
      </c>
      <c r="F8467" s="16">
        <v>92</v>
      </c>
      <c r="G8467" s="16">
        <v>17</v>
      </c>
      <c r="H8467" s="16">
        <v>12.910750999999999</v>
      </c>
      <c r="I8467" s="16"/>
    </row>
    <row r="8468" spans="2:9" x14ac:dyDescent="0.2">
      <c r="B8468" s="16">
        <v>47</v>
      </c>
      <c r="C8468" s="16">
        <v>711</v>
      </c>
      <c r="D8468" s="16">
        <v>59</v>
      </c>
      <c r="E8468" s="16">
        <v>47</v>
      </c>
      <c r="F8468" s="16">
        <v>70</v>
      </c>
      <c r="G8468" s="16">
        <v>12</v>
      </c>
      <c r="H8468" s="16">
        <v>7.0388529999999996</v>
      </c>
      <c r="I8468" s="16"/>
    </row>
    <row r="8469" spans="2:9" x14ac:dyDescent="0.2">
      <c r="B8469" s="16">
        <v>48</v>
      </c>
      <c r="C8469" s="16">
        <v>841</v>
      </c>
      <c r="D8469" s="16">
        <v>70</v>
      </c>
      <c r="E8469" s="16">
        <v>54</v>
      </c>
      <c r="F8469" s="16">
        <v>93</v>
      </c>
      <c r="G8469" s="16">
        <v>12</v>
      </c>
      <c r="H8469" s="16">
        <v>12.049142</v>
      </c>
      <c r="I8469" s="16"/>
    </row>
    <row r="8470" spans="2:9" x14ac:dyDescent="0.2">
      <c r="B8470" s="16">
        <v>49</v>
      </c>
      <c r="C8470" s="16">
        <v>2519</v>
      </c>
      <c r="D8470" s="16">
        <v>81</v>
      </c>
      <c r="E8470" s="16">
        <v>43</v>
      </c>
      <c r="F8470" s="16">
        <v>119</v>
      </c>
      <c r="G8470" s="16">
        <v>31</v>
      </c>
      <c r="H8470" s="16">
        <v>20.647839999999999</v>
      </c>
      <c r="I8470" s="16"/>
    </row>
    <row r="8471" spans="2:9" x14ac:dyDescent="0.2">
      <c r="B8471" s="16">
        <v>50</v>
      </c>
      <c r="C8471" s="16">
        <v>3328</v>
      </c>
      <c r="D8471" s="16">
        <v>92</v>
      </c>
      <c r="E8471" s="16">
        <v>51</v>
      </c>
      <c r="F8471" s="16">
        <v>153</v>
      </c>
      <c r="G8471" s="16">
        <v>36</v>
      </c>
      <c r="H8471" s="16">
        <v>28.158733000000002</v>
      </c>
      <c r="I8471" s="16"/>
    </row>
    <row r="8472" spans="2:9" x14ac:dyDescent="0.2">
      <c r="B8472" s="16">
        <v>51</v>
      </c>
      <c r="C8472" s="16">
        <v>2763</v>
      </c>
      <c r="D8472" s="16">
        <v>86</v>
      </c>
      <c r="E8472" s="16">
        <v>56</v>
      </c>
      <c r="F8472" s="16">
        <v>135</v>
      </c>
      <c r="G8472" s="16">
        <v>32</v>
      </c>
      <c r="H8472" s="16">
        <v>19.845369999999999</v>
      </c>
      <c r="I8472" s="16"/>
    </row>
    <row r="8473" spans="2:9" x14ac:dyDescent="0.2">
      <c r="B8473" s="16">
        <v>52</v>
      </c>
      <c r="C8473" s="16">
        <v>1349</v>
      </c>
      <c r="D8473" s="16">
        <v>67</v>
      </c>
      <c r="E8473" s="16">
        <v>50</v>
      </c>
      <c r="F8473" s="16">
        <v>102</v>
      </c>
      <c r="G8473" s="16">
        <v>20</v>
      </c>
      <c r="H8473" s="16">
        <v>13.331799</v>
      </c>
      <c r="I8473" s="16"/>
    </row>
    <row r="8474" spans="2:9" x14ac:dyDescent="0.2">
      <c r="B8474" s="16">
        <v>53</v>
      </c>
      <c r="C8474" s="16">
        <v>1691</v>
      </c>
      <c r="D8474" s="16">
        <v>58</v>
      </c>
      <c r="E8474" s="16">
        <v>25</v>
      </c>
      <c r="F8474" s="16">
        <v>94</v>
      </c>
      <c r="G8474" s="16">
        <v>29</v>
      </c>
      <c r="H8474" s="16">
        <v>17.103676</v>
      </c>
      <c r="I8474" s="16"/>
    </row>
    <row r="8475" spans="2:9" x14ac:dyDescent="0.2">
      <c r="B8475" s="16">
        <v>54</v>
      </c>
      <c r="C8475" s="16">
        <v>2451</v>
      </c>
      <c r="D8475" s="16">
        <v>59</v>
      </c>
      <c r="E8475" s="16">
        <v>31</v>
      </c>
      <c r="F8475" s="16">
        <v>99</v>
      </c>
      <c r="G8475" s="16">
        <v>41</v>
      </c>
      <c r="H8475" s="16">
        <v>14.812156999999999</v>
      </c>
      <c r="I8475" s="16"/>
    </row>
    <row r="8476" spans="2:9" x14ac:dyDescent="0.2">
      <c r="B8476" s="16">
        <v>55</v>
      </c>
      <c r="C8476" s="16">
        <v>560</v>
      </c>
      <c r="D8476" s="16">
        <v>43</v>
      </c>
      <c r="E8476" s="16">
        <v>27</v>
      </c>
      <c r="F8476" s="16">
        <v>58</v>
      </c>
      <c r="G8476" s="16">
        <v>13</v>
      </c>
      <c r="H8476" s="16">
        <v>9.2330919999999992</v>
      </c>
      <c r="I8476" s="16"/>
    </row>
    <row r="8477" spans="2:9" x14ac:dyDescent="0.2">
      <c r="B8477" s="16">
        <v>56</v>
      </c>
      <c r="C8477" s="16">
        <v>3046</v>
      </c>
      <c r="D8477" s="16">
        <v>84</v>
      </c>
      <c r="E8477" s="16">
        <v>45</v>
      </c>
      <c r="F8477" s="16">
        <v>139</v>
      </c>
      <c r="G8477" s="16">
        <v>36</v>
      </c>
      <c r="H8477" s="16">
        <v>26.286335000000001</v>
      </c>
      <c r="I8477" s="16"/>
    </row>
    <row r="8478" spans="2:9" x14ac:dyDescent="0.2">
      <c r="B8478" s="16">
        <v>57</v>
      </c>
      <c r="C8478" s="16">
        <v>836</v>
      </c>
      <c r="D8478" s="16">
        <v>64</v>
      </c>
      <c r="E8478" s="16">
        <v>53</v>
      </c>
      <c r="F8478" s="16">
        <v>85</v>
      </c>
      <c r="G8478" s="16">
        <v>13</v>
      </c>
      <c r="H8478" s="16">
        <v>8.4063459999999992</v>
      </c>
      <c r="I8478" s="16"/>
    </row>
    <row r="8479" spans="2:9" x14ac:dyDescent="0.2">
      <c r="B8479" s="16">
        <v>58</v>
      </c>
      <c r="C8479" s="16">
        <v>1503</v>
      </c>
      <c r="D8479" s="16">
        <v>65</v>
      </c>
      <c r="E8479" s="16">
        <v>33</v>
      </c>
      <c r="F8479" s="16">
        <v>94</v>
      </c>
      <c r="G8479" s="16">
        <v>23</v>
      </c>
      <c r="H8479" s="16">
        <v>15.081595999999999</v>
      </c>
      <c r="I8479" s="16"/>
    </row>
    <row r="8480" spans="2:9" x14ac:dyDescent="0.2">
      <c r="B8480" s="16">
        <v>59</v>
      </c>
      <c r="C8480" s="16">
        <v>2282</v>
      </c>
      <c r="D8480" s="16">
        <v>69</v>
      </c>
      <c r="E8480" s="16">
        <v>39</v>
      </c>
      <c r="F8480" s="16">
        <v>113</v>
      </c>
      <c r="G8480" s="16">
        <v>33</v>
      </c>
      <c r="H8480" s="16">
        <v>18.814056000000001</v>
      </c>
      <c r="I8480" s="16"/>
    </row>
    <row r="8481" spans="2:9" x14ac:dyDescent="0.2">
      <c r="B8481" s="16">
        <v>60</v>
      </c>
      <c r="C8481" s="16">
        <v>582</v>
      </c>
      <c r="D8481" s="16">
        <v>58</v>
      </c>
      <c r="E8481" s="16">
        <v>42</v>
      </c>
      <c r="F8481" s="16">
        <v>70</v>
      </c>
      <c r="G8481" s="16">
        <v>10</v>
      </c>
      <c r="H8481" s="16">
        <v>9.1165289999999999</v>
      </c>
      <c r="I8481" s="16"/>
    </row>
    <row r="8482" spans="2:9" x14ac:dyDescent="0.2">
      <c r="B8482" s="16">
        <v>61</v>
      </c>
      <c r="C8482" s="16">
        <v>1233</v>
      </c>
      <c r="D8482" s="16">
        <v>61</v>
      </c>
      <c r="E8482" s="16">
        <v>36</v>
      </c>
      <c r="F8482" s="16">
        <v>88</v>
      </c>
      <c r="G8482" s="16">
        <v>20</v>
      </c>
      <c r="H8482" s="16">
        <v>13.060587999999999</v>
      </c>
      <c r="I8482" s="16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61</v>
      </c>
      <c r="I8603" s="6"/>
    </row>
    <row r="8604" spans="1:10" x14ac:dyDescent="0.2">
      <c r="A8604" t="s">
        <v>67</v>
      </c>
      <c r="B8604" s="15"/>
      <c r="C8604" s="8">
        <f>AVERAGE(C8422:C8602)</f>
        <v>1585.0819672131147</v>
      </c>
      <c r="D8604" s="8"/>
      <c r="E8604" s="8"/>
      <c r="F8604" s="8"/>
      <c r="G8604" s="8"/>
      <c r="H8604" s="8"/>
      <c r="I8604" s="9"/>
      <c r="J8604" s="17">
        <f>AVERAGE(D8422:D8602)</f>
        <v>66.93442622950819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51455711</v>
      </c>
      <c r="D8608" s="16">
        <v>130.79378</v>
      </c>
      <c r="E8608" s="16">
        <v>1</v>
      </c>
      <c r="F8608" s="16">
        <v>1252</v>
      </c>
      <c r="G8608" s="16">
        <v>393411</v>
      </c>
      <c r="H8608" s="16">
        <v>186.364</v>
      </c>
      <c r="I8608" s="16">
        <v>16.969774000000001</v>
      </c>
    </row>
    <row r="8609" spans="1:9" x14ac:dyDescent="0.2">
      <c r="A8609" s="6"/>
      <c r="B8609" s="16">
        <v>1</v>
      </c>
      <c r="C8609" s="16">
        <v>1196</v>
      </c>
      <c r="D8609" s="16">
        <v>46</v>
      </c>
      <c r="E8609" s="16">
        <v>25</v>
      </c>
      <c r="F8609" s="16">
        <v>68</v>
      </c>
      <c r="G8609" s="16">
        <v>26</v>
      </c>
      <c r="H8609" s="16">
        <v>10.684568000000001</v>
      </c>
      <c r="I8609" s="16"/>
    </row>
    <row r="8610" spans="1:9" x14ac:dyDescent="0.2">
      <c r="A8610" s="6"/>
      <c r="B8610" s="16">
        <v>2</v>
      </c>
      <c r="C8610" s="16">
        <v>848</v>
      </c>
      <c r="D8610" s="16">
        <v>40</v>
      </c>
      <c r="E8610" s="16">
        <v>17</v>
      </c>
      <c r="F8610" s="16">
        <v>59</v>
      </c>
      <c r="G8610" s="16">
        <v>21</v>
      </c>
      <c r="H8610" s="16">
        <v>9.9095910000000007</v>
      </c>
      <c r="I8610" s="16"/>
    </row>
    <row r="8611" spans="1:9" x14ac:dyDescent="0.2">
      <c r="A8611" s="6"/>
      <c r="B8611" s="16">
        <v>3</v>
      </c>
      <c r="C8611" s="16">
        <v>1332</v>
      </c>
      <c r="D8611" s="16">
        <v>55</v>
      </c>
      <c r="E8611" s="16">
        <v>37</v>
      </c>
      <c r="F8611" s="16">
        <v>77</v>
      </c>
      <c r="G8611" s="16">
        <v>24</v>
      </c>
      <c r="H8611" s="16">
        <v>12.409674000000001</v>
      </c>
      <c r="I8611" s="16"/>
    </row>
    <row r="8612" spans="1:9" x14ac:dyDescent="0.2">
      <c r="A8612" s="6"/>
      <c r="B8612" s="16">
        <v>4</v>
      </c>
      <c r="C8612" s="16">
        <v>2618</v>
      </c>
      <c r="D8612" s="16">
        <v>63</v>
      </c>
      <c r="E8612" s="16">
        <v>36</v>
      </c>
      <c r="F8612" s="16">
        <v>110</v>
      </c>
      <c r="G8612" s="16">
        <v>41</v>
      </c>
      <c r="H8612" s="16">
        <v>19.404250999999999</v>
      </c>
      <c r="I8612" s="16"/>
    </row>
    <row r="8613" spans="1:9" x14ac:dyDescent="0.2">
      <c r="A8613" s="6"/>
      <c r="B8613" s="16">
        <v>5</v>
      </c>
      <c r="C8613" s="16">
        <v>1460</v>
      </c>
      <c r="D8613" s="16">
        <v>58</v>
      </c>
      <c r="E8613" s="16">
        <v>29</v>
      </c>
      <c r="F8613" s="16">
        <v>99</v>
      </c>
      <c r="G8613" s="16">
        <v>25</v>
      </c>
      <c r="H8613" s="16">
        <v>15.732132999999999</v>
      </c>
      <c r="I8613" s="16"/>
    </row>
    <row r="8614" spans="1:9" x14ac:dyDescent="0.2">
      <c r="A8614" s="6"/>
      <c r="B8614" s="16">
        <v>6</v>
      </c>
      <c r="C8614" s="16">
        <v>1377</v>
      </c>
      <c r="D8614" s="16">
        <v>62</v>
      </c>
      <c r="E8614" s="16">
        <v>46</v>
      </c>
      <c r="F8614" s="16">
        <v>84</v>
      </c>
      <c r="G8614" s="16">
        <v>22</v>
      </c>
      <c r="H8614" s="16">
        <v>12.365466</v>
      </c>
      <c r="I8614" s="16"/>
    </row>
    <row r="8615" spans="1:9" x14ac:dyDescent="0.2">
      <c r="A8615" s="6"/>
      <c r="B8615" s="16">
        <v>7</v>
      </c>
      <c r="C8615" s="16">
        <v>1530</v>
      </c>
      <c r="D8615" s="16">
        <v>61</v>
      </c>
      <c r="E8615" s="16">
        <v>40</v>
      </c>
      <c r="F8615" s="16">
        <v>91</v>
      </c>
      <c r="G8615" s="16">
        <v>25</v>
      </c>
      <c r="H8615" s="16">
        <v>13.782537</v>
      </c>
      <c r="I8615" s="16"/>
    </row>
    <row r="8616" spans="1:9" x14ac:dyDescent="0.2">
      <c r="A8616" s="6"/>
      <c r="B8616" s="16">
        <v>8</v>
      </c>
      <c r="C8616" s="16">
        <v>1870</v>
      </c>
      <c r="D8616" s="16">
        <v>58</v>
      </c>
      <c r="E8616" s="16">
        <v>26</v>
      </c>
      <c r="F8616" s="16">
        <v>101</v>
      </c>
      <c r="G8616" s="16">
        <v>32</v>
      </c>
      <c r="H8616" s="16">
        <v>16.659783999999998</v>
      </c>
      <c r="I8616" s="16"/>
    </row>
    <row r="8617" spans="1:9" x14ac:dyDescent="0.2">
      <c r="A8617" s="6"/>
      <c r="B8617" s="16">
        <v>9</v>
      </c>
      <c r="C8617" s="16">
        <v>2192</v>
      </c>
      <c r="D8617" s="16">
        <v>62</v>
      </c>
      <c r="E8617" s="16">
        <v>34</v>
      </c>
      <c r="F8617" s="16">
        <v>103</v>
      </c>
      <c r="G8617" s="16">
        <v>35</v>
      </c>
      <c r="H8617" s="16">
        <v>17.281407999999999</v>
      </c>
      <c r="I8617" s="16"/>
    </row>
    <row r="8618" spans="1:9" x14ac:dyDescent="0.2">
      <c r="A8618" s="6"/>
      <c r="B8618" s="16">
        <v>10</v>
      </c>
      <c r="C8618" s="16">
        <v>570</v>
      </c>
      <c r="D8618" s="16">
        <v>38</v>
      </c>
      <c r="E8618" s="16">
        <v>18</v>
      </c>
      <c r="F8618" s="16">
        <v>53</v>
      </c>
      <c r="G8618" s="16">
        <v>15</v>
      </c>
      <c r="H8618" s="16">
        <v>10.921799999999999</v>
      </c>
      <c r="I8618" s="16"/>
    </row>
    <row r="8619" spans="1:9" x14ac:dyDescent="0.2">
      <c r="A8619" s="6"/>
      <c r="B8619" s="16">
        <v>11</v>
      </c>
      <c r="C8619" s="16">
        <v>1819</v>
      </c>
      <c r="D8619" s="16">
        <v>58</v>
      </c>
      <c r="E8619" s="16">
        <v>36</v>
      </c>
      <c r="F8619" s="16">
        <v>90</v>
      </c>
      <c r="G8619" s="16">
        <v>31</v>
      </c>
      <c r="H8619" s="16">
        <v>12.246086999999999</v>
      </c>
      <c r="I8619" s="16"/>
    </row>
    <row r="8620" spans="1:9" x14ac:dyDescent="0.2">
      <c r="A8620" s="6"/>
      <c r="B8620" s="16">
        <v>12</v>
      </c>
      <c r="C8620" s="16">
        <v>1230</v>
      </c>
      <c r="D8620" s="16">
        <v>55</v>
      </c>
      <c r="E8620" s="16">
        <v>32</v>
      </c>
      <c r="F8620" s="16">
        <v>77</v>
      </c>
      <c r="G8620" s="16">
        <v>22</v>
      </c>
      <c r="H8620" s="16">
        <v>13.9010105</v>
      </c>
      <c r="I8620" s="16"/>
    </row>
    <row r="8621" spans="1:9" x14ac:dyDescent="0.2">
      <c r="B8621" s="16">
        <v>13</v>
      </c>
      <c r="C8621" s="16">
        <v>2999</v>
      </c>
      <c r="D8621" s="16">
        <v>69</v>
      </c>
      <c r="E8621" s="16">
        <v>46</v>
      </c>
      <c r="F8621" s="16">
        <v>111</v>
      </c>
      <c r="G8621" s="16">
        <v>43</v>
      </c>
      <c r="H8621" s="16">
        <v>18.205179999999999</v>
      </c>
      <c r="I8621" s="16"/>
    </row>
    <row r="8622" spans="1:9" x14ac:dyDescent="0.2">
      <c r="B8622" s="16">
        <v>14</v>
      </c>
      <c r="C8622" s="16">
        <v>2757</v>
      </c>
      <c r="D8622" s="16">
        <v>70</v>
      </c>
      <c r="E8622" s="16">
        <v>38</v>
      </c>
      <c r="F8622" s="16">
        <v>125</v>
      </c>
      <c r="G8622" s="16">
        <v>39</v>
      </c>
      <c r="H8622" s="16">
        <v>20.980568000000002</v>
      </c>
      <c r="I8622" s="16"/>
    </row>
    <row r="8623" spans="1:9" x14ac:dyDescent="0.2">
      <c r="B8623" s="16">
        <v>15</v>
      </c>
      <c r="C8623" s="16">
        <v>2444</v>
      </c>
      <c r="D8623" s="16">
        <v>67</v>
      </c>
      <c r="E8623" s="16">
        <v>29</v>
      </c>
      <c r="F8623" s="16">
        <v>104</v>
      </c>
      <c r="G8623" s="16">
        <v>36</v>
      </c>
      <c r="H8623" s="16">
        <v>18.920887</v>
      </c>
      <c r="I8623" s="16"/>
    </row>
    <row r="8624" spans="1:9" x14ac:dyDescent="0.2">
      <c r="B8624" s="16">
        <v>16</v>
      </c>
      <c r="C8624" s="16">
        <v>2762</v>
      </c>
      <c r="D8624" s="16">
        <v>64</v>
      </c>
      <c r="E8624" s="16">
        <v>36</v>
      </c>
      <c r="F8624" s="16">
        <v>116</v>
      </c>
      <c r="G8624" s="16">
        <v>43</v>
      </c>
      <c r="H8624" s="16">
        <v>19.764085999999999</v>
      </c>
      <c r="I8624" s="16"/>
    </row>
    <row r="8625" spans="1:9" x14ac:dyDescent="0.2">
      <c r="B8625" s="16">
        <v>17</v>
      </c>
      <c r="C8625" s="16">
        <v>1546</v>
      </c>
      <c r="D8625" s="16">
        <v>59</v>
      </c>
      <c r="E8625" s="16">
        <v>42</v>
      </c>
      <c r="F8625" s="16">
        <v>81</v>
      </c>
      <c r="G8625" s="16">
        <v>26</v>
      </c>
      <c r="H8625" s="16">
        <v>10.488089</v>
      </c>
      <c r="I8625" s="16"/>
    </row>
    <row r="8626" spans="1:9" x14ac:dyDescent="0.2">
      <c r="B8626" s="16">
        <v>18</v>
      </c>
      <c r="C8626" s="16">
        <v>1076</v>
      </c>
      <c r="D8626" s="16">
        <v>53</v>
      </c>
      <c r="E8626" s="16">
        <v>35</v>
      </c>
      <c r="F8626" s="16">
        <v>77</v>
      </c>
      <c r="G8626" s="16">
        <v>20</v>
      </c>
      <c r="H8626" s="16">
        <v>12.418153</v>
      </c>
      <c r="I8626" s="16"/>
    </row>
    <row r="8627" spans="1:9" x14ac:dyDescent="0.2">
      <c r="B8627" s="16">
        <v>19</v>
      </c>
      <c r="C8627" s="16">
        <v>2313</v>
      </c>
      <c r="D8627" s="16">
        <v>60</v>
      </c>
      <c r="E8627" s="16">
        <v>37</v>
      </c>
      <c r="F8627" s="16">
        <v>98</v>
      </c>
      <c r="G8627" s="16">
        <v>38</v>
      </c>
      <c r="H8627" s="16">
        <v>14.904199</v>
      </c>
      <c r="I8627" s="16"/>
    </row>
    <row r="8628" spans="1:9" x14ac:dyDescent="0.2">
      <c r="B8628" s="16">
        <v>20</v>
      </c>
      <c r="C8628" s="16">
        <v>2989</v>
      </c>
      <c r="D8628" s="16">
        <v>71</v>
      </c>
      <c r="E8628" s="16">
        <v>42</v>
      </c>
      <c r="F8628" s="16">
        <v>121</v>
      </c>
      <c r="G8628" s="16">
        <v>42</v>
      </c>
      <c r="H8628" s="16">
        <v>22.252980999999998</v>
      </c>
      <c r="I8628" s="16"/>
    </row>
    <row r="8629" spans="1:9" x14ac:dyDescent="0.2">
      <c r="B8629" s="16">
        <v>21</v>
      </c>
      <c r="C8629" s="16">
        <v>1915</v>
      </c>
      <c r="D8629" s="16">
        <v>59</v>
      </c>
      <c r="E8629" s="16">
        <v>23</v>
      </c>
      <c r="F8629" s="16">
        <v>98</v>
      </c>
      <c r="G8629" s="16">
        <v>32</v>
      </c>
      <c r="H8629" s="16">
        <v>21.01689</v>
      </c>
      <c r="I8629" s="16"/>
    </row>
    <row r="8630" spans="1:9" x14ac:dyDescent="0.2">
      <c r="B8630" s="16">
        <v>22</v>
      </c>
      <c r="C8630" s="16">
        <v>2149</v>
      </c>
      <c r="D8630" s="16">
        <v>65</v>
      </c>
      <c r="E8630" s="16">
        <v>30</v>
      </c>
      <c r="F8630" s="16">
        <v>102</v>
      </c>
      <c r="G8630" s="16">
        <v>33</v>
      </c>
      <c r="H8630" s="16">
        <v>15.878444999999999</v>
      </c>
      <c r="I8630" s="16"/>
    </row>
    <row r="8631" spans="1:9" x14ac:dyDescent="0.2">
      <c r="B8631" s="16">
        <v>23</v>
      </c>
      <c r="C8631" s="16">
        <v>2328</v>
      </c>
      <c r="D8631" s="16">
        <v>75</v>
      </c>
      <c r="E8631" s="16">
        <v>30</v>
      </c>
      <c r="F8631" s="16">
        <v>113</v>
      </c>
      <c r="G8631" s="16">
        <v>31</v>
      </c>
      <c r="H8631" s="16">
        <v>22.040115</v>
      </c>
      <c r="I8631" s="16"/>
    </row>
    <row r="8632" spans="1:9" x14ac:dyDescent="0.2">
      <c r="B8632" s="16">
        <v>24</v>
      </c>
      <c r="C8632" s="16">
        <v>4095</v>
      </c>
      <c r="D8632" s="16">
        <v>91</v>
      </c>
      <c r="E8632" s="16">
        <v>45</v>
      </c>
      <c r="F8632" s="16">
        <v>165</v>
      </c>
      <c r="G8632" s="16">
        <v>45</v>
      </c>
      <c r="H8632" s="16">
        <v>33.305743999999997</v>
      </c>
      <c r="I8632" s="16"/>
    </row>
    <row r="8633" spans="1:9" x14ac:dyDescent="0.2">
      <c r="B8633" s="16">
        <v>25</v>
      </c>
      <c r="C8633" s="16">
        <v>547</v>
      </c>
      <c r="D8633" s="16">
        <v>54</v>
      </c>
      <c r="E8633" s="16">
        <v>42</v>
      </c>
      <c r="F8633" s="16">
        <v>72</v>
      </c>
      <c r="G8633" s="16">
        <v>10</v>
      </c>
      <c r="H8633" s="16">
        <v>9.7809329999999992</v>
      </c>
      <c r="I8633" s="16"/>
    </row>
    <row r="8634" spans="1:9" x14ac:dyDescent="0.2">
      <c r="B8634" s="16">
        <v>26</v>
      </c>
      <c r="C8634" s="16">
        <v>1632</v>
      </c>
      <c r="D8634" s="16">
        <v>62</v>
      </c>
      <c r="E8634" s="16">
        <v>32</v>
      </c>
      <c r="F8634" s="16">
        <v>86</v>
      </c>
      <c r="G8634" s="16">
        <v>26</v>
      </c>
      <c r="H8634" s="16">
        <v>13.455111</v>
      </c>
      <c r="I8634" s="16"/>
    </row>
    <row r="8635" spans="1:9" x14ac:dyDescent="0.2">
      <c r="B8635" s="16">
        <v>27</v>
      </c>
      <c r="C8635" s="16">
        <v>1316</v>
      </c>
      <c r="D8635" s="16">
        <v>69</v>
      </c>
      <c r="E8635" s="16">
        <v>45</v>
      </c>
      <c r="F8635" s="16">
        <v>96</v>
      </c>
      <c r="G8635" s="16">
        <v>19</v>
      </c>
      <c r="H8635" s="16">
        <v>12.899181</v>
      </c>
      <c r="I8635" s="16"/>
    </row>
    <row r="8636" spans="1:9" x14ac:dyDescent="0.2">
      <c r="B8636" s="16">
        <v>28</v>
      </c>
      <c r="C8636" s="16">
        <v>1484</v>
      </c>
      <c r="D8636" s="16">
        <v>70</v>
      </c>
      <c r="E8636" s="16">
        <v>48</v>
      </c>
      <c r="F8636" s="16">
        <v>93</v>
      </c>
      <c r="G8636" s="16">
        <v>21</v>
      </c>
      <c r="H8636" s="16">
        <v>11.054411</v>
      </c>
      <c r="I8636" s="16"/>
    </row>
    <row r="8637" spans="1:9" x14ac:dyDescent="0.2">
      <c r="B8637" s="16">
        <v>29</v>
      </c>
      <c r="C8637" s="16">
        <v>925</v>
      </c>
      <c r="D8637" s="16">
        <v>57</v>
      </c>
      <c r="E8637" s="16">
        <v>38</v>
      </c>
      <c r="F8637" s="16">
        <v>76</v>
      </c>
      <c r="G8637" s="16">
        <v>16</v>
      </c>
      <c r="H8637" s="16">
        <v>10.655201999999999</v>
      </c>
      <c r="I8637" s="16"/>
    </row>
    <row r="8638" spans="1:9" x14ac:dyDescent="0.2">
      <c r="B8638" s="16">
        <v>30</v>
      </c>
      <c r="C8638" s="16">
        <v>1022</v>
      </c>
      <c r="D8638" s="16">
        <v>63</v>
      </c>
      <c r="E8638" s="16">
        <v>41</v>
      </c>
      <c r="F8638" s="16">
        <v>81</v>
      </c>
      <c r="G8638" s="16">
        <v>16</v>
      </c>
      <c r="H8638" s="16">
        <v>12.837445000000001</v>
      </c>
      <c r="I8638" s="16"/>
    </row>
    <row r="8639" spans="1:9" x14ac:dyDescent="0.2">
      <c r="A8639" s="6"/>
      <c r="B8639" s="16">
        <v>31</v>
      </c>
      <c r="C8639" s="16">
        <v>3091</v>
      </c>
      <c r="D8639" s="16">
        <v>79</v>
      </c>
      <c r="E8639" s="16">
        <v>46</v>
      </c>
      <c r="F8639" s="16">
        <v>116</v>
      </c>
      <c r="G8639" s="16">
        <v>39</v>
      </c>
      <c r="H8639" s="16">
        <v>15.508910999999999</v>
      </c>
      <c r="I8639" s="16"/>
    </row>
    <row r="8640" spans="1:9" x14ac:dyDescent="0.2">
      <c r="A8640" s="11"/>
      <c r="B8640" s="16">
        <v>32</v>
      </c>
      <c r="C8640" s="16">
        <v>1293</v>
      </c>
      <c r="D8640" s="16">
        <v>61</v>
      </c>
      <c r="E8640" s="16">
        <v>40</v>
      </c>
      <c r="F8640" s="16">
        <v>88</v>
      </c>
      <c r="G8640" s="16">
        <v>21</v>
      </c>
      <c r="H8640" s="16">
        <v>14.212669999999999</v>
      </c>
      <c r="I8640" s="16"/>
    </row>
    <row r="8641" spans="2:9" x14ac:dyDescent="0.2">
      <c r="B8641" s="16">
        <v>33</v>
      </c>
      <c r="C8641" s="16">
        <v>1794</v>
      </c>
      <c r="D8641" s="16">
        <v>57</v>
      </c>
      <c r="E8641" s="16">
        <v>33</v>
      </c>
      <c r="F8641" s="16">
        <v>84</v>
      </c>
      <c r="G8641" s="16">
        <v>31</v>
      </c>
      <c r="H8641" s="16">
        <v>13.166878000000001</v>
      </c>
      <c r="I8641" s="16"/>
    </row>
    <row r="8642" spans="2:9" x14ac:dyDescent="0.2">
      <c r="B8642" s="16">
        <v>34</v>
      </c>
      <c r="C8642" s="16">
        <v>2589</v>
      </c>
      <c r="D8642" s="16">
        <v>55</v>
      </c>
      <c r="E8642" s="16">
        <v>18</v>
      </c>
      <c r="F8642" s="16">
        <v>99</v>
      </c>
      <c r="G8642" s="16">
        <v>47</v>
      </c>
      <c r="H8642" s="16">
        <v>17.803272</v>
      </c>
      <c r="I8642" s="16"/>
    </row>
    <row r="8643" spans="2:9" x14ac:dyDescent="0.2">
      <c r="B8643" s="16">
        <v>35</v>
      </c>
      <c r="C8643" s="16">
        <v>3709</v>
      </c>
      <c r="D8643" s="16">
        <v>90</v>
      </c>
      <c r="E8643" s="16">
        <v>54</v>
      </c>
      <c r="F8643" s="16">
        <v>146</v>
      </c>
      <c r="G8643" s="16">
        <v>41</v>
      </c>
      <c r="H8643" s="16">
        <v>27.076280000000001</v>
      </c>
      <c r="I8643" s="16"/>
    </row>
    <row r="8644" spans="2:9" x14ac:dyDescent="0.2">
      <c r="B8644" s="16">
        <v>36</v>
      </c>
      <c r="C8644" s="16">
        <v>1374</v>
      </c>
      <c r="D8644" s="16">
        <v>49</v>
      </c>
      <c r="E8644" s="16">
        <v>26</v>
      </c>
      <c r="F8644" s="16">
        <v>78</v>
      </c>
      <c r="G8644" s="16">
        <v>28</v>
      </c>
      <c r="H8644" s="16">
        <v>14.971577999999999</v>
      </c>
      <c r="I8644" s="16"/>
    </row>
    <row r="8645" spans="2:9" x14ac:dyDescent="0.2">
      <c r="B8645" s="16">
        <v>37</v>
      </c>
      <c r="C8645" s="16">
        <v>2521</v>
      </c>
      <c r="D8645" s="16">
        <v>60</v>
      </c>
      <c r="E8645" s="16">
        <v>24</v>
      </c>
      <c r="F8645" s="16">
        <v>103</v>
      </c>
      <c r="G8645" s="16">
        <v>42</v>
      </c>
      <c r="H8645" s="16">
        <v>18.734995000000001</v>
      </c>
      <c r="I8645" s="16"/>
    </row>
    <row r="8646" spans="2:9" x14ac:dyDescent="0.2">
      <c r="B8646" s="16">
        <v>38</v>
      </c>
      <c r="C8646" s="16">
        <v>1359</v>
      </c>
      <c r="D8646" s="16">
        <v>54</v>
      </c>
      <c r="E8646" s="16">
        <v>33</v>
      </c>
      <c r="F8646" s="16">
        <v>79</v>
      </c>
      <c r="G8646" s="16">
        <v>25</v>
      </c>
      <c r="H8646" s="16">
        <v>11.980886999999999</v>
      </c>
      <c r="I8646" s="16"/>
    </row>
    <row r="8647" spans="2:9" x14ac:dyDescent="0.2">
      <c r="B8647" s="16">
        <v>39</v>
      </c>
      <c r="C8647" s="16">
        <v>2829</v>
      </c>
      <c r="D8647" s="16">
        <v>65</v>
      </c>
      <c r="E8647" s="16">
        <v>21</v>
      </c>
      <c r="F8647" s="16">
        <v>114</v>
      </c>
      <c r="G8647" s="16">
        <v>43</v>
      </c>
      <c r="H8647" s="16">
        <v>19.767697999999999</v>
      </c>
      <c r="I8647" s="16"/>
    </row>
    <row r="8648" spans="2:9" x14ac:dyDescent="0.2">
      <c r="B8648" s="16">
        <v>40</v>
      </c>
      <c r="C8648" s="16">
        <v>1029</v>
      </c>
      <c r="D8648" s="16">
        <v>49</v>
      </c>
      <c r="E8648" s="16">
        <v>32</v>
      </c>
      <c r="F8648" s="16">
        <v>67</v>
      </c>
      <c r="G8648" s="16">
        <v>21</v>
      </c>
      <c r="H8648" s="16">
        <v>9.396808</v>
      </c>
      <c r="I8648" s="16"/>
    </row>
    <row r="8649" spans="2:9" x14ac:dyDescent="0.2">
      <c r="B8649" s="16">
        <v>41</v>
      </c>
      <c r="C8649" s="16">
        <v>1091</v>
      </c>
      <c r="D8649" s="16">
        <v>43</v>
      </c>
      <c r="E8649" s="16">
        <v>22</v>
      </c>
      <c r="F8649" s="16">
        <v>72</v>
      </c>
      <c r="G8649" s="16">
        <v>25</v>
      </c>
      <c r="H8649" s="16">
        <v>11.996528</v>
      </c>
      <c r="I8649" s="16"/>
    </row>
    <row r="8650" spans="2:9" x14ac:dyDescent="0.2">
      <c r="B8650" s="16">
        <v>42</v>
      </c>
      <c r="C8650" s="16">
        <v>1432</v>
      </c>
      <c r="D8650" s="16">
        <v>57</v>
      </c>
      <c r="E8650" s="16">
        <v>37</v>
      </c>
      <c r="F8650" s="16">
        <v>85</v>
      </c>
      <c r="G8650" s="16">
        <v>25</v>
      </c>
      <c r="H8650" s="16">
        <v>12.8857155</v>
      </c>
      <c r="I8650" s="16"/>
    </row>
    <row r="8651" spans="2:9" x14ac:dyDescent="0.2">
      <c r="B8651" s="16">
        <v>43</v>
      </c>
      <c r="C8651" s="16">
        <v>884</v>
      </c>
      <c r="D8651" s="16">
        <v>46</v>
      </c>
      <c r="E8651" s="16">
        <v>32</v>
      </c>
      <c r="F8651" s="16">
        <v>75</v>
      </c>
      <c r="G8651" s="16">
        <v>19</v>
      </c>
      <c r="H8651" s="16">
        <v>11.269427</v>
      </c>
      <c r="I8651" s="16"/>
    </row>
    <row r="8652" spans="2:9" x14ac:dyDescent="0.2">
      <c r="B8652" s="16">
        <v>44</v>
      </c>
      <c r="C8652" s="16">
        <v>3525</v>
      </c>
      <c r="D8652" s="16">
        <v>80</v>
      </c>
      <c r="E8652" s="16">
        <v>33</v>
      </c>
      <c r="F8652" s="16">
        <v>148</v>
      </c>
      <c r="G8652" s="16">
        <v>44</v>
      </c>
      <c r="H8652" s="16">
        <v>27.079125999999999</v>
      </c>
      <c r="I8652" s="16"/>
    </row>
    <row r="8653" spans="2:9" x14ac:dyDescent="0.2">
      <c r="B8653" s="16">
        <v>45</v>
      </c>
      <c r="C8653" s="16">
        <v>1381</v>
      </c>
      <c r="D8653" s="16">
        <v>53</v>
      </c>
      <c r="E8653" s="16">
        <v>25</v>
      </c>
      <c r="F8653" s="16">
        <v>90</v>
      </c>
      <c r="G8653" s="16">
        <v>26</v>
      </c>
      <c r="H8653" s="16">
        <v>14.790537</v>
      </c>
      <c r="I8653" s="16"/>
    </row>
    <row r="8654" spans="2:9" x14ac:dyDescent="0.2">
      <c r="B8654" s="16">
        <v>46</v>
      </c>
      <c r="C8654" s="16">
        <v>1287</v>
      </c>
      <c r="D8654" s="16">
        <v>55</v>
      </c>
      <c r="E8654" s="16">
        <v>32</v>
      </c>
      <c r="F8654" s="16">
        <v>81</v>
      </c>
      <c r="G8654" s="16">
        <v>23</v>
      </c>
      <c r="H8654" s="16">
        <v>14.409592999999999</v>
      </c>
      <c r="I8654" s="16"/>
    </row>
    <row r="8655" spans="2:9" x14ac:dyDescent="0.2">
      <c r="B8655" s="16">
        <v>47</v>
      </c>
      <c r="C8655" s="16">
        <v>2201</v>
      </c>
      <c r="D8655" s="16">
        <v>100</v>
      </c>
      <c r="E8655" s="16">
        <v>76</v>
      </c>
      <c r="F8655" s="16">
        <v>124</v>
      </c>
      <c r="G8655" s="16">
        <v>22</v>
      </c>
      <c r="H8655" s="16">
        <v>14.633620000000001</v>
      </c>
      <c r="I8655" s="16"/>
    </row>
    <row r="8656" spans="2:9" x14ac:dyDescent="0.2">
      <c r="B8656" s="16">
        <v>48</v>
      </c>
      <c r="C8656" s="16">
        <v>2741</v>
      </c>
      <c r="D8656" s="16">
        <v>97</v>
      </c>
      <c r="E8656" s="16">
        <v>68</v>
      </c>
      <c r="F8656" s="16">
        <v>126</v>
      </c>
      <c r="G8656" s="16">
        <v>28</v>
      </c>
      <c r="H8656" s="16">
        <v>13.090851000000001</v>
      </c>
      <c r="I8656" s="16"/>
    </row>
    <row r="8657" spans="2:9" x14ac:dyDescent="0.2">
      <c r="B8657" s="16">
        <v>49</v>
      </c>
      <c r="C8657" s="16">
        <v>284</v>
      </c>
      <c r="D8657" s="16">
        <v>23</v>
      </c>
      <c r="E8657" s="16">
        <v>14</v>
      </c>
      <c r="F8657" s="16">
        <v>34</v>
      </c>
      <c r="G8657" s="16">
        <v>12</v>
      </c>
      <c r="H8657" s="16">
        <v>6.1348479999999999</v>
      </c>
      <c r="I8657" s="16"/>
    </row>
    <row r="8658" spans="2:9" x14ac:dyDescent="0.2">
      <c r="B8658" s="16">
        <v>50</v>
      </c>
      <c r="C8658" s="16">
        <v>1426</v>
      </c>
      <c r="D8658" s="16">
        <v>46</v>
      </c>
      <c r="E8658" s="16">
        <v>8</v>
      </c>
      <c r="F8658" s="16">
        <v>69</v>
      </c>
      <c r="G8658" s="16">
        <v>31</v>
      </c>
      <c r="H8658" s="16">
        <v>14.472963</v>
      </c>
      <c r="I8658" s="16"/>
    </row>
    <row r="8659" spans="2:9" x14ac:dyDescent="0.2">
      <c r="B8659" s="16">
        <v>51</v>
      </c>
      <c r="C8659" s="16">
        <v>2314</v>
      </c>
      <c r="D8659" s="16">
        <v>77</v>
      </c>
      <c r="E8659" s="16">
        <v>47</v>
      </c>
      <c r="F8659" s="16">
        <v>101</v>
      </c>
      <c r="G8659" s="16">
        <v>30</v>
      </c>
      <c r="H8659" s="16">
        <v>16.598713</v>
      </c>
      <c r="I8659" s="16"/>
    </row>
    <row r="8660" spans="2:9" x14ac:dyDescent="0.2">
      <c r="B8660" s="16">
        <v>52</v>
      </c>
      <c r="C8660" s="16">
        <v>2097</v>
      </c>
      <c r="D8660" s="16">
        <v>56</v>
      </c>
      <c r="E8660" s="16">
        <v>25</v>
      </c>
      <c r="F8660" s="16">
        <v>85</v>
      </c>
      <c r="G8660" s="16">
        <v>37</v>
      </c>
      <c r="H8660" s="16">
        <v>14.625890999999999</v>
      </c>
      <c r="I8660" s="16"/>
    </row>
    <row r="8661" spans="2:9" x14ac:dyDescent="0.2">
      <c r="B8661" s="16">
        <v>53</v>
      </c>
      <c r="C8661" s="16">
        <v>694</v>
      </c>
      <c r="D8661" s="16">
        <v>63</v>
      </c>
      <c r="E8661" s="16">
        <v>46</v>
      </c>
      <c r="F8661" s="16">
        <v>79</v>
      </c>
      <c r="G8661" s="16">
        <v>11</v>
      </c>
      <c r="H8661" s="16">
        <v>11.013628000000001</v>
      </c>
      <c r="I8661" s="16"/>
    </row>
    <row r="8662" spans="2:9" x14ac:dyDescent="0.2">
      <c r="B8662" s="16">
        <v>54</v>
      </c>
      <c r="C8662" s="16">
        <v>3194</v>
      </c>
      <c r="D8662" s="16">
        <v>81</v>
      </c>
      <c r="E8662" s="16">
        <v>33</v>
      </c>
      <c r="F8662" s="16">
        <v>150</v>
      </c>
      <c r="G8662" s="16">
        <v>39</v>
      </c>
      <c r="H8662" s="16">
        <v>27.790095999999998</v>
      </c>
      <c r="I8662" s="16"/>
    </row>
    <row r="8663" spans="2:9" x14ac:dyDescent="0.2">
      <c r="B8663" s="16">
        <v>55</v>
      </c>
      <c r="C8663" s="16">
        <v>892</v>
      </c>
      <c r="D8663" s="16">
        <v>44</v>
      </c>
      <c r="E8663" s="16">
        <v>18</v>
      </c>
      <c r="F8663" s="16">
        <v>71</v>
      </c>
      <c r="G8663" s="16">
        <v>20</v>
      </c>
      <c r="H8663" s="16">
        <v>11.814354</v>
      </c>
      <c r="I8663" s="16"/>
    </row>
    <row r="8664" spans="2:9" x14ac:dyDescent="0.2">
      <c r="B8664" s="16">
        <v>56</v>
      </c>
      <c r="C8664" s="16">
        <v>343</v>
      </c>
      <c r="D8664" s="16">
        <v>31</v>
      </c>
      <c r="E8664" s="16">
        <v>12</v>
      </c>
      <c r="F8664" s="16">
        <v>50</v>
      </c>
      <c r="G8664" s="16">
        <v>11</v>
      </c>
      <c r="H8664" s="16">
        <v>11.857488</v>
      </c>
      <c r="I8664" s="16"/>
    </row>
    <row r="8665" spans="2:9" x14ac:dyDescent="0.2">
      <c r="B8665" s="16">
        <v>57</v>
      </c>
      <c r="C8665" s="16">
        <v>1571</v>
      </c>
      <c r="D8665" s="16">
        <v>52</v>
      </c>
      <c r="E8665" s="16">
        <v>33</v>
      </c>
      <c r="F8665" s="16">
        <v>84</v>
      </c>
      <c r="G8665" s="16">
        <v>30</v>
      </c>
      <c r="H8665" s="16">
        <v>13.262600000000001</v>
      </c>
      <c r="I8665" s="16"/>
    </row>
    <row r="8666" spans="2:9" x14ac:dyDescent="0.2">
      <c r="B8666" s="16">
        <v>58</v>
      </c>
      <c r="C8666" s="16">
        <v>1647</v>
      </c>
      <c r="D8666" s="16">
        <v>61</v>
      </c>
      <c r="E8666" s="16">
        <v>24</v>
      </c>
      <c r="F8666" s="16">
        <v>97</v>
      </c>
      <c r="G8666" s="16">
        <v>27</v>
      </c>
      <c r="H8666" s="16">
        <v>15.796786000000001</v>
      </c>
      <c r="I8666" s="16"/>
    </row>
    <row r="8667" spans="2:9" x14ac:dyDescent="0.2">
      <c r="B8667" s="16">
        <v>59</v>
      </c>
      <c r="C8667" s="16">
        <v>3594</v>
      </c>
      <c r="D8667" s="16">
        <v>92</v>
      </c>
      <c r="E8667" s="16">
        <v>50</v>
      </c>
      <c r="F8667" s="16">
        <v>143</v>
      </c>
      <c r="G8667" s="16">
        <v>39</v>
      </c>
      <c r="H8667" s="16">
        <v>22.438220000000001</v>
      </c>
      <c r="I8667" s="16"/>
    </row>
    <row r="8668" spans="2:9" x14ac:dyDescent="0.2">
      <c r="B8668" s="16">
        <v>60</v>
      </c>
      <c r="C8668" s="16">
        <v>3552</v>
      </c>
      <c r="D8668" s="16">
        <v>84</v>
      </c>
      <c r="E8668" s="16">
        <v>39</v>
      </c>
      <c r="F8668" s="16">
        <v>128</v>
      </c>
      <c r="G8668" s="16">
        <v>42</v>
      </c>
      <c r="H8668" s="16">
        <v>22.119409999999998</v>
      </c>
      <c r="I8668" s="16"/>
    </row>
    <row r="8669" spans="2:9" x14ac:dyDescent="0.2">
      <c r="B8669" s="16">
        <v>61</v>
      </c>
      <c r="C8669" s="16">
        <v>886</v>
      </c>
      <c r="D8669" s="16">
        <v>59</v>
      </c>
      <c r="E8669" s="16">
        <v>45</v>
      </c>
      <c r="F8669" s="16">
        <v>79</v>
      </c>
      <c r="G8669" s="16">
        <v>15</v>
      </c>
      <c r="H8669" s="16">
        <v>10.402609999999999</v>
      </c>
      <c r="I8669" s="16"/>
    </row>
    <row r="8670" spans="2:9" x14ac:dyDescent="0.2">
      <c r="B8670" s="16">
        <v>62</v>
      </c>
      <c r="C8670" s="16">
        <v>555</v>
      </c>
      <c r="D8670" s="16">
        <v>32</v>
      </c>
      <c r="E8670" s="16">
        <v>6</v>
      </c>
      <c r="F8670" s="16">
        <v>50</v>
      </c>
      <c r="G8670" s="16">
        <v>17</v>
      </c>
      <c r="H8670" s="16">
        <v>10.9344635</v>
      </c>
      <c r="I8670" s="16"/>
    </row>
    <row r="8671" spans="2:9" x14ac:dyDescent="0.2">
      <c r="B8671" s="16">
        <v>63</v>
      </c>
      <c r="C8671" s="16">
        <v>520</v>
      </c>
      <c r="D8671" s="16">
        <v>47</v>
      </c>
      <c r="E8671" s="16">
        <v>30</v>
      </c>
      <c r="F8671" s="16">
        <v>74</v>
      </c>
      <c r="G8671" s="16">
        <v>11</v>
      </c>
      <c r="H8671" s="16">
        <v>13.337915000000001</v>
      </c>
      <c r="I8671" s="16"/>
    </row>
    <row r="8672" spans="2:9" x14ac:dyDescent="0.2">
      <c r="B8672" s="16">
        <v>64</v>
      </c>
      <c r="C8672" s="16">
        <v>2156</v>
      </c>
      <c r="D8672" s="16">
        <v>65</v>
      </c>
      <c r="E8672" s="16">
        <v>34</v>
      </c>
      <c r="F8672" s="16">
        <v>93</v>
      </c>
      <c r="G8672" s="16">
        <v>33</v>
      </c>
      <c r="H8672" s="16">
        <v>13.561204</v>
      </c>
      <c r="I8672" s="16"/>
    </row>
    <row r="8673" spans="1:9" x14ac:dyDescent="0.2">
      <c r="B8673" s="16">
        <v>65</v>
      </c>
      <c r="C8673" s="16">
        <v>872</v>
      </c>
      <c r="D8673" s="16">
        <v>58</v>
      </c>
      <c r="E8673" s="16">
        <v>34</v>
      </c>
      <c r="F8673" s="16">
        <v>80</v>
      </c>
      <c r="G8673" s="16">
        <v>15</v>
      </c>
      <c r="H8673" s="16">
        <v>11.495340000000001</v>
      </c>
      <c r="I8673" s="16"/>
    </row>
    <row r="8674" spans="1:9" x14ac:dyDescent="0.2">
      <c r="B8674" s="16">
        <v>66</v>
      </c>
      <c r="C8674" s="16">
        <v>991</v>
      </c>
      <c r="D8674" s="16">
        <v>45</v>
      </c>
      <c r="E8674" s="16">
        <v>13</v>
      </c>
      <c r="F8674" s="16">
        <v>64</v>
      </c>
      <c r="G8674" s="16">
        <v>22</v>
      </c>
      <c r="H8674" s="16">
        <v>12.770875</v>
      </c>
      <c r="I8674" s="16"/>
    </row>
    <row r="8675" spans="1:9" x14ac:dyDescent="0.2">
      <c r="B8675" s="16">
        <v>67</v>
      </c>
      <c r="C8675" s="16">
        <v>3949</v>
      </c>
      <c r="D8675" s="16">
        <v>71</v>
      </c>
      <c r="E8675" s="16">
        <v>37</v>
      </c>
      <c r="F8675" s="16">
        <v>125</v>
      </c>
      <c r="G8675" s="16">
        <v>55</v>
      </c>
      <c r="H8675" s="16">
        <v>18.607047999999999</v>
      </c>
      <c r="I8675" s="16"/>
    </row>
    <row r="8676" spans="1:9" x14ac:dyDescent="0.2">
      <c r="B8676" s="16">
        <v>68</v>
      </c>
      <c r="C8676" s="16">
        <v>1032</v>
      </c>
      <c r="D8676" s="16">
        <v>54</v>
      </c>
      <c r="E8676" s="16">
        <v>36</v>
      </c>
      <c r="F8676" s="16">
        <v>85</v>
      </c>
      <c r="G8676" s="16">
        <v>19</v>
      </c>
      <c r="H8676" s="16">
        <v>13.362468</v>
      </c>
      <c r="I8676" s="16"/>
    </row>
    <row r="8677" spans="1:9" x14ac:dyDescent="0.2">
      <c r="B8677" s="16">
        <v>69</v>
      </c>
      <c r="C8677" s="16">
        <v>473</v>
      </c>
      <c r="D8677" s="16">
        <v>39</v>
      </c>
      <c r="E8677" s="16">
        <v>19</v>
      </c>
      <c r="F8677" s="16">
        <v>53</v>
      </c>
      <c r="G8677" s="16">
        <v>12</v>
      </c>
      <c r="H8677" s="16">
        <v>9.9681309999999996</v>
      </c>
      <c r="I8677" s="16"/>
    </row>
    <row r="8678" spans="1:9" x14ac:dyDescent="0.2">
      <c r="B8678" s="16">
        <v>70</v>
      </c>
      <c r="C8678" s="16">
        <v>1575</v>
      </c>
      <c r="D8678" s="16">
        <v>63</v>
      </c>
      <c r="E8678" s="16">
        <v>34</v>
      </c>
      <c r="F8678" s="16">
        <v>92</v>
      </c>
      <c r="G8678" s="16">
        <v>25</v>
      </c>
      <c r="H8678" s="16">
        <v>16.926310999999998</v>
      </c>
      <c r="I8678" s="16"/>
    </row>
    <row r="8679" spans="1:9" x14ac:dyDescent="0.2">
      <c r="B8679" s="16">
        <v>71</v>
      </c>
      <c r="C8679" s="16">
        <v>2409</v>
      </c>
      <c r="D8679" s="16">
        <v>77</v>
      </c>
      <c r="E8679" s="16">
        <v>45</v>
      </c>
      <c r="F8679" s="16">
        <v>113</v>
      </c>
      <c r="G8679" s="16">
        <v>31</v>
      </c>
      <c r="H8679" s="16">
        <v>20.07818</v>
      </c>
      <c r="I8679" s="16"/>
    </row>
    <row r="8680" spans="1:9" x14ac:dyDescent="0.2">
      <c r="B8680" s="16">
        <v>72</v>
      </c>
      <c r="C8680" s="16">
        <v>3434</v>
      </c>
      <c r="D8680" s="16">
        <v>70</v>
      </c>
      <c r="E8680" s="16">
        <v>23</v>
      </c>
      <c r="F8680" s="16">
        <v>115</v>
      </c>
      <c r="G8680" s="16">
        <v>49</v>
      </c>
      <c r="H8680" s="16">
        <v>22.506481000000001</v>
      </c>
      <c r="I8680" s="16"/>
    </row>
    <row r="8681" spans="1:9" x14ac:dyDescent="0.2">
      <c r="B8681" s="16">
        <v>73</v>
      </c>
      <c r="C8681" s="16">
        <v>1201</v>
      </c>
      <c r="D8681" s="16">
        <v>50</v>
      </c>
      <c r="E8681" s="16">
        <v>26</v>
      </c>
      <c r="F8681" s="16">
        <v>88</v>
      </c>
      <c r="G8681" s="16">
        <v>24</v>
      </c>
      <c r="H8681" s="16">
        <v>15.793505</v>
      </c>
      <c r="I8681" s="16"/>
    </row>
    <row r="8682" spans="1:9" x14ac:dyDescent="0.2">
      <c r="B8682" s="16">
        <v>74</v>
      </c>
      <c r="C8682" s="16">
        <v>1794</v>
      </c>
      <c r="D8682" s="16">
        <v>51</v>
      </c>
      <c r="E8682" s="16">
        <v>24</v>
      </c>
      <c r="F8682" s="16">
        <v>88</v>
      </c>
      <c r="G8682" s="16">
        <v>35</v>
      </c>
      <c r="H8682" s="16">
        <v>15.587514000000001</v>
      </c>
      <c r="I8682" s="16"/>
    </row>
    <row r="8683" spans="1:9" x14ac:dyDescent="0.2">
      <c r="B8683" s="16">
        <v>75</v>
      </c>
      <c r="C8683" s="16">
        <v>1482</v>
      </c>
      <c r="D8683" s="16">
        <v>59</v>
      </c>
      <c r="E8683" s="16">
        <v>33</v>
      </c>
      <c r="F8683" s="16">
        <v>90</v>
      </c>
      <c r="G8683" s="16">
        <v>25</v>
      </c>
      <c r="H8683" s="16">
        <v>15.254780999999999</v>
      </c>
      <c r="I8683" s="16"/>
    </row>
    <row r="8684" spans="1:9" x14ac:dyDescent="0.2">
      <c r="B8684" s="16">
        <v>76</v>
      </c>
      <c r="C8684" s="16">
        <v>1914</v>
      </c>
      <c r="D8684" s="16">
        <v>56</v>
      </c>
      <c r="E8684" s="16">
        <v>34</v>
      </c>
      <c r="F8684" s="16">
        <v>90</v>
      </c>
      <c r="G8684" s="16">
        <v>34</v>
      </c>
      <c r="H8684" s="16">
        <v>14.738118</v>
      </c>
      <c r="I8684" s="1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76</v>
      </c>
      <c r="I8790" s="6"/>
    </row>
    <row r="8791" spans="1:10" x14ac:dyDescent="0.2">
      <c r="A8791" t="s">
        <v>67</v>
      </c>
      <c r="B8791" s="15"/>
      <c r="C8791" s="8">
        <f>AVERAGE(C8609:C8789)</f>
        <v>1806.8684210526317</v>
      </c>
      <c r="D8791" s="8"/>
      <c r="E8791" s="8"/>
      <c r="F8791" s="8"/>
      <c r="G8791" s="8"/>
      <c r="H8791" s="8"/>
      <c r="I8791" s="9"/>
      <c r="J8791" s="17">
        <f>AVERAGE(D8609:D8789)</f>
        <v>60.39473684210526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56107749</v>
      </c>
      <c r="D8795" s="16">
        <v>194.8964</v>
      </c>
      <c r="E8795" s="16">
        <v>1</v>
      </c>
      <c r="F8795" s="16">
        <v>999</v>
      </c>
      <c r="G8795" s="16">
        <v>287885</v>
      </c>
      <c r="H8795" s="16">
        <v>211.96692999999999</v>
      </c>
      <c r="I8795" s="16">
        <v>27.46097</v>
      </c>
    </row>
    <row r="8796" spans="1:10" x14ac:dyDescent="0.2">
      <c r="A8796" s="6"/>
      <c r="B8796" s="16">
        <v>1</v>
      </c>
      <c r="C8796" s="16">
        <v>1688</v>
      </c>
      <c r="D8796" s="16">
        <v>88</v>
      </c>
      <c r="E8796" s="16">
        <v>56</v>
      </c>
      <c r="F8796" s="16">
        <v>126</v>
      </c>
      <c r="G8796" s="16">
        <v>19</v>
      </c>
      <c r="H8796" s="16">
        <v>20.992062000000001</v>
      </c>
      <c r="I8796" s="16"/>
    </row>
    <row r="8797" spans="1:10" x14ac:dyDescent="0.2">
      <c r="A8797" s="6"/>
      <c r="B8797" s="16">
        <v>2</v>
      </c>
      <c r="C8797" s="16">
        <v>1800</v>
      </c>
      <c r="D8797" s="16">
        <v>85</v>
      </c>
      <c r="E8797" s="16">
        <v>69</v>
      </c>
      <c r="F8797" s="16">
        <v>110</v>
      </c>
      <c r="G8797" s="16">
        <v>21</v>
      </c>
      <c r="H8797" s="16">
        <v>10.961296000000001</v>
      </c>
      <c r="I8797" s="16"/>
    </row>
    <row r="8798" spans="1:10" x14ac:dyDescent="0.2">
      <c r="A8798" s="6"/>
      <c r="B8798" s="16">
        <v>3</v>
      </c>
      <c r="C8798" s="16">
        <v>1391</v>
      </c>
      <c r="D8798" s="16">
        <v>81</v>
      </c>
      <c r="E8798" s="16">
        <v>57</v>
      </c>
      <c r="F8798" s="16">
        <v>112</v>
      </c>
      <c r="G8798" s="16">
        <v>17</v>
      </c>
      <c r="H8798" s="16">
        <v>14.102304</v>
      </c>
      <c r="I8798" s="16"/>
    </row>
    <row r="8799" spans="1:10" x14ac:dyDescent="0.2">
      <c r="A8799" s="6"/>
      <c r="B8799" s="16">
        <v>4</v>
      </c>
      <c r="C8799" s="16">
        <v>1104</v>
      </c>
      <c r="D8799" s="16">
        <v>84</v>
      </c>
      <c r="E8799" s="16">
        <v>65</v>
      </c>
      <c r="F8799" s="16">
        <v>120</v>
      </c>
      <c r="G8799" s="16">
        <v>13</v>
      </c>
      <c r="H8799" s="16">
        <v>16.683325</v>
      </c>
      <c r="I8799" s="16"/>
    </row>
    <row r="8800" spans="1:10" x14ac:dyDescent="0.2">
      <c r="A8800" s="6"/>
      <c r="B8800" s="16">
        <v>5</v>
      </c>
      <c r="C8800" s="16">
        <v>1554</v>
      </c>
      <c r="D8800" s="16">
        <v>91</v>
      </c>
      <c r="E8800" s="16">
        <v>66</v>
      </c>
      <c r="F8800" s="16">
        <v>118</v>
      </c>
      <c r="G8800" s="16">
        <v>17</v>
      </c>
      <c r="H8800" s="16">
        <v>17.601492</v>
      </c>
      <c r="I8800" s="16"/>
    </row>
    <row r="8801" spans="1:9" x14ac:dyDescent="0.2">
      <c r="A8801" s="6"/>
      <c r="B8801" s="16">
        <v>6</v>
      </c>
      <c r="C8801" s="16">
        <v>1234</v>
      </c>
      <c r="D8801" s="16">
        <v>82</v>
      </c>
      <c r="E8801" s="16">
        <v>64</v>
      </c>
      <c r="F8801" s="16">
        <v>111</v>
      </c>
      <c r="G8801" s="16">
        <v>15</v>
      </c>
      <c r="H8801" s="16">
        <v>15.113853000000001</v>
      </c>
      <c r="I8801" s="16"/>
    </row>
    <row r="8802" spans="1:9" x14ac:dyDescent="0.2">
      <c r="A8802" s="6"/>
      <c r="B8802" s="16">
        <v>7</v>
      </c>
      <c r="C8802" s="16">
        <v>2012</v>
      </c>
      <c r="D8802" s="16">
        <v>91</v>
      </c>
      <c r="E8802" s="16">
        <v>65</v>
      </c>
      <c r="F8802" s="16">
        <v>140</v>
      </c>
      <c r="G8802" s="16">
        <v>22</v>
      </c>
      <c r="H8802" s="16">
        <v>18.233930000000001</v>
      </c>
      <c r="I8802" s="16"/>
    </row>
    <row r="8803" spans="1:9" x14ac:dyDescent="0.2">
      <c r="A8803" s="6"/>
      <c r="B8803" s="16">
        <v>8</v>
      </c>
      <c r="C8803" s="16">
        <v>2039</v>
      </c>
      <c r="D8803" s="16">
        <v>88</v>
      </c>
      <c r="E8803" s="16">
        <v>54</v>
      </c>
      <c r="F8803" s="16">
        <v>129</v>
      </c>
      <c r="G8803" s="16">
        <v>23</v>
      </c>
      <c r="H8803" s="16">
        <v>20.466158</v>
      </c>
      <c r="I8803" s="16"/>
    </row>
    <row r="8804" spans="1:9" x14ac:dyDescent="0.2">
      <c r="A8804" s="6"/>
      <c r="B8804" s="16">
        <v>9</v>
      </c>
      <c r="C8804" s="16">
        <v>1452</v>
      </c>
      <c r="D8804" s="16">
        <v>90</v>
      </c>
      <c r="E8804" s="16">
        <v>55</v>
      </c>
      <c r="F8804" s="16">
        <v>118</v>
      </c>
      <c r="G8804" s="16">
        <v>16</v>
      </c>
      <c r="H8804" s="16">
        <v>18.903262999999999</v>
      </c>
      <c r="I8804" s="16"/>
    </row>
    <row r="8805" spans="1:9" x14ac:dyDescent="0.2">
      <c r="A8805" s="6"/>
      <c r="B8805" s="16">
        <v>10</v>
      </c>
      <c r="C8805" s="16">
        <v>1206</v>
      </c>
      <c r="D8805" s="16">
        <v>80</v>
      </c>
      <c r="E8805" s="16">
        <v>67</v>
      </c>
      <c r="F8805" s="16">
        <v>100</v>
      </c>
      <c r="G8805" s="16">
        <v>15</v>
      </c>
      <c r="H8805" s="16">
        <v>8.6189160000000005</v>
      </c>
      <c r="I8805" s="16"/>
    </row>
    <row r="8806" spans="1:9" x14ac:dyDescent="0.2">
      <c r="A8806" s="6"/>
      <c r="B8806" s="16">
        <v>11</v>
      </c>
      <c r="C8806" s="16">
        <v>983</v>
      </c>
      <c r="D8806" s="16">
        <v>70</v>
      </c>
      <c r="E8806" s="16">
        <v>60</v>
      </c>
      <c r="F8806" s="16">
        <v>86</v>
      </c>
      <c r="G8806" s="16">
        <v>14</v>
      </c>
      <c r="H8806" s="16">
        <v>7.2801099999999996</v>
      </c>
      <c r="I8806" s="16"/>
    </row>
    <row r="8807" spans="1:9" x14ac:dyDescent="0.2">
      <c r="A8807" s="6"/>
      <c r="B8807" s="16">
        <v>12</v>
      </c>
      <c r="C8807" s="16">
        <v>1071</v>
      </c>
      <c r="D8807" s="16">
        <v>76</v>
      </c>
      <c r="E8807" s="16">
        <v>49</v>
      </c>
      <c r="F8807" s="16">
        <v>105</v>
      </c>
      <c r="G8807" s="16">
        <v>14</v>
      </c>
      <c r="H8807" s="16">
        <v>15.102216</v>
      </c>
      <c r="I8807" s="16"/>
    </row>
    <row r="8808" spans="1:9" x14ac:dyDescent="0.2">
      <c r="B8808" s="16">
        <v>13</v>
      </c>
      <c r="C8808" s="16">
        <v>1486</v>
      </c>
      <c r="D8808" s="16">
        <v>87</v>
      </c>
      <c r="E8808" s="16">
        <v>72</v>
      </c>
      <c r="F8808" s="16">
        <v>102</v>
      </c>
      <c r="G8808" s="16">
        <v>17</v>
      </c>
      <c r="H8808" s="16">
        <v>9.7756070000000008</v>
      </c>
      <c r="I8808" s="16"/>
    </row>
    <row r="8809" spans="1:9" x14ac:dyDescent="0.2">
      <c r="B8809" s="16">
        <v>14</v>
      </c>
      <c r="C8809" s="16">
        <v>3472</v>
      </c>
      <c r="D8809" s="16">
        <v>119</v>
      </c>
      <c r="E8809" s="16">
        <v>54</v>
      </c>
      <c r="F8809" s="16">
        <v>191</v>
      </c>
      <c r="G8809" s="16">
        <v>29</v>
      </c>
      <c r="H8809" s="16">
        <v>34.875799999999998</v>
      </c>
      <c r="I8809" s="16"/>
    </row>
    <row r="8810" spans="1:9" x14ac:dyDescent="0.2">
      <c r="B8810" s="16">
        <v>15</v>
      </c>
      <c r="C8810" s="16">
        <v>648</v>
      </c>
      <c r="D8810" s="16">
        <v>58</v>
      </c>
      <c r="E8810" s="16">
        <v>40</v>
      </c>
      <c r="F8810" s="16">
        <v>70</v>
      </c>
      <c r="G8810" s="16">
        <v>11</v>
      </c>
      <c r="H8810" s="16">
        <v>8.5556990000000006</v>
      </c>
      <c r="I8810" s="16"/>
    </row>
    <row r="8811" spans="1:9" x14ac:dyDescent="0.2">
      <c r="B8811" s="16">
        <v>16</v>
      </c>
      <c r="C8811" s="16">
        <v>3078</v>
      </c>
      <c r="D8811" s="16">
        <v>109</v>
      </c>
      <c r="E8811" s="16">
        <v>68</v>
      </c>
      <c r="F8811" s="16">
        <v>153</v>
      </c>
      <c r="G8811" s="16">
        <v>28</v>
      </c>
      <c r="H8811" s="16">
        <v>28.710561999999999</v>
      </c>
      <c r="I8811" s="16"/>
    </row>
    <row r="8812" spans="1:9" x14ac:dyDescent="0.2">
      <c r="B8812" s="16">
        <v>17</v>
      </c>
      <c r="C8812" s="16">
        <v>1008</v>
      </c>
      <c r="D8812" s="16">
        <v>84</v>
      </c>
      <c r="E8812" s="16">
        <v>62</v>
      </c>
      <c r="F8812" s="16">
        <v>104</v>
      </c>
      <c r="G8812" s="16">
        <v>12</v>
      </c>
      <c r="H8812" s="16">
        <v>13.83671</v>
      </c>
      <c r="I8812" s="16"/>
    </row>
    <row r="8813" spans="1:9" x14ac:dyDescent="0.2">
      <c r="B8813" s="16">
        <v>18</v>
      </c>
      <c r="C8813" s="16">
        <v>2017</v>
      </c>
      <c r="D8813" s="16">
        <v>87</v>
      </c>
      <c r="E8813" s="16">
        <v>60</v>
      </c>
      <c r="F8813" s="16">
        <v>130</v>
      </c>
      <c r="G8813" s="16">
        <v>23</v>
      </c>
      <c r="H8813" s="16">
        <v>14.942313</v>
      </c>
      <c r="I8813" s="16"/>
    </row>
    <row r="8814" spans="1:9" x14ac:dyDescent="0.2">
      <c r="B8814" s="16">
        <v>19</v>
      </c>
      <c r="C8814" s="16">
        <v>2851</v>
      </c>
      <c r="D8814" s="16">
        <v>91</v>
      </c>
      <c r="E8814" s="16">
        <v>48</v>
      </c>
      <c r="F8814" s="16">
        <v>116</v>
      </c>
      <c r="G8814" s="16">
        <v>31</v>
      </c>
      <c r="H8814" s="16">
        <v>15.6311655</v>
      </c>
      <c r="I8814" s="16"/>
    </row>
    <row r="8815" spans="1:9" x14ac:dyDescent="0.2">
      <c r="B8815" s="16">
        <v>20</v>
      </c>
      <c r="C8815" s="16">
        <v>1505</v>
      </c>
      <c r="D8815" s="16">
        <v>100</v>
      </c>
      <c r="E8815" s="16">
        <v>69</v>
      </c>
      <c r="F8815" s="16">
        <v>125</v>
      </c>
      <c r="G8815" s="16">
        <v>15</v>
      </c>
      <c r="H8815" s="16">
        <v>16.166543999999998</v>
      </c>
      <c r="I8815" s="16"/>
    </row>
    <row r="8816" spans="1:9" x14ac:dyDescent="0.2">
      <c r="B8816" s="16">
        <v>21</v>
      </c>
      <c r="C8816" s="16">
        <v>1575</v>
      </c>
      <c r="D8816" s="16">
        <v>105</v>
      </c>
      <c r="E8816" s="16">
        <v>89</v>
      </c>
      <c r="F8816" s="16">
        <v>127</v>
      </c>
      <c r="G8816" s="16">
        <v>15</v>
      </c>
      <c r="H8816" s="16">
        <v>11.231334</v>
      </c>
      <c r="I8816" s="16"/>
    </row>
    <row r="8817" spans="1:9" x14ac:dyDescent="0.2">
      <c r="B8817" s="16">
        <v>22</v>
      </c>
      <c r="C8817" s="16">
        <v>3112</v>
      </c>
      <c r="D8817" s="16">
        <v>119</v>
      </c>
      <c r="E8817" s="16">
        <v>78</v>
      </c>
      <c r="F8817" s="16">
        <v>167</v>
      </c>
      <c r="G8817" s="16">
        <v>26</v>
      </c>
      <c r="H8817" s="16">
        <v>25.362967000000001</v>
      </c>
      <c r="I8817" s="16"/>
    </row>
    <row r="8818" spans="1:9" x14ac:dyDescent="0.2">
      <c r="B8818" s="16">
        <v>23</v>
      </c>
      <c r="C8818" s="16">
        <v>2268</v>
      </c>
      <c r="D8818" s="16">
        <v>108</v>
      </c>
      <c r="E8818" s="16">
        <v>83</v>
      </c>
      <c r="F8818" s="16">
        <v>153</v>
      </c>
      <c r="G8818" s="16">
        <v>21</v>
      </c>
      <c r="H8818" s="16">
        <v>20.268201999999999</v>
      </c>
      <c r="I8818" s="16"/>
    </row>
    <row r="8819" spans="1:9" x14ac:dyDescent="0.2">
      <c r="B8819" s="16">
        <v>24</v>
      </c>
      <c r="C8819" s="16">
        <v>1158</v>
      </c>
      <c r="D8819" s="16">
        <v>82</v>
      </c>
      <c r="E8819" s="16">
        <v>56</v>
      </c>
      <c r="F8819" s="16">
        <v>104</v>
      </c>
      <c r="G8819" s="16">
        <v>14</v>
      </c>
      <c r="H8819" s="16">
        <v>15.145448999999999</v>
      </c>
      <c r="I8819" s="16"/>
    </row>
    <row r="8820" spans="1:9" x14ac:dyDescent="0.2">
      <c r="B8820" s="16">
        <v>25</v>
      </c>
      <c r="C8820" s="16">
        <v>3470</v>
      </c>
      <c r="D8820" s="16">
        <v>108</v>
      </c>
      <c r="E8820" s="16">
        <v>56</v>
      </c>
      <c r="F8820" s="16">
        <v>186</v>
      </c>
      <c r="G8820" s="16">
        <v>32</v>
      </c>
      <c r="H8820" s="16">
        <v>31.793690000000002</v>
      </c>
      <c r="I8820" s="16"/>
    </row>
    <row r="8821" spans="1:9" x14ac:dyDescent="0.2">
      <c r="B8821" s="16">
        <v>26</v>
      </c>
      <c r="C8821" s="16">
        <v>1205</v>
      </c>
      <c r="D8821" s="16">
        <v>86</v>
      </c>
      <c r="E8821" s="16">
        <v>70</v>
      </c>
      <c r="F8821" s="16">
        <v>110</v>
      </c>
      <c r="G8821" s="16">
        <v>14</v>
      </c>
      <c r="H8821" s="16">
        <v>11.118245999999999</v>
      </c>
      <c r="I8821" s="16"/>
    </row>
    <row r="8822" spans="1:9" x14ac:dyDescent="0.2">
      <c r="B8822" s="16">
        <v>27</v>
      </c>
      <c r="C8822" s="16">
        <v>1366</v>
      </c>
      <c r="D8822" s="16">
        <v>91</v>
      </c>
      <c r="E8822" s="16">
        <v>64</v>
      </c>
      <c r="F8822" s="16">
        <v>117</v>
      </c>
      <c r="G8822" s="16">
        <v>15</v>
      </c>
      <c r="H8822" s="16">
        <v>14.5920725</v>
      </c>
      <c r="I8822" s="16"/>
    </row>
    <row r="8823" spans="1:9" x14ac:dyDescent="0.2">
      <c r="B8823" s="16">
        <v>28</v>
      </c>
      <c r="C8823" s="16">
        <v>4401</v>
      </c>
      <c r="D8823" s="16">
        <v>112</v>
      </c>
      <c r="E8823" s="16">
        <v>71</v>
      </c>
      <c r="F8823" s="16">
        <v>155</v>
      </c>
      <c r="G8823" s="16">
        <v>39</v>
      </c>
      <c r="H8823" s="16">
        <v>20.730730000000001</v>
      </c>
      <c r="I8823" s="16"/>
    </row>
    <row r="8824" spans="1:9" x14ac:dyDescent="0.2">
      <c r="B8824" s="16">
        <v>29</v>
      </c>
      <c r="C8824" s="16">
        <v>2785</v>
      </c>
      <c r="D8824" s="16">
        <v>107</v>
      </c>
      <c r="E8824" s="16">
        <v>69</v>
      </c>
      <c r="F8824" s="16">
        <v>164</v>
      </c>
      <c r="G8824" s="16">
        <v>26</v>
      </c>
      <c r="H8824" s="16">
        <v>30.142992</v>
      </c>
      <c r="I8824" s="16"/>
    </row>
    <row r="8825" spans="1:9" x14ac:dyDescent="0.2">
      <c r="B8825" s="16">
        <v>30</v>
      </c>
      <c r="C8825" s="16">
        <v>2536</v>
      </c>
      <c r="D8825" s="16">
        <v>105</v>
      </c>
      <c r="E8825" s="16">
        <v>67</v>
      </c>
      <c r="F8825" s="16">
        <v>171</v>
      </c>
      <c r="G8825" s="16">
        <v>24</v>
      </c>
      <c r="H8825" s="16">
        <v>23.106558</v>
      </c>
      <c r="I8825" s="16"/>
    </row>
    <row r="8826" spans="1:9" x14ac:dyDescent="0.2">
      <c r="A8826" s="6"/>
      <c r="B8826" s="16">
        <v>31</v>
      </c>
      <c r="C8826" s="16">
        <v>1349</v>
      </c>
      <c r="D8826" s="16">
        <v>89</v>
      </c>
      <c r="E8826" s="16">
        <v>70</v>
      </c>
      <c r="F8826" s="16">
        <v>116</v>
      </c>
      <c r="G8826" s="16">
        <v>15</v>
      </c>
      <c r="H8826" s="16">
        <v>15.833959999999999</v>
      </c>
      <c r="I8826" s="16"/>
    </row>
    <row r="8827" spans="1:9" x14ac:dyDescent="0.2">
      <c r="A8827" s="11"/>
      <c r="B8827" s="16">
        <v>32</v>
      </c>
      <c r="C8827" s="16">
        <v>963</v>
      </c>
      <c r="D8827" s="16">
        <v>87</v>
      </c>
      <c r="E8827" s="16">
        <v>75</v>
      </c>
      <c r="F8827" s="16">
        <v>111</v>
      </c>
      <c r="G8827" s="16">
        <v>11</v>
      </c>
      <c r="H8827" s="16">
        <v>10.295629999999999</v>
      </c>
      <c r="I8827" s="16"/>
    </row>
    <row r="8828" spans="1:9" x14ac:dyDescent="0.2">
      <c r="B8828" s="16">
        <v>33</v>
      </c>
      <c r="C8828" s="16">
        <v>980</v>
      </c>
      <c r="D8828" s="16">
        <v>75</v>
      </c>
      <c r="E8828" s="16">
        <v>64</v>
      </c>
      <c r="F8828" s="16">
        <v>84</v>
      </c>
      <c r="G8828" s="16">
        <v>13</v>
      </c>
      <c r="H8828" s="16">
        <v>7.2399354000000002</v>
      </c>
      <c r="I8828" s="16"/>
    </row>
    <row r="8829" spans="1:9" x14ac:dyDescent="0.2">
      <c r="B8829" s="16">
        <v>34</v>
      </c>
      <c r="C8829" s="16">
        <v>1396</v>
      </c>
      <c r="D8829" s="16">
        <v>99</v>
      </c>
      <c r="E8829" s="16">
        <v>87</v>
      </c>
      <c r="F8829" s="16">
        <v>111</v>
      </c>
      <c r="G8829" s="16">
        <v>14</v>
      </c>
      <c r="H8829" s="16">
        <v>8.1145639999999997</v>
      </c>
      <c r="I8829" s="16"/>
    </row>
    <row r="8830" spans="1:9" x14ac:dyDescent="0.2">
      <c r="B8830" s="16">
        <v>35</v>
      </c>
      <c r="C8830" s="16">
        <v>1632</v>
      </c>
      <c r="D8830" s="16">
        <v>96</v>
      </c>
      <c r="E8830" s="16">
        <v>54</v>
      </c>
      <c r="F8830" s="16">
        <v>132</v>
      </c>
      <c r="G8830" s="16">
        <v>17</v>
      </c>
      <c r="H8830" s="16">
        <v>24.36955</v>
      </c>
      <c r="I8830" s="16"/>
    </row>
    <row r="8831" spans="1:9" x14ac:dyDescent="0.2">
      <c r="B8831" s="16">
        <v>36</v>
      </c>
      <c r="C8831" s="16">
        <v>1419</v>
      </c>
      <c r="D8831" s="16">
        <v>101</v>
      </c>
      <c r="E8831" s="16">
        <v>69</v>
      </c>
      <c r="F8831" s="16">
        <v>130</v>
      </c>
      <c r="G8831" s="16">
        <v>14</v>
      </c>
      <c r="H8831" s="16">
        <v>18.636192000000001</v>
      </c>
      <c r="I8831" s="16"/>
    </row>
    <row r="8832" spans="1:9" x14ac:dyDescent="0.2">
      <c r="B8832" s="16">
        <v>37</v>
      </c>
      <c r="C8832" s="16">
        <v>1025</v>
      </c>
      <c r="D8832" s="16">
        <v>102</v>
      </c>
      <c r="E8832" s="16">
        <v>81</v>
      </c>
      <c r="F8832" s="16">
        <v>128</v>
      </c>
      <c r="G8832" s="16">
        <v>10</v>
      </c>
      <c r="H8832" s="16">
        <v>14.472196</v>
      </c>
      <c r="I8832" s="16"/>
    </row>
    <row r="8833" spans="2:9" x14ac:dyDescent="0.2">
      <c r="B8833" s="16">
        <v>38</v>
      </c>
      <c r="C8833" s="16">
        <v>1795</v>
      </c>
      <c r="D8833" s="16">
        <v>85</v>
      </c>
      <c r="E8833" s="16">
        <v>47</v>
      </c>
      <c r="F8833" s="16">
        <v>121</v>
      </c>
      <c r="G8833" s="16">
        <v>21</v>
      </c>
      <c r="H8833" s="16">
        <v>19.889696000000001</v>
      </c>
      <c r="I8833" s="16"/>
    </row>
    <row r="8834" spans="2:9" x14ac:dyDescent="0.2">
      <c r="B8834" s="16">
        <v>39</v>
      </c>
      <c r="C8834" s="16">
        <v>2239</v>
      </c>
      <c r="D8834" s="16">
        <v>89</v>
      </c>
      <c r="E8834" s="16">
        <v>43</v>
      </c>
      <c r="F8834" s="16">
        <v>140</v>
      </c>
      <c r="G8834" s="16">
        <v>25</v>
      </c>
      <c r="H8834" s="16">
        <v>23.883398</v>
      </c>
      <c r="I8834" s="16"/>
    </row>
    <row r="8835" spans="2:9" x14ac:dyDescent="0.2">
      <c r="B8835" s="16">
        <v>40</v>
      </c>
      <c r="C8835" s="16">
        <v>1822</v>
      </c>
      <c r="D8835" s="16">
        <v>95</v>
      </c>
      <c r="E8835" s="16">
        <v>66</v>
      </c>
      <c r="F8835" s="16">
        <v>137</v>
      </c>
      <c r="G8835" s="16">
        <v>19</v>
      </c>
      <c r="H8835" s="16">
        <v>16.490738</v>
      </c>
      <c r="I8835" s="16"/>
    </row>
    <row r="8836" spans="2:9" x14ac:dyDescent="0.2">
      <c r="B8836" s="16">
        <v>41</v>
      </c>
      <c r="C8836" s="16">
        <v>1333</v>
      </c>
      <c r="D8836" s="16">
        <v>83</v>
      </c>
      <c r="E8836" s="16">
        <v>54</v>
      </c>
      <c r="F8836" s="16">
        <v>119</v>
      </c>
      <c r="G8836" s="16">
        <v>16</v>
      </c>
      <c r="H8836" s="16">
        <v>15.648216</v>
      </c>
      <c r="I8836" s="16"/>
    </row>
    <row r="8837" spans="2:9" x14ac:dyDescent="0.2">
      <c r="B8837" s="16">
        <v>42</v>
      </c>
      <c r="C8837" s="16">
        <v>1534</v>
      </c>
      <c r="D8837" s="16">
        <v>95</v>
      </c>
      <c r="E8837" s="16">
        <v>65</v>
      </c>
      <c r="F8837" s="16">
        <v>119</v>
      </c>
      <c r="G8837" s="16">
        <v>16</v>
      </c>
      <c r="H8837" s="16">
        <v>17.158089</v>
      </c>
      <c r="I8837" s="16"/>
    </row>
    <row r="8838" spans="2:9" x14ac:dyDescent="0.2">
      <c r="B8838" s="16">
        <v>43</v>
      </c>
      <c r="C8838" s="16">
        <v>1331</v>
      </c>
      <c r="D8838" s="16">
        <v>88</v>
      </c>
      <c r="E8838" s="16">
        <v>72</v>
      </c>
      <c r="F8838" s="16">
        <v>105</v>
      </c>
      <c r="G8838" s="16">
        <v>15</v>
      </c>
      <c r="H8838" s="16">
        <v>9.2388929999999991</v>
      </c>
      <c r="I8838" s="16"/>
    </row>
    <row r="8839" spans="2:9" x14ac:dyDescent="0.2">
      <c r="B8839" s="16">
        <v>44</v>
      </c>
      <c r="C8839" s="16">
        <v>2210</v>
      </c>
      <c r="D8839" s="16">
        <v>92</v>
      </c>
      <c r="E8839" s="16">
        <v>54</v>
      </c>
      <c r="F8839" s="16">
        <v>146</v>
      </c>
      <c r="G8839" s="16">
        <v>24</v>
      </c>
      <c r="H8839" s="16">
        <v>23.849163000000001</v>
      </c>
      <c r="I8839" s="16"/>
    </row>
    <row r="8840" spans="2:9" x14ac:dyDescent="0.2">
      <c r="B8840" s="16">
        <v>45</v>
      </c>
      <c r="C8840" s="16">
        <v>1930</v>
      </c>
      <c r="D8840" s="16">
        <v>87</v>
      </c>
      <c r="E8840" s="16">
        <v>53</v>
      </c>
      <c r="F8840" s="16">
        <v>116</v>
      </c>
      <c r="G8840" s="16">
        <v>22</v>
      </c>
      <c r="H8840" s="16">
        <v>18.18948</v>
      </c>
      <c r="I8840" s="16"/>
    </row>
    <row r="8841" spans="2:9" x14ac:dyDescent="0.2">
      <c r="B8841" s="16">
        <v>46</v>
      </c>
      <c r="C8841" s="16">
        <v>1225</v>
      </c>
      <c r="D8841" s="16">
        <v>81</v>
      </c>
      <c r="E8841" s="16">
        <v>46</v>
      </c>
      <c r="F8841" s="16">
        <v>111</v>
      </c>
      <c r="G8841" s="16">
        <v>15</v>
      </c>
      <c r="H8841" s="16">
        <v>18.295197999999999</v>
      </c>
      <c r="I8841" s="16"/>
    </row>
    <row r="8842" spans="2:9" x14ac:dyDescent="0.2">
      <c r="B8842" s="16">
        <v>47</v>
      </c>
      <c r="C8842" s="16">
        <v>773</v>
      </c>
      <c r="D8842" s="16">
        <v>77</v>
      </c>
      <c r="E8842" s="16">
        <v>62</v>
      </c>
      <c r="F8842" s="16">
        <v>95</v>
      </c>
      <c r="G8842" s="16">
        <v>10</v>
      </c>
      <c r="H8842" s="16">
        <v>12.423097</v>
      </c>
      <c r="I8842" s="16"/>
    </row>
    <row r="8843" spans="2:9" x14ac:dyDescent="0.2">
      <c r="B8843" s="16">
        <v>48</v>
      </c>
      <c r="C8843" s="16">
        <v>944</v>
      </c>
      <c r="D8843" s="16">
        <v>72</v>
      </c>
      <c r="E8843" s="16">
        <v>47</v>
      </c>
      <c r="F8843" s="16">
        <v>93</v>
      </c>
      <c r="G8843" s="16">
        <v>13</v>
      </c>
      <c r="H8843" s="16">
        <v>15.083102999999999</v>
      </c>
      <c r="I8843" s="16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48</v>
      </c>
      <c r="I8977" s="6"/>
    </row>
    <row r="8978" spans="1:10" x14ac:dyDescent="0.2">
      <c r="A8978" t="s">
        <v>67</v>
      </c>
      <c r="B8978" s="15"/>
      <c r="C8978" s="8">
        <f>AVERAGE(C8796:C8976)</f>
        <v>1736.9791666666667</v>
      </c>
      <c r="D8978" s="8"/>
      <c r="E8978" s="8"/>
      <c r="F8978" s="8"/>
      <c r="G8978" s="8"/>
      <c r="H8978" s="8"/>
      <c r="I8978" s="9"/>
      <c r="J8978" s="17">
        <f>AVERAGE(D8796:D8976)</f>
        <v>90.770833333333329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60172752</v>
      </c>
      <c r="D8982" s="16">
        <v>143.95499000000001</v>
      </c>
      <c r="E8982" s="16">
        <v>1</v>
      </c>
      <c r="F8982" s="16">
        <v>1315</v>
      </c>
      <c r="G8982" s="16">
        <v>417997</v>
      </c>
      <c r="H8982" s="16">
        <v>224.06885</v>
      </c>
      <c r="I8982" s="16">
        <v>34.757213999999998</v>
      </c>
    </row>
    <row r="8983" spans="1:10" x14ac:dyDescent="0.2">
      <c r="A8983" s="6"/>
      <c r="B8983" s="16">
        <v>1</v>
      </c>
      <c r="C8983" s="16">
        <v>6476</v>
      </c>
      <c r="D8983" s="16">
        <v>170</v>
      </c>
      <c r="E8983" s="16">
        <v>82</v>
      </c>
      <c r="F8983" s="16">
        <v>308</v>
      </c>
      <c r="G8983" s="16">
        <v>38</v>
      </c>
      <c r="H8983" s="16">
        <v>64.92407</v>
      </c>
      <c r="I8983" s="16"/>
    </row>
    <row r="8984" spans="1:10" x14ac:dyDescent="0.2">
      <c r="A8984" s="6"/>
      <c r="B8984" s="16">
        <v>2</v>
      </c>
      <c r="C8984" s="16">
        <v>2990</v>
      </c>
      <c r="D8984" s="16">
        <v>110</v>
      </c>
      <c r="E8984" s="16">
        <v>70</v>
      </c>
      <c r="F8984" s="16">
        <v>169</v>
      </c>
      <c r="G8984" s="16">
        <v>27</v>
      </c>
      <c r="H8984" s="16">
        <v>26.834250000000001</v>
      </c>
      <c r="I8984" s="16"/>
    </row>
    <row r="8985" spans="1:10" x14ac:dyDescent="0.2">
      <c r="A8985" s="6"/>
      <c r="B8985" s="16">
        <v>3</v>
      </c>
      <c r="C8985" s="16">
        <v>1875</v>
      </c>
      <c r="D8985" s="16">
        <v>78</v>
      </c>
      <c r="E8985" s="16">
        <v>38</v>
      </c>
      <c r="F8985" s="16">
        <v>114</v>
      </c>
      <c r="G8985" s="16">
        <v>24</v>
      </c>
      <c r="H8985" s="16">
        <v>17.394401999999999</v>
      </c>
      <c r="I8985" s="16"/>
    </row>
    <row r="8986" spans="1:10" x14ac:dyDescent="0.2">
      <c r="A8986" s="6"/>
      <c r="B8986" s="16">
        <v>4</v>
      </c>
      <c r="C8986" s="16">
        <v>3805</v>
      </c>
      <c r="D8986" s="16">
        <v>118</v>
      </c>
      <c r="E8986" s="16">
        <v>64</v>
      </c>
      <c r="F8986" s="16">
        <v>175</v>
      </c>
      <c r="G8986" s="16">
        <v>32</v>
      </c>
      <c r="H8986" s="16">
        <v>32.028717</v>
      </c>
      <c r="I8986" s="16"/>
    </row>
    <row r="8987" spans="1:10" x14ac:dyDescent="0.2">
      <c r="A8987" s="6"/>
      <c r="B8987" s="16">
        <v>5</v>
      </c>
      <c r="C8987" s="16">
        <v>5236</v>
      </c>
      <c r="D8987" s="16">
        <v>130</v>
      </c>
      <c r="E8987" s="16">
        <v>70</v>
      </c>
      <c r="F8987" s="16">
        <v>208</v>
      </c>
      <c r="G8987" s="16">
        <v>40</v>
      </c>
      <c r="H8987" s="16">
        <v>35.249293999999999</v>
      </c>
      <c r="I8987" s="16"/>
    </row>
    <row r="8988" spans="1:10" x14ac:dyDescent="0.2">
      <c r="A8988" s="6"/>
      <c r="B8988" s="16">
        <v>6</v>
      </c>
      <c r="C8988" s="16">
        <v>2991</v>
      </c>
      <c r="D8988" s="16">
        <v>110</v>
      </c>
      <c r="E8988" s="16">
        <v>53</v>
      </c>
      <c r="F8988" s="16">
        <v>184</v>
      </c>
      <c r="G8988" s="16">
        <v>27</v>
      </c>
      <c r="H8988" s="16">
        <v>32.605449999999998</v>
      </c>
      <c r="I8988" s="16"/>
    </row>
    <row r="8989" spans="1:10" x14ac:dyDescent="0.2">
      <c r="A8989" s="6"/>
      <c r="B8989" s="16">
        <v>7</v>
      </c>
      <c r="C8989" s="16">
        <v>3191</v>
      </c>
      <c r="D8989" s="16">
        <v>102</v>
      </c>
      <c r="E8989" s="16">
        <v>55</v>
      </c>
      <c r="F8989" s="16">
        <v>153</v>
      </c>
      <c r="G8989" s="16">
        <v>31</v>
      </c>
      <c r="H8989" s="16">
        <v>26.421581</v>
      </c>
      <c r="I8989" s="16"/>
    </row>
    <row r="8990" spans="1:10" x14ac:dyDescent="0.2">
      <c r="A8990" s="6"/>
      <c r="B8990" s="16">
        <v>8</v>
      </c>
      <c r="C8990" s="16">
        <v>4344</v>
      </c>
      <c r="D8990" s="16">
        <v>140</v>
      </c>
      <c r="E8990" s="16">
        <v>92</v>
      </c>
      <c r="F8990" s="16">
        <v>196</v>
      </c>
      <c r="G8990" s="16">
        <v>31</v>
      </c>
      <c r="H8990" s="16">
        <v>31.128765000000001</v>
      </c>
      <c r="I8990" s="16"/>
    </row>
    <row r="8991" spans="1:10" x14ac:dyDescent="0.2">
      <c r="A8991" s="6"/>
      <c r="B8991" s="16">
        <v>9</v>
      </c>
      <c r="C8991" s="16">
        <v>2560</v>
      </c>
      <c r="D8991" s="16">
        <v>88</v>
      </c>
      <c r="E8991" s="16">
        <v>46</v>
      </c>
      <c r="F8991" s="16">
        <v>141</v>
      </c>
      <c r="G8991" s="16">
        <v>29</v>
      </c>
      <c r="H8991" s="16">
        <v>21.771542</v>
      </c>
      <c r="I8991" s="16"/>
    </row>
    <row r="8992" spans="1:10" x14ac:dyDescent="0.2">
      <c r="A8992" s="6"/>
      <c r="B8992" s="16">
        <v>10</v>
      </c>
      <c r="C8992" s="16">
        <v>3211</v>
      </c>
      <c r="D8992" s="16">
        <v>107</v>
      </c>
      <c r="E8992" s="16">
        <v>85</v>
      </c>
      <c r="F8992" s="16">
        <v>159</v>
      </c>
      <c r="G8992" s="16">
        <v>30</v>
      </c>
      <c r="H8992" s="16">
        <v>16.457888000000001</v>
      </c>
      <c r="I8992" s="16"/>
    </row>
    <row r="8993" spans="1:9" x14ac:dyDescent="0.2">
      <c r="A8993" s="6"/>
      <c r="B8993" s="16">
        <v>11</v>
      </c>
      <c r="C8993" s="16">
        <v>2607</v>
      </c>
      <c r="D8993" s="16">
        <v>100</v>
      </c>
      <c r="E8993" s="16">
        <v>52</v>
      </c>
      <c r="F8993" s="16">
        <v>154</v>
      </c>
      <c r="G8993" s="16">
        <v>26</v>
      </c>
      <c r="H8993" s="16">
        <v>26.126614</v>
      </c>
      <c r="I8993" s="16"/>
    </row>
    <row r="8994" spans="1:9" x14ac:dyDescent="0.2">
      <c r="A8994" s="6"/>
      <c r="B8994" s="16">
        <v>12</v>
      </c>
      <c r="C8994" s="16">
        <v>1442</v>
      </c>
      <c r="D8994" s="16">
        <v>103</v>
      </c>
      <c r="E8994" s="16">
        <v>80</v>
      </c>
      <c r="F8994" s="16">
        <v>130</v>
      </c>
      <c r="G8994" s="16">
        <v>14</v>
      </c>
      <c r="H8994" s="16">
        <v>13.950462</v>
      </c>
      <c r="I8994" s="16"/>
    </row>
    <row r="8995" spans="1:9" x14ac:dyDescent="0.2">
      <c r="B8995" s="16">
        <v>13</v>
      </c>
      <c r="C8995" s="16">
        <v>2166</v>
      </c>
      <c r="D8995" s="16">
        <v>98</v>
      </c>
      <c r="E8995" s="16">
        <v>56</v>
      </c>
      <c r="F8995" s="16">
        <v>142</v>
      </c>
      <c r="G8995" s="16">
        <v>22</v>
      </c>
      <c r="H8995" s="16">
        <v>26.180689999999998</v>
      </c>
      <c r="I8995" s="16"/>
    </row>
    <row r="8996" spans="1:9" x14ac:dyDescent="0.2">
      <c r="B8996" s="16">
        <v>14</v>
      </c>
      <c r="C8996" s="16">
        <v>2250</v>
      </c>
      <c r="D8996" s="16">
        <v>118</v>
      </c>
      <c r="E8996" s="16">
        <v>93</v>
      </c>
      <c r="F8996" s="16">
        <v>145</v>
      </c>
      <c r="G8996" s="16">
        <v>19</v>
      </c>
      <c r="H8996" s="16">
        <v>17.518243999999999</v>
      </c>
      <c r="I8996" s="16"/>
    </row>
    <row r="8997" spans="1:9" x14ac:dyDescent="0.2">
      <c r="B8997" s="16">
        <v>15</v>
      </c>
      <c r="C8997" s="16">
        <v>2383</v>
      </c>
      <c r="D8997" s="16">
        <v>119</v>
      </c>
      <c r="E8997" s="16">
        <v>84</v>
      </c>
      <c r="F8997" s="16">
        <v>147</v>
      </c>
      <c r="G8997" s="16">
        <v>20</v>
      </c>
      <c r="H8997" s="16">
        <v>18.068583</v>
      </c>
      <c r="I8997" s="16"/>
    </row>
    <row r="8998" spans="1:9" x14ac:dyDescent="0.2">
      <c r="B8998" s="16">
        <v>16</v>
      </c>
      <c r="C8998" s="16">
        <v>2502</v>
      </c>
      <c r="D8998" s="16">
        <v>108</v>
      </c>
      <c r="E8998" s="16">
        <v>81</v>
      </c>
      <c r="F8998" s="16">
        <v>138</v>
      </c>
      <c r="G8998" s="16">
        <v>23</v>
      </c>
      <c r="H8998" s="16">
        <v>17.503246000000001</v>
      </c>
      <c r="I8998" s="16"/>
    </row>
    <row r="8999" spans="1:9" x14ac:dyDescent="0.2">
      <c r="B8999" s="16">
        <v>17</v>
      </c>
      <c r="C8999" s="16">
        <v>3400</v>
      </c>
      <c r="D8999" s="16">
        <v>125</v>
      </c>
      <c r="E8999" s="16">
        <v>83</v>
      </c>
      <c r="F8999" s="16">
        <v>171</v>
      </c>
      <c r="G8999" s="16">
        <v>27</v>
      </c>
      <c r="H8999" s="16">
        <v>25.948913999999998</v>
      </c>
      <c r="I8999" s="16"/>
    </row>
    <row r="9000" spans="1:9" x14ac:dyDescent="0.2">
      <c r="B9000" s="16">
        <v>18</v>
      </c>
      <c r="C9000" s="16">
        <v>1857</v>
      </c>
      <c r="D9000" s="16">
        <v>92</v>
      </c>
      <c r="E9000" s="16">
        <v>68</v>
      </c>
      <c r="F9000" s="16">
        <v>119</v>
      </c>
      <c r="G9000" s="16">
        <v>20</v>
      </c>
      <c r="H9000" s="16">
        <v>17.328102000000001</v>
      </c>
      <c r="I9000" s="16"/>
    </row>
    <row r="9001" spans="1:9" x14ac:dyDescent="0.2">
      <c r="B9001" s="16">
        <v>19</v>
      </c>
      <c r="C9001" s="16">
        <v>2759</v>
      </c>
      <c r="D9001" s="16">
        <v>102</v>
      </c>
      <c r="E9001" s="16">
        <v>70</v>
      </c>
      <c r="F9001" s="16">
        <v>150</v>
      </c>
      <c r="G9001" s="16">
        <v>27</v>
      </c>
      <c r="H9001" s="16">
        <v>22.469636999999999</v>
      </c>
      <c r="I9001" s="16"/>
    </row>
    <row r="9002" spans="1:9" x14ac:dyDescent="0.2">
      <c r="B9002" s="16">
        <v>20</v>
      </c>
      <c r="C9002" s="16">
        <v>3754</v>
      </c>
      <c r="D9002" s="16">
        <v>134</v>
      </c>
      <c r="E9002" s="16">
        <v>78</v>
      </c>
      <c r="F9002" s="16">
        <v>201</v>
      </c>
      <c r="G9002" s="16">
        <v>28</v>
      </c>
      <c r="H9002" s="16">
        <v>34</v>
      </c>
      <c r="I9002" s="16"/>
    </row>
    <row r="9003" spans="1:9" x14ac:dyDescent="0.2">
      <c r="B9003" s="16">
        <v>21</v>
      </c>
      <c r="C9003" s="16">
        <v>3793</v>
      </c>
      <c r="D9003" s="16">
        <v>135</v>
      </c>
      <c r="E9003" s="16">
        <v>86</v>
      </c>
      <c r="F9003" s="16">
        <v>190</v>
      </c>
      <c r="G9003" s="16">
        <v>28</v>
      </c>
      <c r="H9003" s="16">
        <v>31.377628000000001</v>
      </c>
      <c r="I9003" s="16"/>
    </row>
    <row r="9004" spans="1:9" x14ac:dyDescent="0.2">
      <c r="B9004" s="16">
        <v>22</v>
      </c>
      <c r="C9004" s="16">
        <v>5939</v>
      </c>
      <c r="D9004" s="16">
        <v>156</v>
      </c>
      <c r="E9004" s="16">
        <v>81</v>
      </c>
      <c r="F9004" s="16">
        <v>278</v>
      </c>
      <c r="G9004" s="16">
        <v>38</v>
      </c>
      <c r="H9004" s="16">
        <v>55.062862000000003</v>
      </c>
      <c r="I9004" s="16"/>
    </row>
    <row r="9005" spans="1:9" x14ac:dyDescent="0.2">
      <c r="B9005" s="16">
        <v>23</v>
      </c>
      <c r="C9005" s="16">
        <v>1178</v>
      </c>
      <c r="D9005" s="16">
        <v>98</v>
      </c>
      <c r="E9005" s="16">
        <v>82</v>
      </c>
      <c r="F9005" s="16">
        <v>118</v>
      </c>
      <c r="G9005" s="16">
        <v>12</v>
      </c>
      <c r="H9005" s="16">
        <v>10.233634</v>
      </c>
      <c r="I9005" s="16"/>
    </row>
    <row r="9006" spans="1:9" x14ac:dyDescent="0.2">
      <c r="B9006" s="16">
        <v>24</v>
      </c>
      <c r="C9006" s="16">
        <v>2448</v>
      </c>
      <c r="D9006" s="16">
        <v>102</v>
      </c>
      <c r="E9006" s="16">
        <v>73</v>
      </c>
      <c r="F9006" s="16">
        <v>135</v>
      </c>
      <c r="G9006" s="16">
        <v>24</v>
      </c>
      <c r="H9006" s="16">
        <v>15.592639999999999</v>
      </c>
      <c r="I9006" s="16"/>
    </row>
    <row r="9007" spans="1:9" x14ac:dyDescent="0.2">
      <c r="B9007" s="16">
        <v>25</v>
      </c>
      <c r="C9007" s="16">
        <v>6538</v>
      </c>
      <c r="D9007" s="16">
        <v>155</v>
      </c>
      <c r="E9007" s="16">
        <v>98</v>
      </c>
      <c r="F9007" s="16">
        <v>250</v>
      </c>
      <c r="G9007" s="16">
        <v>42</v>
      </c>
      <c r="H9007" s="16">
        <v>37.837910000000001</v>
      </c>
      <c r="I9007" s="16"/>
    </row>
    <row r="9008" spans="1:9" x14ac:dyDescent="0.2">
      <c r="B9008" s="16">
        <v>26</v>
      </c>
      <c r="C9008" s="16">
        <v>3091</v>
      </c>
      <c r="D9008" s="16">
        <v>128</v>
      </c>
      <c r="E9008" s="16">
        <v>95</v>
      </c>
      <c r="F9008" s="16">
        <v>164</v>
      </c>
      <c r="G9008" s="16">
        <v>24</v>
      </c>
      <c r="H9008" s="16">
        <v>21.375525</v>
      </c>
      <c r="I9008" s="16"/>
    </row>
    <row r="9009" spans="1:9" x14ac:dyDescent="0.2">
      <c r="B9009" s="16">
        <v>27</v>
      </c>
      <c r="C9009" s="16">
        <v>3941</v>
      </c>
      <c r="D9009" s="16">
        <v>135</v>
      </c>
      <c r="E9009" s="16">
        <v>77</v>
      </c>
      <c r="F9009" s="16">
        <v>199</v>
      </c>
      <c r="G9009" s="16">
        <v>29</v>
      </c>
      <c r="H9009" s="16">
        <v>35.030597999999998</v>
      </c>
      <c r="I9009" s="16"/>
    </row>
    <row r="9010" spans="1:9" x14ac:dyDescent="0.2">
      <c r="B9010" s="16">
        <v>28</v>
      </c>
      <c r="C9010" s="16">
        <v>2220</v>
      </c>
      <c r="D9010" s="16">
        <v>92</v>
      </c>
      <c r="E9010" s="16">
        <v>58</v>
      </c>
      <c r="F9010" s="16">
        <v>138</v>
      </c>
      <c r="G9010" s="16">
        <v>24</v>
      </c>
      <c r="H9010" s="16">
        <v>20.920137</v>
      </c>
      <c r="I9010" s="16"/>
    </row>
    <row r="9011" spans="1:9" x14ac:dyDescent="0.2">
      <c r="B9011" s="16">
        <v>29</v>
      </c>
      <c r="C9011" s="16">
        <v>2729</v>
      </c>
      <c r="D9011" s="16">
        <v>151</v>
      </c>
      <c r="E9011" s="16">
        <v>115</v>
      </c>
      <c r="F9011" s="16">
        <v>199</v>
      </c>
      <c r="G9011" s="16">
        <v>18</v>
      </c>
      <c r="H9011" s="16">
        <v>20.805824000000001</v>
      </c>
      <c r="I9011" s="16"/>
    </row>
    <row r="9012" spans="1:9" x14ac:dyDescent="0.2">
      <c r="B9012" s="16">
        <v>30</v>
      </c>
      <c r="C9012" s="16">
        <v>3361</v>
      </c>
      <c r="D9012" s="16">
        <v>120</v>
      </c>
      <c r="E9012" s="16">
        <v>77</v>
      </c>
      <c r="F9012" s="16">
        <v>162</v>
      </c>
      <c r="G9012" s="16">
        <v>28</v>
      </c>
      <c r="H9012" s="16">
        <v>25.094635</v>
      </c>
      <c r="I9012" s="16"/>
    </row>
    <row r="9013" spans="1:9" x14ac:dyDescent="0.2">
      <c r="A9013" s="6"/>
      <c r="B9013" s="16">
        <v>31</v>
      </c>
      <c r="C9013" s="16">
        <v>2629</v>
      </c>
      <c r="D9013" s="16">
        <v>119</v>
      </c>
      <c r="E9013" s="16">
        <v>83</v>
      </c>
      <c r="F9013" s="16">
        <v>158</v>
      </c>
      <c r="G9013" s="16">
        <v>22</v>
      </c>
      <c r="H9013" s="16">
        <v>22.124110000000002</v>
      </c>
      <c r="I9013" s="16"/>
    </row>
    <row r="9014" spans="1:9" x14ac:dyDescent="0.2">
      <c r="A9014" s="11"/>
      <c r="B9014" s="16">
        <v>32</v>
      </c>
      <c r="C9014" s="16">
        <v>1785</v>
      </c>
      <c r="D9014" s="16">
        <v>93</v>
      </c>
      <c r="E9014" s="16">
        <v>63</v>
      </c>
      <c r="F9014" s="16">
        <v>119</v>
      </c>
      <c r="G9014" s="16">
        <v>19</v>
      </c>
      <c r="H9014" s="16">
        <v>16.193276999999998</v>
      </c>
      <c r="I9014" s="16"/>
    </row>
    <row r="9015" spans="1:9" x14ac:dyDescent="0.2">
      <c r="B9015" s="16">
        <v>33</v>
      </c>
      <c r="C9015" s="16">
        <v>1715</v>
      </c>
      <c r="D9015" s="16">
        <v>107</v>
      </c>
      <c r="E9015" s="16">
        <v>84</v>
      </c>
      <c r="F9015" s="16">
        <v>125</v>
      </c>
      <c r="G9015" s="16">
        <v>16</v>
      </c>
      <c r="H9015" s="16">
        <v>12.222929000000001</v>
      </c>
      <c r="I9015" s="16"/>
    </row>
    <row r="9016" spans="1:9" x14ac:dyDescent="0.2">
      <c r="B9016" s="16">
        <v>34</v>
      </c>
      <c r="C9016" s="16">
        <v>3648</v>
      </c>
      <c r="D9016" s="16">
        <v>140</v>
      </c>
      <c r="E9016" s="16">
        <v>84</v>
      </c>
      <c r="F9016" s="16">
        <v>197</v>
      </c>
      <c r="G9016" s="16">
        <v>26</v>
      </c>
      <c r="H9016" s="16">
        <v>25.813175000000001</v>
      </c>
      <c r="I9016" s="16"/>
    </row>
    <row r="9017" spans="1:9" x14ac:dyDescent="0.2">
      <c r="B9017" s="16">
        <v>35</v>
      </c>
      <c r="C9017" s="16">
        <v>1882</v>
      </c>
      <c r="D9017" s="16">
        <v>104</v>
      </c>
      <c r="E9017" s="16">
        <v>80</v>
      </c>
      <c r="F9017" s="16">
        <v>128</v>
      </c>
      <c r="G9017" s="16">
        <v>18</v>
      </c>
      <c r="H9017" s="16">
        <v>14.479195000000001</v>
      </c>
      <c r="I9017" s="16"/>
    </row>
    <row r="9018" spans="1:9" x14ac:dyDescent="0.2">
      <c r="B9018" s="16">
        <v>36</v>
      </c>
      <c r="C9018" s="16">
        <v>5778</v>
      </c>
      <c r="D9018" s="16">
        <v>144</v>
      </c>
      <c r="E9018" s="16">
        <v>77</v>
      </c>
      <c r="F9018" s="16">
        <v>249</v>
      </c>
      <c r="G9018" s="16">
        <v>40</v>
      </c>
      <c r="H9018" s="16">
        <v>50.105020000000003</v>
      </c>
      <c r="I9018" s="16"/>
    </row>
    <row r="9019" spans="1:9" x14ac:dyDescent="0.2">
      <c r="B9019" s="16">
        <v>37</v>
      </c>
      <c r="C9019" s="16">
        <v>2318</v>
      </c>
      <c r="D9019" s="16">
        <v>128</v>
      </c>
      <c r="E9019" s="16">
        <v>107</v>
      </c>
      <c r="F9019" s="16">
        <v>158</v>
      </c>
      <c r="G9019" s="16">
        <v>18</v>
      </c>
      <c r="H9019" s="16">
        <v>13.226533</v>
      </c>
      <c r="I9019" s="16"/>
    </row>
    <row r="9020" spans="1:9" x14ac:dyDescent="0.2">
      <c r="B9020" s="16">
        <v>38</v>
      </c>
      <c r="C9020" s="16">
        <v>4387</v>
      </c>
      <c r="D9020" s="16">
        <v>141</v>
      </c>
      <c r="E9020" s="16">
        <v>81</v>
      </c>
      <c r="F9020" s="16">
        <v>206</v>
      </c>
      <c r="G9020" s="16">
        <v>31</v>
      </c>
      <c r="H9020" s="16">
        <v>34.384106000000003</v>
      </c>
      <c r="I9020" s="16"/>
    </row>
    <row r="9021" spans="1:9" x14ac:dyDescent="0.2">
      <c r="B9021" s="16">
        <v>39</v>
      </c>
      <c r="C9021" s="16">
        <v>5048</v>
      </c>
      <c r="D9021" s="16">
        <v>157</v>
      </c>
      <c r="E9021" s="16">
        <v>83</v>
      </c>
      <c r="F9021" s="16">
        <v>219</v>
      </c>
      <c r="G9021" s="16">
        <v>32</v>
      </c>
      <c r="H9021" s="16">
        <v>34.194884999999999</v>
      </c>
      <c r="I9021" s="16"/>
    </row>
    <row r="9022" spans="1:9" x14ac:dyDescent="0.2">
      <c r="B9022" s="16">
        <v>40</v>
      </c>
      <c r="C9022" s="16">
        <v>2199</v>
      </c>
      <c r="D9022" s="16">
        <v>84</v>
      </c>
      <c r="E9022" s="16">
        <v>63</v>
      </c>
      <c r="F9022" s="16">
        <v>104</v>
      </c>
      <c r="G9022" s="16">
        <v>26</v>
      </c>
      <c r="H9022" s="16">
        <v>12.420949999999999</v>
      </c>
      <c r="I9022" s="16"/>
    </row>
    <row r="9023" spans="1:9" x14ac:dyDescent="0.2">
      <c r="B9023" s="16">
        <v>41</v>
      </c>
      <c r="C9023" s="16">
        <v>1356</v>
      </c>
      <c r="D9023" s="16">
        <v>84</v>
      </c>
      <c r="E9023" s="16">
        <v>60</v>
      </c>
      <c r="F9023" s="16">
        <v>112</v>
      </c>
      <c r="G9023" s="16">
        <v>16</v>
      </c>
      <c r="H9023" s="16">
        <v>14.8009</v>
      </c>
      <c r="I9023" s="16"/>
    </row>
    <row r="9024" spans="1:9" x14ac:dyDescent="0.2">
      <c r="B9024" s="16">
        <v>42</v>
      </c>
      <c r="C9024" s="16">
        <v>2878</v>
      </c>
      <c r="D9024" s="16">
        <v>106</v>
      </c>
      <c r="E9024" s="16">
        <v>68</v>
      </c>
      <c r="F9024" s="16">
        <v>145</v>
      </c>
      <c r="G9024" s="16">
        <v>27</v>
      </c>
      <c r="H9024" s="16">
        <v>18.636192000000001</v>
      </c>
      <c r="I9024" s="16"/>
    </row>
    <row r="9025" spans="2:9" x14ac:dyDescent="0.2">
      <c r="B9025" s="16">
        <v>43</v>
      </c>
      <c r="C9025" s="16">
        <v>2299</v>
      </c>
      <c r="D9025" s="16">
        <v>121</v>
      </c>
      <c r="E9025" s="16">
        <v>93</v>
      </c>
      <c r="F9025" s="16">
        <v>150</v>
      </c>
      <c r="G9025" s="16">
        <v>19</v>
      </c>
      <c r="H9025" s="16">
        <v>15.751543</v>
      </c>
      <c r="I9025" s="16"/>
    </row>
    <row r="9026" spans="2:9" x14ac:dyDescent="0.2">
      <c r="B9026" s="16">
        <v>44</v>
      </c>
      <c r="C9026" s="16">
        <v>2524</v>
      </c>
      <c r="D9026" s="16">
        <v>120</v>
      </c>
      <c r="E9026" s="16">
        <v>90</v>
      </c>
      <c r="F9026" s="16">
        <v>162</v>
      </c>
      <c r="G9026" s="16">
        <v>21</v>
      </c>
      <c r="H9026" s="16">
        <v>19.159855</v>
      </c>
      <c r="I9026" s="16"/>
    </row>
    <row r="9027" spans="2:9" x14ac:dyDescent="0.2">
      <c r="B9027" s="16">
        <v>45</v>
      </c>
      <c r="C9027" s="16">
        <v>2563</v>
      </c>
      <c r="D9027" s="16">
        <v>134</v>
      </c>
      <c r="E9027" s="16">
        <v>96</v>
      </c>
      <c r="F9027" s="16">
        <v>166</v>
      </c>
      <c r="G9027" s="16">
        <v>19</v>
      </c>
      <c r="H9027" s="16">
        <v>21.508396000000001</v>
      </c>
      <c r="I9027" s="16"/>
    </row>
    <row r="9028" spans="2:9" x14ac:dyDescent="0.2">
      <c r="B9028" s="16">
        <v>46</v>
      </c>
      <c r="C9028" s="16">
        <v>2432</v>
      </c>
      <c r="D9028" s="16">
        <v>105</v>
      </c>
      <c r="E9028" s="16">
        <v>74</v>
      </c>
      <c r="F9028" s="16">
        <v>143</v>
      </c>
      <c r="G9028" s="16">
        <v>23</v>
      </c>
      <c r="H9028" s="16">
        <v>18.931695999999999</v>
      </c>
      <c r="I9028" s="16"/>
    </row>
    <row r="9029" spans="2:9" x14ac:dyDescent="0.2">
      <c r="B9029" s="16">
        <v>47</v>
      </c>
      <c r="C9029" s="16">
        <v>1852</v>
      </c>
      <c r="D9029" s="16">
        <v>108</v>
      </c>
      <c r="E9029" s="16">
        <v>72</v>
      </c>
      <c r="F9029" s="16">
        <v>138</v>
      </c>
      <c r="G9029" s="16">
        <v>17</v>
      </c>
      <c r="H9029" s="16">
        <v>15.516121</v>
      </c>
      <c r="I9029" s="16"/>
    </row>
    <row r="9030" spans="2:9" x14ac:dyDescent="0.2">
      <c r="B9030" s="16">
        <v>48</v>
      </c>
      <c r="C9030" s="16">
        <v>2688</v>
      </c>
      <c r="D9030" s="16">
        <v>122</v>
      </c>
      <c r="E9030" s="16">
        <v>100</v>
      </c>
      <c r="F9030" s="16">
        <v>164</v>
      </c>
      <c r="G9030" s="16">
        <v>22</v>
      </c>
      <c r="H9030" s="16">
        <v>17.009802000000001</v>
      </c>
      <c r="I9030" s="16"/>
    </row>
    <row r="9031" spans="2:9" x14ac:dyDescent="0.2">
      <c r="B9031" s="16">
        <v>49</v>
      </c>
      <c r="C9031" s="16">
        <v>1779</v>
      </c>
      <c r="D9031" s="16">
        <v>80</v>
      </c>
      <c r="E9031" s="16">
        <v>57</v>
      </c>
      <c r="F9031" s="16">
        <v>111</v>
      </c>
      <c r="G9031" s="16">
        <v>22</v>
      </c>
      <c r="H9031" s="16">
        <v>12.707329</v>
      </c>
      <c r="I9031" s="16"/>
    </row>
    <row r="9032" spans="2:9" x14ac:dyDescent="0.2">
      <c r="B9032" s="16">
        <v>50</v>
      </c>
      <c r="C9032" s="16">
        <v>2584</v>
      </c>
      <c r="D9032" s="16">
        <v>117</v>
      </c>
      <c r="E9032" s="16">
        <v>95</v>
      </c>
      <c r="F9032" s="16">
        <v>142</v>
      </c>
      <c r="G9032" s="16">
        <v>22</v>
      </c>
      <c r="H9032" s="16">
        <v>13.205337999999999</v>
      </c>
      <c r="I9032" s="16"/>
    </row>
    <row r="9033" spans="2:9" x14ac:dyDescent="0.2">
      <c r="B9033" s="16">
        <v>51</v>
      </c>
      <c r="C9033" s="16">
        <v>3153</v>
      </c>
      <c r="D9033" s="16">
        <v>112</v>
      </c>
      <c r="E9033" s="16">
        <v>73</v>
      </c>
      <c r="F9033" s="16">
        <v>170</v>
      </c>
      <c r="G9033" s="16">
        <v>28</v>
      </c>
      <c r="H9033" s="16">
        <v>24.952546999999999</v>
      </c>
      <c r="I9033" s="16"/>
    </row>
    <row r="9034" spans="2:9" x14ac:dyDescent="0.2">
      <c r="B9034" s="16">
        <v>52</v>
      </c>
      <c r="C9034" s="16">
        <v>2184</v>
      </c>
      <c r="D9034" s="16">
        <v>104</v>
      </c>
      <c r="E9034" s="16">
        <v>76</v>
      </c>
      <c r="F9034" s="16">
        <v>147</v>
      </c>
      <c r="G9034" s="16">
        <v>21</v>
      </c>
      <c r="H9034" s="16">
        <v>21.536016</v>
      </c>
      <c r="I9034" s="16"/>
    </row>
    <row r="9035" spans="2:9" x14ac:dyDescent="0.2">
      <c r="B9035" s="16">
        <v>53</v>
      </c>
      <c r="C9035" s="16">
        <v>3862</v>
      </c>
      <c r="D9035" s="16">
        <v>120</v>
      </c>
      <c r="E9035" s="16">
        <v>70</v>
      </c>
      <c r="F9035" s="16">
        <v>168</v>
      </c>
      <c r="G9035" s="16">
        <v>32</v>
      </c>
      <c r="H9035" s="16">
        <v>22.861433000000002</v>
      </c>
      <c r="I9035" s="16"/>
    </row>
    <row r="9036" spans="2:9" x14ac:dyDescent="0.2">
      <c r="B9036" s="16">
        <v>54</v>
      </c>
      <c r="C9036" s="16">
        <v>1720</v>
      </c>
      <c r="D9036" s="16">
        <v>78</v>
      </c>
      <c r="E9036" s="16">
        <v>41</v>
      </c>
      <c r="F9036" s="16">
        <v>115</v>
      </c>
      <c r="G9036" s="16">
        <v>22</v>
      </c>
      <c r="H9036" s="16">
        <v>17.16863</v>
      </c>
      <c r="I9036" s="16"/>
    </row>
    <row r="9037" spans="2:9" x14ac:dyDescent="0.2">
      <c r="B9037" s="16">
        <v>55</v>
      </c>
      <c r="C9037" s="16">
        <v>3881</v>
      </c>
      <c r="D9037" s="16">
        <v>143</v>
      </c>
      <c r="E9037" s="16">
        <v>99</v>
      </c>
      <c r="F9037" s="16">
        <v>196</v>
      </c>
      <c r="G9037" s="16">
        <v>27</v>
      </c>
      <c r="H9037" s="16">
        <v>26.346800000000002</v>
      </c>
      <c r="I9037" s="16"/>
    </row>
    <row r="9038" spans="2:9" x14ac:dyDescent="0.2">
      <c r="B9038" s="16">
        <v>56</v>
      </c>
      <c r="C9038" s="16">
        <v>4407</v>
      </c>
      <c r="D9038" s="16">
        <v>129</v>
      </c>
      <c r="E9038" s="16">
        <v>98</v>
      </c>
      <c r="F9038" s="16">
        <v>176</v>
      </c>
      <c r="G9038" s="16">
        <v>34</v>
      </c>
      <c r="H9038" s="16">
        <v>22.61469</v>
      </c>
      <c r="I9038" s="16"/>
    </row>
    <row r="9039" spans="2:9" x14ac:dyDescent="0.2">
      <c r="B9039" s="16">
        <v>57</v>
      </c>
      <c r="C9039" s="16">
        <v>1545</v>
      </c>
      <c r="D9039" s="16">
        <v>103</v>
      </c>
      <c r="E9039" s="16">
        <v>72</v>
      </c>
      <c r="F9039" s="16">
        <v>128</v>
      </c>
      <c r="G9039" s="16">
        <v>15</v>
      </c>
      <c r="H9039" s="16">
        <v>17.129757000000001</v>
      </c>
      <c r="I9039" s="16"/>
    </row>
    <row r="9040" spans="2:9" x14ac:dyDescent="0.2">
      <c r="B9040" s="16">
        <v>58</v>
      </c>
      <c r="C9040" s="16">
        <v>4455</v>
      </c>
      <c r="D9040" s="16">
        <v>139</v>
      </c>
      <c r="E9040" s="16">
        <v>92</v>
      </c>
      <c r="F9040" s="16">
        <v>202</v>
      </c>
      <c r="G9040" s="16">
        <v>32</v>
      </c>
      <c r="H9040" s="16">
        <v>29.63814</v>
      </c>
      <c r="I9040" s="16"/>
    </row>
    <row r="9041" spans="2:9" x14ac:dyDescent="0.2">
      <c r="B9041" s="16">
        <v>59</v>
      </c>
      <c r="C9041" s="16">
        <v>4005</v>
      </c>
      <c r="D9041" s="16">
        <v>154</v>
      </c>
      <c r="E9041" s="16">
        <v>111</v>
      </c>
      <c r="F9041" s="16">
        <v>209</v>
      </c>
      <c r="G9041" s="16">
        <v>26</v>
      </c>
      <c r="H9041" s="16">
        <v>31.203205000000001</v>
      </c>
      <c r="I9041" s="16"/>
    </row>
    <row r="9042" spans="2:9" x14ac:dyDescent="0.2">
      <c r="B9042" s="16">
        <v>60</v>
      </c>
      <c r="C9042" s="16">
        <v>5000</v>
      </c>
      <c r="D9042" s="16">
        <v>131</v>
      </c>
      <c r="E9042" s="16">
        <v>82</v>
      </c>
      <c r="F9042" s="16">
        <v>189</v>
      </c>
      <c r="G9042" s="16">
        <v>38</v>
      </c>
      <c r="H9042" s="16">
        <v>22.939402000000001</v>
      </c>
      <c r="I9042" s="16"/>
    </row>
    <row r="9043" spans="2:9" x14ac:dyDescent="0.2">
      <c r="B9043" s="16">
        <v>61</v>
      </c>
      <c r="C9043" s="16">
        <v>2825</v>
      </c>
      <c r="D9043" s="16">
        <v>104</v>
      </c>
      <c r="E9043" s="16">
        <v>65</v>
      </c>
      <c r="F9043" s="16">
        <v>164</v>
      </c>
      <c r="G9043" s="16">
        <v>27</v>
      </c>
      <c r="H9043" s="16">
        <v>26.229020999999999</v>
      </c>
      <c r="I9043" s="16"/>
    </row>
    <row r="9044" spans="2:9" x14ac:dyDescent="0.2">
      <c r="B9044" s="16">
        <v>62</v>
      </c>
      <c r="C9044" s="16">
        <v>2767</v>
      </c>
      <c r="D9044" s="16">
        <v>120</v>
      </c>
      <c r="E9044" s="16">
        <v>86</v>
      </c>
      <c r="F9044" s="16">
        <v>159</v>
      </c>
      <c r="G9044" s="16">
        <v>23</v>
      </c>
      <c r="H9044" s="16">
        <v>21.014064999999999</v>
      </c>
      <c r="I9044" s="16"/>
    </row>
    <row r="9045" spans="2:9" x14ac:dyDescent="0.2">
      <c r="B9045" s="16">
        <v>63</v>
      </c>
      <c r="C9045" s="16">
        <v>2065</v>
      </c>
      <c r="D9045" s="16">
        <v>89</v>
      </c>
      <c r="E9045" s="16">
        <v>56</v>
      </c>
      <c r="F9045" s="16">
        <v>129</v>
      </c>
      <c r="G9045" s="16">
        <v>23</v>
      </c>
      <c r="H9045" s="16">
        <v>19.817347999999999</v>
      </c>
      <c r="I9045" s="16"/>
    </row>
    <row r="9046" spans="2:9" x14ac:dyDescent="0.2">
      <c r="B9046" s="16">
        <v>64</v>
      </c>
      <c r="C9046" s="16">
        <v>3982</v>
      </c>
      <c r="D9046" s="16">
        <v>137</v>
      </c>
      <c r="E9046" s="16">
        <v>87</v>
      </c>
      <c r="F9046" s="16">
        <v>198</v>
      </c>
      <c r="G9046" s="16">
        <v>29</v>
      </c>
      <c r="H9046" s="16">
        <v>27.991707000000002</v>
      </c>
      <c r="I9046" s="16"/>
    </row>
    <row r="9047" spans="2:9" x14ac:dyDescent="0.2">
      <c r="B9047" s="16">
        <v>65</v>
      </c>
      <c r="C9047" s="16">
        <v>5620</v>
      </c>
      <c r="D9047" s="16">
        <v>144</v>
      </c>
      <c r="E9047" s="16">
        <v>85</v>
      </c>
      <c r="F9047" s="16">
        <v>242</v>
      </c>
      <c r="G9047" s="16">
        <v>39</v>
      </c>
      <c r="H9047" s="16">
        <v>46.463340000000002</v>
      </c>
      <c r="I9047" s="16"/>
    </row>
    <row r="9048" spans="2:9" x14ac:dyDescent="0.2">
      <c r="B9048" s="16">
        <v>66</v>
      </c>
      <c r="C9048" s="16">
        <v>2351</v>
      </c>
      <c r="D9048" s="16">
        <v>111</v>
      </c>
      <c r="E9048" s="16">
        <v>80</v>
      </c>
      <c r="F9048" s="16">
        <v>141</v>
      </c>
      <c r="G9048" s="16">
        <v>21</v>
      </c>
      <c r="H9048" s="16">
        <v>16.158588000000002</v>
      </c>
      <c r="I9048" s="16"/>
    </row>
    <row r="9049" spans="2:9" x14ac:dyDescent="0.2">
      <c r="B9049" s="16">
        <v>67</v>
      </c>
      <c r="C9049" s="16">
        <v>2456</v>
      </c>
      <c r="D9049" s="16">
        <v>116</v>
      </c>
      <c r="E9049" s="16">
        <v>77</v>
      </c>
      <c r="F9049" s="16">
        <v>154</v>
      </c>
      <c r="G9049" s="16">
        <v>21</v>
      </c>
      <c r="H9049" s="16">
        <v>19.039432999999999</v>
      </c>
      <c r="I9049" s="16"/>
    </row>
    <row r="9050" spans="2:9" x14ac:dyDescent="0.2">
      <c r="B9050" s="16">
        <v>68</v>
      </c>
      <c r="C9050" s="16">
        <v>3239</v>
      </c>
      <c r="D9050" s="16">
        <v>89</v>
      </c>
      <c r="E9050" s="16">
        <v>62</v>
      </c>
      <c r="F9050" s="16">
        <v>121</v>
      </c>
      <c r="G9050" s="16">
        <v>36</v>
      </c>
      <c r="H9050" s="16">
        <v>18.086302</v>
      </c>
      <c r="I9050" s="16"/>
    </row>
    <row r="9051" spans="2:9" x14ac:dyDescent="0.2">
      <c r="B9051" s="16">
        <v>69</v>
      </c>
      <c r="C9051" s="16">
        <v>2488</v>
      </c>
      <c r="D9051" s="16">
        <v>85</v>
      </c>
      <c r="E9051" s="16">
        <v>59</v>
      </c>
      <c r="F9051" s="16">
        <v>122</v>
      </c>
      <c r="G9051" s="16">
        <v>29</v>
      </c>
      <c r="H9051" s="16">
        <v>17.526509999999998</v>
      </c>
      <c r="I9051" s="16"/>
    </row>
    <row r="9052" spans="2:9" x14ac:dyDescent="0.2">
      <c r="B9052" s="16">
        <v>70</v>
      </c>
      <c r="C9052" s="16">
        <v>8090</v>
      </c>
      <c r="D9052" s="16">
        <v>172</v>
      </c>
      <c r="E9052" s="16">
        <v>79</v>
      </c>
      <c r="F9052" s="16">
        <v>318</v>
      </c>
      <c r="G9052" s="16">
        <v>47</v>
      </c>
      <c r="H9052" s="16">
        <v>68.616135</v>
      </c>
      <c r="I9052" s="16"/>
    </row>
    <row r="9053" spans="2:9" x14ac:dyDescent="0.2">
      <c r="B9053" s="16">
        <v>71</v>
      </c>
      <c r="C9053" s="16">
        <v>705</v>
      </c>
      <c r="D9053" s="16">
        <v>70</v>
      </c>
      <c r="E9053" s="16">
        <v>65</v>
      </c>
      <c r="F9053" s="16">
        <v>76</v>
      </c>
      <c r="G9053" s="16">
        <v>10</v>
      </c>
      <c r="H9053" s="16">
        <v>3.7267800000000002</v>
      </c>
      <c r="I9053" s="16"/>
    </row>
    <row r="9054" spans="2:9" x14ac:dyDescent="0.2">
      <c r="B9054" s="16">
        <v>72</v>
      </c>
      <c r="C9054" s="16">
        <v>4135</v>
      </c>
      <c r="D9054" s="16">
        <v>133</v>
      </c>
      <c r="E9054" s="16">
        <v>82</v>
      </c>
      <c r="F9054" s="16">
        <v>212</v>
      </c>
      <c r="G9054" s="16">
        <v>31</v>
      </c>
      <c r="H9054" s="16">
        <v>36.126629999999999</v>
      </c>
      <c r="I9054" s="16"/>
    </row>
    <row r="9055" spans="2:9" x14ac:dyDescent="0.2">
      <c r="B9055" s="16">
        <v>73</v>
      </c>
      <c r="C9055" s="16">
        <v>4096</v>
      </c>
      <c r="D9055" s="16">
        <v>120</v>
      </c>
      <c r="E9055" s="16">
        <v>80</v>
      </c>
      <c r="F9055" s="16">
        <v>181</v>
      </c>
      <c r="G9055" s="16">
        <v>34</v>
      </c>
      <c r="H9055" s="16">
        <v>28.480720000000002</v>
      </c>
      <c r="I9055" s="16"/>
    </row>
    <row r="9056" spans="2:9" x14ac:dyDescent="0.2">
      <c r="B9056" s="16">
        <v>74</v>
      </c>
      <c r="C9056" s="16">
        <v>2826</v>
      </c>
      <c r="D9056" s="16">
        <v>113</v>
      </c>
      <c r="E9056" s="16">
        <v>76</v>
      </c>
      <c r="F9056" s="16">
        <v>161</v>
      </c>
      <c r="G9056" s="16">
        <v>25</v>
      </c>
      <c r="H9056" s="16">
        <v>22.701872000000002</v>
      </c>
      <c r="I9056" s="16"/>
    </row>
    <row r="9057" spans="1:9" x14ac:dyDescent="0.2">
      <c r="B9057" s="16">
        <v>75</v>
      </c>
      <c r="C9057" s="16">
        <v>4188</v>
      </c>
      <c r="D9057" s="16">
        <v>123</v>
      </c>
      <c r="E9057" s="16">
        <v>34</v>
      </c>
      <c r="F9057" s="16">
        <v>211</v>
      </c>
      <c r="G9057" s="16">
        <v>34</v>
      </c>
      <c r="H9057" s="16">
        <v>39.659916000000003</v>
      </c>
      <c r="I9057" s="16"/>
    </row>
    <row r="9058" spans="1:9" x14ac:dyDescent="0.2">
      <c r="B9058" s="16">
        <v>76</v>
      </c>
      <c r="C9058" s="16">
        <v>2855</v>
      </c>
      <c r="D9058" s="16">
        <v>114</v>
      </c>
      <c r="E9058" s="16">
        <v>73</v>
      </c>
      <c r="F9058" s="16">
        <v>156</v>
      </c>
      <c r="G9058" s="16">
        <v>25</v>
      </c>
      <c r="H9058" s="16">
        <v>22.067132999999998</v>
      </c>
      <c r="I9058" s="16"/>
    </row>
    <row r="9059" spans="1:9" x14ac:dyDescent="0.2">
      <c r="B9059" s="16">
        <v>77</v>
      </c>
      <c r="C9059" s="16">
        <v>5086</v>
      </c>
      <c r="D9059" s="16">
        <v>130</v>
      </c>
      <c r="E9059" s="16">
        <v>73</v>
      </c>
      <c r="F9059" s="16">
        <v>223</v>
      </c>
      <c r="G9059" s="16">
        <v>39</v>
      </c>
      <c r="H9059" s="16">
        <v>40.011839999999999</v>
      </c>
      <c r="I9059" s="16"/>
    </row>
    <row r="9060" spans="1:9" x14ac:dyDescent="0.2">
      <c r="B9060" s="16">
        <v>78</v>
      </c>
      <c r="C9060" s="16">
        <v>2282</v>
      </c>
      <c r="D9060" s="16">
        <v>95</v>
      </c>
      <c r="E9060" s="16">
        <v>57</v>
      </c>
      <c r="F9060" s="16">
        <v>138</v>
      </c>
      <c r="G9060" s="16">
        <v>24</v>
      </c>
      <c r="H9060" s="16">
        <v>21.597100999999999</v>
      </c>
      <c r="I9060" s="16"/>
    </row>
    <row r="9061" spans="1:9" x14ac:dyDescent="0.2">
      <c r="A9061" s="13"/>
      <c r="B9061" s="16">
        <v>79</v>
      </c>
      <c r="C9061" s="16">
        <v>1551</v>
      </c>
      <c r="D9061" s="16">
        <v>86</v>
      </c>
      <c r="E9061" s="16">
        <v>64</v>
      </c>
      <c r="F9061" s="16">
        <v>103</v>
      </c>
      <c r="G9061" s="16">
        <v>18</v>
      </c>
      <c r="H9061" s="16">
        <v>10.552390000000001</v>
      </c>
      <c r="I9061" s="16"/>
    </row>
    <row r="9062" spans="1:9" x14ac:dyDescent="0.2">
      <c r="A9062" s="5"/>
      <c r="B9062" s="16">
        <v>80</v>
      </c>
      <c r="C9062" s="16">
        <v>3425</v>
      </c>
      <c r="D9062" s="16">
        <v>118</v>
      </c>
      <c r="E9062" s="16">
        <v>76</v>
      </c>
      <c r="F9062" s="16">
        <v>183</v>
      </c>
      <c r="G9062" s="16">
        <v>29</v>
      </c>
      <c r="H9062" s="16">
        <v>29.30931</v>
      </c>
      <c r="I9062" s="16"/>
    </row>
    <row r="9063" spans="1:9" x14ac:dyDescent="0.2">
      <c r="A9063" s="5"/>
      <c r="B9063" s="16">
        <v>81</v>
      </c>
      <c r="C9063" s="16">
        <v>3792</v>
      </c>
      <c r="D9063" s="16">
        <v>105</v>
      </c>
      <c r="E9063" s="16">
        <v>66</v>
      </c>
      <c r="F9063" s="16">
        <v>166</v>
      </c>
      <c r="G9063" s="16">
        <v>36</v>
      </c>
      <c r="H9063" s="16">
        <v>26.493126</v>
      </c>
      <c r="I9063" s="1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81</v>
      </c>
      <c r="I9164" s="6"/>
    </row>
    <row r="9165" spans="1:10" x14ac:dyDescent="0.2">
      <c r="A9165" t="s">
        <v>67</v>
      </c>
      <c r="B9165" s="15"/>
      <c r="C9165" s="8">
        <f>AVERAGE(C8983:C9163)</f>
        <v>3165.641975308642</v>
      </c>
      <c r="D9165" s="8"/>
      <c r="E9165" s="8"/>
      <c r="F9165" s="8"/>
      <c r="G9165" s="8"/>
      <c r="H9165" s="8"/>
      <c r="I9165" s="9"/>
      <c r="J9165" s="17">
        <f>AVERAGE(D8983:D9163)</f>
        <v>116.35802469135803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60491313</v>
      </c>
      <c r="D9169" s="16">
        <v>176.24441999999999</v>
      </c>
      <c r="E9169" s="16">
        <v>1</v>
      </c>
      <c r="F9169" s="16">
        <v>1236</v>
      </c>
      <c r="G9169" s="16">
        <v>343224</v>
      </c>
      <c r="H9169" s="16">
        <v>224.39225999999999</v>
      </c>
      <c r="I9169" s="16">
        <v>33.292136999999997</v>
      </c>
    </row>
    <row r="9170" spans="1:9" x14ac:dyDescent="0.2">
      <c r="A9170" s="6"/>
      <c r="B9170" s="16">
        <v>1</v>
      </c>
      <c r="C9170" s="16">
        <v>930</v>
      </c>
      <c r="D9170" s="16">
        <v>93</v>
      </c>
      <c r="E9170" s="16">
        <v>68</v>
      </c>
      <c r="F9170" s="16">
        <v>116</v>
      </c>
      <c r="G9170" s="16">
        <v>10</v>
      </c>
      <c r="H9170" s="16">
        <v>15.491934000000001</v>
      </c>
      <c r="I9170" s="16"/>
    </row>
    <row r="9171" spans="1:9" x14ac:dyDescent="0.2">
      <c r="A9171" s="6"/>
      <c r="B9171" s="16">
        <v>2</v>
      </c>
      <c r="C9171" s="16">
        <v>2710</v>
      </c>
      <c r="D9171" s="16">
        <v>93</v>
      </c>
      <c r="E9171" s="16">
        <v>53</v>
      </c>
      <c r="F9171" s="16">
        <v>154</v>
      </c>
      <c r="G9171" s="16">
        <v>29</v>
      </c>
      <c r="H9171" s="16">
        <v>24.00967</v>
      </c>
      <c r="I9171" s="16"/>
    </row>
    <row r="9172" spans="1:9" x14ac:dyDescent="0.2">
      <c r="A9172" s="6"/>
      <c r="B9172" s="16">
        <v>3</v>
      </c>
      <c r="C9172" s="16">
        <v>2907</v>
      </c>
      <c r="D9172" s="16">
        <v>90</v>
      </c>
      <c r="E9172" s="16">
        <v>45</v>
      </c>
      <c r="F9172" s="16">
        <v>132</v>
      </c>
      <c r="G9172" s="16">
        <v>32</v>
      </c>
      <c r="H9172" s="16">
        <v>22.523823</v>
      </c>
      <c r="I9172" s="16"/>
    </row>
    <row r="9173" spans="1:9" x14ac:dyDescent="0.2">
      <c r="A9173" s="6"/>
      <c r="B9173" s="16">
        <v>4</v>
      </c>
      <c r="C9173" s="16">
        <v>3826</v>
      </c>
      <c r="D9173" s="16">
        <v>123</v>
      </c>
      <c r="E9173" s="16">
        <v>62</v>
      </c>
      <c r="F9173" s="16">
        <v>192</v>
      </c>
      <c r="G9173" s="16">
        <v>31</v>
      </c>
      <c r="H9173" s="16">
        <v>37.829884</v>
      </c>
      <c r="I9173" s="16"/>
    </row>
    <row r="9174" spans="1:9" x14ac:dyDescent="0.2">
      <c r="A9174" s="6"/>
      <c r="B9174" s="16">
        <v>5</v>
      </c>
      <c r="C9174" s="16">
        <v>1880</v>
      </c>
      <c r="D9174" s="16">
        <v>81</v>
      </c>
      <c r="E9174" s="16">
        <v>55</v>
      </c>
      <c r="F9174" s="16">
        <v>114</v>
      </c>
      <c r="G9174" s="16">
        <v>23</v>
      </c>
      <c r="H9174" s="16">
        <v>15.396280000000001</v>
      </c>
      <c r="I9174" s="16"/>
    </row>
    <row r="9175" spans="1:9" x14ac:dyDescent="0.2">
      <c r="A9175" s="6"/>
      <c r="B9175" s="16">
        <v>6</v>
      </c>
      <c r="C9175" s="16">
        <v>3102</v>
      </c>
      <c r="D9175" s="16">
        <v>100</v>
      </c>
      <c r="E9175" s="16">
        <v>55</v>
      </c>
      <c r="F9175" s="16">
        <v>142</v>
      </c>
      <c r="G9175" s="16">
        <v>31</v>
      </c>
      <c r="H9175" s="16">
        <v>22.962288000000001</v>
      </c>
      <c r="I9175" s="16"/>
    </row>
    <row r="9176" spans="1:9" x14ac:dyDescent="0.2">
      <c r="A9176" s="6"/>
      <c r="B9176" s="16">
        <v>7</v>
      </c>
      <c r="C9176" s="16">
        <v>3708</v>
      </c>
      <c r="D9176" s="16">
        <v>95</v>
      </c>
      <c r="E9176" s="16">
        <v>36</v>
      </c>
      <c r="F9176" s="16">
        <v>182</v>
      </c>
      <c r="G9176" s="16">
        <v>39</v>
      </c>
      <c r="H9176" s="16">
        <v>34.187179999999998</v>
      </c>
      <c r="I9176" s="16"/>
    </row>
    <row r="9177" spans="1:9" x14ac:dyDescent="0.2">
      <c r="A9177" s="6"/>
      <c r="B9177" s="16">
        <v>8</v>
      </c>
      <c r="C9177" s="16">
        <v>2261</v>
      </c>
      <c r="D9177" s="16">
        <v>94</v>
      </c>
      <c r="E9177" s="16">
        <v>64</v>
      </c>
      <c r="F9177" s="16">
        <v>120</v>
      </c>
      <c r="G9177" s="16">
        <v>24</v>
      </c>
      <c r="H9177" s="16">
        <v>15.346717999999999</v>
      </c>
      <c r="I9177" s="16"/>
    </row>
    <row r="9178" spans="1:9" x14ac:dyDescent="0.2">
      <c r="A9178" s="6"/>
      <c r="B9178" s="16">
        <v>9</v>
      </c>
      <c r="C9178" s="16">
        <v>3007</v>
      </c>
      <c r="D9178" s="16">
        <v>100</v>
      </c>
      <c r="E9178" s="16">
        <v>66</v>
      </c>
      <c r="F9178" s="16">
        <v>146</v>
      </c>
      <c r="G9178" s="16">
        <v>30</v>
      </c>
      <c r="H9178" s="16">
        <v>23.014987999999999</v>
      </c>
      <c r="I9178" s="16"/>
    </row>
    <row r="9179" spans="1:9" x14ac:dyDescent="0.2">
      <c r="A9179" s="6"/>
      <c r="B9179" s="16">
        <v>10</v>
      </c>
      <c r="C9179" s="16">
        <v>3142</v>
      </c>
      <c r="D9179" s="16">
        <v>104</v>
      </c>
      <c r="E9179" s="16">
        <v>75</v>
      </c>
      <c r="F9179" s="16">
        <v>144</v>
      </c>
      <c r="G9179" s="16">
        <v>30</v>
      </c>
      <c r="H9179" s="16">
        <v>18.337826</v>
      </c>
      <c r="I9179" s="16"/>
    </row>
    <row r="9180" spans="1:9" x14ac:dyDescent="0.2">
      <c r="A9180" s="6"/>
      <c r="B9180" s="16">
        <v>11</v>
      </c>
      <c r="C9180" s="16">
        <v>2698</v>
      </c>
      <c r="D9180" s="16">
        <v>107</v>
      </c>
      <c r="E9180" s="16">
        <v>76</v>
      </c>
      <c r="F9180" s="16">
        <v>143</v>
      </c>
      <c r="G9180" s="16">
        <v>25</v>
      </c>
      <c r="H9180" s="16">
        <v>16.346508</v>
      </c>
      <c r="I9180" s="16"/>
    </row>
    <row r="9181" spans="1:9" x14ac:dyDescent="0.2">
      <c r="A9181" s="6"/>
      <c r="B9181" s="16">
        <v>12</v>
      </c>
      <c r="C9181" s="16">
        <v>4892</v>
      </c>
      <c r="D9181" s="16">
        <v>119</v>
      </c>
      <c r="E9181" s="16">
        <v>70</v>
      </c>
      <c r="F9181" s="16">
        <v>191</v>
      </c>
      <c r="G9181" s="16">
        <v>41</v>
      </c>
      <c r="H9181" s="16">
        <v>28.588021999999999</v>
      </c>
      <c r="I9181" s="16"/>
    </row>
    <row r="9182" spans="1:9" x14ac:dyDescent="0.2">
      <c r="B9182" s="16">
        <v>13</v>
      </c>
      <c r="C9182" s="16">
        <v>3660</v>
      </c>
      <c r="D9182" s="16">
        <v>98</v>
      </c>
      <c r="E9182" s="16">
        <v>63</v>
      </c>
      <c r="F9182" s="16">
        <v>157</v>
      </c>
      <c r="G9182" s="16">
        <v>37</v>
      </c>
      <c r="H9182" s="16">
        <v>22.766935</v>
      </c>
      <c r="I9182" s="16"/>
    </row>
    <row r="9183" spans="1:9" x14ac:dyDescent="0.2">
      <c r="B9183" s="16">
        <v>14</v>
      </c>
      <c r="C9183" s="16">
        <v>6191</v>
      </c>
      <c r="D9183" s="16">
        <v>140</v>
      </c>
      <c r="E9183" s="16">
        <v>71</v>
      </c>
      <c r="F9183" s="16">
        <v>236</v>
      </c>
      <c r="G9183" s="16">
        <v>44</v>
      </c>
      <c r="H9183" s="16">
        <v>45.894978000000002</v>
      </c>
      <c r="I9183" s="16"/>
    </row>
    <row r="9184" spans="1:9" x14ac:dyDescent="0.2">
      <c r="B9184" s="16">
        <v>15</v>
      </c>
      <c r="C9184" s="16">
        <v>2002</v>
      </c>
      <c r="D9184" s="16">
        <v>87</v>
      </c>
      <c r="E9184" s="16">
        <v>55</v>
      </c>
      <c r="F9184" s="16">
        <v>120</v>
      </c>
      <c r="G9184" s="16">
        <v>23</v>
      </c>
      <c r="H9184" s="16">
        <v>14.775594</v>
      </c>
      <c r="I9184" s="16"/>
    </row>
    <row r="9185" spans="1:9" x14ac:dyDescent="0.2">
      <c r="B9185" s="16">
        <v>16</v>
      </c>
      <c r="C9185" s="16">
        <v>715</v>
      </c>
      <c r="D9185" s="16">
        <v>71</v>
      </c>
      <c r="E9185" s="16">
        <v>64</v>
      </c>
      <c r="F9185" s="16">
        <v>78</v>
      </c>
      <c r="G9185" s="16">
        <v>10</v>
      </c>
      <c r="H9185" s="16">
        <v>4.9777284000000002</v>
      </c>
      <c r="I9185" s="16"/>
    </row>
    <row r="9186" spans="1:9" x14ac:dyDescent="0.2">
      <c r="B9186" s="16">
        <v>17</v>
      </c>
      <c r="C9186" s="16">
        <v>1155</v>
      </c>
      <c r="D9186" s="16">
        <v>64</v>
      </c>
      <c r="E9186" s="16">
        <v>37</v>
      </c>
      <c r="F9186" s="16">
        <v>88</v>
      </c>
      <c r="G9186" s="16">
        <v>18</v>
      </c>
      <c r="H9186" s="16">
        <v>15.163812</v>
      </c>
      <c r="I9186" s="16"/>
    </row>
    <row r="9187" spans="1:9" x14ac:dyDescent="0.2">
      <c r="B9187" s="16">
        <v>18</v>
      </c>
      <c r="C9187" s="16">
        <v>4450</v>
      </c>
      <c r="D9187" s="16">
        <v>111</v>
      </c>
      <c r="E9187" s="16">
        <v>58</v>
      </c>
      <c r="F9187" s="16">
        <v>183</v>
      </c>
      <c r="G9187" s="16">
        <v>40</v>
      </c>
      <c r="H9187" s="16">
        <v>33.966799999999999</v>
      </c>
      <c r="I9187" s="16"/>
    </row>
    <row r="9188" spans="1:9" x14ac:dyDescent="0.2">
      <c r="B9188" s="16">
        <v>19</v>
      </c>
      <c r="C9188" s="16">
        <v>4345</v>
      </c>
      <c r="D9188" s="16">
        <v>127</v>
      </c>
      <c r="E9188" s="16">
        <v>70</v>
      </c>
      <c r="F9188" s="16">
        <v>181</v>
      </c>
      <c r="G9188" s="16">
        <v>34</v>
      </c>
      <c r="H9188" s="16">
        <v>32.525512999999997</v>
      </c>
      <c r="I9188" s="16"/>
    </row>
    <row r="9189" spans="1:9" x14ac:dyDescent="0.2">
      <c r="B9189" s="16">
        <v>20</v>
      </c>
      <c r="C9189" s="16">
        <v>2691</v>
      </c>
      <c r="D9189" s="16">
        <v>112</v>
      </c>
      <c r="E9189" s="16">
        <v>87</v>
      </c>
      <c r="F9189" s="16">
        <v>157</v>
      </c>
      <c r="G9189" s="16">
        <v>24</v>
      </c>
      <c r="H9189" s="16">
        <v>18.073519999999998</v>
      </c>
      <c r="I9189" s="16"/>
    </row>
    <row r="9190" spans="1:9" x14ac:dyDescent="0.2">
      <c r="B9190" s="16">
        <v>21</v>
      </c>
      <c r="C9190" s="16">
        <v>1116</v>
      </c>
      <c r="D9190" s="16">
        <v>85</v>
      </c>
      <c r="E9190" s="16">
        <v>74</v>
      </c>
      <c r="F9190" s="16">
        <v>97</v>
      </c>
      <c r="G9190" s="16">
        <v>13</v>
      </c>
      <c r="H9190" s="16">
        <v>6.5255903999999996</v>
      </c>
      <c r="I9190" s="16"/>
    </row>
    <row r="9191" spans="1:9" x14ac:dyDescent="0.2">
      <c r="B9191" s="16">
        <v>22</v>
      </c>
      <c r="C9191" s="16">
        <v>2594</v>
      </c>
      <c r="D9191" s="16">
        <v>99</v>
      </c>
      <c r="E9191" s="16">
        <v>67</v>
      </c>
      <c r="F9191" s="16">
        <v>146</v>
      </c>
      <c r="G9191" s="16">
        <v>26</v>
      </c>
      <c r="H9191" s="16">
        <v>19.903769</v>
      </c>
      <c r="I9191" s="16"/>
    </row>
    <row r="9192" spans="1:9" x14ac:dyDescent="0.2">
      <c r="B9192" s="16">
        <v>23</v>
      </c>
      <c r="C9192" s="16">
        <v>3053</v>
      </c>
      <c r="D9192" s="16">
        <v>89</v>
      </c>
      <c r="E9192" s="16">
        <v>37</v>
      </c>
      <c r="F9192" s="16">
        <v>153</v>
      </c>
      <c r="G9192" s="16">
        <v>34</v>
      </c>
      <c r="H9192" s="16">
        <v>28.903708000000002</v>
      </c>
      <c r="I9192" s="16"/>
    </row>
    <row r="9193" spans="1:9" x14ac:dyDescent="0.2">
      <c r="B9193" s="16">
        <v>24</v>
      </c>
      <c r="C9193" s="16">
        <v>2676</v>
      </c>
      <c r="D9193" s="16">
        <v>99</v>
      </c>
      <c r="E9193" s="16">
        <v>64</v>
      </c>
      <c r="F9193" s="16">
        <v>141</v>
      </c>
      <c r="G9193" s="16">
        <v>27</v>
      </c>
      <c r="H9193" s="16">
        <v>20.370605000000001</v>
      </c>
      <c r="I9193" s="16"/>
    </row>
    <row r="9194" spans="1:9" x14ac:dyDescent="0.2">
      <c r="B9194" s="16">
        <v>25</v>
      </c>
      <c r="C9194" s="16">
        <v>3048</v>
      </c>
      <c r="D9194" s="16">
        <v>105</v>
      </c>
      <c r="E9194" s="16">
        <v>67</v>
      </c>
      <c r="F9194" s="16">
        <v>150</v>
      </c>
      <c r="G9194" s="16">
        <v>29</v>
      </c>
      <c r="H9194" s="16">
        <v>22.890266</v>
      </c>
      <c r="I9194" s="16"/>
    </row>
    <row r="9195" spans="1:9" x14ac:dyDescent="0.2">
      <c r="B9195" s="16">
        <v>26</v>
      </c>
      <c r="C9195" s="16">
        <v>6571</v>
      </c>
      <c r="D9195" s="16">
        <v>146</v>
      </c>
      <c r="E9195" s="16">
        <v>68</v>
      </c>
      <c r="F9195" s="16">
        <v>264</v>
      </c>
      <c r="G9195" s="16">
        <v>45</v>
      </c>
      <c r="H9195" s="16">
        <v>52.811630000000001</v>
      </c>
      <c r="I9195" s="16"/>
    </row>
    <row r="9196" spans="1:9" x14ac:dyDescent="0.2">
      <c r="B9196" s="16">
        <v>27</v>
      </c>
      <c r="C9196" s="16">
        <v>2150</v>
      </c>
      <c r="D9196" s="16">
        <v>93</v>
      </c>
      <c r="E9196" s="16">
        <v>55</v>
      </c>
      <c r="F9196" s="16">
        <v>121</v>
      </c>
      <c r="G9196" s="16">
        <v>23</v>
      </c>
      <c r="H9196" s="16">
        <v>16.837458000000002</v>
      </c>
      <c r="I9196" s="16"/>
    </row>
    <row r="9197" spans="1:9" x14ac:dyDescent="0.2">
      <c r="B9197" s="16">
        <v>28</v>
      </c>
      <c r="C9197" s="16">
        <v>1626</v>
      </c>
      <c r="D9197" s="16">
        <v>81</v>
      </c>
      <c r="E9197" s="16">
        <v>62</v>
      </c>
      <c r="F9197" s="16">
        <v>113</v>
      </c>
      <c r="G9197" s="16">
        <v>20</v>
      </c>
      <c r="H9197" s="16">
        <v>15.406765999999999</v>
      </c>
      <c r="I9197" s="16"/>
    </row>
    <row r="9198" spans="1:9" x14ac:dyDescent="0.2">
      <c r="B9198" s="16">
        <v>29</v>
      </c>
      <c r="C9198" s="16">
        <v>1808</v>
      </c>
      <c r="D9198" s="16">
        <v>106</v>
      </c>
      <c r="E9198" s="16">
        <v>71</v>
      </c>
      <c r="F9198" s="16">
        <v>133</v>
      </c>
      <c r="G9198" s="16">
        <v>17</v>
      </c>
      <c r="H9198" s="16">
        <v>17.549928999999999</v>
      </c>
      <c r="I9198" s="16"/>
    </row>
    <row r="9199" spans="1:9" x14ac:dyDescent="0.2">
      <c r="B9199" s="16">
        <v>30</v>
      </c>
      <c r="C9199" s="16">
        <v>2003</v>
      </c>
      <c r="D9199" s="16">
        <v>105</v>
      </c>
      <c r="E9199" s="16">
        <v>71</v>
      </c>
      <c r="F9199" s="16">
        <v>143</v>
      </c>
      <c r="G9199" s="16">
        <v>19</v>
      </c>
      <c r="H9199" s="16">
        <v>20.204509999999999</v>
      </c>
      <c r="I9199" s="16"/>
    </row>
    <row r="9200" spans="1:9" x14ac:dyDescent="0.2">
      <c r="A9200" s="6"/>
      <c r="B9200" s="16">
        <v>31</v>
      </c>
      <c r="C9200" s="16">
        <v>3445</v>
      </c>
      <c r="D9200" s="16">
        <v>111</v>
      </c>
      <c r="E9200" s="16">
        <v>72</v>
      </c>
      <c r="F9200" s="16">
        <v>164</v>
      </c>
      <c r="G9200" s="16">
        <v>31</v>
      </c>
      <c r="H9200" s="16">
        <v>26.095976</v>
      </c>
      <c r="I9200" s="16"/>
    </row>
    <row r="9201" spans="1:9" x14ac:dyDescent="0.2">
      <c r="A9201" s="11"/>
      <c r="B9201" s="16">
        <v>32</v>
      </c>
      <c r="C9201" s="16">
        <v>1617</v>
      </c>
      <c r="D9201" s="16">
        <v>89</v>
      </c>
      <c r="E9201" s="16">
        <v>62</v>
      </c>
      <c r="F9201" s="16">
        <v>110</v>
      </c>
      <c r="G9201" s="16">
        <v>18</v>
      </c>
      <c r="H9201" s="16">
        <v>14.181595</v>
      </c>
      <c r="I9201" s="16"/>
    </row>
    <row r="9202" spans="1:9" x14ac:dyDescent="0.2">
      <c r="B9202" s="16">
        <v>33</v>
      </c>
      <c r="C9202" s="16">
        <v>2595</v>
      </c>
      <c r="D9202" s="16">
        <v>108</v>
      </c>
      <c r="E9202" s="16">
        <v>77</v>
      </c>
      <c r="F9202" s="16">
        <v>136</v>
      </c>
      <c r="G9202" s="16">
        <v>24</v>
      </c>
      <c r="H9202" s="16">
        <v>16.55951</v>
      </c>
      <c r="I9202" s="16"/>
    </row>
    <row r="9203" spans="1:9" x14ac:dyDescent="0.2">
      <c r="B9203" s="16">
        <v>34</v>
      </c>
      <c r="C9203" s="16">
        <v>2820</v>
      </c>
      <c r="D9203" s="16">
        <v>97</v>
      </c>
      <c r="E9203" s="16">
        <v>68</v>
      </c>
      <c r="F9203" s="16">
        <v>152</v>
      </c>
      <c r="G9203" s="16">
        <v>29</v>
      </c>
      <c r="H9203" s="16">
        <v>22.750979999999998</v>
      </c>
      <c r="I9203" s="16"/>
    </row>
    <row r="9204" spans="1:9" x14ac:dyDescent="0.2">
      <c r="B9204" s="16">
        <v>35</v>
      </c>
      <c r="C9204" s="16">
        <v>1815</v>
      </c>
      <c r="D9204" s="16">
        <v>82</v>
      </c>
      <c r="E9204" s="16">
        <v>57</v>
      </c>
      <c r="F9204" s="16">
        <v>106</v>
      </c>
      <c r="G9204" s="16">
        <v>22</v>
      </c>
      <c r="H9204" s="16">
        <v>11.307392999999999</v>
      </c>
      <c r="I9204" s="16"/>
    </row>
    <row r="9205" spans="1:9" x14ac:dyDescent="0.2">
      <c r="B9205" s="16">
        <v>36</v>
      </c>
      <c r="C9205" s="16">
        <v>2731</v>
      </c>
      <c r="D9205" s="16">
        <v>94</v>
      </c>
      <c r="E9205" s="16">
        <v>52</v>
      </c>
      <c r="F9205" s="16">
        <v>130</v>
      </c>
      <c r="G9205" s="16">
        <v>29</v>
      </c>
      <c r="H9205" s="16">
        <v>17.051393999999998</v>
      </c>
      <c r="I9205" s="16"/>
    </row>
    <row r="9206" spans="1:9" x14ac:dyDescent="0.2">
      <c r="B9206" s="16">
        <v>37</v>
      </c>
      <c r="C9206" s="16">
        <v>2701</v>
      </c>
      <c r="D9206" s="16">
        <v>108</v>
      </c>
      <c r="E9206" s="16">
        <v>72</v>
      </c>
      <c r="F9206" s="16">
        <v>145</v>
      </c>
      <c r="G9206" s="16">
        <v>25</v>
      </c>
      <c r="H9206" s="16">
        <v>20.160812</v>
      </c>
      <c r="I9206" s="16"/>
    </row>
    <row r="9207" spans="1:9" x14ac:dyDescent="0.2">
      <c r="B9207" s="16">
        <v>38</v>
      </c>
      <c r="C9207" s="16">
        <v>4089</v>
      </c>
      <c r="D9207" s="16">
        <v>120</v>
      </c>
      <c r="E9207" s="16">
        <v>77</v>
      </c>
      <c r="F9207" s="16">
        <v>177</v>
      </c>
      <c r="G9207" s="16">
        <v>34</v>
      </c>
      <c r="H9207" s="16">
        <v>29.882092</v>
      </c>
      <c r="I9207" s="16"/>
    </row>
    <row r="9208" spans="1:9" x14ac:dyDescent="0.2">
      <c r="B9208" s="16">
        <v>39</v>
      </c>
      <c r="C9208" s="16">
        <v>3780</v>
      </c>
      <c r="D9208" s="16">
        <v>105</v>
      </c>
      <c r="E9208" s="16">
        <v>72</v>
      </c>
      <c r="F9208" s="16">
        <v>166</v>
      </c>
      <c r="G9208" s="16">
        <v>36</v>
      </c>
      <c r="H9208" s="16">
        <v>24.92503</v>
      </c>
      <c r="I9208" s="16"/>
    </row>
    <row r="9209" spans="1:9" x14ac:dyDescent="0.2">
      <c r="B9209" s="16">
        <v>40</v>
      </c>
      <c r="C9209" s="16">
        <v>729</v>
      </c>
      <c r="D9209" s="16">
        <v>72</v>
      </c>
      <c r="E9209" s="16">
        <v>59</v>
      </c>
      <c r="F9209" s="16">
        <v>97</v>
      </c>
      <c r="G9209" s="16">
        <v>10</v>
      </c>
      <c r="H9209" s="16">
        <v>10.588253999999999</v>
      </c>
      <c r="I9209" s="16"/>
    </row>
    <row r="9210" spans="1:9" x14ac:dyDescent="0.2">
      <c r="B9210" s="16">
        <v>41</v>
      </c>
      <c r="C9210" s="16">
        <v>1170</v>
      </c>
      <c r="D9210" s="16">
        <v>61</v>
      </c>
      <c r="E9210" s="16">
        <v>42</v>
      </c>
      <c r="F9210" s="16">
        <v>88</v>
      </c>
      <c r="G9210" s="16">
        <v>19</v>
      </c>
      <c r="H9210" s="16">
        <v>13.343745999999999</v>
      </c>
      <c r="I9210" s="16"/>
    </row>
    <row r="9211" spans="1:9" x14ac:dyDescent="0.2">
      <c r="B9211" s="16">
        <v>42</v>
      </c>
      <c r="C9211" s="16">
        <v>763</v>
      </c>
      <c r="D9211" s="16">
        <v>69</v>
      </c>
      <c r="E9211" s="16">
        <v>44</v>
      </c>
      <c r="F9211" s="16">
        <v>87</v>
      </c>
      <c r="G9211" s="16">
        <v>11</v>
      </c>
      <c r="H9211" s="16">
        <v>12.312595</v>
      </c>
      <c r="I9211" s="16"/>
    </row>
    <row r="9212" spans="1:9" x14ac:dyDescent="0.2">
      <c r="B9212" s="16">
        <v>43</v>
      </c>
      <c r="C9212" s="16">
        <v>3979</v>
      </c>
      <c r="D9212" s="16">
        <v>113</v>
      </c>
      <c r="E9212" s="16">
        <v>71</v>
      </c>
      <c r="F9212" s="16">
        <v>165</v>
      </c>
      <c r="G9212" s="16">
        <v>35</v>
      </c>
      <c r="H9212" s="16">
        <v>26.027134</v>
      </c>
      <c r="I9212" s="16"/>
    </row>
    <row r="9213" spans="1:9" x14ac:dyDescent="0.2">
      <c r="B9213" s="16">
        <v>44</v>
      </c>
      <c r="C9213" s="16">
        <v>2274</v>
      </c>
      <c r="D9213" s="16">
        <v>84</v>
      </c>
      <c r="E9213" s="16">
        <v>43</v>
      </c>
      <c r="F9213" s="16">
        <v>126</v>
      </c>
      <c r="G9213" s="16">
        <v>27</v>
      </c>
      <c r="H9213" s="16">
        <v>18.239854999999999</v>
      </c>
      <c r="I9213" s="16"/>
    </row>
    <row r="9214" spans="1:9" x14ac:dyDescent="0.2">
      <c r="B9214" s="16">
        <v>45</v>
      </c>
      <c r="C9214" s="16">
        <v>4005</v>
      </c>
      <c r="D9214" s="16">
        <v>91</v>
      </c>
      <c r="E9214" s="16">
        <v>49</v>
      </c>
      <c r="F9214" s="16">
        <v>170</v>
      </c>
      <c r="G9214" s="16">
        <v>44</v>
      </c>
      <c r="H9214" s="16">
        <v>32.438490000000002</v>
      </c>
      <c r="I9214" s="16"/>
    </row>
    <row r="9215" spans="1:9" x14ac:dyDescent="0.2">
      <c r="B9215" s="16">
        <v>46</v>
      </c>
      <c r="C9215" s="16">
        <v>2905</v>
      </c>
      <c r="D9215" s="16">
        <v>116</v>
      </c>
      <c r="E9215" s="16">
        <v>91</v>
      </c>
      <c r="F9215" s="16">
        <v>145</v>
      </c>
      <c r="G9215" s="16">
        <v>25</v>
      </c>
      <c r="H9215" s="16">
        <v>16.213419999999999</v>
      </c>
      <c r="I9215" s="16"/>
    </row>
    <row r="9216" spans="1:9" x14ac:dyDescent="0.2">
      <c r="B9216" s="16">
        <v>47</v>
      </c>
      <c r="C9216" s="16">
        <v>3114</v>
      </c>
      <c r="D9216" s="16">
        <v>115</v>
      </c>
      <c r="E9216" s="16">
        <v>75</v>
      </c>
      <c r="F9216" s="16">
        <v>166</v>
      </c>
      <c r="G9216" s="16">
        <v>27</v>
      </c>
      <c r="H9216" s="16">
        <v>24.624096000000002</v>
      </c>
      <c r="I9216" s="16"/>
    </row>
    <row r="9217" spans="2:9" x14ac:dyDescent="0.2">
      <c r="B9217" s="16">
        <v>48</v>
      </c>
      <c r="C9217" s="16">
        <v>3598</v>
      </c>
      <c r="D9217" s="16">
        <v>89</v>
      </c>
      <c r="E9217" s="16">
        <v>53</v>
      </c>
      <c r="F9217" s="16">
        <v>140</v>
      </c>
      <c r="G9217" s="16">
        <v>40</v>
      </c>
      <c r="H9217" s="16">
        <v>23.067347999999999</v>
      </c>
      <c r="I9217" s="16"/>
    </row>
    <row r="9218" spans="2:9" x14ac:dyDescent="0.2">
      <c r="B9218" s="16">
        <v>49</v>
      </c>
      <c r="C9218" s="16">
        <v>901</v>
      </c>
      <c r="D9218" s="16">
        <v>75</v>
      </c>
      <c r="E9218" s="16">
        <v>54</v>
      </c>
      <c r="F9218" s="16">
        <v>86</v>
      </c>
      <c r="G9218" s="16">
        <v>12</v>
      </c>
      <c r="H9218" s="16">
        <v>8.7230100000000004</v>
      </c>
      <c r="I9218" s="16"/>
    </row>
    <row r="9219" spans="2:9" x14ac:dyDescent="0.2">
      <c r="B9219" s="16">
        <v>50</v>
      </c>
      <c r="C9219" s="16">
        <v>4197</v>
      </c>
      <c r="D9219" s="16">
        <v>107</v>
      </c>
      <c r="E9219" s="16">
        <v>64</v>
      </c>
      <c r="F9219" s="16">
        <v>175</v>
      </c>
      <c r="G9219" s="16">
        <v>39</v>
      </c>
      <c r="H9219" s="16">
        <v>28.364172</v>
      </c>
      <c r="I9219" s="16"/>
    </row>
    <row r="9220" spans="2:9" x14ac:dyDescent="0.2">
      <c r="B9220" s="16">
        <v>51</v>
      </c>
      <c r="C9220" s="16">
        <v>1443</v>
      </c>
      <c r="D9220" s="16">
        <v>65</v>
      </c>
      <c r="E9220" s="16">
        <v>41</v>
      </c>
      <c r="F9220" s="16">
        <v>83</v>
      </c>
      <c r="G9220" s="16">
        <v>22</v>
      </c>
      <c r="H9220" s="16">
        <v>10.045135999999999</v>
      </c>
      <c r="I9220" s="16"/>
    </row>
    <row r="9221" spans="2:9" x14ac:dyDescent="0.2">
      <c r="B9221" s="16">
        <v>52</v>
      </c>
      <c r="C9221" s="16">
        <v>2500</v>
      </c>
      <c r="D9221" s="16">
        <v>89</v>
      </c>
      <c r="E9221" s="16">
        <v>51</v>
      </c>
      <c r="F9221" s="16">
        <v>128</v>
      </c>
      <c r="G9221" s="16">
        <v>28</v>
      </c>
      <c r="H9221" s="16">
        <v>23.748684000000001</v>
      </c>
      <c r="I9221" s="16"/>
    </row>
    <row r="9222" spans="2:9" x14ac:dyDescent="0.2">
      <c r="B9222" s="16">
        <v>53</v>
      </c>
      <c r="C9222" s="16">
        <v>3715</v>
      </c>
      <c r="D9222" s="16">
        <v>112</v>
      </c>
      <c r="E9222" s="16">
        <v>74</v>
      </c>
      <c r="F9222" s="16">
        <v>160</v>
      </c>
      <c r="G9222" s="16">
        <v>33</v>
      </c>
      <c r="H9222" s="16">
        <v>25.124067</v>
      </c>
      <c r="I9222" s="16"/>
    </row>
    <row r="9223" spans="2:9" x14ac:dyDescent="0.2">
      <c r="B9223" s="16">
        <v>54</v>
      </c>
      <c r="C9223" s="16">
        <v>4132</v>
      </c>
      <c r="D9223" s="16">
        <v>121</v>
      </c>
      <c r="E9223" s="16">
        <v>74</v>
      </c>
      <c r="F9223" s="16">
        <v>174</v>
      </c>
      <c r="G9223" s="16">
        <v>34</v>
      </c>
      <c r="H9223" s="16">
        <v>27.369523999999998</v>
      </c>
      <c r="I9223" s="16"/>
    </row>
    <row r="9224" spans="2:9" x14ac:dyDescent="0.2">
      <c r="B9224" s="16">
        <v>55</v>
      </c>
      <c r="C9224" s="16">
        <v>1854</v>
      </c>
      <c r="D9224" s="16">
        <v>92</v>
      </c>
      <c r="E9224" s="16">
        <v>60</v>
      </c>
      <c r="F9224" s="16">
        <v>119</v>
      </c>
      <c r="G9224" s="16">
        <v>20</v>
      </c>
      <c r="H9224" s="16">
        <v>15.293616999999999</v>
      </c>
      <c r="I9224" s="16"/>
    </row>
    <row r="9225" spans="2:9" x14ac:dyDescent="0.2">
      <c r="B9225" s="16">
        <v>56</v>
      </c>
      <c r="C9225" s="16">
        <v>1238</v>
      </c>
      <c r="D9225" s="16">
        <v>103</v>
      </c>
      <c r="E9225" s="16">
        <v>81</v>
      </c>
      <c r="F9225" s="16">
        <v>123</v>
      </c>
      <c r="G9225" s="16">
        <v>12</v>
      </c>
      <c r="H9225" s="16">
        <v>14.616304</v>
      </c>
      <c r="I9225" s="16"/>
    </row>
    <row r="9226" spans="2:9" x14ac:dyDescent="0.2">
      <c r="B9226" s="16">
        <v>57</v>
      </c>
      <c r="C9226" s="16">
        <v>3261</v>
      </c>
      <c r="D9226" s="16">
        <v>108</v>
      </c>
      <c r="E9226" s="16">
        <v>65</v>
      </c>
      <c r="F9226" s="16">
        <v>154</v>
      </c>
      <c r="G9226" s="16">
        <v>30</v>
      </c>
      <c r="H9226" s="16">
        <v>24.61917</v>
      </c>
      <c r="I9226" s="16"/>
    </row>
    <row r="9227" spans="2:9" x14ac:dyDescent="0.2">
      <c r="B9227" s="16">
        <v>58</v>
      </c>
      <c r="C9227" s="16">
        <v>2028</v>
      </c>
      <c r="D9227" s="16">
        <v>92</v>
      </c>
      <c r="E9227" s="16">
        <v>57</v>
      </c>
      <c r="F9227" s="16">
        <v>131</v>
      </c>
      <c r="G9227" s="16">
        <v>22</v>
      </c>
      <c r="H9227" s="16">
        <v>19.188289999999999</v>
      </c>
      <c r="I9227" s="16"/>
    </row>
    <row r="9228" spans="2:9" x14ac:dyDescent="0.2">
      <c r="B9228" s="16">
        <v>59</v>
      </c>
      <c r="C9228" s="16">
        <v>3267</v>
      </c>
      <c r="D9228" s="16">
        <v>105</v>
      </c>
      <c r="E9228" s="16">
        <v>59</v>
      </c>
      <c r="F9228" s="16">
        <v>150</v>
      </c>
      <c r="G9228" s="16">
        <v>31</v>
      </c>
      <c r="H9228" s="16">
        <v>25.019992999999999</v>
      </c>
      <c r="I9228" s="16"/>
    </row>
    <row r="9229" spans="2:9" x14ac:dyDescent="0.2">
      <c r="B9229" s="16">
        <v>60</v>
      </c>
      <c r="C9229" s="16">
        <v>1886</v>
      </c>
      <c r="D9229" s="16">
        <v>94</v>
      </c>
      <c r="E9229" s="16">
        <v>69</v>
      </c>
      <c r="F9229" s="16">
        <v>126</v>
      </c>
      <c r="G9229" s="16">
        <v>20</v>
      </c>
      <c r="H9229" s="16">
        <v>13.377121000000001</v>
      </c>
      <c r="I9229" s="16"/>
    </row>
    <row r="9230" spans="2:9" x14ac:dyDescent="0.2">
      <c r="B9230" s="16">
        <v>61</v>
      </c>
      <c r="C9230" s="16">
        <v>1511</v>
      </c>
      <c r="D9230" s="16">
        <v>71</v>
      </c>
      <c r="E9230" s="16">
        <v>36</v>
      </c>
      <c r="F9230" s="16">
        <v>113</v>
      </c>
      <c r="G9230" s="16">
        <v>21</v>
      </c>
      <c r="H9230" s="16">
        <v>15.655670000000001</v>
      </c>
      <c r="I9230" s="16"/>
    </row>
    <row r="9231" spans="2:9" x14ac:dyDescent="0.2">
      <c r="B9231" s="16">
        <v>62</v>
      </c>
      <c r="C9231" s="16">
        <v>2874</v>
      </c>
      <c r="D9231" s="16">
        <v>95</v>
      </c>
      <c r="E9231" s="16">
        <v>52</v>
      </c>
      <c r="F9231" s="16">
        <v>138</v>
      </c>
      <c r="G9231" s="16">
        <v>30</v>
      </c>
      <c r="H9231" s="16">
        <v>23.283854999999999</v>
      </c>
      <c r="I9231" s="16"/>
    </row>
    <row r="9232" spans="2:9" x14ac:dyDescent="0.2">
      <c r="B9232" s="16">
        <v>63</v>
      </c>
      <c r="C9232" s="16">
        <v>4229</v>
      </c>
      <c r="D9232" s="16">
        <v>108</v>
      </c>
      <c r="E9232" s="16">
        <v>58</v>
      </c>
      <c r="F9232" s="16">
        <v>171</v>
      </c>
      <c r="G9232" s="16">
        <v>39</v>
      </c>
      <c r="H9232" s="16">
        <v>29.878261999999999</v>
      </c>
      <c r="I9232" s="16"/>
    </row>
    <row r="9233" spans="1:9" x14ac:dyDescent="0.2">
      <c r="B9233" s="16">
        <v>64</v>
      </c>
      <c r="C9233" s="16">
        <v>2266</v>
      </c>
      <c r="D9233" s="16">
        <v>103</v>
      </c>
      <c r="E9233" s="16">
        <v>72</v>
      </c>
      <c r="F9233" s="16">
        <v>136</v>
      </c>
      <c r="G9233" s="16">
        <v>22</v>
      </c>
      <c r="H9233" s="16">
        <v>16.201117</v>
      </c>
      <c r="I9233" s="16"/>
    </row>
    <row r="9234" spans="1:9" x14ac:dyDescent="0.2">
      <c r="B9234" s="16">
        <v>65</v>
      </c>
      <c r="C9234" s="16">
        <v>4519</v>
      </c>
      <c r="D9234" s="16">
        <v>141</v>
      </c>
      <c r="E9234" s="16">
        <v>89</v>
      </c>
      <c r="F9234" s="16">
        <v>218</v>
      </c>
      <c r="G9234" s="16">
        <v>32</v>
      </c>
      <c r="H9234" s="16">
        <v>39.049594999999997</v>
      </c>
      <c r="I9234" s="16"/>
    </row>
    <row r="9235" spans="1:9" x14ac:dyDescent="0.2">
      <c r="B9235" s="16">
        <v>66</v>
      </c>
      <c r="C9235" s="16">
        <v>1271</v>
      </c>
      <c r="D9235" s="16">
        <v>90</v>
      </c>
      <c r="E9235" s="16">
        <v>72</v>
      </c>
      <c r="F9235" s="16">
        <v>114</v>
      </c>
      <c r="G9235" s="16">
        <v>14</v>
      </c>
      <c r="H9235" s="16">
        <v>11.854892</v>
      </c>
      <c r="I9235" s="16"/>
    </row>
    <row r="9236" spans="1:9" x14ac:dyDescent="0.2">
      <c r="B9236" s="16">
        <v>67</v>
      </c>
      <c r="C9236" s="16">
        <v>1499</v>
      </c>
      <c r="D9236" s="16">
        <v>74</v>
      </c>
      <c r="E9236" s="16">
        <v>41</v>
      </c>
      <c r="F9236" s="16">
        <v>99</v>
      </c>
      <c r="G9236" s="16">
        <v>20</v>
      </c>
      <c r="H9236" s="16">
        <v>13.975543</v>
      </c>
      <c r="I9236" s="16"/>
    </row>
    <row r="9237" spans="1:9" x14ac:dyDescent="0.2">
      <c r="B9237" s="16">
        <v>68</v>
      </c>
      <c r="C9237" s="16">
        <v>2710</v>
      </c>
      <c r="D9237" s="16">
        <v>100</v>
      </c>
      <c r="E9237" s="16">
        <v>53</v>
      </c>
      <c r="F9237" s="16">
        <v>143</v>
      </c>
      <c r="G9237" s="16">
        <v>27</v>
      </c>
      <c r="H9237" s="16">
        <v>22.220918999999999</v>
      </c>
      <c r="I9237" s="16"/>
    </row>
    <row r="9238" spans="1:9" x14ac:dyDescent="0.2">
      <c r="B9238" s="16">
        <v>69</v>
      </c>
      <c r="C9238" s="16">
        <v>640</v>
      </c>
      <c r="D9238" s="16">
        <v>64</v>
      </c>
      <c r="E9238" s="16">
        <v>44</v>
      </c>
      <c r="F9238" s="16">
        <v>87</v>
      </c>
      <c r="G9238" s="16">
        <v>10</v>
      </c>
      <c r="H9238" s="16">
        <v>11.699952</v>
      </c>
      <c r="I9238" s="16"/>
    </row>
    <row r="9239" spans="1:9" x14ac:dyDescent="0.2">
      <c r="B9239" s="16">
        <v>70</v>
      </c>
      <c r="C9239" s="16">
        <v>1077</v>
      </c>
      <c r="D9239" s="16">
        <v>76</v>
      </c>
      <c r="E9239" s="16">
        <v>59</v>
      </c>
      <c r="F9239" s="16">
        <v>89</v>
      </c>
      <c r="G9239" s="16">
        <v>14</v>
      </c>
      <c r="H9239" s="16">
        <v>7.790527</v>
      </c>
      <c r="I9239" s="16"/>
    </row>
    <row r="9240" spans="1:9" x14ac:dyDescent="0.2">
      <c r="B9240" s="16">
        <v>71</v>
      </c>
      <c r="C9240" s="16">
        <v>823</v>
      </c>
      <c r="D9240" s="16">
        <v>82</v>
      </c>
      <c r="E9240" s="16">
        <v>61</v>
      </c>
      <c r="F9240" s="16">
        <v>102</v>
      </c>
      <c r="G9240" s="16">
        <v>10</v>
      </c>
      <c r="H9240" s="16">
        <v>13.642255</v>
      </c>
      <c r="I9240" s="1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71</v>
      </c>
      <c r="I9351" s="6"/>
    </row>
    <row r="9352" spans="1:10" x14ac:dyDescent="0.2">
      <c r="A9352" t="s">
        <v>67</v>
      </c>
      <c r="B9352" s="15"/>
      <c r="C9352" s="8">
        <f>AVERAGE(C9170:C9350)</f>
        <v>2660.394366197183</v>
      </c>
      <c r="D9352" s="8"/>
      <c r="E9352" s="8"/>
      <c r="F9352" s="8"/>
      <c r="G9352" s="8"/>
      <c r="H9352" s="8"/>
      <c r="I9352" s="9"/>
      <c r="J9352" s="17">
        <f>AVERAGE(D9170:D9350)</f>
        <v>97.295774647887328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2019-06-06T15:43:19Z</dcterms:modified>
</cp:coreProperties>
</file>