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redjamesluxton/Desktop/PYTHON projects ala prostate cancer NASA others/telomere_FISH_tools/"/>
    </mc:Choice>
  </mc:AlternateContent>
  <xr:revisionPtr revIDLastSave="0" documentId="13_ncr:1_{05BE2A44-66CC-9644-BED8-A1297B270C4C}" xr6:coauthVersionLast="43" xr6:coauthVersionMax="43" xr10:uidLastSave="{00000000-0000-0000-0000-000000000000}"/>
  <bookViews>
    <workbookView xWindow="0" yWindow="460" windowWidth="14240" windowHeight="7560" xr2:uid="{00000000-000D-0000-FFFF-FFFF00000000}"/>
  </bookViews>
  <sheets>
    <sheet name="Compression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3" i="8" l="1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C9352" i="8" l="1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 l="1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 l="1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J9352" i="8"/>
  <c r="M54" i="8" s="1"/>
  <c r="U54" i="8" s="1"/>
  <c r="J9165" i="8"/>
  <c r="M53" i="8" s="1"/>
  <c r="U53" i="8" s="1"/>
  <c r="J8978" i="8"/>
  <c r="M52" i="8" s="1"/>
  <c r="U52" i="8" s="1"/>
  <c r="J1124" i="8"/>
  <c r="M10" i="8" s="1"/>
  <c r="U10" i="8" s="1"/>
  <c r="J750" i="8"/>
  <c r="M8" i="8" s="1"/>
  <c r="U8" i="8" s="1"/>
  <c r="J563" i="8"/>
  <c r="M7" i="8" s="1"/>
  <c r="U7" i="8" s="1"/>
  <c r="J376" i="8"/>
  <c r="M6" i="8" s="1"/>
  <c r="U6" i="8" s="1"/>
  <c r="J189" i="8"/>
  <c r="M5" i="8" s="1"/>
  <c r="J8791" i="8"/>
  <c r="M51" i="8" s="1"/>
  <c r="U51" i="8" s="1"/>
  <c r="J8604" i="8"/>
  <c r="M50" i="8" s="1"/>
  <c r="U50" i="8" s="1"/>
  <c r="J8417" i="8"/>
  <c r="M49" i="8" s="1"/>
  <c r="U49" i="8" s="1"/>
  <c r="J8230" i="8"/>
  <c r="M48" i="8" s="1"/>
  <c r="U48" i="8" s="1"/>
  <c r="J8043" i="8"/>
  <c r="M47" i="8" s="1"/>
  <c r="U47" i="8" s="1"/>
  <c r="J7856" i="8"/>
  <c r="M46" i="8" s="1"/>
  <c r="U46" i="8" s="1"/>
  <c r="J7669" i="8"/>
  <c r="M45" i="8" s="1"/>
  <c r="U45" i="8" s="1"/>
  <c r="J7482" i="8"/>
  <c r="M44" i="8" s="1"/>
  <c r="U44" i="8" s="1"/>
  <c r="J7295" i="8"/>
  <c r="M43" i="8" s="1"/>
  <c r="U43" i="8" s="1"/>
  <c r="J7108" i="8"/>
  <c r="M42" i="8" s="1"/>
  <c r="U42" i="8" s="1"/>
  <c r="J6921" i="8"/>
  <c r="M41" i="8" s="1"/>
  <c r="U41" i="8" s="1"/>
  <c r="J6734" i="8"/>
  <c r="M40" i="8" s="1"/>
  <c r="U40" i="8" s="1"/>
  <c r="J6547" i="8"/>
  <c r="M39" i="8" s="1"/>
  <c r="U39" i="8" s="1"/>
  <c r="J6360" i="8"/>
  <c r="M38" i="8" s="1"/>
  <c r="U38" i="8" s="1"/>
  <c r="J6173" i="8"/>
  <c r="M37" i="8" s="1"/>
  <c r="U37" i="8" s="1"/>
  <c r="J5986" i="8"/>
  <c r="M36" i="8" s="1"/>
  <c r="U36" i="8" s="1"/>
  <c r="J5799" i="8"/>
  <c r="M35" i="8" s="1"/>
  <c r="U35" i="8" s="1"/>
  <c r="J5612" i="8"/>
  <c r="M34" i="8" s="1"/>
  <c r="U34" i="8" s="1"/>
  <c r="J5425" i="8"/>
  <c r="M33" i="8" s="1"/>
  <c r="U33" i="8" s="1"/>
  <c r="J5238" i="8"/>
  <c r="M32" i="8" s="1"/>
  <c r="U32" i="8" s="1"/>
  <c r="J5051" i="8"/>
  <c r="M31" i="8" s="1"/>
  <c r="U31" i="8" s="1"/>
  <c r="J4864" i="8"/>
  <c r="M30" i="8" s="1"/>
  <c r="U30" i="8" s="1"/>
  <c r="J4677" i="8"/>
  <c r="M29" i="8" s="1"/>
  <c r="U29" i="8" s="1"/>
  <c r="J4490" i="8"/>
  <c r="M28" i="8" s="1"/>
  <c r="U28" i="8" s="1"/>
  <c r="J4303" i="8"/>
  <c r="M27" i="8" s="1"/>
  <c r="U27" i="8" s="1"/>
  <c r="J4116" i="8"/>
  <c r="M26" i="8" s="1"/>
  <c r="U26" i="8" s="1"/>
  <c r="J3929" i="8"/>
  <c r="M25" i="8" s="1"/>
  <c r="U25" i="8" s="1"/>
  <c r="J3742" i="8"/>
  <c r="M24" i="8" s="1"/>
  <c r="U24" i="8" s="1"/>
  <c r="J3555" i="8"/>
  <c r="M23" i="8" s="1"/>
  <c r="U23" i="8" s="1"/>
  <c r="J3368" i="8"/>
  <c r="M22" i="8" s="1"/>
  <c r="U22" i="8" s="1"/>
  <c r="J3181" i="8"/>
  <c r="M21" i="8" s="1"/>
  <c r="U21" i="8" s="1"/>
  <c r="J2994" i="8"/>
  <c r="M20" i="8" s="1"/>
  <c r="U20" i="8" s="1"/>
  <c r="J2807" i="8"/>
  <c r="M19" i="8" s="1"/>
  <c r="U19" i="8" s="1"/>
  <c r="J2620" i="8"/>
  <c r="M18" i="8" s="1"/>
  <c r="U18" i="8" s="1"/>
  <c r="J2433" i="8"/>
  <c r="M17" i="8" s="1"/>
  <c r="U17" i="8" s="1"/>
  <c r="J2246" i="8"/>
  <c r="M16" i="8" s="1"/>
  <c r="U16" i="8" s="1"/>
  <c r="J2059" i="8"/>
  <c r="M15" i="8" s="1"/>
  <c r="U15" i="8" s="1"/>
  <c r="J1872" i="8"/>
  <c r="M14" i="8" s="1"/>
  <c r="U14" i="8" s="1"/>
  <c r="J1685" i="8"/>
  <c r="M13" i="8" s="1"/>
  <c r="U13" i="8" s="1"/>
  <c r="J1498" i="8"/>
  <c r="M12" i="8" s="1"/>
  <c r="U12" i="8" s="1"/>
  <c r="J1311" i="8"/>
  <c r="M11" i="8" s="1"/>
  <c r="U11" i="8" s="1"/>
  <c r="J937" i="8"/>
  <c r="M9" i="8" s="1"/>
  <c r="U9" i="8" s="1"/>
  <c r="M55" i="8" l="1"/>
  <c r="N55" i="8"/>
  <c r="M56" i="8"/>
  <c r="M57" i="8" s="1"/>
  <c r="M58" i="8"/>
  <c r="M59" i="8" s="1"/>
  <c r="M60" i="8" s="1"/>
  <c r="W5" i="8"/>
  <c r="X5" i="8" s="1"/>
  <c r="W19" i="8"/>
  <c r="X19" i="8" s="1"/>
  <c r="W11" i="8"/>
  <c r="X11" i="8" s="1"/>
  <c r="W20" i="8"/>
  <c r="X20" i="8" s="1"/>
  <c r="W12" i="8"/>
  <c r="X12" i="8" s="1"/>
  <c r="W22" i="8"/>
  <c r="X22" i="8" s="1"/>
  <c r="W14" i="8"/>
  <c r="X14" i="8" s="1"/>
  <c r="W6" i="8"/>
  <c r="X6" i="8" s="1"/>
  <c r="W21" i="8"/>
  <c r="X21" i="8" s="1"/>
  <c r="W13" i="8"/>
  <c r="X13" i="8" s="1"/>
  <c r="W23" i="8"/>
  <c r="X23" i="8" s="1"/>
  <c r="W15" i="8"/>
  <c r="X15" i="8" s="1"/>
  <c r="W7" i="8"/>
  <c r="X7" i="8" s="1"/>
  <c r="W26" i="8"/>
  <c r="X26" i="8" s="1"/>
  <c r="W18" i="8"/>
  <c r="X18" i="8" s="1"/>
  <c r="W10" i="8"/>
  <c r="X10" i="8" s="1"/>
  <c r="W24" i="8"/>
  <c r="X24" i="8" s="1"/>
  <c r="W16" i="8"/>
  <c r="X16" i="8" s="1"/>
  <c r="W8" i="8"/>
  <c r="X8" i="8" s="1"/>
  <c r="W25" i="8"/>
  <c r="X25" i="8" s="1"/>
  <c r="W17" i="8"/>
  <c r="X17" i="8" s="1"/>
  <c r="W9" i="8"/>
  <c r="X9" i="8" s="1"/>
  <c r="W30" i="8"/>
  <c r="X30" i="8" s="1"/>
  <c r="W31" i="8"/>
  <c r="X31" i="8" s="1"/>
  <c r="W32" i="8"/>
  <c r="X32" i="8" s="1"/>
  <c r="W33" i="8"/>
  <c r="X33" i="8" s="1"/>
  <c r="W34" i="8"/>
  <c r="X34" i="8" s="1"/>
  <c r="W29" i="8"/>
  <c r="X29" i="8" s="1"/>
  <c r="W35" i="8"/>
  <c r="X35" i="8" s="1"/>
  <c r="W27" i="8"/>
  <c r="X27" i="8" s="1"/>
  <c r="W28" i="8"/>
  <c r="X28" i="8" s="1"/>
  <c r="U5" i="8"/>
</calcChain>
</file>

<file path=xl/sharedStrings.xml><?xml version="1.0" encoding="utf-8"?>
<sst xmlns="http://schemas.openxmlformats.org/spreadsheetml/2006/main" count="641" uniqueCount="134">
  <si>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</si>
  <si>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</si>
  <si>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</si>
  <si>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</si>
  <si>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</si>
  <si>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</si>
  <si>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</si>
  <si>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</si>
  <si>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</si>
  <si>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</si>
  <si>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</si>
  <si>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</si>
  <si>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</si>
  <si>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</si>
  <si>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</si>
  <si>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</si>
  <si>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</si>
  <si>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</si>
  <si>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</si>
  <si>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</si>
  <si>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</si>
  <si>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</si>
  <si>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</si>
  <si>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</si>
  <si>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</si>
  <si>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</si>
  <si>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</si>
  <si>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</si>
  <si>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</si>
  <si>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</si>
  <si>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</si>
  <si>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</si>
  <si>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</si>
  <si>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</si>
  <si>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</si>
  <si>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</si>
  <si>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</si>
  <si>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</si>
  <si>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</si>
  <si>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</si>
  <si>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</si>
  <si>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</si>
  <si>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</si>
  <si>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</si>
  <si>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</si>
  <si>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</si>
  <si>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</si>
  <si>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</si>
  <si>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</si>
  <si>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</si>
  <si>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</si>
  <si>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</si>
  <si>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</si>
  <si>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</si>
  <si>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</si>
  <si>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</si>
  <si>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</si>
  <si>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</si>
  <si>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</si>
  <si>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</si>
  <si>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</si>
  <si>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</si>
  <si>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</si>
  <si>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</si>
  <si>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</si>
  <si>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</si>
  <si>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</si>
  <si>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</si>
  <si>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</si>
  <si>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0-1000</t>
  </si>
  <si>
    <t>1001-2000</t>
  </si>
  <si>
    <t>2001-3000</t>
  </si>
  <si>
    <t>3001-4000</t>
  </si>
  <si>
    <t>4001-5000</t>
  </si>
  <si>
    <t>5001-6000</t>
  </si>
  <si>
    <t>7001-8000</t>
  </si>
  <si>
    <t>8001-9000</t>
  </si>
  <si>
    <t>10001-11000</t>
  </si>
  <si>
    <t>11001-12000</t>
  </si>
  <si>
    <t>12001-13000</t>
  </si>
  <si>
    <t>13001-14000</t>
  </si>
  <si>
    <t>9001-10000</t>
  </si>
  <si>
    <t>6001-7000</t>
  </si>
  <si>
    <t>14001-15000</t>
  </si>
  <si>
    <t>15001-16000</t>
  </si>
  <si>
    <t>16001-17000</t>
  </si>
  <si>
    <t>17001-18000</t>
  </si>
  <si>
    <t>18001-19000</t>
  </si>
  <si>
    <t>19001-20000</t>
  </si>
  <si>
    <t>20001-21000</t>
  </si>
  <si>
    <t>21001-22000</t>
  </si>
  <si>
    <t>22001-23000</t>
  </si>
  <si>
    <t>23001-24000</t>
  </si>
  <si>
    <t>24001-25000</t>
  </si>
  <si>
    <t>25001-26000</t>
  </si>
  <si>
    <t>26001-27000</t>
  </si>
  <si>
    <t>27001-28000</t>
  </si>
  <si>
    <t>28001-29000</t>
  </si>
  <si>
    <t>29001-30000</t>
  </si>
  <si>
    <t>30001-31000</t>
  </si>
  <si>
    <t>31001-32000</t>
  </si>
  <si>
    <t>32001-33000</t>
  </si>
  <si>
    <t>33001-34000</t>
  </si>
  <si>
    <t>34001-35000</t>
  </si>
  <si>
    <t>35001-36000</t>
  </si>
  <si>
    <t>36001-37000</t>
  </si>
  <si>
    <t>37001-38000</t>
  </si>
  <si>
    <t>38001-39000</t>
  </si>
  <si>
    <t>39001-40000</t>
  </si>
  <si>
    <t>40001-41000</t>
  </si>
  <si>
    <t>41001-42000</t>
  </si>
  <si>
    <t>42001-43000</t>
  </si>
  <si>
    <t>43001-44000</t>
  </si>
  <si>
    <t>44001-45000</t>
  </si>
  <si>
    <t>45001-46000</t>
  </si>
  <si>
    <t>46001-47000</t>
  </si>
  <si>
    <t>47001-48000</t>
  </si>
  <si>
    <t>48001-49000</t>
  </si>
  <si>
    <t>49001-50000</t>
  </si>
  <si>
    <t>50001-51000</t>
  </si>
  <si>
    <t>51001-52000</t>
  </si>
  <si>
    <t>52001-53000</t>
  </si>
  <si>
    <t>53001-54000</t>
  </si>
  <si>
    <t>54001-55000</t>
  </si>
  <si>
    <t>55001-56000</t>
  </si>
  <si>
    <t>56001-57000</t>
  </si>
  <si>
    <t>&gt;57001</t>
  </si>
  <si>
    <t>Frequency of Telomere Signals</t>
  </si>
  <si>
    <t>Frequency of  Average Cell Intensities</t>
  </si>
  <si>
    <t>SD</t>
  </si>
  <si>
    <t>SE</t>
  </si>
  <si>
    <t>Total Foci</t>
  </si>
  <si>
    <t>Signal Free ends</t>
  </si>
  <si>
    <t>proportion of SFE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</si>
</sst>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160</c:v>
                </c:pt>
                <c:pt idx="1">
                  <c:v>133</c:v>
                </c:pt>
                <c:pt idx="2">
                  <c:v>169</c:v>
                </c:pt>
                <c:pt idx="3">
                  <c:v>121</c:v>
                </c:pt>
                <c:pt idx="4">
                  <c:v>166</c:v>
                </c:pt>
                <c:pt idx="5">
                  <c:v>114</c:v>
                </c:pt>
                <c:pt idx="6">
                  <c:v>165</c:v>
                </c:pt>
                <c:pt idx="7">
                  <c:v>131</c:v>
                </c:pt>
                <c:pt idx="8">
                  <c:v>164</c:v>
                </c:pt>
                <c:pt idx="9">
                  <c:v>177</c:v>
                </c:pt>
                <c:pt idx="10">
                  <c:v>167</c:v>
                </c:pt>
                <c:pt idx="11">
                  <c:v>159</c:v>
                </c:pt>
                <c:pt idx="12">
                  <c:v>143</c:v>
                </c:pt>
                <c:pt idx="13">
                  <c:v>161</c:v>
                </c:pt>
                <c:pt idx="14">
                  <c:v>166</c:v>
                </c:pt>
                <c:pt idx="15">
                  <c:v>132</c:v>
                </c:pt>
                <c:pt idx="16">
                  <c:v>159</c:v>
                </c:pt>
                <c:pt idx="17">
                  <c:v>163</c:v>
                </c:pt>
                <c:pt idx="18">
                  <c:v>120</c:v>
                </c:pt>
                <c:pt idx="19">
                  <c:v>170</c:v>
                </c:pt>
                <c:pt idx="20">
                  <c:v>137</c:v>
                </c:pt>
                <c:pt idx="21">
                  <c:v>157</c:v>
                </c:pt>
                <c:pt idx="22">
                  <c:v>158</c:v>
                </c:pt>
                <c:pt idx="23">
                  <c:v>148</c:v>
                </c:pt>
                <c:pt idx="24">
                  <c:v>160</c:v>
                </c:pt>
                <c:pt idx="25">
                  <c:v>149</c:v>
                </c:pt>
                <c:pt idx="26">
                  <c:v>160</c:v>
                </c:pt>
                <c:pt idx="27">
                  <c:v>152</c:v>
                </c:pt>
                <c:pt idx="28">
                  <c:v>123</c:v>
                </c:pt>
                <c:pt idx="29">
                  <c:v>154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8-46AF-9695-C2773C2E8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83278056"/>
        <c:axId val="283280016"/>
      </c:barChart>
      <c:catAx>
        <c:axId val="283278056"/>
        <c:scaling>
          <c:orientation val="minMax"/>
        </c:scaling>
        <c:delete val="0"/>
        <c:axPos val="b"/>
        <c:majorTickMark val="none"/>
        <c:minorTickMark val="none"/>
        <c:tickLblPos val="nextTo"/>
        <c:crossAx val="283280016"/>
        <c:crosses val="autoZero"/>
        <c:auto val="1"/>
        <c:lblAlgn val="ctr"/>
        <c:lblOffset val="100"/>
        <c:noMultiLvlLbl val="0"/>
      </c:catAx>
      <c:valAx>
        <c:axId val="28328001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28327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10475.862499999999</c:v>
                </c:pt>
                <c:pt idx="1">
                  <c:v>11517.315789473685</c:v>
                </c:pt>
                <c:pt idx="2">
                  <c:v>8457.4023668639056</c:v>
                </c:pt>
                <c:pt idx="3">
                  <c:v>11797.347107438016</c:v>
                </c:pt>
                <c:pt idx="4">
                  <c:v>10847.27108433735</c:v>
                </c:pt>
                <c:pt idx="5">
                  <c:v>12358.561403508771</c:v>
                </c:pt>
                <c:pt idx="6">
                  <c:v>10914.90909090909</c:v>
                </c:pt>
                <c:pt idx="7">
                  <c:v>11742.076335877862</c:v>
                </c:pt>
                <c:pt idx="8" formatCode="General">
                  <c:v>8555.6097560975613</c:v>
                </c:pt>
                <c:pt idx="9">
                  <c:v>9750.7683615819205</c:v>
                </c:pt>
                <c:pt idx="10">
                  <c:v>11677.017964071856</c:v>
                </c:pt>
                <c:pt idx="11">
                  <c:v>10118.647798742139</c:v>
                </c:pt>
                <c:pt idx="12">
                  <c:v>11947.839160839161</c:v>
                </c:pt>
                <c:pt idx="13" formatCode="General">
                  <c:v>8871.7391304347821</c:v>
                </c:pt>
                <c:pt idx="14">
                  <c:v>12205.403614457831</c:v>
                </c:pt>
                <c:pt idx="15">
                  <c:v>6824.681818181818</c:v>
                </c:pt>
                <c:pt idx="16">
                  <c:v>11397.32075471698</c:v>
                </c:pt>
                <c:pt idx="17">
                  <c:v>10173.582822085889</c:v>
                </c:pt>
                <c:pt idx="18">
                  <c:v>12662.291666666666</c:v>
                </c:pt>
                <c:pt idx="19">
                  <c:v>13993.758823529412</c:v>
                </c:pt>
                <c:pt idx="20">
                  <c:v>9702.9781021897816</c:v>
                </c:pt>
                <c:pt idx="21">
                  <c:v>9088.2802547770698</c:v>
                </c:pt>
                <c:pt idx="22" formatCode="General">
                  <c:v>9236.0506329113923</c:v>
                </c:pt>
                <c:pt idx="23">
                  <c:v>9311.9864864864867</c:v>
                </c:pt>
                <c:pt idx="24">
                  <c:v>9445.0625</c:v>
                </c:pt>
                <c:pt idx="25">
                  <c:v>9792.2751677852357</c:v>
                </c:pt>
                <c:pt idx="26">
                  <c:v>9664.8687499999996</c:v>
                </c:pt>
                <c:pt idx="27">
                  <c:v>11892.157894736842</c:v>
                </c:pt>
                <c:pt idx="28">
                  <c:v>8240.3414634146338</c:v>
                </c:pt>
                <c:pt idx="29">
                  <c:v>7730.1753246753251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General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0-455F-B2A9-E3D3084A8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83276488"/>
        <c:axId val="283275312"/>
      </c:barChart>
      <c:catAx>
        <c:axId val="283276488"/>
        <c:scaling>
          <c:orientation val="minMax"/>
        </c:scaling>
        <c:delete val="0"/>
        <c:axPos val="b"/>
        <c:majorTickMark val="none"/>
        <c:minorTickMark val="none"/>
        <c:tickLblPos val="nextTo"/>
        <c:crossAx val="283275312"/>
        <c:crosses val="autoZero"/>
        <c:auto val="1"/>
        <c:lblAlgn val="ctr"/>
        <c:lblOffset val="100"/>
        <c:noMultiLvlLbl val="0"/>
      </c:catAx>
      <c:valAx>
        <c:axId val="283275312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83276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Compression!$Q$6:$Q$45</c:f>
              <c:strCache>
                <c:ptCount val="40"/>
                <c:pt idx="0">
                  <c:v>0-1000</c:v>
                </c:pt>
                <c:pt idx="1">
                  <c:v>1001-2000</c:v>
                </c:pt>
                <c:pt idx="2">
                  <c:v>2001-3000</c:v>
                </c:pt>
                <c:pt idx="3">
                  <c:v>3001-4000</c:v>
                </c:pt>
                <c:pt idx="4">
                  <c:v>4001-5000</c:v>
                </c:pt>
                <c:pt idx="5">
                  <c:v>5001-6000</c:v>
                </c:pt>
                <c:pt idx="6">
                  <c:v>6001-7000</c:v>
                </c:pt>
                <c:pt idx="7">
                  <c:v>7001-8000</c:v>
                </c:pt>
                <c:pt idx="8">
                  <c:v>8001-9000</c:v>
                </c:pt>
                <c:pt idx="9">
                  <c:v>9001-10000</c:v>
                </c:pt>
                <c:pt idx="10">
                  <c:v>10001-11000</c:v>
                </c:pt>
                <c:pt idx="11">
                  <c:v>11001-12000</c:v>
                </c:pt>
                <c:pt idx="12">
                  <c:v>12001-13000</c:v>
                </c:pt>
                <c:pt idx="13">
                  <c:v>13001-14000</c:v>
                </c:pt>
                <c:pt idx="14">
                  <c:v>14001-15000</c:v>
                </c:pt>
                <c:pt idx="15">
                  <c:v>15001-16000</c:v>
                </c:pt>
                <c:pt idx="16">
                  <c:v>16001-17000</c:v>
                </c:pt>
                <c:pt idx="17">
                  <c:v>17001-18000</c:v>
                </c:pt>
                <c:pt idx="18">
                  <c:v>18001-19000</c:v>
                </c:pt>
                <c:pt idx="19">
                  <c:v>19001-20000</c:v>
                </c:pt>
                <c:pt idx="20">
                  <c:v>20001-21000</c:v>
                </c:pt>
                <c:pt idx="21">
                  <c:v>21001-22000</c:v>
                </c:pt>
                <c:pt idx="22">
                  <c:v>22001-23000</c:v>
                </c:pt>
                <c:pt idx="23">
                  <c:v>23001-24000</c:v>
                </c:pt>
                <c:pt idx="24">
                  <c:v>24001-25000</c:v>
                </c:pt>
                <c:pt idx="25">
                  <c:v>25001-26000</c:v>
                </c:pt>
                <c:pt idx="26">
                  <c:v>26001-27000</c:v>
                </c:pt>
                <c:pt idx="27">
                  <c:v>27001-28000</c:v>
                </c:pt>
                <c:pt idx="28">
                  <c:v>28001-29000</c:v>
                </c:pt>
                <c:pt idx="29">
                  <c:v>29001-30000</c:v>
                </c:pt>
                <c:pt idx="30">
                  <c:v>30001-31000</c:v>
                </c:pt>
                <c:pt idx="31">
                  <c:v>31001-32000</c:v>
                </c:pt>
                <c:pt idx="32">
                  <c:v>32001-33000</c:v>
                </c:pt>
                <c:pt idx="33">
                  <c:v>33001-34000</c:v>
                </c:pt>
                <c:pt idx="34">
                  <c:v>34001-35000</c:v>
                </c:pt>
                <c:pt idx="35">
                  <c:v>35001-36000</c:v>
                </c:pt>
                <c:pt idx="36">
                  <c:v>36001-37000</c:v>
                </c:pt>
                <c:pt idx="37">
                  <c:v>37001-38000</c:v>
                </c:pt>
                <c:pt idx="38">
                  <c:v>38001-39000</c:v>
                </c:pt>
                <c:pt idx="39">
                  <c:v>39001-40000</c:v>
                </c:pt>
              </c:strCache>
            </c:strRef>
          </c:cat>
          <c:val>
            <c:numRef>
              <c:f>Compression!$R$6:$R$45</c:f>
              <c:numCache>
                <c:formatCode>General</c:formatCode>
                <c:ptCount val="40"/>
                <c:pt idx="0">
                  <c:v>0</c:v>
                </c:pt>
                <c:pt idx="1">
                  <c:v>5</c:v>
                </c:pt>
                <c:pt idx="2">
                  <c:v>18</c:v>
                </c:pt>
                <c:pt idx="3">
                  <c:v>45</c:v>
                </c:pt>
                <c:pt idx="4">
                  <c:v>121</c:v>
                </c:pt>
                <c:pt idx="5">
                  <c:v>203</c:v>
                </c:pt>
                <c:pt idx="6">
                  <c:v>295</c:v>
                </c:pt>
                <c:pt idx="7">
                  <c:v>415</c:v>
                </c:pt>
                <c:pt idx="8">
                  <c:v>514</c:v>
                </c:pt>
                <c:pt idx="9">
                  <c:v>587</c:v>
                </c:pt>
                <c:pt idx="10">
                  <c:v>534</c:v>
                </c:pt>
                <c:pt idx="11">
                  <c:v>463</c:v>
                </c:pt>
                <c:pt idx="12">
                  <c:v>421</c:v>
                </c:pt>
                <c:pt idx="13">
                  <c:v>329</c:v>
                </c:pt>
                <c:pt idx="14">
                  <c:v>214</c:v>
                </c:pt>
                <c:pt idx="15">
                  <c:v>150</c:v>
                </c:pt>
                <c:pt idx="16">
                  <c:v>101</c:v>
                </c:pt>
                <c:pt idx="17">
                  <c:v>60</c:v>
                </c:pt>
                <c:pt idx="18">
                  <c:v>31</c:v>
                </c:pt>
                <c:pt idx="19">
                  <c:v>20</c:v>
                </c:pt>
                <c:pt idx="20">
                  <c:v>7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8-4E5D-B7ED-C82BA2F2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274136"/>
        <c:axId val="283276880"/>
      </c:barChart>
      <c:catAx>
        <c:axId val="283274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283276880"/>
        <c:crosses val="autoZero"/>
        <c:auto val="1"/>
        <c:lblAlgn val="ctr"/>
        <c:lblOffset val="100"/>
        <c:noMultiLvlLbl val="0"/>
      </c:catAx>
      <c:valAx>
        <c:axId val="28327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27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0-1000</c:v>
                </c:pt>
                <c:pt idx="1">
                  <c:v>1001-2000</c:v>
                </c:pt>
                <c:pt idx="2">
                  <c:v>2001-3000</c:v>
                </c:pt>
                <c:pt idx="3">
                  <c:v>3001-4000</c:v>
                </c:pt>
                <c:pt idx="4">
                  <c:v>4001-5000</c:v>
                </c:pt>
                <c:pt idx="5">
                  <c:v>5001-6000</c:v>
                </c:pt>
                <c:pt idx="6">
                  <c:v>6001-7000</c:v>
                </c:pt>
                <c:pt idx="7">
                  <c:v>7001-8000</c:v>
                </c:pt>
                <c:pt idx="8">
                  <c:v>8001-9000</c:v>
                </c:pt>
                <c:pt idx="9">
                  <c:v>9001-10000</c:v>
                </c:pt>
                <c:pt idx="10">
                  <c:v>10001-11000</c:v>
                </c:pt>
                <c:pt idx="11">
                  <c:v>11001-12000</c:v>
                </c:pt>
                <c:pt idx="12">
                  <c:v>12001-13000</c:v>
                </c:pt>
                <c:pt idx="13">
                  <c:v>13001-14000</c:v>
                </c:pt>
                <c:pt idx="14">
                  <c:v>14001-15000</c:v>
                </c:pt>
                <c:pt idx="15">
                  <c:v>15001-16000</c:v>
                </c:pt>
                <c:pt idx="16">
                  <c:v>16001-17000</c:v>
                </c:pt>
                <c:pt idx="17">
                  <c:v>17001-18000</c:v>
                </c:pt>
                <c:pt idx="18">
                  <c:v>18001-19000</c:v>
                </c:pt>
                <c:pt idx="19">
                  <c:v>19001-20000</c:v>
                </c:pt>
                <c:pt idx="20">
                  <c:v>20001-21000</c:v>
                </c:pt>
                <c:pt idx="21">
                  <c:v>21001-22000</c:v>
                </c:pt>
                <c:pt idx="22">
                  <c:v>22001-23000</c:v>
                </c:pt>
                <c:pt idx="23">
                  <c:v>23001-24000</c:v>
                </c:pt>
                <c:pt idx="24">
                  <c:v>24001-25000</c:v>
                </c:pt>
                <c:pt idx="25">
                  <c:v>25001-26000</c:v>
                </c:pt>
                <c:pt idx="26">
                  <c:v>26001-27000</c:v>
                </c:pt>
                <c:pt idx="27">
                  <c:v>27001-28000</c:v>
                </c:pt>
                <c:pt idx="28">
                  <c:v>28001-29000</c:v>
                </c:pt>
                <c:pt idx="29">
                  <c:v>29001-30000</c:v>
                </c:pt>
                <c:pt idx="30">
                  <c:v>30001-31000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3.3333333333333333E-2</c:v>
                </c:pt>
                <c:pt idx="7">
                  <c:v>3.3333333333333333E-2</c:v>
                </c:pt>
                <c:pt idx="8">
                  <c:v>0.13333333333333333</c:v>
                </c:pt>
                <c:pt idx="9">
                  <c:v>0.26666666666666666</c:v>
                </c:pt>
                <c:pt idx="10">
                  <c:v>0.16666666666666666</c:v>
                </c:pt>
                <c:pt idx="11">
                  <c:v>0.23333333333333334</c:v>
                </c:pt>
                <c:pt idx="12">
                  <c:v>0.1</c:v>
                </c:pt>
                <c:pt idx="13">
                  <c:v>3.3333333333333333E-2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37E-AC73-6D9FC0AB6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272960"/>
        <c:axId val="283273352"/>
      </c:barChart>
      <c:catAx>
        <c:axId val="283272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83273352"/>
        <c:crosses val="autoZero"/>
        <c:auto val="1"/>
        <c:lblAlgn val="ctr"/>
        <c:lblOffset val="100"/>
        <c:noMultiLvlLbl val="0"/>
      </c:catAx>
      <c:valAx>
        <c:axId val="283273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83272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C1" zoomScaleNormal="100" workbookViewId="0">
      <selection activeCell="D2" sqref="D2:N2"/>
    </sheetView>
  </sheetViews>
  <sheetFormatPr baseColWidth="10" defaultColWidth="8.83203125" defaultRowHeight="13" x14ac:dyDescent="0.15"/>
  <cols>
    <col min="3" max="3" width="16.1640625" customWidth="1"/>
    <col min="11" max="11" width="7.6640625" customWidth="1"/>
    <col min="12" max="12" width="15.1640625" customWidth="1"/>
    <col min="13" max="13" width="19.5" bestFit="1" customWidth="1"/>
    <col min="14" max="14" width="22" bestFit="1" customWidth="1"/>
    <col min="17" max="17" width="11.83203125" bestFit="1" customWidth="1"/>
    <col min="18" max="18" width="10.83203125" bestFit="1" customWidth="1"/>
    <col min="21" max="21" width="15.33203125" bestFit="1" customWidth="1"/>
    <col min="22" max="22" width="9.83203125" bestFit="1" customWidth="1"/>
    <col min="23" max="23" width="16" bestFit="1" customWidth="1"/>
    <col min="24" max="24" width="10.83203125" bestFit="1" customWidth="1"/>
    <col min="26" max="26" width="12.5" bestFit="1" customWidth="1"/>
    <col min="27" max="27" width="13.6640625" bestFit="1" customWidth="1"/>
    <col min="28" max="28" width="22" bestFit="1" customWidth="1"/>
    <col min="29" max="29" width="10.5" customWidth="1"/>
    <col min="30" max="30" width="16" bestFit="1" customWidth="1"/>
  </cols>
  <sheetData>
    <row r="1" spans="1:34" ht="14" thickBot="1" x14ac:dyDescent="0.2"/>
    <row r="2" spans="1:34" ht="26" thickBot="1" x14ac:dyDescent="0.3">
      <c r="B2" s="52" t="s">
        <v>63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15">
      <c r="U3" s="50" t="s">
        <v>128</v>
      </c>
      <c r="V3" s="50"/>
      <c r="W3" s="50"/>
      <c r="X3" s="50"/>
      <c r="Z3" s="51"/>
      <c r="AA3" s="51"/>
      <c r="AB3" s="51"/>
      <c r="AC3" s="51"/>
      <c r="AD3" s="46"/>
    </row>
    <row r="4" spans="1:34" x14ac:dyDescent="0.15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127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15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10475.862499999999</v>
      </c>
      <c r="N5" s="25">
        <f>B188</f>
        <v>160</v>
      </c>
      <c r="Q5" s="39" t="s">
        <v>61</v>
      </c>
      <c r="R5" s="39" t="s">
        <v>62</v>
      </c>
      <c r="U5" s="36">
        <f>M5</f>
        <v>10475.862499999999</v>
      </c>
      <c r="V5" s="24" t="s">
        <v>69</v>
      </c>
      <c r="W5" s="3">
        <f>COUNTIFS(M5:M54,"&lt;1001",M5:M54,"&gt;0")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15">
      <c r="B6" s="4"/>
      <c r="C6" s="16"/>
      <c r="D6" s="16"/>
      <c r="E6" s="16"/>
      <c r="F6" s="16"/>
      <c r="G6" s="16"/>
      <c r="H6" s="16"/>
      <c r="I6" s="18"/>
      <c r="L6" s="23">
        <v>2</v>
      </c>
      <c r="M6" s="24">
        <f>J376</f>
        <v>11517.315789473685</v>
      </c>
      <c r="N6" s="25">
        <f>B375</f>
        <v>133</v>
      </c>
      <c r="Q6" s="34" t="s">
        <v>69</v>
      </c>
      <c r="R6" s="3">
        <f>COUNTIFS(D7:D12759,"&lt;1001",D7:D12759,"&gt;0")</f>
        <v>0</v>
      </c>
      <c r="U6" s="36">
        <f t="shared" ref="U6:U13" si="0">M6</f>
        <v>11517.315789473685</v>
      </c>
      <c r="V6" s="24" t="s">
        <v>70</v>
      </c>
      <c r="W6" s="3">
        <f>COUNTIFS(M5:M54,"&lt;2001",M5:M54,"&gt;1000")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15">
      <c r="A7" s="6"/>
      <c r="B7" s="16">
        <v>1</v>
      </c>
      <c r="C7" s="16">
        <v>458848</v>
      </c>
      <c r="D7" s="16">
        <v>7169</v>
      </c>
      <c r="E7" s="16">
        <v>1718</v>
      </c>
      <c r="F7" s="16">
        <v>15670</v>
      </c>
      <c r="G7" s="16">
        <v>64</v>
      </c>
      <c r="H7" s="16">
        <v>3650.0115000000001</v>
      </c>
      <c r="I7" s="18"/>
      <c r="L7" s="23">
        <v>3</v>
      </c>
      <c r="M7" s="24">
        <f>J563</f>
        <v>8457.4023668639056</v>
      </c>
      <c r="N7" s="25">
        <f>B562</f>
        <v>169</v>
      </c>
      <c r="Q7" s="44" t="s">
        <v>70</v>
      </c>
      <c r="R7" s="3">
        <f>COUNTIFS(D7:D12759,"&lt;2001",D7:D12759,"&gt;1000")</f>
        <v>5</v>
      </c>
      <c r="U7" s="36">
        <f t="shared" si="0"/>
        <v>8457.4023668639056</v>
      </c>
      <c r="V7" s="33" t="s">
        <v>71</v>
      </c>
      <c r="W7" s="3">
        <f>COUNTIFS(M5:M54,"&lt;3001",M5:M54,"&gt;2000")</f>
        <v>0</v>
      </c>
      <c r="X7" s="3">
        <f t="shared" si="1"/>
        <v>0</v>
      </c>
      <c r="Z7" s="5"/>
      <c r="AA7" s="5"/>
      <c r="AB7" s="29"/>
      <c r="AC7" s="5"/>
      <c r="AD7" s="5"/>
    </row>
    <row r="8" spans="1:34" x14ac:dyDescent="0.15">
      <c r="A8" s="6"/>
      <c r="B8" s="16">
        <v>2</v>
      </c>
      <c r="C8" s="16">
        <v>849682</v>
      </c>
      <c r="D8" s="16">
        <v>7940</v>
      </c>
      <c r="E8" s="16">
        <v>2582</v>
      </c>
      <c r="F8" s="16">
        <v>15702</v>
      </c>
      <c r="G8" s="16">
        <v>107</v>
      </c>
      <c r="H8" s="16">
        <v>3215.8649999999998</v>
      </c>
      <c r="I8" s="18"/>
      <c r="L8" s="23">
        <v>4</v>
      </c>
      <c r="M8" s="24">
        <f>J750</f>
        <v>11797.347107438016</v>
      </c>
      <c r="N8" s="25">
        <f>B749</f>
        <v>121</v>
      </c>
      <c r="Q8" s="33" t="s">
        <v>71</v>
      </c>
      <c r="R8" s="3">
        <f>COUNTIFS(D7:D12759,"&lt;3001",D7:D12759,"&gt;2000")</f>
        <v>18</v>
      </c>
      <c r="U8" s="36">
        <f t="shared" si="0"/>
        <v>11797.347107438016</v>
      </c>
      <c r="V8" s="33" t="s">
        <v>72</v>
      </c>
      <c r="W8" s="3">
        <f>COUNTIFS(M5:M54,"&lt;4001",M5:M54,"&gt;3000")</f>
        <v>0</v>
      </c>
      <c r="X8" s="3">
        <f t="shared" si="1"/>
        <v>0</v>
      </c>
      <c r="Z8" s="5"/>
      <c r="AA8" s="5"/>
      <c r="AB8" s="29"/>
      <c r="AC8" s="5"/>
      <c r="AD8" s="5"/>
    </row>
    <row r="9" spans="1:34" x14ac:dyDescent="0.15">
      <c r="A9" s="6"/>
      <c r="B9" s="16">
        <v>3</v>
      </c>
      <c r="C9" s="16">
        <v>47188</v>
      </c>
      <c r="D9" s="16">
        <v>3370</v>
      </c>
      <c r="E9" s="16">
        <v>1718</v>
      </c>
      <c r="F9" s="16">
        <v>4534</v>
      </c>
      <c r="G9" s="16">
        <v>14</v>
      </c>
      <c r="H9" s="16">
        <v>703.62054000000001</v>
      </c>
      <c r="I9" s="18"/>
      <c r="L9" s="23">
        <v>5</v>
      </c>
      <c r="M9" s="24">
        <f>J937</f>
        <v>10847.27108433735</v>
      </c>
      <c r="N9" s="25">
        <f>B936</f>
        <v>166</v>
      </c>
      <c r="Q9" s="33" t="s">
        <v>72</v>
      </c>
      <c r="R9" s="3">
        <f>COUNTIFS(D7:D12759,"&lt;4001",D7:D12759,"&gt;3000")</f>
        <v>45</v>
      </c>
      <c r="U9" s="36">
        <f t="shared" si="0"/>
        <v>10847.27108433735</v>
      </c>
      <c r="V9" s="33" t="s">
        <v>73</v>
      </c>
      <c r="W9" s="3">
        <f>COUNTIFS(M5:M54,"&lt;5001",M5:M54,"&gt;4000")</f>
        <v>0</v>
      </c>
      <c r="X9" s="3">
        <f t="shared" si="1"/>
        <v>0</v>
      </c>
      <c r="Z9" s="5"/>
      <c r="AA9" s="5"/>
      <c r="AB9" s="29"/>
      <c r="AC9" s="5"/>
      <c r="AD9" s="5"/>
      <c r="AH9" s="19"/>
    </row>
    <row r="10" spans="1:34" x14ac:dyDescent="0.15">
      <c r="A10" s="6"/>
      <c r="B10" s="16">
        <v>4</v>
      </c>
      <c r="C10" s="16">
        <v>408818</v>
      </c>
      <c r="D10" s="16">
        <v>9507</v>
      </c>
      <c r="E10" s="16">
        <v>4790</v>
      </c>
      <c r="F10" s="16">
        <v>16246</v>
      </c>
      <c r="G10" s="16">
        <v>43</v>
      </c>
      <c r="H10" s="16">
        <v>3324.6077</v>
      </c>
      <c r="I10" s="18"/>
      <c r="L10" s="23">
        <v>6</v>
      </c>
      <c r="M10" s="24">
        <f>J1124</f>
        <v>12358.561403508771</v>
      </c>
      <c r="N10" s="25">
        <f>B1123</f>
        <v>114</v>
      </c>
      <c r="Q10" s="33" t="s">
        <v>73</v>
      </c>
      <c r="R10" s="3">
        <f>COUNTIFS(D7:D12759,"&lt;5001",D7:D12759,"&gt;4000")</f>
        <v>121</v>
      </c>
      <c r="U10" s="36">
        <f t="shared" si="0"/>
        <v>12358.561403508771</v>
      </c>
      <c r="V10" s="35" t="s">
        <v>74</v>
      </c>
      <c r="W10" s="3">
        <f>COUNTIFS(M5:M54,"&lt;6001",M5:M54,"&gt;5000")</f>
        <v>0</v>
      </c>
      <c r="X10" s="3">
        <f t="shared" si="1"/>
        <v>0</v>
      </c>
      <c r="Z10" s="5"/>
      <c r="AA10" s="13"/>
      <c r="AB10" s="29"/>
      <c r="AC10" s="5"/>
      <c r="AD10" s="5"/>
      <c r="AH10" s="19"/>
    </row>
    <row r="11" spans="1:34" x14ac:dyDescent="0.15">
      <c r="A11" s="6"/>
      <c r="B11" s="16">
        <v>5</v>
      </c>
      <c r="C11" s="16">
        <v>63914</v>
      </c>
      <c r="D11" s="16">
        <v>4260</v>
      </c>
      <c r="E11" s="16">
        <v>3606</v>
      </c>
      <c r="F11" s="16">
        <v>5238</v>
      </c>
      <c r="G11" s="16">
        <v>15</v>
      </c>
      <c r="H11" s="16">
        <v>581.41869999999994</v>
      </c>
      <c r="I11" s="18"/>
      <c r="L11" s="23">
        <v>7</v>
      </c>
      <c r="M11" s="24">
        <f>J1311</f>
        <v>10914.90909090909</v>
      </c>
      <c r="N11" s="25">
        <f>B1310</f>
        <v>165</v>
      </c>
      <c r="Q11" s="35" t="s">
        <v>74</v>
      </c>
      <c r="R11" s="3">
        <f>COUNTIFS(D7:D12759,"&lt;6001",D7:D12759,"&gt;5000")</f>
        <v>203</v>
      </c>
      <c r="U11" s="36">
        <f t="shared" si="0"/>
        <v>10914.90909090909</v>
      </c>
      <c r="V11" s="35" t="s">
        <v>82</v>
      </c>
      <c r="W11" s="3">
        <f>COUNTIFS(M5:M54,"&lt;7001",M5:M54,"&gt;6000")</f>
        <v>1</v>
      </c>
      <c r="X11" s="3">
        <f t="shared" si="1"/>
        <v>3.3333333333333333E-2</v>
      </c>
      <c r="Z11" s="5"/>
      <c r="AA11" s="5"/>
      <c r="AB11" s="29"/>
      <c r="AC11" s="5"/>
      <c r="AD11" s="5"/>
      <c r="AH11" s="19"/>
    </row>
    <row r="12" spans="1:34" x14ac:dyDescent="0.15">
      <c r="A12" s="6"/>
      <c r="B12" s="16">
        <v>6</v>
      </c>
      <c r="C12" s="16">
        <v>348282</v>
      </c>
      <c r="D12" s="16">
        <v>8930</v>
      </c>
      <c r="E12" s="16">
        <v>4150</v>
      </c>
      <c r="F12" s="16">
        <v>15574</v>
      </c>
      <c r="G12" s="16">
        <v>39</v>
      </c>
      <c r="H12" s="16">
        <v>3323.6855</v>
      </c>
      <c r="I12" s="18"/>
      <c r="L12" s="23">
        <v>8</v>
      </c>
      <c r="M12" s="24">
        <f>J1498</f>
        <v>11742.076335877862</v>
      </c>
      <c r="N12" s="25">
        <f>B1497</f>
        <v>131</v>
      </c>
      <c r="Q12" s="35" t="s">
        <v>82</v>
      </c>
      <c r="R12" s="3">
        <f>COUNTIFS(D7:D12759,"&lt;7001",D7:D12759,"&gt;6000")</f>
        <v>295</v>
      </c>
      <c r="U12" s="36">
        <f t="shared" si="0"/>
        <v>11742.076335877862</v>
      </c>
      <c r="V12" s="35" t="s">
        <v>75</v>
      </c>
      <c r="W12" s="3">
        <f>COUNTIFS(M5:M54,"&lt;8001",M5:M54,"&gt;7000")</f>
        <v>1</v>
      </c>
      <c r="X12" s="3">
        <f t="shared" si="1"/>
        <v>3.3333333333333333E-2</v>
      </c>
      <c r="Z12" s="5"/>
      <c r="AA12" s="5"/>
      <c r="AB12" s="29"/>
      <c r="AC12" s="5"/>
      <c r="AD12" s="5"/>
      <c r="AH12" s="19"/>
    </row>
    <row r="13" spans="1:34" x14ac:dyDescent="0.15">
      <c r="A13" s="6"/>
      <c r="B13" s="16">
        <v>7</v>
      </c>
      <c r="C13" s="16">
        <v>397008</v>
      </c>
      <c r="D13" s="16">
        <v>9925</v>
      </c>
      <c r="E13" s="16">
        <v>3350</v>
      </c>
      <c r="F13" s="16">
        <v>17846</v>
      </c>
      <c r="G13" s="16">
        <v>40</v>
      </c>
      <c r="H13" s="16">
        <v>3962.4643999999998</v>
      </c>
      <c r="I13" s="18"/>
      <c r="L13" s="23">
        <v>9</v>
      </c>
      <c r="M13">
        <f>J1685</f>
        <v>8555.6097560975613</v>
      </c>
      <c r="N13" s="25">
        <f>B1684</f>
        <v>164</v>
      </c>
      <c r="Q13" s="35" t="s">
        <v>75</v>
      </c>
      <c r="R13" s="3">
        <f>COUNTIFS(D7:D12759,"&lt;8001",D7:D12759,"&gt;7000")</f>
        <v>415</v>
      </c>
      <c r="U13" s="36">
        <f t="shared" si="0"/>
        <v>8555.6097560975613</v>
      </c>
      <c r="V13" s="35" t="s">
        <v>76</v>
      </c>
      <c r="W13" s="3">
        <f>COUNTIFS(M5:M54,"&lt;9001",M5:M54,"&gt;8000")</f>
        <v>4</v>
      </c>
      <c r="X13" s="3">
        <f t="shared" si="1"/>
        <v>0.13333333333333333</v>
      </c>
      <c r="Z13" s="5"/>
      <c r="AA13" s="5"/>
      <c r="AB13" s="29"/>
      <c r="AC13" s="5"/>
      <c r="AD13" s="5"/>
      <c r="AH13" s="19"/>
    </row>
    <row r="14" spans="1:34" x14ac:dyDescent="0.15">
      <c r="A14" s="6"/>
      <c r="B14" s="16">
        <v>8</v>
      </c>
      <c r="C14" s="16">
        <v>331606</v>
      </c>
      <c r="D14" s="16">
        <v>10048</v>
      </c>
      <c r="E14" s="16">
        <v>5750</v>
      </c>
      <c r="F14" s="16">
        <v>13078</v>
      </c>
      <c r="G14" s="16">
        <v>33</v>
      </c>
      <c r="H14" s="16">
        <v>1955.6958</v>
      </c>
      <c r="I14" s="18"/>
      <c r="L14" s="23">
        <v>10</v>
      </c>
      <c r="M14" s="24">
        <f>J1872</f>
        <v>9750.7683615819205</v>
      </c>
      <c r="N14" s="25">
        <f>B1871</f>
        <v>177</v>
      </c>
      <c r="Q14" s="35" t="s">
        <v>76</v>
      </c>
      <c r="R14" s="3">
        <f>COUNTIFS(D7:D12759,"&lt;9001",D7:D12759,"&gt;8000")</f>
        <v>514</v>
      </c>
      <c r="U14" s="36">
        <f>M14</f>
        <v>9750.7683615819205</v>
      </c>
      <c r="V14" s="35" t="s">
        <v>81</v>
      </c>
      <c r="W14" s="3">
        <f>COUNTIFS(M5:M54,"&lt;10001",M5:M54,"&gt;9000")</f>
        <v>8</v>
      </c>
      <c r="X14" s="3">
        <f t="shared" si="1"/>
        <v>0.26666666666666666</v>
      </c>
      <c r="Z14" s="5"/>
      <c r="AA14" s="5"/>
      <c r="AB14" s="29"/>
      <c r="AC14" s="5"/>
      <c r="AD14" s="5"/>
      <c r="AH14" s="19"/>
    </row>
    <row r="15" spans="1:34" x14ac:dyDescent="0.15">
      <c r="A15" s="6"/>
      <c r="B15" s="16">
        <v>9</v>
      </c>
      <c r="C15" s="16">
        <v>258248</v>
      </c>
      <c r="D15" s="16">
        <v>9223</v>
      </c>
      <c r="E15" s="16">
        <v>3414</v>
      </c>
      <c r="F15" s="16">
        <v>17302</v>
      </c>
      <c r="G15" s="16">
        <v>28</v>
      </c>
      <c r="H15" s="16">
        <v>3785.0234</v>
      </c>
      <c r="I15" s="18"/>
      <c r="L15" s="23">
        <v>11</v>
      </c>
      <c r="M15" s="24">
        <f>J2059</f>
        <v>11677.017964071856</v>
      </c>
      <c r="N15" s="25">
        <f>B2058</f>
        <v>167</v>
      </c>
      <c r="Q15" s="35" t="s">
        <v>81</v>
      </c>
      <c r="R15" s="3">
        <f>COUNTIFS(D7:D12759,"&lt;10001",D7:D12759,"&gt;9000")</f>
        <v>587</v>
      </c>
      <c r="U15" s="36">
        <f>M15</f>
        <v>11677.017964071856</v>
      </c>
      <c r="V15" s="35" t="s">
        <v>77</v>
      </c>
      <c r="W15" s="3">
        <f>COUNTIFS(M5:M54,"&lt;11001",M5:M54,"&gt;10000")</f>
        <v>5</v>
      </c>
      <c r="X15" s="3">
        <f t="shared" si="1"/>
        <v>0.16666666666666666</v>
      </c>
      <c r="Z15" s="5"/>
      <c r="AA15" s="5"/>
      <c r="AB15" s="29"/>
      <c r="AC15" s="5"/>
      <c r="AD15" s="5"/>
      <c r="AH15" s="19"/>
    </row>
    <row r="16" spans="1:34" x14ac:dyDescent="0.15">
      <c r="A16" s="6"/>
      <c r="B16" s="16">
        <v>10</v>
      </c>
      <c r="C16" s="16">
        <v>192106</v>
      </c>
      <c r="D16" s="16">
        <v>6196</v>
      </c>
      <c r="E16" s="16">
        <v>3446</v>
      </c>
      <c r="F16" s="16">
        <v>8726</v>
      </c>
      <c r="G16" s="16">
        <v>31</v>
      </c>
      <c r="H16" s="16">
        <v>1413.2385999999999</v>
      </c>
      <c r="I16" s="18"/>
      <c r="L16" s="23">
        <v>12</v>
      </c>
      <c r="M16" s="24">
        <f>J2246</f>
        <v>10118.647798742139</v>
      </c>
      <c r="N16" s="25">
        <f>B2245</f>
        <v>159</v>
      </c>
      <c r="Q16" s="35" t="s">
        <v>77</v>
      </c>
      <c r="R16" s="3">
        <f>COUNTIFS(D7:D12759,"&lt;11001",D7:D12759,"&gt;10000")</f>
        <v>534</v>
      </c>
      <c r="U16" s="36">
        <f t="shared" ref="U16:U54" si="2">M16</f>
        <v>10118.647798742139</v>
      </c>
      <c r="V16" s="35" t="s">
        <v>78</v>
      </c>
      <c r="W16" s="3">
        <f>COUNTIFS(M5:M54,"&lt;12001",M5:M54,"&gt;11000")</f>
        <v>7</v>
      </c>
      <c r="X16" s="3">
        <f t="shared" si="1"/>
        <v>0.23333333333333334</v>
      </c>
      <c r="Z16" s="5"/>
      <c r="AA16" s="5"/>
      <c r="AB16" s="29"/>
      <c r="AC16" s="5"/>
      <c r="AD16" s="5"/>
      <c r="AH16" s="19"/>
    </row>
    <row r="17" spans="1:34" x14ac:dyDescent="0.15">
      <c r="A17" s="6"/>
      <c r="B17" s="16">
        <v>11</v>
      </c>
      <c r="C17" s="16">
        <v>762234</v>
      </c>
      <c r="D17" s="16">
        <v>13858</v>
      </c>
      <c r="E17" s="16">
        <v>6230</v>
      </c>
      <c r="F17" s="16">
        <v>25494</v>
      </c>
      <c r="G17" s="16">
        <v>55</v>
      </c>
      <c r="H17" s="16">
        <v>5461.9907000000003</v>
      </c>
      <c r="I17" s="18"/>
      <c r="L17" s="23">
        <v>13</v>
      </c>
      <c r="M17" s="24">
        <f>J2433</f>
        <v>11947.839160839161</v>
      </c>
      <c r="N17" s="25">
        <f>B2432</f>
        <v>143</v>
      </c>
      <c r="Q17" s="35" t="s">
        <v>78</v>
      </c>
      <c r="R17" s="3">
        <f>COUNTIFS(D7:D12759,"&lt;12001",D7:D12759,"&gt;11000")</f>
        <v>463</v>
      </c>
      <c r="U17" s="36">
        <f t="shared" si="2"/>
        <v>11947.839160839161</v>
      </c>
      <c r="V17" s="35" t="s">
        <v>79</v>
      </c>
      <c r="W17" s="3">
        <f>COUNTIFS(M5:M54,"&lt;13001",M5:M54,"&gt;12000")</f>
        <v>3</v>
      </c>
      <c r="X17" s="3">
        <f t="shared" si="1"/>
        <v>0.1</v>
      </c>
      <c r="Z17" s="5"/>
      <c r="AA17" s="5"/>
      <c r="AB17" s="29"/>
      <c r="AC17" s="5"/>
      <c r="AD17" s="5"/>
      <c r="AH17" s="19"/>
    </row>
    <row r="18" spans="1:34" x14ac:dyDescent="0.15">
      <c r="A18" s="6"/>
      <c r="B18" s="5">
        <v>12</v>
      </c>
      <c r="C18" s="16">
        <v>285452</v>
      </c>
      <c r="D18" s="16">
        <v>8395</v>
      </c>
      <c r="E18" s="16">
        <v>3798</v>
      </c>
      <c r="F18" s="16">
        <v>12854</v>
      </c>
      <c r="G18" s="16">
        <v>34</v>
      </c>
      <c r="H18" s="16">
        <v>2276.5059999999999</v>
      </c>
      <c r="I18" s="18"/>
      <c r="L18" s="23">
        <v>14</v>
      </c>
      <c r="M18">
        <f>J2620</f>
        <v>8871.7391304347821</v>
      </c>
      <c r="N18" s="25">
        <f>B2619</f>
        <v>161</v>
      </c>
      <c r="Q18" s="35" t="s">
        <v>79</v>
      </c>
      <c r="R18" s="3">
        <f>COUNTIFS(D7:D12759,"&lt;13001",D7:D12759,"&gt;12000")</f>
        <v>421</v>
      </c>
      <c r="U18" s="36">
        <f t="shared" si="2"/>
        <v>8871.7391304347821</v>
      </c>
      <c r="V18" s="35" t="s">
        <v>80</v>
      </c>
      <c r="W18" s="3">
        <f>COUNTIFS(M5:M54,"&lt;14001",M5:M54,"&gt;13000")</f>
        <v>1</v>
      </c>
      <c r="X18" s="3">
        <f t="shared" si="1"/>
        <v>3.3333333333333333E-2</v>
      </c>
      <c r="Z18" s="5"/>
      <c r="AA18" s="5"/>
      <c r="AB18" s="29"/>
      <c r="AC18" s="5"/>
      <c r="AD18" s="5"/>
      <c r="AH18" s="19"/>
    </row>
    <row r="19" spans="1:34" x14ac:dyDescent="0.15">
      <c r="B19" s="4">
        <v>13</v>
      </c>
      <c r="C19" s="16">
        <v>242140</v>
      </c>
      <c r="D19" s="16">
        <v>9313</v>
      </c>
      <c r="E19" s="16">
        <v>6934</v>
      </c>
      <c r="F19" s="16">
        <v>11638</v>
      </c>
      <c r="G19" s="16">
        <v>26</v>
      </c>
      <c r="H19" s="16">
        <v>1379.9960000000001</v>
      </c>
      <c r="I19" s="18"/>
      <c r="L19" s="23">
        <v>15</v>
      </c>
      <c r="M19" s="24">
        <f>J2807</f>
        <v>12205.403614457831</v>
      </c>
      <c r="N19" s="25">
        <f>B2806</f>
        <v>166</v>
      </c>
      <c r="Q19" s="35" t="s">
        <v>80</v>
      </c>
      <c r="R19" s="3">
        <f>COUNTIFS(D7:D12759,"&lt;14001",D7:D12759,"&gt;13000")</f>
        <v>329</v>
      </c>
      <c r="U19" s="36">
        <f t="shared" si="2"/>
        <v>12205.403614457831</v>
      </c>
      <c r="V19" s="35" t="s">
        <v>83</v>
      </c>
      <c r="W19" s="3">
        <f>COUNTIFS(M5:M54,"&lt;15001",M5:M54,"&gt;14000")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15">
      <c r="B20" s="4">
        <v>14</v>
      </c>
      <c r="C20" s="16">
        <v>424770</v>
      </c>
      <c r="D20" s="16">
        <v>12136</v>
      </c>
      <c r="E20" s="16">
        <v>6902</v>
      </c>
      <c r="F20" s="16">
        <v>18230</v>
      </c>
      <c r="G20" s="16">
        <v>35</v>
      </c>
      <c r="H20" s="16">
        <v>3326.6624000000002</v>
      </c>
      <c r="I20" s="18"/>
      <c r="L20" s="23">
        <v>16</v>
      </c>
      <c r="M20" s="24">
        <f>J2994</f>
        <v>6824.681818181818</v>
      </c>
      <c r="N20" s="25">
        <f>B2993</f>
        <v>132</v>
      </c>
      <c r="Q20" s="35" t="s">
        <v>83</v>
      </c>
      <c r="R20" s="3">
        <f>COUNTIFS(D7:D12759,"&lt;15001",D7:D12759,"&gt;14000")</f>
        <v>214</v>
      </c>
      <c r="U20" s="36">
        <f t="shared" si="2"/>
        <v>6824.681818181818</v>
      </c>
      <c r="V20" s="35" t="s">
        <v>84</v>
      </c>
      <c r="W20" s="3">
        <f>COUNTIFS(M5:M54,"&lt;16001",M5:M54,"&gt;15000")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15">
      <c r="B21" s="4">
        <v>15</v>
      </c>
      <c r="C21" s="16">
        <v>459746</v>
      </c>
      <c r="D21" s="16">
        <v>9014</v>
      </c>
      <c r="E21" s="16">
        <v>3798</v>
      </c>
      <c r="F21" s="16">
        <v>16790</v>
      </c>
      <c r="G21" s="16">
        <v>51</v>
      </c>
      <c r="H21" s="16">
        <v>3475.1323000000002</v>
      </c>
      <c r="I21" s="18"/>
      <c r="L21" s="23">
        <v>17</v>
      </c>
      <c r="M21" s="24">
        <f>J3181</f>
        <v>11397.32075471698</v>
      </c>
      <c r="N21" s="25">
        <f>B3180</f>
        <v>159</v>
      </c>
      <c r="Q21" s="35" t="s">
        <v>84</v>
      </c>
      <c r="R21" s="3">
        <f>COUNTIFS(D7:D12759,"&lt;16001",D7:D12759,"&gt;15000")</f>
        <v>150</v>
      </c>
      <c r="U21" s="36">
        <f t="shared" si="2"/>
        <v>11397.32075471698</v>
      </c>
      <c r="V21" s="35" t="s">
        <v>85</v>
      </c>
      <c r="W21" s="3">
        <f>COUNTIFS(M5:M54,"&lt;17001",M5:M54,"&gt;16000")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15">
      <c r="B22" s="4">
        <v>16</v>
      </c>
      <c r="C22" s="16">
        <v>568772</v>
      </c>
      <c r="D22" s="16">
        <v>10532</v>
      </c>
      <c r="E22" s="16">
        <v>3990</v>
      </c>
      <c r="F22" s="16">
        <v>20438</v>
      </c>
      <c r="G22" s="16">
        <v>54</v>
      </c>
      <c r="H22" s="16">
        <v>4627.5254000000004</v>
      </c>
      <c r="I22" s="18"/>
      <c r="L22" s="23">
        <v>18</v>
      </c>
      <c r="M22" s="24">
        <f>J3368</f>
        <v>10173.582822085889</v>
      </c>
      <c r="N22" s="25">
        <f>B3367</f>
        <v>163</v>
      </c>
      <c r="Q22" s="35" t="s">
        <v>85</v>
      </c>
      <c r="R22" s="3">
        <f>COUNTIFS(D7:D12759,"&lt;17001",D7:D12759,"&gt;16000")</f>
        <v>101</v>
      </c>
      <c r="U22" s="36">
        <f t="shared" si="2"/>
        <v>10173.582822085889</v>
      </c>
      <c r="V22" s="35" t="s">
        <v>86</v>
      </c>
      <c r="W22" s="3">
        <f>COUNTIFS(M5:M54,"&lt;18001",M5:M54,"&gt;17000")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15">
      <c r="B23" s="4">
        <v>17</v>
      </c>
      <c r="C23" s="16">
        <v>475528</v>
      </c>
      <c r="D23" s="16">
        <v>10807</v>
      </c>
      <c r="E23" s="16">
        <v>6422</v>
      </c>
      <c r="F23" s="16">
        <v>16982</v>
      </c>
      <c r="G23" s="16">
        <v>44</v>
      </c>
      <c r="H23" s="16">
        <v>2895.4783000000002</v>
      </c>
      <c r="I23" s="18"/>
      <c r="L23" s="23">
        <v>19</v>
      </c>
      <c r="M23" s="24">
        <f>J3555</f>
        <v>12662.291666666666</v>
      </c>
      <c r="N23" s="25">
        <f>B3554</f>
        <v>120</v>
      </c>
      <c r="Q23" s="35" t="s">
        <v>86</v>
      </c>
      <c r="R23" s="3">
        <f>COUNTIFS(D7:D12759,"&lt;18001",D7:D12759,"&gt;17000")</f>
        <v>60</v>
      </c>
      <c r="U23" s="41">
        <f t="shared" si="2"/>
        <v>12662.291666666666</v>
      </c>
      <c r="V23" s="35" t="s">
        <v>87</v>
      </c>
      <c r="W23" s="3">
        <f>COUNTIFS(M5:M54,"&lt;19001",M5:M54,"&gt;18000")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15">
      <c r="B24" s="4">
        <v>18</v>
      </c>
      <c r="C24" s="16">
        <v>560056</v>
      </c>
      <c r="D24" s="16">
        <v>10770</v>
      </c>
      <c r="E24" s="16">
        <v>3190</v>
      </c>
      <c r="F24" s="16">
        <v>20182</v>
      </c>
      <c r="G24" s="16">
        <v>52</v>
      </c>
      <c r="H24" s="16">
        <v>4273.3114999999998</v>
      </c>
      <c r="I24" s="18"/>
      <c r="L24" s="23">
        <v>20</v>
      </c>
      <c r="M24" s="24">
        <f>J3742</f>
        <v>13993.758823529412</v>
      </c>
      <c r="N24" s="25">
        <f>B3741</f>
        <v>170</v>
      </c>
      <c r="Q24" s="35" t="s">
        <v>87</v>
      </c>
      <c r="R24" s="3">
        <f>COUNTIFS(D7:D12759,"&lt;19001",D7:D12759,"&gt;18000")</f>
        <v>31</v>
      </c>
      <c r="U24" s="41">
        <f t="shared" si="2"/>
        <v>13993.758823529412</v>
      </c>
      <c r="V24" s="35" t="s">
        <v>88</v>
      </c>
      <c r="W24" s="3">
        <f>COUNTIFS(M5:M54,"&lt;20001",M5:M54,"&gt;19000")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15">
      <c r="B25" s="4">
        <v>19</v>
      </c>
      <c r="C25" s="16">
        <v>708820</v>
      </c>
      <c r="D25" s="16">
        <v>11432</v>
      </c>
      <c r="E25" s="16">
        <v>6134</v>
      </c>
      <c r="F25" s="16">
        <v>18422</v>
      </c>
      <c r="G25" s="16">
        <v>62</v>
      </c>
      <c r="H25" s="16">
        <v>3136.7624999999998</v>
      </c>
      <c r="I25" s="18"/>
      <c r="L25" s="23">
        <v>21</v>
      </c>
      <c r="M25" s="24">
        <f>J3929</f>
        <v>9702.9781021897816</v>
      </c>
      <c r="N25" s="25">
        <f>B3928</f>
        <v>137</v>
      </c>
      <c r="Q25" s="35" t="s">
        <v>88</v>
      </c>
      <c r="R25" s="3">
        <f>COUNTIFS(D7:D12759,"&lt;20001",D7:D12759,"&gt;19000")</f>
        <v>20</v>
      </c>
      <c r="U25" s="41">
        <f t="shared" si="2"/>
        <v>9702.9781021897816</v>
      </c>
      <c r="V25" s="35" t="s">
        <v>89</v>
      </c>
      <c r="W25" s="3">
        <f>COUNTIFS(M5:M54,"&lt;21001",M5:M54,"&gt;20000")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15">
      <c r="B26" s="4">
        <v>20</v>
      </c>
      <c r="C26" s="16">
        <v>371332</v>
      </c>
      <c r="D26" s="16">
        <v>9771</v>
      </c>
      <c r="E26" s="16">
        <v>5270</v>
      </c>
      <c r="F26" s="16">
        <v>15414</v>
      </c>
      <c r="G26" s="16">
        <v>38</v>
      </c>
      <c r="H26" s="16">
        <v>2751.69</v>
      </c>
      <c r="I26" s="18"/>
      <c r="L26" s="23">
        <v>22</v>
      </c>
      <c r="M26" s="24">
        <f>J4116</f>
        <v>9088.2802547770698</v>
      </c>
      <c r="N26" s="25">
        <f>B4115</f>
        <v>157</v>
      </c>
      <c r="Q26" s="35" t="s">
        <v>89</v>
      </c>
      <c r="R26" s="3">
        <f>COUNTIFS(D7:D12759,"&lt;21001",D7:D12759,"&gt;20000")</f>
        <v>7</v>
      </c>
      <c r="U26" s="41">
        <f t="shared" si="2"/>
        <v>9088.2802547770698</v>
      </c>
      <c r="V26" s="35" t="s">
        <v>90</v>
      </c>
      <c r="W26" s="3">
        <f>COUNTIFS(M5:M54,"&lt;22001",M5:M54,"&gt;21000")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15">
      <c r="B27" s="4">
        <v>21</v>
      </c>
      <c r="C27" s="16">
        <v>147780</v>
      </c>
      <c r="D27" s="16">
        <v>6717</v>
      </c>
      <c r="E27" s="16">
        <v>4310</v>
      </c>
      <c r="F27" s="16">
        <v>9462</v>
      </c>
      <c r="G27" s="16">
        <v>22</v>
      </c>
      <c r="H27" s="16">
        <v>1310.3052</v>
      </c>
      <c r="I27" s="18"/>
      <c r="L27" s="23">
        <v>23</v>
      </c>
      <c r="M27">
        <f>J4303</f>
        <v>9236.0506329113923</v>
      </c>
      <c r="N27" s="25">
        <f>B4302</f>
        <v>158</v>
      </c>
      <c r="Q27" s="35" t="s">
        <v>90</v>
      </c>
      <c r="R27" s="3">
        <f>COUNTIFS(D7:D12759,"&lt;22001",D7:D12759,"&gt;21000")</f>
        <v>3</v>
      </c>
      <c r="U27" s="41">
        <f t="shared" si="2"/>
        <v>9236.0506329113923</v>
      </c>
      <c r="V27" s="35" t="s">
        <v>91</v>
      </c>
      <c r="W27" s="43">
        <f>COUNTIFS($M5:$M34,"&lt;67", $M5:$M34,"&gt;63")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15">
      <c r="B28" s="4">
        <v>22</v>
      </c>
      <c r="C28" s="16">
        <v>288560</v>
      </c>
      <c r="D28" s="16">
        <v>7214</v>
      </c>
      <c r="E28" s="16">
        <v>3542</v>
      </c>
      <c r="F28" s="16">
        <v>11830</v>
      </c>
      <c r="G28" s="16">
        <v>40</v>
      </c>
      <c r="H28" s="16">
        <v>2123.6509999999998</v>
      </c>
      <c r="I28" s="18"/>
      <c r="L28" s="23">
        <v>24</v>
      </c>
      <c r="M28" s="24">
        <f>J4490</f>
        <v>9311.9864864864867</v>
      </c>
      <c r="N28" s="25">
        <f>B4489</f>
        <v>148</v>
      </c>
      <c r="Q28" s="35" t="s">
        <v>91</v>
      </c>
      <c r="R28" s="3">
        <f>COUNTIFS(D7:D12759,"&lt;23001",D7:D12759,"&gt;22000")</f>
        <v>1</v>
      </c>
      <c r="U28" s="41">
        <f t="shared" si="2"/>
        <v>9311.9864864864867</v>
      </c>
      <c r="V28" s="35" t="s">
        <v>92</v>
      </c>
      <c r="W28" s="43">
        <f>COUNTIFS($M5:$M34,"&lt;70", $M5:$M34,"&gt;66")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15">
      <c r="B29" s="4">
        <v>23</v>
      </c>
      <c r="C29" s="16">
        <v>482334</v>
      </c>
      <c r="D29" s="16">
        <v>10718</v>
      </c>
      <c r="E29" s="16">
        <v>5814</v>
      </c>
      <c r="F29" s="16">
        <v>17558</v>
      </c>
      <c r="G29" s="16">
        <v>45</v>
      </c>
      <c r="H29" s="16">
        <v>3060.1012999999998</v>
      </c>
      <c r="I29" s="18"/>
      <c r="L29" s="23">
        <v>25</v>
      </c>
      <c r="M29" s="24">
        <f>J4677</f>
        <v>9445.0625</v>
      </c>
      <c r="N29" s="25">
        <f>B4676</f>
        <v>160</v>
      </c>
      <c r="Q29" s="35" t="s">
        <v>92</v>
      </c>
      <c r="R29" s="3">
        <f>COUNTIFS(D7:D12759,"&lt;24001",D7:D12759,"&gt;23000")</f>
        <v>1</v>
      </c>
      <c r="U29" s="41">
        <f t="shared" si="2"/>
        <v>9445.0625</v>
      </c>
      <c r="V29" s="35" t="s">
        <v>93</v>
      </c>
      <c r="W29" s="43">
        <f>COUNTIFS($M5:$M34,"&lt;73", $M5:$M34,"&gt;69")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15">
      <c r="B30" s="4">
        <v>24</v>
      </c>
      <c r="C30" s="16">
        <v>59560</v>
      </c>
      <c r="D30" s="16">
        <v>4963</v>
      </c>
      <c r="E30" s="16">
        <v>4342</v>
      </c>
      <c r="F30" s="16">
        <v>5878</v>
      </c>
      <c r="G30" s="16">
        <v>12</v>
      </c>
      <c r="H30" s="16">
        <v>526.07190000000003</v>
      </c>
      <c r="I30" s="18"/>
      <c r="L30" s="23">
        <v>26</v>
      </c>
      <c r="M30" s="24">
        <f>J4864</f>
        <v>9792.2751677852357</v>
      </c>
      <c r="N30" s="25">
        <f>B4863</f>
        <v>149</v>
      </c>
      <c r="Q30" s="35" t="s">
        <v>93</v>
      </c>
      <c r="R30" s="3">
        <f>COUNTIFS(D7:D12759,"&lt;25001",D7:D12759,"&gt;24000")</f>
        <v>0</v>
      </c>
      <c r="U30" s="41">
        <f t="shared" si="2"/>
        <v>9792.2751677852357</v>
      </c>
      <c r="V30" s="35" t="s">
        <v>94</v>
      </c>
      <c r="W30" s="43">
        <f>COUNTIFS($M5:$M34,"&lt;76", $M5:$M34,"&gt;72")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15">
      <c r="B31" s="4">
        <v>25</v>
      </c>
      <c r="C31" s="16">
        <v>460336</v>
      </c>
      <c r="D31" s="16">
        <v>11508</v>
      </c>
      <c r="E31" s="16">
        <v>6038</v>
      </c>
      <c r="F31" s="16">
        <v>17974</v>
      </c>
      <c r="G31" s="16">
        <v>40</v>
      </c>
      <c r="H31" s="16">
        <v>3090.6518999999998</v>
      </c>
      <c r="I31" s="18"/>
      <c r="L31" s="23">
        <v>27</v>
      </c>
      <c r="M31" s="24">
        <f>J5051</f>
        <v>9664.8687499999996</v>
      </c>
      <c r="N31" s="25">
        <f>B5050</f>
        <v>160</v>
      </c>
      <c r="Q31" s="35" t="s">
        <v>94</v>
      </c>
      <c r="R31" s="3">
        <f>COUNTIFS(D7:D12759,"&lt;26001",D7:D12759,"&gt;25000")</f>
        <v>0</v>
      </c>
      <c r="U31" s="41">
        <f t="shared" si="2"/>
        <v>9664.8687499999996</v>
      </c>
      <c r="V31" s="35" t="s">
        <v>95</v>
      </c>
      <c r="W31" s="43">
        <f>COUNTIFS($M5:$M34,"&lt;79", $M5:$M34,"&gt;75")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15">
      <c r="B32" s="4">
        <v>26</v>
      </c>
      <c r="C32" s="16">
        <v>236668</v>
      </c>
      <c r="D32" s="16">
        <v>9102</v>
      </c>
      <c r="E32" s="16">
        <v>6934</v>
      </c>
      <c r="F32" s="16">
        <v>11254</v>
      </c>
      <c r="G32" s="16">
        <v>26</v>
      </c>
      <c r="H32" s="16">
        <v>1037.9967999999999</v>
      </c>
      <c r="I32" s="18"/>
      <c r="L32" s="23">
        <v>28</v>
      </c>
      <c r="M32" s="24">
        <f>J5238</f>
        <v>11892.157894736842</v>
      </c>
      <c r="N32" s="25">
        <f>B5237</f>
        <v>152</v>
      </c>
      <c r="Q32" s="35" t="s">
        <v>95</v>
      </c>
      <c r="R32" s="3">
        <f>COUNTIFS(D7:D12759,"&lt;27001",D7:D12759,"&gt;26000")</f>
        <v>0</v>
      </c>
      <c r="U32" s="41">
        <f t="shared" si="2"/>
        <v>11892.157894736842</v>
      </c>
      <c r="V32" s="35" t="s">
        <v>96</v>
      </c>
      <c r="W32" s="43">
        <f>COUNTIFS($M5:$M34,"&lt;82", $M5:$M34,"&gt;78")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15">
      <c r="B33" s="4">
        <v>27</v>
      </c>
      <c r="C33" s="16">
        <v>439244</v>
      </c>
      <c r="D33" s="16">
        <v>12918</v>
      </c>
      <c r="E33" s="16">
        <v>8630</v>
      </c>
      <c r="F33" s="16">
        <v>18582</v>
      </c>
      <c r="G33" s="16">
        <v>34</v>
      </c>
      <c r="H33" s="16">
        <v>2971.8263999999999</v>
      </c>
      <c r="I33" s="18"/>
      <c r="L33" s="23">
        <v>29</v>
      </c>
      <c r="M33" s="24">
        <f>J5425</f>
        <v>8240.3414634146338</v>
      </c>
      <c r="N33" s="25">
        <f>B5424</f>
        <v>123</v>
      </c>
      <c r="Q33" s="35" t="s">
        <v>96</v>
      </c>
      <c r="R33" s="3">
        <f>COUNTIFS(D7:D12759,"&lt;28001",D7:D12759,"&gt;27000")</f>
        <v>0</v>
      </c>
      <c r="U33" s="41">
        <f t="shared" si="2"/>
        <v>8240.3414634146338</v>
      </c>
      <c r="V33" s="35" t="s">
        <v>97</v>
      </c>
      <c r="W33" s="43">
        <f>COUNTIFS($M5:$M34,"&lt;85", $M5:$M34,"&gt;81")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15">
      <c r="B34" s="4">
        <v>28</v>
      </c>
      <c r="C34" s="16">
        <v>428458</v>
      </c>
      <c r="D34" s="16">
        <v>9116</v>
      </c>
      <c r="E34" s="16">
        <v>4630</v>
      </c>
      <c r="F34" s="16">
        <v>14166</v>
      </c>
      <c r="G34" s="16">
        <v>47</v>
      </c>
      <c r="H34" s="16">
        <v>2588.3438000000001</v>
      </c>
      <c r="I34" s="18"/>
      <c r="L34" s="23">
        <v>30</v>
      </c>
      <c r="M34" s="24">
        <f>J5612</f>
        <v>7730.1753246753251</v>
      </c>
      <c r="N34" s="25">
        <f>B5611</f>
        <v>154</v>
      </c>
      <c r="Q34" s="35" t="s">
        <v>97</v>
      </c>
      <c r="R34" s="3">
        <f>COUNTIFS(D7:D12759,"&lt;29001",D7:D12759,"&gt;28000")</f>
        <v>0</v>
      </c>
      <c r="U34" s="41">
        <f t="shared" si="2"/>
        <v>7730.1753246753251</v>
      </c>
      <c r="V34" s="35" t="s">
        <v>98</v>
      </c>
      <c r="W34" s="43">
        <f>COUNTIFS($M5:$M34,"&lt;88", $M5:$M34,"&gt;84")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15">
      <c r="B35" s="4">
        <v>29</v>
      </c>
      <c r="C35" s="16">
        <v>385990</v>
      </c>
      <c r="D35" s="16">
        <v>9414</v>
      </c>
      <c r="E35" s="16">
        <v>4470</v>
      </c>
      <c r="F35" s="16">
        <v>17046</v>
      </c>
      <c r="G35" s="16">
        <v>41</v>
      </c>
      <c r="H35" s="16">
        <v>3319.8449999999998</v>
      </c>
      <c r="I35" s="18"/>
      <c r="L35" s="23">
        <v>31</v>
      </c>
      <c r="M35" s="24" t="e">
        <f>J5799</f>
        <v>#DIV/0!</v>
      </c>
      <c r="N35" s="25">
        <f>B5798</f>
        <v>0</v>
      </c>
      <c r="Q35" s="35" t="s">
        <v>98</v>
      </c>
      <c r="R35" s="3">
        <f>COUNTIFS(D7:D12759,"&lt;30001",D7:D12759,"&gt;29000")</f>
        <v>0</v>
      </c>
      <c r="U35" s="41" t="e">
        <f t="shared" si="2"/>
        <v>#DIV/0!</v>
      </c>
      <c r="V35" s="33" t="s">
        <v>99</v>
      </c>
      <c r="W35" s="43">
        <f>COUNTIFS($M5:$M34,"&lt;91", $M5:$M34,"&gt;87")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15">
      <c r="B36" s="4">
        <v>30</v>
      </c>
      <c r="C36" s="16">
        <v>572468</v>
      </c>
      <c r="D36" s="16">
        <v>12444</v>
      </c>
      <c r="E36" s="16">
        <v>6742</v>
      </c>
      <c r="F36" s="16">
        <v>20726</v>
      </c>
      <c r="G36" s="16">
        <v>46</v>
      </c>
      <c r="H36" s="16">
        <v>3835.8375999999998</v>
      </c>
      <c r="I36" s="18"/>
      <c r="L36" s="23">
        <v>32</v>
      </c>
      <c r="M36" s="24" t="e">
        <f>J5986</f>
        <v>#DIV/0!</v>
      </c>
      <c r="N36" s="25">
        <f>B5985</f>
        <v>0</v>
      </c>
      <c r="Q36" s="33" t="s">
        <v>99</v>
      </c>
      <c r="R36" s="3">
        <f>COUNTIFS(D7:D12759,"&lt;31001",D7:D12759,"&gt;30000")</f>
        <v>0</v>
      </c>
      <c r="U36" s="41" t="e">
        <f t="shared" si="2"/>
        <v>#DIV/0!</v>
      </c>
      <c r="V36" s="42"/>
      <c r="W36" s="43"/>
      <c r="X36" s="43"/>
      <c r="Z36" s="5"/>
      <c r="AA36" s="5"/>
      <c r="AB36" s="29"/>
      <c r="AC36" s="5"/>
      <c r="AD36" s="5"/>
    </row>
    <row r="37" spans="1:30" x14ac:dyDescent="0.15">
      <c r="A37" s="6"/>
      <c r="B37" s="4">
        <v>31</v>
      </c>
      <c r="C37" s="16">
        <v>418724</v>
      </c>
      <c r="D37" s="16">
        <v>11019</v>
      </c>
      <c r="E37" s="16">
        <v>7222</v>
      </c>
      <c r="F37" s="16">
        <v>16374</v>
      </c>
      <c r="G37" s="16">
        <v>38</v>
      </c>
      <c r="H37" s="16">
        <v>2585.027</v>
      </c>
      <c r="I37" s="18"/>
      <c r="L37" s="23">
        <v>33</v>
      </c>
      <c r="M37" s="24" t="e">
        <f>J6173</f>
        <v>#DIV/0!</v>
      </c>
      <c r="N37" s="25">
        <f>B6172</f>
        <v>0</v>
      </c>
      <c r="Q37" s="35" t="s">
        <v>100</v>
      </c>
      <c r="R37" s="3">
        <f>COUNTIFS(D7:D12759,"&lt;32001",D7:D12759,"&gt;31000")</f>
        <v>0</v>
      </c>
      <c r="U37" s="41" t="e">
        <f t="shared" si="2"/>
        <v>#DIV/0!</v>
      </c>
      <c r="V37" s="42"/>
      <c r="W37" s="43"/>
      <c r="X37" s="43"/>
      <c r="Z37" s="5"/>
      <c r="AA37" s="5"/>
      <c r="AB37" s="29"/>
      <c r="AC37" s="5"/>
      <c r="AD37" s="5"/>
    </row>
    <row r="38" spans="1:30" x14ac:dyDescent="0.15">
      <c r="A38" s="11"/>
      <c r="B38" s="5">
        <v>32</v>
      </c>
      <c r="C38" s="16">
        <v>430648</v>
      </c>
      <c r="D38" s="16">
        <v>11962</v>
      </c>
      <c r="E38" s="16">
        <v>9046</v>
      </c>
      <c r="F38" s="16">
        <v>15542</v>
      </c>
      <c r="G38" s="16">
        <v>36</v>
      </c>
      <c r="H38" s="16">
        <v>1841.5541000000001</v>
      </c>
      <c r="I38" s="18"/>
      <c r="L38" s="23">
        <v>34</v>
      </c>
      <c r="M38" t="e">
        <f>J6360</f>
        <v>#DIV/0!</v>
      </c>
      <c r="N38" s="25">
        <f>B6359</f>
        <v>0</v>
      </c>
      <c r="Q38" s="35" t="s">
        <v>101</v>
      </c>
      <c r="R38" s="3">
        <f>COUNTIFS(D7:D12759,"&lt;33001",D7:D12759,"&gt;32000")</f>
        <v>0</v>
      </c>
      <c r="U38" s="41" t="e">
        <f t="shared" si="2"/>
        <v>#DIV/0!</v>
      </c>
      <c r="V38" s="42"/>
      <c r="W38" s="43"/>
      <c r="X38" s="43"/>
      <c r="Z38" s="5"/>
      <c r="AA38" s="5"/>
      <c r="AB38" s="29"/>
      <c r="AC38" s="5"/>
      <c r="AD38" s="5"/>
    </row>
    <row r="39" spans="1:30" x14ac:dyDescent="0.15">
      <c r="B39" s="4">
        <v>33</v>
      </c>
      <c r="C39" s="16">
        <v>162254</v>
      </c>
      <c r="D39" s="16">
        <v>7726</v>
      </c>
      <c r="E39" s="16">
        <v>5814</v>
      </c>
      <c r="F39" s="16">
        <v>8822</v>
      </c>
      <c r="G39" s="16">
        <v>21</v>
      </c>
      <c r="H39" s="16">
        <v>865.88869999999997</v>
      </c>
      <c r="I39" s="18"/>
      <c r="L39" s="23">
        <v>35</v>
      </c>
      <c r="M39" s="24" t="e">
        <f>J6547</f>
        <v>#DIV/0!</v>
      </c>
      <c r="N39" s="25">
        <f>B6546</f>
        <v>0</v>
      </c>
      <c r="Q39" s="35" t="s">
        <v>102</v>
      </c>
      <c r="R39" s="3">
        <f>COUNTIFS(D7:D12759,"&lt;34001",D7:D12759,"&gt;33000")</f>
        <v>0</v>
      </c>
      <c r="U39" s="41" t="e">
        <f t="shared" si="2"/>
        <v>#DIV/0!</v>
      </c>
      <c r="V39" s="42"/>
      <c r="W39" s="43"/>
      <c r="X39" s="43"/>
      <c r="Z39" s="5"/>
      <c r="AA39" s="5"/>
      <c r="AB39" s="29"/>
      <c r="AC39" s="5"/>
      <c r="AD39" s="5"/>
    </row>
    <row r="40" spans="1:30" x14ac:dyDescent="0.15">
      <c r="B40" s="4">
        <v>34</v>
      </c>
      <c r="C40" s="16">
        <v>157376</v>
      </c>
      <c r="D40" s="16">
        <v>9836</v>
      </c>
      <c r="E40" s="16">
        <v>7862</v>
      </c>
      <c r="F40" s="16">
        <v>11638</v>
      </c>
      <c r="G40" s="16">
        <v>16</v>
      </c>
      <c r="H40" s="16">
        <v>1167.6401000000001</v>
      </c>
      <c r="I40" s="18"/>
      <c r="L40" s="23">
        <v>36</v>
      </c>
      <c r="M40" s="24" t="e">
        <f>J6734</f>
        <v>#DIV/0!</v>
      </c>
      <c r="N40" s="25">
        <f>B6733</f>
        <v>0</v>
      </c>
      <c r="Q40" s="35" t="s">
        <v>103</v>
      </c>
      <c r="R40" s="3">
        <f>COUNTIFS(D7:D12759,"&lt;35001",D7:D12759,"&gt;34000")</f>
        <v>0</v>
      </c>
      <c r="U40" s="41" t="e">
        <f t="shared" si="2"/>
        <v>#DIV/0!</v>
      </c>
      <c r="V40" s="42"/>
      <c r="W40" s="43"/>
      <c r="X40" s="43"/>
      <c r="Z40" s="5"/>
      <c r="AA40" s="5"/>
      <c r="AB40" s="29"/>
      <c r="AC40" s="5"/>
      <c r="AD40" s="5"/>
    </row>
    <row r="41" spans="1:30" x14ac:dyDescent="0.15">
      <c r="B41" s="4">
        <v>35</v>
      </c>
      <c r="C41" s="16">
        <v>348932</v>
      </c>
      <c r="D41" s="16">
        <v>9182</v>
      </c>
      <c r="E41" s="16">
        <v>5494</v>
      </c>
      <c r="F41" s="16">
        <v>14454</v>
      </c>
      <c r="G41" s="16">
        <v>38</v>
      </c>
      <c r="H41" s="16">
        <v>2368.7440999999999</v>
      </c>
      <c r="I41" s="18"/>
      <c r="L41" s="23">
        <v>37</v>
      </c>
      <c r="M41" s="24" t="e">
        <f>J6921</f>
        <v>#DIV/0!</v>
      </c>
      <c r="N41" s="25">
        <f>B6920</f>
        <v>0</v>
      </c>
      <c r="Q41" s="35" t="s">
        <v>104</v>
      </c>
      <c r="R41" s="3">
        <f>COUNTIFS(D7:D12759,"&lt;36001",D7:D12759,"&gt;35000")</f>
        <v>0</v>
      </c>
      <c r="U41" s="41" t="e">
        <f t="shared" si="2"/>
        <v>#DIV/0!</v>
      </c>
      <c r="V41" s="42"/>
      <c r="W41" s="43"/>
      <c r="X41" s="43"/>
      <c r="Z41" s="5"/>
      <c r="AA41" s="5"/>
      <c r="AB41" s="29"/>
      <c r="AC41" s="5"/>
      <c r="AD41" s="5"/>
    </row>
    <row r="42" spans="1:30" x14ac:dyDescent="0.15">
      <c r="B42" s="4">
        <v>36</v>
      </c>
      <c r="C42" s="16">
        <v>462738</v>
      </c>
      <c r="D42" s="16">
        <v>10761</v>
      </c>
      <c r="E42" s="16">
        <v>6518</v>
      </c>
      <c r="F42" s="16">
        <v>16630</v>
      </c>
      <c r="G42" s="16">
        <v>43</v>
      </c>
      <c r="H42" s="16">
        <v>2645.1012999999998</v>
      </c>
      <c r="I42" s="18"/>
      <c r="L42" s="23">
        <v>38</v>
      </c>
      <c r="M42" s="24" t="e">
        <f>J7108</f>
        <v>#DIV/0!</v>
      </c>
      <c r="N42" s="25">
        <f>B7107</f>
        <v>0</v>
      </c>
      <c r="Q42" s="35" t="s">
        <v>105</v>
      </c>
      <c r="R42" s="3">
        <f>COUNTIFS(D7:D12759,"&lt;37001",D7:D12759,"&gt;36000")</f>
        <v>0</v>
      </c>
      <c r="U42" s="41" t="e">
        <f t="shared" si="2"/>
        <v>#DIV/0!</v>
      </c>
      <c r="V42" s="42"/>
      <c r="W42" s="43"/>
      <c r="X42" s="43"/>
      <c r="Z42" s="5"/>
      <c r="AA42" s="5"/>
      <c r="AB42" s="29"/>
      <c r="AC42" s="5"/>
      <c r="AD42" s="5"/>
    </row>
    <row r="43" spans="1:30" x14ac:dyDescent="0.15">
      <c r="B43" s="4">
        <v>37</v>
      </c>
      <c r="C43" s="16">
        <v>130474</v>
      </c>
      <c r="D43" s="16">
        <v>8698</v>
      </c>
      <c r="E43" s="16">
        <v>7574</v>
      </c>
      <c r="F43" s="16">
        <v>9334</v>
      </c>
      <c r="G43" s="16">
        <v>15</v>
      </c>
      <c r="H43" s="16">
        <v>500.85982999999999</v>
      </c>
      <c r="I43" s="18"/>
      <c r="L43" s="23">
        <v>39</v>
      </c>
      <c r="M43" s="24" t="e">
        <f>J7295</f>
        <v>#DIV/0!</v>
      </c>
      <c r="N43" s="25">
        <f>B7294</f>
        <v>0</v>
      </c>
      <c r="Q43" s="35" t="s">
        <v>106</v>
      </c>
      <c r="R43" s="3">
        <f>COUNTIFS(D7:D12759,"&lt;38001",D7:D12759,"&gt;37000")</f>
        <v>0</v>
      </c>
      <c r="U43" s="36" t="e">
        <f t="shared" si="2"/>
        <v>#DIV/0!</v>
      </c>
      <c r="V43" s="24"/>
      <c r="W43" s="3"/>
      <c r="X43" s="3"/>
      <c r="Z43" s="5"/>
      <c r="AA43" s="5"/>
      <c r="AB43" s="29"/>
      <c r="AC43" s="5"/>
      <c r="AD43" s="5"/>
    </row>
    <row r="44" spans="1:30" x14ac:dyDescent="0.15">
      <c r="B44" s="4">
        <v>38</v>
      </c>
      <c r="C44" s="16">
        <v>789118</v>
      </c>
      <c r="D44" s="16">
        <v>12936</v>
      </c>
      <c r="E44" s="16">
        <v>6774</v>
      </c>
      <c r="F44" s="16">
        <v>20086</v>
      </c>
      <c r="G44" s="16">
        <v>61</v>
      </c>
      <c r="H44" s="16">
        <v>3480.1006000000002</v>
      </c>
      <c r="I44" s="18"/>
      <c r="L44" s="23">
        <v>40</v>
      </c>
      <c r="M44" s="24" t="e">
        <f>J7482</f>
        <v>#DIV/0!</v>
      </c>
      <c r="N44" s="25">
        <f>B7481</f>
        <v>0</v>
      </c>
      <c r="Q44" s="35" t="s">
        <v>107</v>
      </c>
      <c r="R44" s="3">
        <f>COUNTIFS(D7:D12759,"&lt;39001",D7:D12759,"&gt;38000")</f>
        <v>0</v>
      </c>
      <c r="U44" s="36" t="e">
        <f t="shared" si="2"/>
        <v>#DIV/0!</v>
      </c>
      <c r="V44" s="24"/>
      <c r="W44" s="3"/>
      <c r="X44" s="3"/>
      <c r="Z44" s="5"/>
      <c r="AA44" s="5"/>
      <c r="AB44" s="29"/>
      <c r="AC44" s="5"/>
      <c r="AD44" s="5"/>
    </row>
    <row r="45" spans="1:30" x14ac:dyDescent="0.15">
      <c r="B45" s="4">
        <v>39</v>
      </c>
      <c r="C45" s="16">
        <v>225932</v>
      </c>
      <c r="D45" s="16">
        <v>6645</v>
      </c>
      <c r="E45" s="16">
        <v>4758</v>
      </c>
      <c r="F45" s="16">
        <v>10070</v>
      </c>
      <c r="G45" s="16">
        <v>34</v>
      </c>
      <c r="H45" s="16">
        <v>1295.0980999999999</v>
      </c>
      <c r="I45" s="18"/>
      <c r="L45" s="23">
        <v>41</v>
      </c>
      <c r="M45" s="24" t="e">
        <f>J7669</f>
        <v>#DIV/0!</v>
      </c>
      <c r="N45" s="25">
        <f>B7668</f>
        <v>0</v>
      </c>
      <c r="Q45" s="35" t="s">
        <v>108</v>
      </c>
      <c r="R45" s="3">
        <f>COUNTIFS(D7:D12759,"&lt;39001",D7:D12759,"&gt;39000")</f>
        <v>0</v>
      </c>
      <c r="U45" s="36" t="e">
        <f t="shared" si="2"/>
        <v>#DIV/0!</v>
      </c>
      <c r="V45" s="24"/>
      <c r="W45" s="3"/>
      <c r="X45" s="3"/>
      <c r="Z45" s="5"/>
      <c r="AA45" s="5"/>
      <c r="AB45" s="29"/>
      <c r="AC45" s="5"/>
      <c r="AD45" s="5"/>
    </row>
    <row r="46" spans="1:30" x14ac:dyDescent="0.15">
      <c r="B46" s="4">
        <v>40</v>
      </c>
      <c r="C46" s="16">
        <v>84498</v>
      </c>
      <c r="D46" s="16">
        <v>7681</v>
      </c>
      <c r="E46" s="16">
        <v>7350</v>
      </c>
      <c r="F46" s="16">
        <v>8310</v>
      </c>
      <c r="G46" s="16">
        <v>11</v>
      </c>
      <c r="H46" s="16">
        <v>321.36505</v>
      </c>
      <c r="I46" s="18"/>
      <c r="L46" s="23">
        <v>42</v>
      </c>
      <c r="M46" s="24" t="e">
        <f>J7856</f>
        <v>#DIV/0!</v>
      </c>
      <c r="N46" s="25">
        <f>B7855</f>
        <v>0</v>
      </c>
      <c r="Q46" s="35" t="s">
        <v>109</v>
      </c>
      <c r="R46" s="3">
        <f>COUNTIFS(D7:D12759,"&lt;41001",D7:D12759,"&gt;40000")</f>
        <v>0</v>
      </c>
      <c r="U46" s="36" t="e">
        <f t="shared" si="2"/>
        <v>#DIV/0!</v>
      </c>
      <c r="V46" s="24"/>
      <c r="W46" s="3"/>
      <c r="X46" s="3"/>
      <c r="Z46" s="5"/>
      <c r="AA46" s="5"/>
      <c r="AB46" s="29"/>
      <c r="AC46" s="5"/>
      <c r="AD46" s="5"/>
    </row>
    <row r="47" spans="1:30" x14ac:dyDescent="0.15">
      <c r="B47" s="4">
        <v>41</v>
      </c>
      <c r="C47" s="16">
        <v>385578</v>
      </c>
      <c r="D47" s="16">
        <v>8203</v>
      </c>
      <c r="E47" s="16">
        <v>4790</v>
      </c>
      <c r="F47" s="16">
        <v>11734</v>
      </c>
      <c r="G47" s="16">
        <v>47</v>
      </c>
      <c r="H47" s="16">
        <v>1999.7708</v>
      </c>
      <c r="I47" s="18"/>
      <c r="L47" s="23">
        <v>43</v>
      </c>
      <c r="M47" s="24" t="e">
        <f>J8043</f>
        <v>#DIV/0!</v>
      </c>
      <c r="N47" s="25">
        <f>B8042</f>
        <v>0</v>
      </c>
      <c r="Q47" s="35" t="s">
        <v>110</v>
      </c>
      <c r="R47" s="3">
        <f>COUNTIFS(D7:D12759,"&lt;42001",D7:D12759,"&gt;41000")</f>
        <v>0</v>
      </c>
      <c r="U47" s="36" t="e">
        <f t="shared" si="2"/>
        <v>#DIV/0!</v>
      </c>
      <c r="V47" s="24"/>
      <c r="W47" s="3"/>
      <c r="X47" s="3"/>
      <c r="Z47" s="5"/>
      <c r="AA47" s="5"/>
      <c r="AB47" s="29"/>
      <c r="AC47" s="5"/>
      <c r="AD47" s="5"/>
    </row>
    <row r="48" spans="1:30" x14ac:dyDescent="0.15">
      <c r="B48" s="4">
        <v>42</v>
      </c>
      <c r="C48" s="16">
        <v>719148</v>
      </c>
      <c r="D48" s="16">
        <v>14382</v>
      </c>
      <c r="E48" s="16">
        <v>8374</v>
      </c>
      <c r="F48" s="16">
        <v>22390</v>
      </c>
      <c r="G48" s="16">
        <v>50</v>
      </c>
      <c r="H48" s="16">
        <v>4109.1742999999997</v>
      </c>
      <c r="I48" s="18"/>
      <c r="L48" s="23">
        <v>44</v>
      </c>
      <c r="M48" s="24" t="e">
        <f>J8230</f>
        <v>#DIV/0!</v>
      </c>
      <c r="N48" s="25">
        <f>B8229</f>
        <v>0</v>
      </c>
      <c r="Q48" s="35" t="s">
        <v>111</v>
      </c>
      <c r="R48" s="3">
        <f>COUNTIFS(D7:D12759,"&lt;43001",D7:D12759,"&gt;42000")</f>
        <v>0</v>
      </c>
      <c r="U48" s="36" t="e">
        <f t="shared" si="2"/>
        <v>#DIV/0!</v>
      </c>
      <c r="V48" s="24"/>
      <c r="W48" s="3"/>
      <c r="X48" s="3"/>
      <c r="Z48" s="5"/>
      <c r="AA48" s="5"/>
      <c r="AB48" s="29"/>
      <c r="AC48" s="5"/>
      <c r="AD48" s="5"/>
    </row>
    <row r="49" spans="2:30" x14ac:dyDescent="0.15">
      <c r="B49" s="4">
        <v>43</v>
      </c>
      <c r="C49" s="16">
        <v>760432</v>
      </c>
      <c r="D49" s="16">
        <v>13579</v>
      </c>
      <c r="E49" s="16">
        <v>8662</v>
      </c>
      <c r="F49" s="16">
        <v>19254</v>
      </c>
      <c r="G49" s="16">
        <v>56</v>
      </c>
      <c r="H49" s="16">
        <v>2827.6347999999998</v>
      </c>
      <c r="I49" s="18"/>
      <c r="L49" s="23">
        <v>45</v>
      </c>
      <c r="M49" s="24" t="e">
        <f>J8417</f>
        <v>#DIV/0!</v>
      </c>
      <c r="N49" s="25">
        <f>B8416</f>
        <v>0</v>
      </c>
      <c r="Q49" s="35" t="s">
        <v>112</v>
      </c>
      <c r="R49" s="3">
        <f>COUNTIFS(D7:D12759,"&lt;44001",D7:D12759,"&gt;43000")</f>
        <v>0</v>
      </c>
      <c r="U49" s="36" t="e">
        <f t="shared" si="2"/>
        <v>#DIV/0!</v>
      </c>
      <c r="V49" s="24"/>
      <c r="W49" s="3"/>
      <c r="X49" s="3"/>
      <c r="Z49" s="5"/>
      <c r="AA49" s="5"/>
      <c r="AB49" s="29"/>
      <c r="AC49" s="5"/>
      <c r="AD49" s="5"/>
    </row>
    <row r="50" spans="2:30" x14ac:dyDescent="0.15">
      <c r="B50" s="4">
        <v>44</v>
      </c>
      <c r="C50" s="16">
        <v>256094</v>
      </c>
      <c r="D50" s="16">
        <v>8830</v>
      </c>
      <c r="E50" s="16">
        <v>4694</v>
      </c>
      <c r="F50" s="16">
        <v>16438</v>
      </c>
      <c r="G50" s="16">
        <v>29</v>
      </c>
      <c r="H50" s="16">
        <v>2978.5662000000002</v>
      </c>
      <c r="I50" s="18"/>
      <c r="L50" s="23">
        <v>46</v>
      </c>
      <c r="M50" s="24" t="e">
        <f>J8604</f>
        <v>#DIV/0!</v>
      </c>
      <c r="N50" s="25">
        <f>B8603</f>
        <v>0</v>
      </c>
      <c r="Q50" s="35" t="s">
        <v>113</v>
      </c>
      <c r="R50" s="3">
        <f>COUNTIFS(D7:D12759,"&lt;45001",D7:D12759,"&gt;44000")</f>
        <v>0</v>
      </c>
      <c r="U50" s="36" t="e">
        <f t="shared" si="2"/>
        <v>#DIV/0!</v>
      </c>
      <c r="V50" s="24"/>
      <c r="W50" s="3"/>
      <c r="X50" s="3"/>
      <c r="Z50" s="5"/>
      <c r="AA50" s="5"/>
      <c r="AB50" s="29"/>
      <c r="AC50" s="5"/>
      <c r="AD50" s="5"/>
    </row>
    <row r="51" spans="2:30" x14ac:dyDescent="0.15">
      <c r="B51" s="4">
        <v>45</v>
      </c>
      <c r="C51" s="16">
        <v>334616</v>
      </c>
      <c r="D51" s="16">
        <v>9294</v>
      </c>
      <c r="E51" s="16">
        <v>6870</v>
      </c>
      <c r="F51" s="16">
        <v>12342</v>
      </c>
      <c r="G51" s="16">
        <v>36</v>
      </c>
      <c r="H51" s="16">
        <v>1435.597</v>
      </c>
      <c r="I51" s="18"/>
      <c r="L51" s="23">
        <v>47</v>
      </c>
      <c r="M51" s="24" t="e">
        <f>J8791</f>
        <v>#DIV/0!</v>
      </c>
      <c r="N51" s="25">
        <f>B8790</f>
        <v>0</v>
      </c>
      <c r="Q51" s="35" t="s">
        <v>114</v>
      </c>
      <c r="R51" s="3">
        <f>COUNTIFS(D7:D12759,"&lt;46001",D7:D12759,"&gt;45000")</f>
        <v>0</v>
      </c>
      <c r="U51" s="36" t="e">
        <f t="shared" si="2"/>
        <v>#DIV/0!</v>
      </c>
      <c r="V51" s="24"/>
      <c r="W51" s="3"/>
      <c r="X51" s="3"/>
      <c r="Z51" s="5"/>
      <c r="AA51" s="5"/>
      <c r="AB51" s="29"/>
      <c r="AC51" s="5"/>
      <c r="AD51" s="5"/>
    </row>
    <row r="52" spans="2:30" x14ac:dyDescent="0.15">
      <c r="B52" s="4">
        <v>46</v>
      </c>
      <c r="C52" s="16">
        <v>582600</v>
      </c>
      <c r="D52" s="16">
        <v>13240</v>
      </c>
      <c r="E52" s="16">
        <v>7158</v>
      </c>
      <c r="F52" s="16">
        <v>21782</v>
      </c>
      <c r="G52" s="16">
        <v>44</v>
      </c>
      <c r="H52" s="16">
        <v>4077.2114000000001</v>
      </c>
      <c r="I52" s="18"/>
      <c r="L52" s="23">
        <v>48</v>
      </c>
      <c r="M52" s="24" t="e">
        <f>J8978</f>
        <v>#DIV/0!</v>
      </c>
      <c r="N52" s="25">
        <f>B8977</f>
        <v>0</v>
      </c>
      <c r="Q52" s="35" t="s">
        <v>115</v>
      </c>
      <c r="R52" s="3">
        <f>COUNTIFS(D7:D12759,"&lt;47001",D7:D12759,"&gt;46000")</f>
        <v>0</v>
      </c>
      <c r="U52" s="36" t="e">
        <f t="shared" si="2"/>
        <v>#DIV/0!</v>
      </c>
      <c r="V52" s="24"/>
      <c r="W52" s="3"/>
      <c r="X52" s="3"/>
      <c r="Z52" s="5"/>
      <c r="AA52" s="5"/>
      <c r="AB52" s="29"/>
      <c r="AC52" s="5"/>
      <c r="AD52" s="5"/>
    </row>
    <row r="53" spans="2:30" x14ac:dyDescent="0.15">
      <c r="B53" s="4">
        <v>47</v>
      </c>
      <c r="C53" s="16">
        <v>192122</v>
      </c>
      <c r="D53" s="16">
        <v>8353</v>
      </c>
      <c r="E53" s="16">
        <v>4886</v>
      </c>
      <c r="F53" s="16">
        <v>10710</v>
      </c>
      <c r="G53" s="16">
        <v>23</v>
      </c>
      <c r="H53" s="16">
        <v>1357.9401</v>
      </c>
      <c r="I53" s="18"/>
      <c r="L53" s="23">
        <v>49</v>
      </c>
      <c r="M53" s="24" t="e">
        <f>J9165</f>
        <v>#DIV/0!</v>
      </c>
      <c r="N53" s="25">
        <f>B9164</f>
        <v>0</v>
      </c>
      <c r="Q53" s="35" t="s">
        <v>116</v>
      </c>
      <c r="R53" s="3">
        <f>COUNTIFS(D7:D12759,"&lt;48001",D7:D12759,"&gt;47000")</f>
        <v>0</v>
      </c>
      <c r="U53" s="36" t="e">
        <f t="shared" si="2"/>
        <v>#DIV/0!</v>
      </c>
      <c r="V53" s="24"/>
      <c r="W53" s="3"/>
      <c r="X53" s="3"/>
      <c r="Z53" s="5"/>
      <c r="AA53" s="5"/>
      <c r="AB53" s="29"/>
      <c r="AC53" s="5"/>
      <c r="AD53" s="5"/>
    </row>
    <row r="54" spans="2:30" x14ac:dyDescent="0.15">
      <c r="B54" s="4">
        <v>48</v>
      </c>
      <c r="C54" s="16">
        <v>379884</v>
      </c>
      <c r="D54" s="16">
        <v>11173</v>
      </c>
      <c r="E54" s="16">
        <v>5110</v>
      </c>
      <c r="F54" s="16">
        <v>16566</v>
      </c>
      <c r="G54" s="16">
        <v>34</v>
      </c>
      <c r="H54" s="16">
        <v>2791.5659999999998</v>
      </c>
      <c r="I54" s="18"/>
      <c r="L54" s="23">
        <v>50</v>
      </c>
      <c r="M54" s="24" t="e">
        <f>J9352</f>
        <v>#DIV/0!</v>
      </c>
      <c r="N54" s="25">
        <f>B9351</f>
        <v>0</v>
      </c>
      <c r="Q54" s="35" t="s">
        <v>117</v>
      </c>
      <c r="R54" s="3">
        <f>COUNTIFS(D7:D12759,"&lt;49001",D7:D12759,"&gt;48000")</f>
        <v>0</v>
      </c>
      <c r="U54" s="36" t="e">
        <f t="shared" si="2"/>
        <v>#DIV/0!</v>
      </c>
      <c r="V54" s="24"/>
      <c r="W54" s="3"/>
      <c r="X54" s="3"/>
      <c r="Z54" s="5"/>
      <c r="AA54" s="5"/>
      <c r="AB54" s="29"/>
      <c r="AC54" s="5"/>
      <c r="AD54" s="5"/>
    </row>
    <row r="55" spans="2:30" ht="14.25" customHeight="1" x14ac:dyDescent="0.15">
      <c r="B55" s="4">
        <v>49</v>
      </c>
      <c r="C55" s="16">
        <v>656210</v>
      </c>
      <c r="D55" s="16">
        <v>15260</v>
      </c>
      <c r="E55" s="16">
        <v>9238</v>
      </c>
      <c r="F55" s="16">
        <v>24374</v>
      </c>
      <c r="G55" s="16">
        <v>43</v>
      </c>
      <c r="H55" s="16">
        <v>4352.7714999999998</v>
      </c>
      <c r="I55" s="18"/>
      <c r="L55" s="31" t="s">
        <v>64</v>
      </c>
      <c r="M55" s="32">
        <f>AVERAGE(M5:M34)</f>
        <v>10346.452797559719</v>
      </c>
      <c r="N55" s="32">
        <f>AVERAGE(N5:N34)</f>
        <v>151.26666666666668</v>
      </c>
      <c r="Q55" s="35" t="s">
        <v>118</v>
      </c>
      <c r="R55" s="3">
        <f>COUNTIFS(D7:D12759,"&lt;50001",D7:D12759,"&gt;49000")</f>
        <v>0</v>
      </c>
    </row>
    <row r="56" spans="2:30" x14ac:dyDescent="0.15">
      <c r="B56" s="4">
        <v>50</v>
      </c>
      <c r="C56" s="16">
        <v>665580</v>
      </c>
      <c r="D56" s="16">
        <v>13311</v>
      </c>
      <c r="E56" s="16">
        <v>8790</v>
      </c>
      <c r="F56" s="16">
        <v>18742</v>
      </c>
      <c r="G56" s="16">
        <v>50</v>
      </c>
      <c r="H56" s="16">
        <v>2636.8407999999999</v>
      </c>
      <c r="I56" s="18"/>
      <c r="L56" s="49" t="s">
        <v>129</v>
      </c>
      <c r="M56" s="29">
        <f>_xlfn.STDEV.S(M5:M34)</f>
        <v>1650.1613979472697</v>
      </c>
      <c r="N56" s="29"/>
      <c r="Q56" s="35" t="s">
        <v>119</v>
      </c>
      <c r="R56" s="3">
        <f>COUNTIFS(D7:D12759,"&lt;51001",D7:D12759,"&gt;50000")</f>
        <v>0</v>
      </c>
    </row>
    <row r="57" spans="2:30" x14ac:dyDescent="0.15">
      <c r="B57" s="4">
        <v>51</v>
      </c>
      <c r="C57" s="16">
        <v>330828</v>
      </c>
      <c r="D57" s="16">
        <v>9730</v>
      </c>
      <c r="E57" s="16">
        <v>6422</v>
      </c>
      <c r="F57" s="16">
        <v>13430</v>
      </c>
      <c r="G57" s="16">
        <v>34</v>
      </c>
      <c r="H57" s="16">
        <v>1891.3255999999999</v>
      </c>
      <c r="I57" s="18"/>
      <c r="L57" s="49" t="s">
        <v>130</v>
      </c>
      <c r="M57" s="29">
        <f>M56/SQRT(30)</f>
        <v>301.27687372665957</v>
      </c>
      <c r="N57" s="29"/>
      <c r="Q57" s="35" t="s">
        <v>120</v>
      </c>
      <c r="R57" s="3">
        <f>COUNTIFS(D7:D12759,"&lt;52001",D7:D12759,"&gt;51000")</f>
        <v>0</v>
      </c>
    </row>
    <row r="58" spans="2:30" x14ac:dyDescent="0.15">
      <c r="B58" s="4">
        <v>52</v>
      </c>
      <c r="C58" s="16">
        <v>466426</v>
      </c>
      <c r="D58" s="16">
        <v>11959</v>
      </c>
      <c r="E58" s="16">
        <v>7318</v>
      </c>
      <c r="F58" s="16">
        <v>18038</v>
      </c>
      <c r="G58" s="16">
        <v>39</v>
      </c>
      <c r="H58" s="16">
        <v>3290.5254</v>
      </c>
      <c r="I58" s="18"/>
      <c r="L58" s="28" t="s">
        <v>131</v>
      </c>
      <c r="M58" s="29">
        <f>SUM(N5:N54)</f>
        <v>4538</v>
      </c>
      <c r="N58" s="29"/>
      <c r="Q58" s="35" t="s">
        <v>121</v>
      </c>
      <c r="R58" s="3">
        <f>COUNTIFS(D7:D12759,"&lt;53001",D7:D12759,"&gt;52000")</f>
        <v>0</v>
      </c>
    </row>
    <row r="59" spans="2:30" x14ac:dyDescent="0.15">
      <c r="B59" s="4">
        <v>53</v>
      </c>
      <c r="C59" s="16">
        <v>527132</v>
      </c>
      <c r="D59" s="16">
        <v>9088</v>
      </c>
      <c r="E59" s="16">
        <v>6262</v>
      </c>
      <c r="F59" s="16">
        <v>13878</v>
      </c>
      <c r="G59" s="16">
        <v>58</v>
      </c>
      <c r="H59" s="16">
        <v>2069.9814000000001</v>
      </c>
      <c r="I59" s="18"/>
      <c r="L59" s="28" t="s">
        <v>132</v>
      </c>
      <c r="M59" s="29">
        <f>9200-M58</f>
        <v>4662</v>
      </c>
      <c r="N59" s="29"/>
      <c r="Q59" s="35" t="s">
        <v>122</v>
      </c>
      <c r="R59" s="3">
        <f>COUNTIFS(D7:D12759,"&lt;54001",D7:D12759,"&gt;53000")</f>
        <v>0</v>
      </c>
    </row>
    <row r="60" spans="2:30" x14ac:dyDescent="0.15">
      <c r="B60" s="4">
        <v>54</v>
      </c>
      <c r="C60" s="16">
        <v>286516</v>
      </c>
      <c r="D60" s="16">
        <v>9550</v>
      </c>
      <c r="E60" s="16">
        <v>5622</v>
      </c>
      <c r="F60" s="16">
        <v>12726</v>
      </c>
      <c r="G60" s="16">
        <v>30</v>
      </c>
      <c r="H60" s="16">
        <v>2007.7719999999999</v>
      </c>
      <c r="I60" s="18"/>
      <c r="L60" s="28" t="s">
        <v>133</v>
      </c>
      <c r="M60" s="29">
        <f>M59/9200</f>
        <v>0.50673913043478258</v>
      </c>
      <c r="N60" s="29"/>
      <c r="Q60" s="35" t="s">
        <v>123</v>
      </c>
      <c r="R60" s="3">
        <f>COUNTIFS(D7:D12759,"&lt;55001",D7:D12759,"&gt;54000")</f>
        <v>0</v>
      </c>
    </row>
    <row r="61" spans="2:30" x14ac:dyDescent="0.15">
      <c r="B61" s="4">
        <v>55</v>
      </c>
      <c r="C61" s="16">
        <v>456914</v>
      </c>
      <c r="D61" s="16">
        <v>10625</v>
      </c>
      <c r="E61" s="16">
        <v>7638</v>
      </c>
      <c r="F61" s="16">
        <v>13942</v>
      </c>
      <c r="G61" s="16">
        <v>43</v>
      </c>
      <c r="H61" s="16">
        <v>1411.373</v>
      </c>
      <c r="I61" s="18"/>
      <c r="L61" s="28"/>
      <c r="M61" s="29"/>
      <c r="N61" s="29"/>
      <c r="Q61" s="35" t="s">
        <v>124</v>
      </c>
      <c r="R61" s="3">
        <f>COUNTIFS(D7:D12759,"&lt;56001",D7:D12759,"&gt;55000")</f>
        <v>0</v>
      </c>
    </row>
    <row r="62" spans="2:30" x14ac:dyDescent="0.15">
      <c r="B62" s="4">
        <v>56</v>
      </c>
      <c r="C62" s="16">
        <v>1106030</v>
      </c>
      <c r="D62" s="16">
        <v>13012</v>
      </c>
      <c r="E62" s="16">
        <v>6710</v>
      </c>
      <c r="F62" s="16">
        <v>22582</v>
      </c>
      <c r="G62" s="16">
        <v>85</v>
      </c>
      <c r="H62" s="16">
        <v>4305.0326999999997</v>
      </c>
      <c r="I62" s="18"/>
      <c r="L62" s="28"/>
      <c r="M62" s="29"/>
      <c r="N62" s="29"/>
      <c r="Q62" s="35" t="s">
        <v>125</v>
      </c>
      <c r="R62" s="3">
        <f>COUNTIFS(D7:D12759,"&lt;57001",D7:D12759,"&gt;56000")</f>
        <v>0</v>
      </c>
    </row>
    <row r="63" spans="2:30" x14ac:dyDescent="0.15">
      <c r="B63" s="4">
        <v>57</v>
      </c>
      <c r="C63" s="16">
        <v>876286</v>
      </c>
      <c r="D63" s="16">
        <v>14365</v>
      </c>
      <c r="E63" s="16">
        <v>8502</v>
      </c>
      <c r="F63" s="16">
        <v>23830</v>
      </c>
      <c r="G63" s="16">
        <v>61</v>
      </c>
      <c r="H63" s="16">
        <v>4075.3090000000002</v>
      </c>
      <c r="I63" s="18"/>
      <c r="L63" s="28"/>
      <c r="M63" s="30"/>
      <c r="N63" s="29"/>
      <c r="Q63" s="35" t="s">
        <v>126</v>
      </c>
      <c r="R63" s="3">
        <f>COUNTIFS(D7:D12759,"&gt;57000")</f>
        <v>0</v>
      </c>
    </row>
    <row r="64" spans="2:30" x14ac:dyDescent="0.15">
      <c r="B64" s="4">
        <v>58</v>
      </c>
      <c r="C64" s="16">
        <v>681838</v>
      </c>
      <c r="D64" s="16">
        <v>9881</v>
      </c>
      <c r="E64" s="16">
        <v>4598</v>
      </c>
      <c r="F64" s="16">
        <v>16950</v>
      </c>
      <c r="G64" s="16">
        <v>69</v>
      </c>
      <c r="H64" s="16">
        <v>3513.6</v>
      </c>
      <c r="I64" s="18"/>
      <c r="L64" s="28"/>
      <c r="M64" s="29"/>
      <c r="N64" s="29"/>
    </row>
    <row r="65" spans="2:14" x14ac:dyDescent="0.15">
      <c r="B65" s="4">
        <v>59</v>
      </c>
      <c r="C65" s="16">
        <v>288294</v>
      </c>
      <c r="D65" s="16">
        <v>11531</v>
      </c>
      <c r="E65" s="16">
        <v>9142</v>
      </c>
      <c r="F65" s="16">
        <v>13558</v>
      </c>
      <c r="G65" s="16">
        <v>25</v>
      </c>
      <c r="H65" s="16">
        <v>1276.0178000000001</v>
      </c>
      <c r="I65" s="18"/>
      <c r="L65" s="28"/>
      <c r="M65" s="29"/>
      <c r="N65" s="29"/>
    </row>
    <row r="66" spans="2:14" x14ac:dyDescent="0.15">
      <c r="B66" s="4">
        <v>60</v>
      </c>
      <c r="C66" s="16">
        <v>411830</v>
      </c>
      <c r="D66" s="16">
        <v>12479</v>
      </c>
      <c r="E66" s="16">
        <v>9046</v>
      </c>
      <c r="F66" s="16">
        <v>16566</v>
      </c>
      <c r="G66" s="16">
        <v>33</v>
      </c>
      <c r="H66" s="16">
        <v>2159.7997999999998</v>
      </c>
      <c r="I66" s="18"/>
      <c r="L66" s="26"/>
      <c r="M66" s="27"/>
      <c r="N66" s="13"/>
    </row>
    <row r="67" spans="2:14" x14ac:dyDescent="0.15">
      <c r="B67" s="4">
        <v>61</v>
      </c>
      <c r="C67" s="16">
        <v>486340</v>
      </c>
      <c r="D67" s="16">
        <v>12798</v>
      </c>
      <c r="E67" s="16">
        <v>8406</v>
      </c>
      <c r="F67" s="16">
        <v>18230</v>
      </c>
      <c r="G67" s="16">
        <v>38</v>
      </c>
      <c r="H67" s="16">
        <v>2977.48</v>
      </c>
      <c r="I67" s="18"/>
      <c r="L67" s="26"/>
      <c r="M67" s="27"/>
      <c r="N67" s="13"/>
    </row>
    <row r="68" spans="2:14" x14ac:dyDescent="0.15">
      <c r="B68" s="4">
        <v>62</v>
      </c>
      <c r="C68" s="16">
        <v>423870</v>
      </c>
      <c r="D68" s="16">
        <v>9419</v>
      </c>
      <c r="E68" s="16">
        <v>4790</v>
      </c>
      <c r="F68" s="16">
        <v>15382</v>
      </c>
      <c r="G68" s="16">
        <v>45</v>
      </c>
      <c r="H68" s="16">
        <v>2427.8056999999999</v>
      </c>
      <c r="I68" s="18"/>
      <c r="L68" s="26"/>
      <c r="M68" s="27"/>
      <c r="N68" s="13"/>
    </row>
    <row r="69" spans="2:14" x14ac:dyDescent="0.15">
      <c r="B69" s="4">
        <v>63</v>
      </c>
      <c r="C69" s="16">
        <v>351836</v>
      </c>
      <c r="D69" s="16">
        <v>13532</v>
      </c>
      <c r="E69" s="16">
        <v>8630</v>
      </c>
      <c r="F69" s="16">
        <v>19926</v>
      </c>
      <c r="G69" s="16">
        <v>26</v>
      </c>
      <c r="H69" s="16">
        <v>3728.7566000000002</v>
      </c>
      <c r="I69" s="18"/>
      <c r="L69" s="26"/>
      <c r="M69" s="27"/>
      <c r="N69" s="13"/>
    </row>
    <row r="70" spans="2:14" x14ac:dyDescent="0.15">
      <c r="B70" s="4">
        <v>64</v>
      </c>
      <c r="C70" s="16">
        <v>135520</v>
      </c>
      <c r="D70" s="16">
        <v>8470</v>
      </c>
      <c r="E70" s="16">
        <v>7030</v>
      </c>
      <c r="F70" s="16">
        <v>10198</v>
      </c>
      <c r="G70" s="16">
        <v>16</v>
      </c>
      <c r="H70" s="16">
        <v>880.70759999999996</v>
      </c>
      <c r="I70" s="18"/>
      <c r="L70" s="26"/>
      <c r="M70" s="27"/>
      <c r="N70" s="13"/>
    </row>
    <row r="71" spans="2:14" x14ac:dyDescent="0.15">
      <c r="B71" s="4">
        <v>65</v>
      </c>
      <c r="C71" s="16">
        <v>367910</v>
      </c>
      <c r="D71" s="16">
        <v>8973</v>
      </c>
      <c r="E71" s="16">
        <v>5878</v>
      </c>
      <c r="F71" s="16">
        <v>12278</v>
      </c>
      <c r="G71" s="16">
        <v>41</v>
      </c>
      <c r="H71" s="16">
        <v>1793.9563000000001</v>
      </c>
      <c r="I71" s="18"/>
      <c r="L71" s="26"/>
      <c r="M71" s="27"/>
      <c r="N71" s="13"/>
    </row>
    <row r="72" spans="2:14" x14ac:dyDescent="0.15">
      <c r="B72" s="4">
        <v>66</v>
      </c>
      <c r="C72" s="16">
        <v>176280</v>
      </c>
      <c r="D72" s="16">
        <v>8814</v>
      </c>
      <c r="E72" s="16">
        <v>5494</v>
      </c>
      <c r="F72" s="16">
        <v>10262</v>
      </c>
      <c r="G72" s="16">
        <v>20</v>
      </c>
      <c r="H72" s="16">
        <v>1162.4729</v>
      </c>
      <c r="I72" s="18"/>
      <c r="L72" s="26"/>
      <c r="M72" s="27"/>
      <c r="N72" s="13"/>
    </row>
    <row r="73" spans="2:14" x14ac:dyDescent="0.15">
      <c r="B73" s="4">
        <v>67</v>
      </c>
      <c r="C73" s="16">
        <v>341570</v>
      </c>
      <c r="D73" s="16">
        <v>9759</v>
      </c>
      <c r="E73" s="16">
        <v>7318</v>
      </c>
      <c r="F73" s="16">
        <v>12470</v>
      </c>
      <c r="G73" s="16">
        <v>35</v>
      </c>
      <c r="H73" s="16">
        <v>1432.5257999999999</v>
      </c>
      <c r="I73" s="18"/>
      <c r="L73" s="26"/>
      <c r="M73" s="27"/>
      <c r="N73" s="13"/>
    </row>
    <row r="74" spans="2:14" x14ac:dyDescent="0.15">
      <c r="B74" s="4">
        <v>68</v>
      </c>
      <c r="C74" s="16">
        <v>1026330</v>
      </c>
      <c r="D74" s="16">
        <v>18660</v>
      </c>
      <c r="E74" s="16">
        <v>12694</v>
      </c>
      <c r="F74" s="16">
        <v>27510</v>
      </c>
      <c r="G74" s="16">
        <v>55</v>
      </c>
      <c r="H74" s="16">
        <v>4148.6464999999998</v>
      </c>
      <c r="I74" s="18"/>
      <c r="L74" s="26"/>
      <c r="M74" s="27"/>
      <c r="N74" s="13"/>
    </row>
    <row r="75" spans="2:14" x14ac:dyDescent="0.15">
      <c r="B75" s="4">
        <v>69</v>
      </c>
      <c r="C75" s="16">
        <v>561272</v>
      </c>
      <c r="D75" s="16">
        <v>15590</v>
      </c>
      <c r="E75" s="16">
        <v>13302</v>
      </c>
      <c r="F75" s="16">
        <v>18390</v>
      </c>
      <c r="G75" s="16">
        <v>36</v>
      </c>
      <c r="H75" s="16">
        <v>1397.7288000000001</v>
      </c>
      <c r="I75" s="18"/>
      <c r="L75" s="26"/>
      <c r="M75" s="27"/>
      <c r="N75" s="13"/>
    </row>
    <row r="76" spans="2:14" x14ac:dyDescent="0.15">
      <c r="B76" s="4">
        <v>70</v>
      </c>
      <c r="C76" s="5">
        <v>422254</v>
      </c>
      <c r="D76" s="5">
        <v>11412</v>
      </c>
      <c r="E76" s="5">
        <v>7766</v>
      </c>
      <c r="F76" s="5">
        <v>14774</v>
      </c>
      <c r="G76" s="5">
        <v>37</v>
      </c>
      <c r="H76" s="5">
        <v>1926.6389999999999</v>
      </c>
      <c r="I76" s="6"/>
      <c r="L76" s="26"/>
      <c r="M76" s="27"/>
      <c r="N76" s="13"/>
    </row>
    <row r="77" spans="2:14" x14ac:dyDescent="0.15">
      <c r="B77" s="4">
        <v>71</v>
      </c>
      <c r="C77" s="5">
        <v>100872</v>
      </c>
      <c r="D77" s="5">
        <v>8406</v>
      </c>
      <c r="E77" s="5">
        <v>6966</v>
      </c>
      <c r="F77" s="5">
        <v>9526</v>
      </c>
      <c r="G77" s="5">
        <v>12</v>
      </c>
      <c r="H77" s="5">
        <v>793.28089999999997</v>
      </c>
      <c r="I77" s="6"/>
      <c r="L77" s="26"/>
      <c r="M77" s="27"/>
      <c r="N77" s="13"/>
    </row>
    <row r="78" spans="2:14" x14ac:dyDescent="0.15">
      <c r="B78" s="4">
        <v>72</v>
      </c>
      <c r="C78" s="5">
        <v>762256</v>
      </c>
      <c r="D78" s="5">
        <v>13611</v>
      </c>
      <c r="E78" s="5">
        <v>9462</v>
      </c>
      <c r="F78" s="5">
        <v>19990</v>
      </c>
      <c r="G78" s="5">
        <v>56</v>
      </c>
      <c r="H78" s="5">
        <v>3061.444</v>
      </c>
      <c r="I78" s="6"/>
      <c r="L78" s="26"/>
      <c r="M78" s="27"/>
      <c r="N78" s="13"/>
    </row>
    <row r="79" spans="2:14" x14ac:dyDescent="0.15">
      <c r="B79" s="4">
        <v>73</v>
      </c>
      <c r="C79" s="5">
        <v>509238</v>
      </c>
      <c r="D79" s="5">
        <v>10392</v>
      </c>
      <c r="E79" s="5">
        <v>6870</v>
      </c>
      <c r="F79" s="5">
        <v>15030</v>
      </c>
      <c r="G79" s="5">
        <v>49</v>
      </c>
      <c r="H79" s="5">
        <v>2180.8942999999999</v>
      </c>
      <c r="I79" s="6"/>
      <c r="L79" s="26"/>
      <c r="M79" s="27"/>
      <c r="N79" s="13"/>
    </row>
    <row r="80" spans="2:14" x14ac:dyDescent="0.15">
      <c r="B80" s="4">
        <v>74</v>
      </c>
      <c r="C80" s="5">
        <v>351900</v>
      </c>
      <c r="D80" s="5">
        <v>13534</v>
      </c>
      <c r="E80" s="5">
        <v>11222</v>
      </c>
      <c r="F80" s="5">
        <v>16438</v>
      </c>
      <c r="G80" s="5">
        <v>26</v>
      </c>
      <c r="H80" s="5">
        <v>1432.0151000000001</v>
      </c>
      <c r="I80" s="6"/>
      <c r="L80" s="26"/>
      <c r="M80" s="27"/>
      <c r="N80" s="13"/>
    </row>
    <row r="81" spans="1:14" x14ac:dyDescent="0.15">
      <c r="B81" s="4">
        <v>75</v>
      </c>
      <c r="C81" s="5">
        <v>466930</v>
      </c>
      <c r="D81" s="5">
        <v>10858</v>
      </c>
      <c r="E81" s="5">
        <v>5462</v>
      </c>
      <c r="F81" s="5">
        <v>17526</v>
      </c>
      <c r="G81" s="5">
        <v>43</v>
      </c>
      <c r="H81" s="5">
        <v>2854.2583</v>
      </c>
      <c r="I81" s="6"/>
      <c r="L81" s="26"/>
      <c r="M81" s="27"/>
      <c r="N81" s="13"/>
    </row>
    <row r="82" spans="1:14" x14ac:dyDescent="0.15">
      <c r="B82" s="4">
        <v>76</v>
      </c>
      <c r="C82" s="5">
        <v>451210</v>
      </c>
      <c r="D82" s="5">
        <v>9600</v>
      </c>
      <c r="E82" s="5">
        <v>6166</v>
      </c>
      <c r="F82" s="5">
        <v>14646</v>
      </c>
      <c r="G82" s="5">
        <v>47</v>
      </c>
      <c r="H82" s="5">
        <v>2315.0846999999999</v>
      </c>
      <c r="I82" s="6"/>
      <c r="L82" s="26"/>
      <c r="M82" s="27"/>
      <c r="N82" s="13"/>
    </row>
    <row r="83" spans="1:14" x14ac:dyDescent="0.15">
      <c r="B83" s="4">
        <v>77</v>
      </c>
      <c r="C83" s="5">
        <v>811004</v>
      </c>
      <c r="D83" s="5">
        <v>13982</v>
      </c>
      <c r="E83" s="5">
        <v>4694</v>
      </c>
      <c r="F83" s="5">
        <v>26742</v>
      </c>
      <c r="G83" s="5">
        <v>58</v>
      </c>
      <c r="H83" s="5">
        <v>6110.3994000000002</v>
      </c>
      <c r="I83" s="6"/>
      <c r="L83" s="26"/>
      <c r="M83" s="27"/>
      <c r="N83" s="13"/>
    </row>
    <row r="84" spans="1:14" x14ac:dyDescent="0.15">
      <c r="B84" s="4">
        <v>78</v>
      </c>
      <c r="C84" s="5">
        <v>596262</v>
      </c>
      <c r="D84" s="5">
        <v>14542</v>
      </c>
      <c r="E84" s="5">
        <v>10198</v>
      </c>
      <c r="F84" s="5">
        <v>21814</v>
      </c>
      <c r="G84" s="5">
        <v>41</v>
      </c>
      <c r="H84" s="5">
        <v>3203.2905000000001</v>
      </c>
      <c r="I84" s="6"/>
      <c r="L84" s="26"/>
      <c r="M84" s="27"/>
      <c r="N84" s="13"/>
    </row>
    <row r="85" spans="1:14" x14ac:dyDescent="0.15">
      <c r="A85" s="13"/>
      <c r="B85" s="4">
        <v>79</v>
      </c>
      <c r="C85" s="5">
        <v>218910</v>
      </c>
      <c r="D85" s="5">
        <v>7548</v>
      </c>
      <c r="E85" s="5">
        <v>5526</v>
      </c>
      <c r="F85" s="5">
        <v>10134</v>
      </c>
      <c r="G85" s="5">
        <v>29</v>
      </c>
      <c r="H85" s="5">
        <v>1312.9303</v>
      </c>
      <c r="I85" s="6"/>
      <c r="L85" s="26"/>
      <c r="M85" s="27"/>
      <c r="N85" s="13"/>
    </row>
    <row r="86" spans="1:14" x14ac:dyDescent="0.15">
      <c r="A86" s="5"/>
      <c r="B86" s="4">
        <v>80</v>
      </c>
      <c r="C86" s="5">
        <v>361932</v>
      </c>
      <c r="D86" s="10">
        <v>10645</v>
      </c>
      <c r="E86" s="5">
        <v>7414</v>
      </c>
      <c r="F86" s="5">
        <v>13846</v>
      </c>
      <c r="G86" s="5">
        <v>34</v>
      </c>
      <c r="H86" s="5">
        <v>1580.3983000000001</v>
      </c>
      <c r="I86" s="6"/>
      <c r="L86" s="26"/>
      <c r="M86" s="27"/>
      <c r="N86" s="13"/>
    </row>
    <row r="87" spans="1:14" x14ac:dyDescent="0.15">
      <c r="A87" s="5"/>
      <c r="B87" s="4">
        <v>81</v>
      </c>
      <c r="C87" s="5">
        <v>510776</v>
      </c>
      <c r="D87" s="5">
        <v>14188</v>
      </c>
      <c r="E87" s="5">
        <v>9910</v>
      </c>
      <c r="F87" s="5">
        <v>20310</v>
      </c>
      <c r="G87" s="5">
        <v>36</v>
      </c>
      <c r="H87" s="5">
        <v>2784.3496</v>
      </c>
      <c r="I87" s="6"/>
      <c r="L87" s="26"/>
      <c r="M87" s="27"/>
      <c r="N87" s="13"/>
    </row>
    <row r="88" spans="1:14" x14ac:dyDescent="0.15">
      <c r="B88" s="4">
        <v>82</v>
      </c>
      <c r="C88" s="5">
        <v>160142</v>
      </c>
      <c r="D88" s="5">
        <v>7625</v>
      </c>
      <c r="E88" s="5">
        <v>5302</v>
      </c>
      <c r="F88" s="5">
        <v>10774</v>
      </c>
      <c r="G88" s="5">
        <v>21</v>
      </c>
      <c r="H88" s="5">
        <v>1518.4151999999999</v>
      </c>
      <c r="I88" s="6"/>
      <c r="L88" s="26"/>
      <c r="M88" s="27"/>
      <c r="N88" s="13"/>
    </row>
    <row r="89" spans="1:14" x14ac:dyDescent="0.15">
      <c r="B89" s="4">
        <v>83</v>
      </c>
      <c r="C89" s="5">
        <v>186552</v>
      </c>
      <c r="D89" s="5">
        <v>9327</v>
      </c>
      <c r="E89" s="5">
        <v>7414</v>
      </c>
      <c r="F89" s="5">
        <v>11222</v>
      </c>
      <c r="G89" s="5">
        <v>20</v>
      </c>
      <c r="H89" s="5">
        <v>977.06119999999999</v>
      </c>
      <c r="I89" s="6"/>
      <c r="L89" s="26"/>
      <c r="M89" s="27"/>
      <c r="N89" s="13"/>
    </row>
    <row r="90" spans="1:14" x14ac:dyDescent="0.15">
      <c r="B90" s="4">
        <v>84</v>
      </c>
      <c r="C90" s="5">
        <v>372612</v>
      </c>
      <c r="D90" s="5">
        <v>9805</v>
      </c>
      <c r="E90" s="5">
        <v>6198</v>
      </c>
      <c r="F90" s="5">
        <v>14038</v>
      </c>
      <c r="G90" s="5">
        <v>38</v>
      </c>
      <c r="H90" s="5">
        <v>2186.2737000000002</v>
      </c>
      <c r="I90" s="6"/>
      <c r="L90" s="26"/>
      <c r="M90" s="27"/>
      <c r="N90" s="13"/>
    </row>
    <row r="91" spans="1:14" x14ac:dyDescent="0.15">
      <c r="B91" s="4">
        <v>85</v>
      </c>
      <c r="C91" s="5">
        <v>263180</v>
      </c>
      <c r="D91" s="5">
        <v>7740</v>
      </c>
      <c r="E91" s="5">
        <v>5334</v>
      </c>
      <c r="F91" s="5">
        <v>10230</v>
      </c>
      <c r="G91" s="5">
        <v>34</v>
      </c>
      <c r="H91" s="5">
        <v>1206.1556</v>
      </c>
      <c r="I91" s="6"/>
      <c r="L91" s="26"/>
      <c r="M91" s="27"/>
      <c r="N91" s="13"/>
    </row>
    <row r="92" spans="1:14" x14ac:dyDescent="0.15">
      <c r="B92" s="4">
        <v>86</v>
      </c>
      <c r="C92" s="5">
        <v>443142</v>
      </c>
      <c r="D92" s="5">
        <v>10808</v>
      </c>
      <c r="E92" s="5">
        <v>7126</v>
      </c>
      <c r="F92" s="5">
        <v>15958</v>
      </c>
      <c r="G92" s="5">
        <v>41</v>
      </c>
      <c r="H92" s="5">
        <v>2473.7815000000001</v>
      </c>
      <c r="I92" s="6"/>
      <c r="L92" s="26"/>
      <c r="M92" s="27"/>
      <c r="N92" s="13"/>
    </row>
    <row r="93" spans="1:14" x14ac:dyDescent="0.15">
      <c r="B93" s="4">
        <v>87</v>
      </c>
      <c r="C93" s="5">
        <v>445314</v>
      </c>
      <c r="D93" s="7">
        <v>12723</v>
      </c>
      <c r="E93" s="5">
        <v>9110</v>
      </c>
      <c r="F93" s="5">
        <v>17014</v>
      </c>
      <c r="G93" s="5">
        <v>35</v>
      </c>
      <c r="H93" s="5">
        <v>2257.1493999999998</v>
      </c>
      <c r="I93" s="6"/>
      <c r="L93" s="26"/>
      <c r="M93" s="27"/>
      <c r="N93" s="13"/>
    </row>
    <row r="94" spans="1:14" x14ac:dyDescent="0.15">
      <c r="B94" s="4">
        <v>88</v>
      </c>
      <c r="C94" s="5">
        <v>172984</v>
      </c>
      <c r="D94" s="5">
        <v>8649</v>
      </c>
      <c r="E94" s="5">
        <v>7030</v>
      </c>
      <c r="F94" s="5">
        <v>10038</v>
      </c>
      <c r="G94" s="5">
        <v>20</v>
      </c>
      <c r="H94" s="5">
        <v>747.76149999999996</v>
      </c>
      <c r="I94" s="6"/>
      <c r="L94" s="26"/>
      <c r="M94" s="27"/>
      <c r="N94" s="13"/>
    </row>
    <row r="95" spans="1:14" x14ac:dyDescent="0.15">
      <c r="B95" s="4">
        <v>89</v>
      </c>
      <c r="C95" s="5">
        <v>181334</v>
      </c>
      <c r="D95" s="5">
        <v>10666</v>
      </c>
      <c r="E95" s="5">
        <v>8854</v>
      </c>
      <c r="F95" s="5">
        <v>12694</v>
      </c>
      <c r="G95" s="5">
        <v>17</v>
      </c>
      <c r="H95" s="5">
        <v>1135.7152000000001</v>
      </c>
      <c r="I95" s="6"/>
      <c r="L95" s="26"/>
      <c r="M95" s="27"/>
      <c r="N95" s="13"/>
    </row>
    <row r="96" spans="1:14" x14ac:dyDescent="0.15">
      <c r="B96" s="4">
        <v>90</v>
      </c>
      <c r="C96" s="5">
        <v>206508</v>
      </c>
      <c r="D96" s="5">
        <v>11472</v>
      </c>
      <c r="E96" s="5">
        <v>9046</v>
      </c>
      <c r="F96" s="5">
        <v>13622</v>
      </c>
      <c r="G96" s="5">
        <v>18</v>
      </c>
      <c r="H96" s="5">
        <v>1113.3518999999999</v>
      </c>
      <c r="I96" s="6"/>
      <c r="L96" s="26"/>
      <c r="M96" s="27"/>
      <c r="N96" s="13"/>
    </row>
    <row r="97" spans="2:14" x14ac:dyDescent="0.15">
      <c r="B97" s="4">
        <v>91</v>
      </c>
      <c r="C97" s="5">
        <v>393292</v>
      </c>
      <c r="D97" s="5">
        <v>11567</v>
      </c>
      <c r="E97" s="5">
        <v>7702</v>
      </c>
      <c r="F97" s="5">
        <v>16694</v>
      </c>
      <c r="G97" s="5">
        <v>34</v>
      </c>
      <c r="H97" s="5">
        <v>2587.5938000000001</v>
      </c>
      <c r="I97" s="6"/>
      <c r="L97" s="26"/>
      <c r="M97" s="27"/>
      <c r="N97" s="13"/>
    </row>
    <row r="98" spans="2:14" x14ac:dyDescent="0.15">
      <c r="B98" s="4">
        <v>92</v>
      </c>
      <c r="C98" s="5">
        <v>388734</v>
      </c>
      <c r="D98" s="5">
        <v>13404</v>
      </c>
      <c r="E98" s="5">
        <v>11414</v>
      </c>
      <c r="F98" s="5">
        <v>16470</v>
      </c>
      <c r="G98" s="5">
        <v>29</v>
      </c>
      <c r="H98" s="5">
        <v>1455.0424</v>
      </c>
      <c r="I98" s="6"/>
      <c r="L98" s="26"/>
      <c r="M98" s="27"/>
      <c r="N98" s="13"/>
    </row>
    <row r="99" spans="2:14" x14ac:dyDescent="0.15">
      <c r="B99" s="4">
        <v>93</v>
      </c>
      <c r="C99" s="5">
        <v>602344</v>
      </c>
      <c r="D99" s="5">
        <v>10039</v>
      </c>
      <c r="E99" s="5">
        <v>4598</v>
      </c>
      <c r="F99" s="5">
        <v>17910</v>
      </c>
      <c r="G99" s="5">
        <v>60</v>
      </c>
      <c r="H99" s="5">
        <v>3548.5360999999998</v>
      </c>
      <c r="I99" s="6"/>
      <c r="L99" s="26"/>
      <c r="M99" s="27"/>
      <c r="N99" s="13"/>
    </row>
    <row r="100" spans="2:14" x14ac:dyDescent="0.15">
      <c r="B100" s="4">
        <v>94</v>
      </c>
      <c r="C100" s="5">
        <v>380386</v>
      </c>
      <c r="D100" s="5">
        <v>10868</v>
      </c>
      <c r="E100" s="5">
        <v>6742</v>
      </c>
      <c r="F100" s="5">
        <v>15094</v>
      </c>
      <c r="G100" s="5">
        <v>35</v>
      </c>
      <c r="H100" s="5">
        <v>2123.6455000000001</v>
      </c>
      <c r="I100" s="6"/>
      <c r="L100" s="26"/>
      <c r="M100" s="27"/>
      <c r="N100" s="13"/>
    </row>
    <row r="101" spans="2:14" x14ac:dyDescent="0.15">
      <c r="B101" s="4">
        <v>95</v>
      </c>
      <c r="C101" s="5">
        <v>797594</v>
      </c>
      <c r="D101" s="5">
        <v>14501</v>
      </c>
      <c r="E101" s="5">
        <v>9846</v>
      </c>
      <c r="F101" s="5">
        <v>22326</v>
      </c>
      <c r="G101" s="5">
        <v>55</v>
      </c>
      <c r="H101" s="5">
        <v>3387.1320000000001</v>
      </c>
      <c r="I101" s="6"/>
      <c r="L101" s="26"/>
      <c r="M101" s="27"/>
      <c r="N101" s="13"/>
    </row>
    <row r="102" spans="2:14" x14ac:dyDescent="0.15">
      <c r="B102" s="4">
        <v>96</v>
      </c>
      <c r="C102" s="5">
        <v>410216</v>
      </c>
      <c r="D102" s="5">
        <v>9323</v>
      </c>
      <c r="E102" s="5">
        <v>5654</v>
      </c>
      <c r="F102" s="5">
        <v>14774</v>
      </c>
      <c r="G102" s="5">
        <v>44</v>
      </c>
      <c r="H102" s="5">
        <v>2369.0360000000001</v>
      </c>
      <c r="I102" s="6"/>
      <c r="L102" s="26"/>
      <c r="M102" s="27"/>
      <c r="N102" s="13"/>
    </row>
    <row r="103" spans="2:14" x14ac:dyDescent="0.15">
      <c r="B103" s="4">
        <v>97</v>
      </c>
      <c r="C103" s="5">
        <v>495182</v>
      </c>
      <c r="D103" s="5">
        <v>13383</v>
      </c>
      <c r="E103" s="5">
        <v>10646</v>
      </c>
      <c r="F103" s="5">
        <v>18166</v>
      </c>
      <c r="G103" s="5">
        <v>37</v>
      </c>
      <c r="H103" s="5">
        <v>2050.2150000000001</v>
      </c>
      <c r="I103" s="6"/>
      <c r="L103" s="26"/>
      <c r="M103" s="27"/>
      <c r="N103" s="13"/>
    </row>
    <row r="104" spans="2:14" x14ac:dyDescent="0.15">
      <c r="B104" s="4">
        <v>98</v>
      </c>
      <c r="C104" s="5">
        <v>514196</v>
      </c>
      <c r="D104" s="5">
        <v>11178</v>
      </c>
      <c r="E104" s="5">
        <v>6966</v>
      </c>
      <c r="F104" s="5">
        <v>17782</v>
      </c>
      <c r="G104" s="5">
        <v>46</v>
      </c>
      <c r="H104" s="5">
        <v>3058.2156</v>
      </c>
      <c r="I104" s="6"/>
      <c r="L104" s="26"/>
      <c r="M104" s="27"/>
      <c r="N104" s="13"/>
    </row>
    <row r="105" spans="2:14" x14ac:dyDescent="0.15">
      <c r="B105" s="4">
        <v>99</v>
      </c>
      <c r="C105" s="5">
        <v>824274</v>
      </c>
      <c r="D105" s="5">
        <v>13970</v>
      </c>
      <c r="E105" s="5">
        <v>6550</v>
      </c>
      <c r="F105" s="5">
        <v>23830</v>
      </c>
      <c r="G105" s="5">
        <v>59</v>
      </c>
      <c r="H105" s="5">
        <v>4580.2515000000003</v>
      </c>
      <c r="I105" s="6"/>
      <c r="N105" s="20"/>
    </row>
    <row r="106" spans="2:14" x14ac:dyDescent="0.15">
      <c r="B106" s="4">
        <v>100</v>
      </c>
      <c r="C106" s="5">
        <v>724590</v>
      </c>
      <c r="D106" s="5">
        <v>13671</v>
      </c>
      <c r="E106" s="5">
        <v>8374</v>
      </c>
      <c r="F106" s="5">
        <v>20630</v>
      </c>
      <c r="G106" s="5">
        <v>53</v>
      </c>
      <c r="H106" s="5">
        <v>3421.8175999999999</v>
      </c>
      <c r="I106" s="6"/>
    </row>
    <row r="107" spans="2:14" x14ac:dyDescent="0.15">
      <c r="B107" s="4">
        <v>101</v>
      </c>
      <c r="C107" s="5">
        <v>376364</v>
      </c>
      <c r="D107" s="5">
        <v>11069</v>
      </c>
      <c r="E107" s="5">
        <v>7350</v>
      </c>
      <c r="F107" s="5">
        <v>14422</v>
      </c>
      <c r="G107" s="5">
        <v>34</v>
      </c>
      <c r="H107" s="5">
        <v>2225.5331999999999</v>
      </c>
      <c r="I107" s="6"/>
    </row>
    <row r="108" spans="2:14" x14ac:dyDescent="0.15">
      <c r="B108" s="4">
        <v>102</v>
      </c>
      <c r="C108" s="5">
        <v>445046</v>
      </c>
      <c r="D108" s="5">
        <v>13486</v>
      </c>
      <c r="E108" s="5">
        <v>8310</v>
      </c>
      <c r="F108" s="5">
        <v>20662</v>
      </c>
      <c r="G108" s="5">
        <v>33</v>
      </c>
      <c r="H108" s="5">
        <v>3765.5536999999999</v>
      </c>
      <c r="I108" s="6"/>
    </row>
    <row r="109" spans="2:14" x14ac:dyDescent="0.15">
      <c r="B109" s="4">
        <v>103</v>
      </c>
      <c r="C109" s="5">
        <v>205752</v>
      </c>
      <c r="D109" s="5">
        <v>10287</v>
      </c>
      <c r="E109" s="5">
        <v>8150</v>
      </c>
      <c r="F109" s="5">
        <v>12150</v>
      </c>
      <c r="G109" s="5">
        <v>20</v>
      </c>
      <c r="H109" s="5">
        <v>1101.1759</v>
      </c>
      <c r="I109" s="6"/>
    </row>
    <row r="110" spans="2:14" x14ac:dyDescent="0.15">
      <c r="B110" s="4">
        <v>104</v>
      </c>
      <c r="C110" s="5">
        <v>508130</v>
      </c>
      <c r="D110" s="5">
        <v>14518</v>
      </c>
      <c r="E110" s="5">
        <v>8790</v>
      </c>
      <c r="F110" s="5">
        <v>22294</v>
      </c>
      <c r="G110" s="5">
        <v>35</v>
      </c>
      <c r="H110" s="5">
        <v>3672.7827000000002</v>
      </c>
      <c r="I110" s="6"/>
    </row>
    <row r="111" spans="2:14" x14ac:dyDescent="0.15">
      <c r="B111" s="4">
        <v>105</v>
      </c>
      <c r="C111" s="5">
        <v>516426</v>
      </c>
      <c r="D111" s="5">
        <v>10987</v>
      </c>
      <c r="E111" s="5">
        <v>5270</v>
      </c>
      <c r="F111" s="5">
        <v>17782</v>
      </c>
      <c r="G111" s="5">
        <v>47</v>
      </c>
      <c r="H111" s="5">
        <v>3444.1614</v>
      </c>
      <c r="I111" s="6"/>
    </row>
    <row r="112" spans="2:14" x14ac:dyDescent="0.15">
      <c r="B112" s="4">
        <v>106</v>
      </c>
      <c r="C112" s="5">
        <v>530912</v>
      </c>
      <c r="D112" s="5">
        <v>11060</v>
      </c>
      <c r="E112" s="5">
        <v>6550</v>
      </c>
      <c r="F112" s="5">
        <v>18518</v>
      </c>
      <c r="G112" s="5">
        <v>48</v>
      </c>
      <c r="H112" s="5">
        <v>3298.692</v>
      </c>
      <c r="I112" s="6"/>
    </row>
    <row r="113" spans="1:9" x14ac:dyDescent="0.15">
      <c r="B113" s="4">
        <v>107</v>
      </c>
      <c r="C113" s="5">
        <v>262290</v>
      </c>
      <c r="D113" s="5">
        <v>9714</v>
      </c>
      <c r="E113" s="5">
        <v>7638</v>
      </c>
      <c r="F113" s="5">
        <v>11702</v>
      </c>
      <c r="G113" s="5">
        <v>27</v>
      </c>
      <c r="H113" s="5">
        <v>1243.5214000000001</v>
      </c>
      <c r="I113" s="6"/>
    </row>
    <row r="114" spans="1:9" x14ac:dyDescent="0.15">
      <c r="B114" s="4">
        <v>108</v>
      </c>
      <c r="C114" s="5">
        <v>121026</v>
      </c>
      <c r="D114" s="5">
        <v>6369</v>
      </c>
      <c r="E114" s="5">
        <v>4854</v>
      </c>
      <c r="F114" s="5">
        <v>7894</v>
      </c>
      <c r="G114" s="5">
        <v>19</v>
      </c>
      <c r="H114" s="5">
        <v>871.55319999999995</v>
      </c>
      <c r="I114" s="6"/>
    </row>
    <row r="115" spans="1:9" x14ac:dyDescent="0.15">
      <c r="B115" s="4">
        <v>109</v>
      </c>
      <c r="C115" s="5">
        <v>541554</v>
      </c>
      <c r="D115" s="5">
        <v>12594</v>
      </c>
      <c r="E115" s="5">
        <v>8086</v>
      </c>
      <c r="F115" s="5">
        <v>20054</v>
      </c>
      <c r="G115" s="5">
        <v>43</v>
      </c>
      <c r="H115" s="5">
        <v>3115.471</v>
      </c>
      <c r="I115" s="6"/>
    </row>
    <row r="116" spans="1:9" x14ac:dyDescent="0.15">
      <c r="B116" s="4">
        <v>110</v>
      </c>
      <c r="C116" s="5">
        <v>357368</v>
      </c>
      <c r="D116" s="5">
        <v>9926</v>
      </c>
      <c r="E116" s="5">
        <v>7254</v>
      </c>
      <c r="F116" s="5">
        <v>12566</v>
      </c>
      <c r="G116" s="5">
        <v>36</v>
      </c>
      <c r="H116" s="5">
        <v>1549.3987</v>
      </c>
      <c r="I116" s="6"/>
    </row>
    <row r="117" spans="1:9" x14ac:dyDescent="0.15">
      <c r="B117" s="4">
        <v>111</v>
      </c>
      <c r="C117" s="5">
        <v>354778</v>
      </c>
      <c r="D117" s="5">
        <v>9096</v>
      </c>
      <c r="E117" s="5">
        <v>5782</v>
      </c>
      <c r="F117" s="5">
        <v>14038</v>
      </c>
      <c r="G117" s="5">
        <v>39</v>
      </c>
      <c r="H117" s="5">
        <v>2459.1797000000001</v>
      </c>
      <c r="I117" s="6"/>
    </row>
    <row r="118" spans="1:9" x14ac:dyDescent="0.15">
      <c r="B118" s="4">
        <v>112</v>
      </c>
      <c r="C118" s="5">
        <v>790168</v>
      </c>
      <c r="D118" s="5">
        <v>15195</v>
      </c>
      <c r="E118" s="5">
        <v>7638</v>
      </c>
      <c r="F118" s="5">
        <v>25590</v>
      </c>
      <c r="G118" s="5">
        <v>52</v>
      </c>
      <c r="H118" s="5">
        <v>5096.9937</v>
      </c>
      <c r="I118" s="6"/>
    </row>
    <row r="119" spans="1:9" x14ac:dyDescent="0.15">
      <c r="B119" s="4">
        <v>113</v>
      </c>
      <c r="C119" s="5">
        <v>718948</v>
      </c>
      <c r="D119" s="5">
        <v>13313</v>
      </c>
      <c r="E119" s="5">
        <v>6838</v>
      </c>
      <c r="F119" s="5">
        <v>20054</v>
      </c>
      <c r="G119" s="5">
        <v>54</v>
      </c>
      <c r="H119" s="5">
        <v>3571.5549999999998</v>
      </c>
      <c r="I119" s="6"/>
    </row>
    <row r="120" spans="1:9" x14ac:dyDescent="0.15">
      <c r="B120" s="4">
        <v>114</v>
      </c>
      <c r="C120" s="5">
        <v>443096</v>
      </c>
      <c r="D120" s="5">
        <v>12308</v>
      </c>
      <c r="E120" s="5">
        <v>6806</v>
      </c>
      <c r="F120" s="5">
        <v>18422</v>
      </c>
      <c r="G120" s="5">
        <v>36</v>
      </c>
      <c r="H120" s="5">
        <v>3346.2521999999999</v>
      </c>
      <c r="I120" s="6"/>
    </row>
    <row r="121" spans="1:9" x14ac:dyDescent="0.15">
      <c r="A121" s="6"/>
      <c r="B121" s="4">
        <v>115</v>
      </c>
      <c r="C121" s="5">
        <v>532918</v>
      </c>
      <c r="D121" s="5">
        <v>10875</v>
      </c>
      <c r="E121" s="5">
        <v>5654</v>
      </c>
      <c r="F121" s="5">
        <v>18678</v>
      </c>
      <c r="G121" s="5">
        <v>49</v>
      </c>
      <c r="H121" s="5">
        <v>3837.8359999999998</v>
      </c>
      <c r="I121" s="6"/>
    </row>
    <row r="122" spans="1:9" x14ac:dyDescent="0.15">
      <c r="A122" s="11"/>
      <c r="B122" s="4">
        <v>116</v>
      </c>
      <c r="C122" s="5">
        <v>417180</v>
      </c>
      <c r="D122" s="5">
        <v>9932</v>
      </c>
      <c r="E122" s="5">
        <v>6294</v>
      </c>
      <c r="F122" s="5">
        <v>15510</v>
      </c>
      <c r="G122" s="5">
        <v>42</v>
      </c>
      <c r="H122" s="5">
        <v>2329.1017999999999</v>
      </c>
      <c r="I122" s="6"/>
    </row>
    <row r="123" spans="1:9" x14ac:dyDescent="0.15">
      <c r="B123" s="4">
        <v>117</v>
      </c>
      <c r="C123" s="5">
        <v>498784</v>
      </c>
      <c r="D123" s="5">
        <v>10391</v>
      </c>
      <c r="E123" s="5">
        <v>4918</v>
      </c>
      <c r="F123" s="5">
        <v>15830</v>
      </c>
      <c r="G123" s="5">
        <v>48</v>
      </c>
      <c r="H123" s="5">
        <v>2634.9946</v>
      </c>
      <c r="I123" s="6"/>
    </row>
    <row r="124" spans="1:9" x14ac:dyDescent="0.15">
      <c r="B124" s="4">
        <v>118</v>
      </c>
      <c r="C124" s="5">
        <v>188656</v>
      </c>
      <c r="D124" s="5">
        <v>7860</v>
      </c>
      <c r="E124" s="5">
        <v>5782</v>
      </c>
      <c r="F124" s="5">
        <v>10102</v>
      </c>
      <c r="G124" s="5">
        <v>24</v>
      </c>
      <c r="H124" s="5">
        <v>1322.3425</v>
      </c>
      <c r="I124" s="6"/>
    </row>
    <row r="125" spans="1:9" x14ac:dyDescent="0.15">
      <c r="B125" s="4">
        <v>119</v>
      </c>
      <c r="C125" s="5">
        <v>610946</v>
      </c>
      <c r="D125" s="5">
        <v>11979</v>
      </c>
      <c r="E125" s="5">
        <v>5622</v>
      </c>
      <c r="F125" s="5">
        <v>22742</v>
      </c>
      <c r="G125" s="5">
        <v>51</v>
      </c>
      <c r="H125" s="5">
        <v>4772.3909999999996</v>
      </c>
      <c r="I125" s="6"/>
    </row>
    <row r="126" spans="1:9" x14ac:dyDescent="0.15">
      <c r="B126" s="4">
        <v>120</v>
      </c>
      <c r="C126" s="5">
        <v>398358</v>
      </c>
      <c r="D126" s="5">
        <v>12071</v>
      </c>
      <c r="E126" s="5">
        <v>7318</v>
      </c>
      <c r="F126" s="5">
        <v>18422</v>
      </c>
      <c r="G126" s="5">
        <v>33</v>
      </c>
      <c r="H126" s="5">
        <v>3448.3533000000002</v>
      </c>
      <c r="I126" s="6"/>
    </row>
    <row r="127" spans="1:9" x14ac:dyDescent="0.15">
      <c r="B127" s="4">
        <v>121</v>
      </c>
      <c r="C127" s="5">
        <v>345956</v>
      </c>
      <c r="D127" s="5">
        <v>9104</v>
      </c>
      <c r="E127" s="5">
        <v>5302</v>
      </c>
      <c r="F127" s="5">
        <v>12502</v>
      </c>
      <c r="G127" s="5">
        <v>38</v>
      </c>
      <c r="H127" s="5">
        <v>2102.9758000000002</v>
      </c>
      <c r="I127" s="6"/>
    </row>
    <row r="128" spans="1:9" x14ac:dyDescent="0.15">
      <c r="B128" s="4">
        <v>122</v>
      </c>
      <c r="C128" s="5">
        <v>494754</v>
      </c>
      <c r="D128" s="5">
        <v>14135</v>
      </c>
      <c r="E128" s="5">
        <v>9878</v>
      </c>
      <c r="F128" s="5">
        <v>19382</v>
      </c>
      <c r="G128" s="5">
        <v>35</v>
      </c>
      <c r="H128" s="5">
        <v>2557.1626000000001</v>
      </c>
      <c r="I128" s="6"/>
    </row>
    <row r="129" spans="2:9" x14ac:dyDescent="0.15">
      <c r="B129" s="4">
        <v>123</v>
      </c>
      <c r="C129" s="5">
        <v>465280</v>
      </c>
      <c r="D129" s="5">
        <v>9693</v>
      </c>
      <c r="E129" s="5">
        <v>5526</v>
      </c>
      <c r="F129" s="5">
        <v>15702</v>
      </c>
      <c r="G129" s="5">
        <v>48</v>
      </c>
      <c r="H129" s="5">
        <v>2581.7145999999998</v>
      </c>
      <c r="I129" s="6"/>
    </row>
    <row r="130" spans="2:9" x14ac:dyDescent="0.15">
      <c r="B130" s="4">
        <v>124</v>
      </c>
      <c r="C130" s="5">
        <v>351154</v>
      </c>
      <c r="D130" s="5">
        <v>13005</v>
      </c>
      <c r="E130" s="5">
        <v>8310</v>
      </c>
      <c r="F130" s="5">
        <v>17398</v>
      </c>
      <c r="G130" s="5">
        <v>27</v>
      </c>
      <c r="H130" s="5">
        <v>2610.9630999999999</v>
      </c>
      <c r="I130" s="6"/>
    </row>
    <row r="131" spans="2:9" x14ac:dyDescent="0.15">
      <c r="B131" s="4">
        <v>125</v>
      </c>
      <c r="C131" s="5">
        <v>703144</v>
      </c>
      <c r="D131" s="5">
        <v>15980</v>
      </c>
      <c r="E131" s="5">
        <v>9942</v>
      </c>
      <c r="F131" s="5">
        <v>24534</v>
      </c>
      <c r="G131" s="5">
        <v>44</v>
      </c>
      <c r="H131" s="5">
        <v>4082.4412000000002</v>
      </c>
      <c r="I131" s="6"/>
    </row>
    <row r="132" spans="2:9" x14ac:dyDescent="0.15">
      <c r="B132" s="4">
        <v>126</v>
      </c>
      <c r="C132" s="5">
        <v>925586</v>
      </c>
      <c r="D132" s="5">
        <v>15687</v>
      </c>
      <c r="E132" s="5">
        <v>7446</v>
      </c>
      <c r="F132" s="5">
        <v>29206</v>
      </c>
      <c r="G132" s="5">
        <v>59</v>
      </c>
      <c r="H132" s="5">
        <v>6332.7960000000003</v>
      </c>
      <c r="I132" s="6"/>
    </row>
    <row r="133" spans="2:9" x14ac:dyDescent="0.15">
      <c r="B133" s="4">
        <v>127</v>
      </c>
      <c r="C133" s="5">
        <v>214326</v>
      </c>
      <c r="D133" s="5">
        <v>12607</v>
      </c>
      <c r="E133" s="5">
        <v>10166</v>
      </c>
      <c r="F133" s="5">
        <v>15510</v>
      </c>
      <c r="G133" s="5">
        <v>17</v>
      </c>
      <c r="H133" s="5">
        <v>1772.6729</v>
      </c>
      <c r="I133" s="6"/>
    </row>
    <row r="134" spans="2:9" x14ac:dyDescent="0.15">
      <c r="B134" s="4">
        <v>128</v>
      </c>
      <c r="C134" s="5">
        <v>689208</v>
      </c>
      <c r="D134" s="5">
        <v>13254</v>
      </c>
      <c r="E134" s="5">
        <v>6582</v>
      </c>
      <c r="F134" s="5">
        <v>23158</v>
      </c>
      <c r="G134" s="5">
        <v>52</v>
      </c>
      <c r="H134" s="5">
        <v>4617.5649999999996</v>
      </c>
      <c r="I134" s="6"/>
    </row>
    <row r="135" spans="2:9" x14ac:dyDescent="0.15">
      <c r="B135" s="4">
        <v>129</v>
      </c>
      <c r="C135" s="5">
        <v>389988</v>
      </c>
      <c r="D135" s="5">
        <v>10262</v>
      </c>
      <c r="E135" s="5">
        <v>5654</v>
      </c>
      <c r="F135" s="5">
        <v>14390</v>
      </c>
      <c r="G135" s="5">
        <v>38</v>
      </c>
      <c r="H135" s="5">
        <v>2423.8784000000001</v>
      </c>
      <c r="I135" s="6"/>
    </row>
    <row r="136" spans="2:9" x14ac:dyDescent="0.15">
      <c r="B136" s="4">
        <v>130</v>
      </c>
      <c r="C136" s="5">
        <v>337086</v>
      </c>
      <c r="D136" s="5">
        <v>11623</v>
      </c>
      <c r="E136" s="5">
        <v>8246</v>
      </c>
      <c r="F136" s="5">
        <v>15702</v>
      </c>
      <c r="G136" s="5">
        <v>29</v>
      </c>
      <c r="H136" s="5">
        <v>2109.2898</v>
      </c>
      <c r="I136" s="6"/>
    </row>
    <row r="137" spans="2:9" x14ac:dyDescent="0.15">
      <c r="B137" s="4">
        <v>131</v>
      </c>
      <c r="C137" s="5">
        <v>179014</v>
      </c>
      <c r="D137" s="5">
        <v>7160</v>
      </c>
      <c r="E137" s="5">
        <v>5654</v>
      </c>
      <c r="F137" s="5">
        <v>9046</v>
      </c>
      <c r="G137" s="5">
        <v>25</v>
      </c>
      <c r="H137" s="5">
        <v>1008.0390599999999</v>
      </c>
      <c r="I137" s="6"/>
    </row>
    <row r="138" spans="2:9" x14ac:dyDescent="0.15">
      <c r="B138" s="4">
        <v>132</v>
      </c>
      <c r="C138" s="5">
        <v>451982</v>
      </c>
      <c r="D138" s="5">
        <v>12215</v>
      </c>
      <c r="E138" s="5">
        <v>6390</v>
      </c>
      <c r="F138" s="5">
        <v>20854</v>
      </c>
      <c r="G138" s="5">
        <v>37</v>
      </c>
      <c r="H138" s="5">
        <v>3932.6738</v>
      </c>
      <c r="I138" s="6"/>
    </row>
    <row r="139" spans="2:9" x14ac:dyDescent="0.15">
      <c r="B139" s="4">
        <v>133</v>
      </c>
      <c r="C139" s="5">
        <v>168580</v>
      </c>
      <c r="D139" s="5">
        <v>7662</v>
      </c>
      <c r="E139" s="5">
        <v>6198</v>
      </c>
      <c r="F139" s="5">
        <v>9302</v>
      </c>
      <c r="G139" s="5">
        <v>22</v>
      </c>
      <c r="H139" s="5">
        <v>859.49800000000005</v>
      </c>
      <c r="I139" s="6"/>
    </row>
    <row r="140" spans="2:9" x14ac:dyDescent="0.15">
      <c r="B140" s="4">
        <v>134</v>
      </c>
      <c r="C140" s="5">
        <v>600626</v>
      </c>
      <c r="D140" s="5">
        <v>13968</v>
      </c>
      <c r="E140" s="5">
        <v>4790</v>
      </c>
      <c r="F140" s="5">
        <v>24662</v>
      </c>
      <c r="G140" s="5">
        <v>43</v>
      </c>
      <c r="H140" s="5">
        <v>5033.4076999999997</v>
      </c>
      <c r="I140" s="6"/>
    </row>
    <row r="141" spans="2:9" x14ac:dyDescent="0.15">
      <c r="B141" s="4">
        <v>135</v>
      </c>
      <c r="C141" s="5">
        <v>555604</v>
      </c>
      <c r="D141" s="5">
        <v>12078</v>
      </c>
      <c r="E141" s="5">
        <v>7606</v>
      </c>
      <c r="F141" s="5">
        <v>19670</v>
      </c>
      <c r="G141" s="5">
        <v>46</v>
      </c>
      <c r="H141" s="5">
        <v>3203.2707999999998</v>
      </c>
      <c r="I141" s="6"/>
    </row>
    <row r="142" spans="2:9" x14ac:dyDescent="0.15">
      <c r="B142" s="4">
        <v>136</v>
      </c>
      <c r="C142" s="5">
        <v>347448</v>
      </c>
      <c r="D142" s="5">
        <v>9651</v>
      </c>
      <c r="E142" s="5">
        <v>5622</v>
      </c>
      <c r="F142" s="5">
        <v>14710</v>
      </c>
      <c r="G142" s="5">
        <v>36</v>
      </c>
      <c r="H142" s="5">
        <v>2701.9870000000001</v>
      </c>
      <c r="I142" s="6"/>
    </row>
    <row r="143" spans="2:9" x14ac:dyDescent="0.15">
      <c r="B143" s="4">
        <v>137</v>
      </c>
      <c r="C143" s="5">
        <v>389738</v>
      </c>
      <c r="D143" s="5">
        <v>8292</v>
      </c>
      <c r="E143" s="5">
        <v>4438</v>
      </c>
      <c r="F143" s="5">
        <v>12182</v>
      </c>
      <c r="G143" s="5">
        <v>47</v>
      </c>
      <c r="H143" s="5">
        <v>1671.1921</v>
      </c>
      <c r="I143" s="6"/>
    </row>
    <row r="144" spans="2:9" x14ac:dyDescent="0.15">
      <c r="B144" s="4">
        <v>138</v>
      </c>
      <c r="C144" s="5">
        <v>434516</v>
      </c>
      <c r="D144" s="5">
        <v>9446</v>
      </c>
      <c r="E144" s="5">
        <v>5558</v>
      </c>
      <c r="F144" s="5">
        <v>15894</v>
      </c>
      <c r="G144" s="5">
        <v>46</v>
      </c>
      <c r="H144" s="5">
        <v>2881.1039999999998</v>
      </c>
      <c r="I144" s="6"/>
    </row>
    <row r="145" spans="2:9" x14ac:dyDescent="0.15">
      <c r="B145" s="4">
        <v>139</v>
      </c>
      <c r="C145" s="5">
        <v>496574</v>
      </c>
      <c r="D145" s="5">
        <v>11034</v>
      </c>
      <c r="E145" s="5">
        <v>5430</v>
      </c>
      <c r="F145" s="5">
        <v>17430</v>
      </c>
      <c r="G145" s="5">
        <v>45</v>
      </c>
      <c r="H145" s="5">
        <v>3378.3314999999998</v>
      </c>
      <c r="I145" s="6"/>
    </row>
    <row r="146" spans="2:9" x14ac:dyDescent="0.15">
      <c r="B146" s="4">
        <v>140</v>
      </c>
      <c r="C146" s="5">
        <v>96276</v>
      </c>
      <c r="D146" s="5">
        <v>6876</v>
      </c>
      <c r="E146" s="5">
        <v>5654</v>
      </c>
      <c r="F146" s="5">
        <v>8566</v>
      </c>
      <c r="G146" s="5">
        <v>14</v>
      </c>
      <c r="H146" s="5">
        <v>733.60770000000002</v>
      </c>
      <c r="I146" s="6"/>
    </row>
    <row r="147" spans="2:9" x14ac:dyDescent="0.15">
      <c r="B147" s="4">
        <v>141</v>
      </c>
      <c r="C147" s="5">
        <v>222452</v>
      </c>
      <c r="D147" s="5">
        <v>7415</v>
      </c>
      <c r="E147" s="5">
        <v>4918</v>
      </c>
      <c r="F147" s="5">
        <v>10998</v>
      </c>
      <c r="G147" s="5">
        <v>30</v>
      </c>
      <c r="H147" s="5">
        <v>1899.0762999999999</v>
      </c>
      <c r="I147" s="6"/>
    </row>
    <row r="148" spans="2:9" x14ac:dyDescent="0.15">
      <c r="B148" s="4">
        <v>142</v>
      </c>
      <c r="C148" s="5">
        <v>316194</v>
      </c>
      <c r="D148" s="5">
        <v>9034</v>
      </c>
      <c r="E148" s="5">
        <v>4918</v>
      </c>
      <c r="F148" s="5">
        <v>13430</v>
      </c>
      <c r="G148" s="5">
        <v>35</v>
      </c>
      <c r="H148" s="5">
        <v>2349.9097000000002</v>
      </c>
      <c r="I148" s="6"/>
    </row>
    <row r="149" spans="2:9" x14ac:dyDescent="0.15">
      <c r="B149" s="4">
        <v>143</v>
      </c>
      <c r="C149" s="5">
        <v>546868</v>
      </c>
      <c r="D149" s="5">
        <v>11888</v>
      </c>
      <c r="E149" s="5">
        <v>5782</v>
      </c>
      <c r="F149" s="5">
        <v>21942</v>
      </c>
      <c r="G149" s="5">
        <v>46</v>
      </c>
      <c r="H149" s="5">
        <v>4191.1419999999998</v>
      </c>
      <c r="I149" s="6"/>
    </row>
    <row r="150" spans="2:9" x14ac:dyDescent="0.15">
      <c r="B150" s="4">
        <v>144</v>
      </c>
      <c r="C150" s="5">
        <v>450270</v>
      </c>
      <c r="D150" s="5">
        <v>10006</v>
      </c>
      <c r="E150" s="5">
        <v>4950</v>
      </c>
      <c r="F150" s="5">
        <v>16662</v>
      </c>
      <c r="G150" s="5">
        <v>45</v>
      </c>
      <c r="H150" s="5">
        <v>3411.9346</v>
      </c>
      <c r="I150" s="6"/>
    </row>
    <row r="151" spans="2:9" x14ac:dyDescent="0.15">
      <c r="B151" s="4">
        <v>145</v>
      </c>
      <c r="C151" s="5">
        <v>305328</v>
      </c>
      <c r="D151" s="5">
        <v>7633</v>
      </c>
      <c r="E151" s="5">
        <v>3446</v>
      </c>
      <c r="F151" s="5">
        <v>11094</v>
      </c>
      <c r="G151" s="5">
        <v>40</v>
      </c>
      <c r="H151" s="5">
        <v>1885.8019999999999</v>
      </c>
      <c r="I151" s="6"/>
    </row>
    <row r="152" spans="2:9" x14ac:dyDescent="0.15">
      <c r="B152" s="4">
        <v>146</v>
      </c>
      <c r="C152" s="5">
        <v>208096</v>
      </c>
      <c r="D152" s="5">
        <v>6503</v>
      </c>
      <c r="E152" s="5">
        <v>3862</v>
      </c>
      <c r="F152" s="5">
        <v>8854</v>
      </c>
      <c r="G152" s="5">
        <v>32</v>
      </c>
      <c r="H152" s="5">
        <v>1277.6488999999999</v>
      </c>
      <c r="I152" s="6"/>
    </row>
    <row r="153" spans="2:9" x14ac:dyDescent="0.15">
      <c r="B153" s="4">
        <v>147</v>
      </c>
      <c r="C153" s="5">
        <v>278582</v>
      </c>
      <c r="D153" s="5">
        <v>8441</v>
      </c>
      <c r="E153" s="5">
        <v>5942</v>
      </c>
      <c r="F153" s="5">
        <v>11190</v>
      </c>
      <c r="G153" s="5">
        <v>33</v>
      </c>
      <c r="H153" s="5">
        <v>1329.9446</v>
      </c>
      <c r="I153" s="6"/>
    </row>
    <row r="154" spans="2:9" x14ac:dyDescent="0.15">
      <c r="B154" s="4">
        <v>148</v>
      </c>
      <c r="C154" s="5">
        <v>385570</v>
      </c>
      <c r="D154" s="5">
        <v>7560</v>
      </c>
      <c r="E154" s="5">
        <v>2902</v>
      </c>
      <c r="F154" s="5">
        <v>12918</v>
      </c>
      <c r="G154" s="5">
        <v>51</v>
      </c>
      <c r="H154" s="5">
        <v>2537.0183000000002</v>
      </c>
      <c r="I154" s="6"/>
    </row>
    <row r="155" spans="2:9" x14ac:dyDescent="0.15">
      <c r="B155" s="4">
        <v>149</v>
      </c>
      <c r="C155" s="5">
        <v>307276</v>
      </c>
      <c r="D155" s="5">
        <v>9037</v>
      </c>
      <c r="E155" s="5">
        <v>5558</v>
      </c>
      <c r="F155" s="5">
        <v>12470</v>
      </c>
      <c r="G155" s="5">
        <v>34</v>
      </c>
      <c r="H155" s="5">
        <v>1745.8525</v>
      </c>
      <c r="I155" s="6"/>
    </row>
    <row r="156" spans="2:9" x14ac:dyDescent="0.15">
      <c r="B156" s="4">
        <v>150</v>
      </c>
      <c r="C156" s="5">
        <v>611856</v>
      </c>
      <c r="D156" s="5">
        <v>15296</v>
      </c>
      <c r="E156" s="5">
        <v>7222</v>
      </c>
      <c r="F156" s="5">
        <v>26358</v>
      </c>
      <c r="G156" s="5">
        <v>40</v>
      </c>
      <c r="H156" s="5">
        <v>6034.2969999999996</v>
      </c>
      <c r="I156" s="6"/>
    </row>
    <row r="157" spans="2:9" x14ac:dyDescent="0.15">
      <c r="B157" s="4">
        <v>151</v>
      </c>
      <c r="C157" s="5">
        <v>60956</v>
      </c>
      <c r="D157" s="5">
        <v>6095</v>
      </c>
      <c r="E157" s="5">
        <v>5206</v>
      </c>
      <c r="F157" s="5">
        <v>6998</v>
      </c>
      <c r="G157" s="5">
        <v>10</v>
      </c>
      <c r="H157" s="5">
        <v>554.21559999999999</v>
      </c>
      <c r="I157" s="6"/>
    </row>
    <row r="158" spans="2:9" x14ac:dyDescent="0.15">
      <c r="B158" s="4">
        <v>152</v>
      </c>
      <c r="C158" s="5">
        <v>945194</v>
      </c>
      <c r="D158" s="5">
        <v>11964</v>
      </c>
      <c r="E158" s="5">
        <v>2710</v>
      </c>
      <c r="F158" s="5">
        <v>25910</v>
      </c>
      <c r="G158" s="5">
        <v>79</v>
      </c>
      <c r="H158" s="5">
        <v>5694.4516999999996</v>
      </c>
      <c r="I158" s="6"/>
    </row>
    <row r="159" spans="2:9" x14ac:dyDescent="0.15">
      <c r="B159" s="4">
        <v>153</v>
      </c>
      <c r="C159" s="5">
        <v>110156</v>
      </c>
      <c r="D159" s="5">
        <v>6119</v>
      </c>
      <c r="E159" s="5">
        <v>2518</v>
      </c>
      <c r="F159" s="5">
        <v>9110</v>
      </c>
      <c r="G159" s="5">
        <v>18</v>
      </c>
      <c r="H159" s="5">
        <v>1963.7745</v>
      </c>
      <c r="I159" s="6"/>
    </row>
    <row r="160" spans="2:9" x14ac:dyDescent="0.15">
      <c r="B160" s="4">
        <v>154</v>
      </c>
      <c r="C160" s="5">
        <v>194758</v>
      </c>
      <c r="D160" s="5">
        <v>7790</v>
      </c>
      <c r="E160" s="5">
        <v>4822</v>
      </c>
      <c r="F160" s="5">
        <v>10806</v>
      </c>
      <c r="G160" s="5">
        <v>25</v>
      </c>
      <c r="H160" s="5">
        <v>1519.671</v>
      </c>
      <c r="I160" s="6"/>
    </row>
    <row r="161" spans="2:9" x14ac:dyDescent="0.15">
      <c r="B161" s="4">
        <v>155</v>
      </c>
      <c r="C161" s="5">
        <v>157844</v>
      </c>
      <c r="D161" s="5">
        <v>5261</v>
      </c>
      <c r="E161" s="5">
        <v>3350</v>
      </c>
      <c r="F161" s="5">
        <v>7574</v>
      </c>
      <c r="G161" s="5">
        <v>30</v>
      </c>
      <c r="H161" s="5">
        <v>1216.8108</v>
      </c>
      <c r="I161" s="6"/>
    </row>
    <row r="162" spans="2:9" x14ac:dyDescent="0.15">
      <c r="B162" s="4">
        <v>156</v>
      </c>
      <c r="C162" s="5">
        <v>416530</v>
      </c>
      <c r="D162" s="5">
        <v>9686</v>
      </c>
      <c r="E162" s="5">
        <v>4790</v>
      </c>
      <c r="F162" s="5">
        <v>16118</v>
      </c>
      <c r="G162" s="5">
        <v>43</v>
      </c>
      <c r="H162" s="5">
        <v>3316.4524000000001</v>
      </c>
      <c r="I162" s="6"/>
    </row>
    <row r="163" spans="2:9" x14ac:dyDescent="0.15">
      <c r="B163" s="4">
        <v>157</v>
      </c>
      <c r="C163" s="5">
        <v>460576</v>
      </c>
      <c r="D163" s="5">
        <v>9595</v>
      </c>
      <c r="E163" s="5">
        <v>4662</v>
      </c>
      <c r="F163" s="5">
        <v>16726</v>
      </c>
      <c r="G163" s="5">
        <v>48</v>
      </c>
      <c r="H163" s="5">
        <v>3440.9724000000001</v>
      </c>
      <c r="I163" s="6"/>
    </row>
    <row r="164" spans="2:9" x14ac:dyDescent="0.15">
      <c r="B164" s="4">
        <v>158</v>
      </c>
      <c r="C164" s="5">
        <v>421956</v>
      </c>
      <c r="D164" s="5">
        <v>7814</v>
      </c>
      <c r="E164" s="5">
        <v>3446</v>
      </c>
      <c r="F164" s="5">
        <v>15574</v>
      </c>
      <c r="G164" s="5">
        <v>54</v>
      </c>
      <c r="H164" s="5">
        <v>3196.404</v>
      </c>
      <c r="I164" s="6"/>
    </row>
    <row r="165" spans="2:9" x14ac:dyDescent="0.15">
      <c r="B165" s="4">
        <v>159</v>
      </c>
      <c r="C165" s="5">
        <v>520112</v>
      </c>
      <c r="D165" s="5">
        <v>9287</v>
      </c>
      <c r="E165" s="5">
        <v>5238</v>
      </c>
      <c r="F165" s="5">
        <v>15542</v>
      </c>
      <c r="G165" s="5">
        <v>56</v>
      </c>
      <c r="H165" s="5">
        <v>2896.6107999999999</v>
      </c>
      <c r="I165" s="6"/>
    </row>
    <row r="166" spans="2:9" x14ac:dyDescent="0.15">
      <c r="B166" s="4">
        <v>160</v>
      </c>
      <c r="C166" s="5">
        <v>207968</v>
      </c>
      <c r="D166" s="5">
        <v>6499</v>
      </c>
      <c r="E166" s="5">
        <v>3638</v>
      </c>
      <c r="F166" s="5">
        <v>9558</v>
      </c>
      <c r="G166" s="5">
        <v>32</v>
      </c>
      <c r="H166" s="5">
        <v>1476.5226</v>
      </c>
      <c r="I166" s="6"/>
    </row>
    <row r="167" spans="2:9" x14ac:dyDescent="0.15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15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15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15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15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15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15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15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15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15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15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15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15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15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15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15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15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15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15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15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15">
      <c r="B187" s="4">
        <v>181</v>
      </c>
      <c r="I187" s="6"/>
    </row>
    <row r="188" spans="1:10" x14ac:dyDescent="0.15">
      <c r="A188" s="14" t="s">
        <v>10</v>
      </c>
      <c r="B188" s="3">
        <v>160</v>
      </c>
      <c r="I188" s="6"/>
    </row>
    <row r="189" spans="1:10" x14ac:dyDescent="0.15">
      <c r="A189" t="s">
        <v>67</v>
      </c>
      <c r="B189" s="15"/>
      <c r="C189" s="8">
        <f>AVERAGE(C7:C187)</f>
        <v>420450.8125</v>
      </c>
      <c r="D189" s="8"/>
      <c r="E189" s="8"/>
      <c r="F189" s="8"/>
      <c r="G189" s="8"/>
      <c r="H189" s="8"/>
      <c r="I189" s="9"/>
      <c r="J189" s="17">
        <f>AVERAGE(D7:D187)</f>
        <v>10475.862499999999</v>
      </c>
    </row>
    <row r="191" spans="1:10" x14ac:dyDescent="0.15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15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15">
      <c r="B193" s="4"/>
      <c r="C193" s="16"/>
      <c r="D193" s="16"/>
      <c r="E193" s="16"/>
      <c r="F193" s="16"/>
      <c r="G193" s="16"/>
      <c r="H193" s="16"/>
      <c r="I193" s="18"/>
    </row>
    <row r="194" spans="1:9" x14ac:dyDescent="0.15">
      <c r="A194" s="6"/>
      <c r="B194" s="16">
        <v>1</v>
      </c>
      <c r="C194" s="16">
        <v>155148</v>
      </c>
      <c r="D194" s="16">
        <v>6205</v>
      </c>
      <c r="E194" s="16">
        <v>3884</v>
      </c>
      <c r="F194" s="16">
        <v>9292</v>
      </c>
      <c r="G194" s="16">
        <v>25</v>
      </c>
      <c r="H194" s="16">
        <v>1555.6818000000001</v>
      </c>
      <c r="I194" s="18"/>
    </row>
    <row r="195" spans="1:9" x14ac:dyDescent="0.15">
      <c r="A195" s="6"/>
      <c r="B195" s="16">
        <v>2</v>
      </c>
      <c r="C195" s="16">
        <v>255860</v>
      </c>
      <c r="D195" s="16">
        <v>8253</v>
      </c>
      <c r="E195" s="16">
        <v>5420</v>
      </c>
      <c r="F195" s="16">
        <v>12908</v>
      </c>
      <c r="G195" s="16">
        <v>31</v>
      </c>
      <c r="H195" s="16">
        <v>2019.9045000000001</v>
      </c>
      <c r="I195" s="18"/>
    </row>
    <row r="196" spans="1:9" x14ac:dyDescent="0.15">
      <c r="A196" s="6"/>
      <c r="B196" s="16">
        <v>3</v>
      </c>
      <c r="C196" s="16">
        <v>53412</v>
      </c>
      <c r="D196" s="16">
        <v>4855</v>
      </c>
      <c r="E196" s="16">
        <v>3788</v>
      </c>
      <c r="F196" s="16">
        <v>5868</v>
      </c>
      <c r="G196" s="16">
        <v>11</v>
      </c>
      <c r="H196" s="16">
        <v>683.37419999999997</v>
      </c>
      <c r="I196" s="18"/>
    </row>
    <row r="197" spans="1:9" x14ac:dyDescent="0.15">
      <c r="A197" s="6"/>
      <c r="B197" s="16">
        <v>4</v>
      </c>
      <c r="C197" s="16">
        <v>254148</v>
      </c>
      <c r="D197" s="16">
        <v>9412</v>
      </c>
      <c r="E197" s="16">
        <v>6988</v>
      </c>
      <c r="F197" s="16">
        <v>12460</v>
      </c>
      <c r="G197" s="16">
        <v>27</v>
      </c>
      <c r="H197" s="16">
        <v>1415.5139999999999</v>
      </c>
      <c r="I197" s="18"/>
    </row>
    <row r="198" spans="1:9" x14ac:dyDescent="0.15">
      <c r="A198" s="6"/>
      <c r="B198" s="16">
        <v>5</v>
      </c>
      <c r="C198" s="16">
        <v>206424</v>
      </c>
      <c r="D198" s="16">
        <v>7939</v>
      </c>
      <c r="E198" s="16">
        <v>5164</v>
      </c>
      <c r="F198" s="16">
        <v>10764</v>
      </c>
      <c r="G198" s="16">
        <v>26</v>
      </c>
      <c r="H198" s="16">
        <v>1524.6124</v>
      </c>
      <c r="I198" s="18"/>
    </row>
    <row r="199" spans="1:9" x14ac:dyDescent="0.15">
      <c r="A199" s="6"/>
      <c r="B199" s="16">
        <v>6</v>
      </c>
      <c r="C199" s="16">
        <v>269568</v>
      </c>
      <c r="D199" s="16">
        <v>8424</v>
      </c>
      <c r="E199" s="16">
        <v>5100</v>
      </c>
      <c r="F199" s="16">
        <v>12364</v>
      </c>
      <c r="G199" s="16">
        <v>32</v>
      </c>
      <c r="H199" s="16">
        <v>2148.4058</v>
      </c>
      <c r="I199" s="18"/>
    </row>
    <row r="200" spans="1:9" x14ac:dyDescent="0.15">
      <c r="A200" s="6"/>
      <c r="B200" s="16">
        <v>7</v>
      </c>
      <c r="C200" s="16">
        <v>389688</v>
      </c>
      <c r="D200" s="16">
        <v>11461</v>
      </c>
      <c r="E200" s="16">
        <v>6572</v>
      </c>
      <c r="F200" s="16">
        <v>18092</v>
      </c>
      <c r="G200" s="16">
        <v>34</v>
      </c>
      <c r="H200" s="16">
        <v>3087.6653000000001</v>
      </c>
      <c r="I200" s="18"/>
    </row>
    <row r="201" spans="1:9" x14ac:dyDescent="0.15">
      <c r="A201" s="6"/>
      <c r="B201" s="16">
        <v>8</v>
      </c>
      <c r="C201" s="16">
        <v>300264</v>
      </c>
      <c r="D201" s="16">
        <v>10008</v>
      </c>
      <c r="E201" s="16">
        <v>5772</v>
      </c>
      <c r="F201" s="16">
        <v>15948</v>
      </c>
      <c r="G201" s="16">
        <v>30</v>
      </c>
      <c r="H201" s="16">
        <v>2920.2112000000002</v>
      </c>
      <c r="I201" s="18"/>
    </row>
    <row r="202" spans="1:9" x14ac:dyDescent="0.15">
      <c r="A202" s="6"/>
      <c r="B202" s="16">
        <v>9</v>
      </c>
      <c r="C202" s="16">
        <v>224736</v>
      </c>
      <c r="D202" s="16">
        <v>9364</v>
      </c>
      <c r="E202" s="16">
        <v>4684</v>
      </c>
      <c r="F202" s="16">
        <v>13580</v>
      </c>
      <c r="G202" s="16">
        <v>24</v>
      </c>
      <c r="H202" s="16">
        <v>2507.2521999999999</v>
      </c>
      <c r="I202" s="18"/>
    </row>
    <row r="203" spans="1:9" x14ac:dyDescent="0.15">
      <c r="A203" s="6"/>
      <c r="B203" s="16">
        <v>10</v>
      </c>
      <c r="C203" s="16">
        <v>340192</v>
      </c>
      <c r="D203" s="16">
        <v>8504</v>
      </c>
      <c r="E203" s="16">
        <v>4332</v>
      </c>
      <c r="F203" s="16">
        <v>14380</v>
      </c>
      <c r="G203" s="16">
        <v>40</v>
      </c>
      <c r="H203" s="16">
        <v>2798.2732000000001</v>
      </c>
      <c r="I203" s="18"/>
    </row>
    <row r="204" spans="1:9" x14ac:dyDescent="0.15">
      <c r="A204" s="6"/>
      <c r="B204" s="16">
        <v>11</v>
      </c>
      <c r="C204" s="16">
        <v>415648</v>
      </c>
      <c r="D204" s="16">
        <v>10391</v>
      </c>
      <c r="E204" s="16">
        <v>6892</v>
      </c>
      <c r="F204" s="16">
        <v>14508</v>
      </c>
      <c r="G204" s="16">
        <v>40</v>
      </c>
      <c r="H204" s="16">
        <v>2127.6875</v>
      </c>
      <c r="I204" s="18"/>
    </row>
    <row r="205" spans="1:9" x14ac:dyDescent="0.15">
      <c r="A205" s="6"/>
      <c r="B205" s="5">
        <v>12</v>
      </c>
      <c r="C205" s="16">
        <v>295660</v>
      </c>
      <c r="D205" s="16">
        <v>8959</v>
      </c>
      <c r="E205" s="16">
        <v>5420</v>
      </c>
      <c r="F205" s="16">
        <v>13548</v>
      </c>
      <c r="G205" s="16">
        <v>33</v>
      </c>
      <c r="H205" s="16">
        <v>2219.4333000000001</v>
      </c>
      <c r="I205" s="18"/>
    </row>
    <row r="206" spans="1:9" x14ac:dyDescent="0.15">
      <c r="B206" s="4">
        <v>13</v>
      </c>
      <c r="C206" s="16">
        <v>111144</v>
      </c>
      <c r="D206" s="16">
        <v>7938</v>
      </c>
      <c r="E206" s="16">
        <v>6764</v>
      </c>
      <c r="F206" s="16">
        <v>9260</v>
      </c>
      <c r="G206" s="16">
        <v>14</v>
      </c>
      <c r="H206" s="16">
        <v>818.29503999999997</v>
      </c>
      <c r="I206" s="18"/>
    </row>
    <row r="207" spans="1:9" x14ac:dyDescent="0.15">
      <c r="B207" s="4">
        <v>14</v>
      </c>
      <c r="C207" s="16">
        <v>192088</v>
      </c>
      <c r="D207" s="16">
        <v>7388</v>
      </c>
      <c r="E207" s="16">
        <v>5260</v>
      </c>
      <c r="F207" s="16">
        <v>10220</v>
      </c>
      <c r="G207" s="16">
        <v>26</v>
      </c>
      <c r="H207" s="16">
        <v>1434.9779000000001</v>
      </c>
      <c r="I207" s="18"/>
    </row>
    <row r="208" spans="1:9" x14ac:dyDescent="0.15">
      <c r="B208" s="4">
        <v>15</v>
      </c>
      <c r="C208" s="16">
        <v>520700</v>
      </c>
      <c r="D208" s="16">
        <v>9824</v>
      </c>
      <c r="E208" s="16">
        <v>5932</v>
      </c>
      <c r="F208" s="16">
        <v>15596</v>
      </c>
      <c r="G208" s="16">
        <v>53</v>
      </c>
      <c r="H208" s="16">
        <v>2575.2089999999998</v>
      </c>
      <c r="I208" s="18"/>
    </row>
    <row r="209" spans="1:9" x14ac:dyDescent="0.15">
      <c r="B209" s="4">
        <v>16</v>
      </c>
      <c r="C209" s="16">
        <v>164892</v>
      </c>
      <c r="D209" s="16">
        <v>7852</v>
      </c>
      <c r="E209" s="16">
        <v>5644</v>
      </c>
      <c r="F209" s="16">
        <v>9708</v>
      </c>
      <c r="G209" s="16">
        <v>21</v>
      </c>
      <c r="H209" s="16">
        <v>1205.7249999999999</v>
      </c>
      <c r="I209" s="18"/>
    </row>
    <row r="210" spans="1:9" x14ac:dyDescent="0.15">
      <c r="B210" s="4">
        <v>17</v>
      </c>
      <c r="C210" s="16">
        <v>117436</v>
      </c>
      <c r="D210" s="16">
        <v>9033</v>
      </c>
      <c r="E210" s="16">
        <v>8204</v>
      </c>
      <c r="F210" s="16">
        <v>10028</v>
      </c>
      <c r="G210" s="16">
        <v>13</v>
      </c>
      <c r="H210" s="16">
        <v>595.58745999999996</v>
      </c>
      <c r="I210" s="18"/>
    </row>
    <row r="211" spans="1:9" x14ac:dyDescent="0.15">
      <c r="B211" s="4">
        <v>18</v>
      </c>
      <c r="C211" s="16">
        <v>175704</v>
      </c>
      <c r="D211" s="16">
        <v>9761</v>
      </c>
      <c r="E211" s="16">
        <v>8396</v>
      </c>
      <c r="F211" s="16">
        <v>11788</v>
      </c>
      <c r="G211" s="16">
        <v>18</v>
      </c>
      <c r="H211" s="16">
        <v>1114.1493</v>
      </c>
      <c r="I211" s="18"/>
    </row>
    <row r="212" spans="1:9" x14ac:dyDescent="0.15">
      <c r="B212" s="4">
        <v>19</v>
      </c>
      <c r="C212" s="16">
        <v>344096</v>
      </c>
      <c r="D212" s="16">
        <v>10753</v>
      </c>
      <c r="E212" s="16">
        <v>7916</v>
      </c>
      <c r="F212" s="16">
        <v>14892</v>
      </c>
      <c r="G212" s="16">
        <v>32</v>
      </c>
      <c r="H212" s="16">
        <v>1858.5361</v>
      </c>
      <c r="I212" s="18"/>
    </row>
    <row r="213" spans="1:9" x14ac:dyDescent="0.15">
      <c r="B213" s="4">
        <v>20</v>
      </c>
      <c r="C213" s="16">
        <v>195628</v>
      </c>
      <c r="D213" s="16">
        <v>7825</v>
      </c>
      <c r="E213" s="16">
        <v>5900</v>
      </c>
      <c r="F213" s="16">
        <v>10604</v>
      </c>
      <c r="G213" s="16">
        <v>25</v>
      </c>
      <c r="H213" s="16">
        <v>1139.7748999999999</v>
      </c>
      <c r="I213" s="18"/>
    </row>
    <row r="214" spans="1:9" x14ac:dyDescent="0.15">
      <c r="B214" s="4">
        <v>21</v>
      </c>
      <c r="C214" s="16">
        <v>123992</v>
      </c>
      <c r="D214" s="16">
        <v>6888</v>
      </c>
      <c r="E214" s="16">
        <v>4972</v>
      </c>
      <c r="F214" s="16">
        <v>9132</v>
      </c>
      <c r="G214" s="16">
        <v>18</v>
      </c>
      <c r="H214" s="16">
        <v>994.75239999999997</v>
      </c>
      <c r="I214" s="18"/>
    </row>
    <row r="215" spans="1:9" x14ac:dyDescent="0.15">
      <c r="B215" s="4">
        <v>22</v>
      </c>
      <c r="C215" s="16">
        <v>266592</v>
      </c>
      <c r="D215" s="16">
        <v>11108</v>
      </c>
      <c r="E215" s="16">
        <v>8972</v>
      </c>
      <c r="F215" s="16">
        <v>14572</v>
      </c>
      <c r="G215" s="16">
        <v>24</v>
      </c>
      <c r="H215" s="16">
        <v>1583.7294999999999</v>
      </c>
      <c r="I215" s="18"/>
    </row>
    <row r="216" spans="1:9" x14ac:dyDescent="0.15">
      <c r="B216" s="4">
        <v>23</v>
      </c>
      <c r="C216" s="16">
        <v>406288</v>
      </c>
      <c r="D216" s="16">
        <v>11285</v>
      </c>
      <c r="E216" s="16">
        <v>6508</v>
      </c>
      <c r="F216" s="16">
        <v>18412</v>
      </c>
      <c r="G216" s="16">
        <v>36</v>
      </c>
      <c r="H216" s="16">
        <v>3389.5142000000001</v>
      </c>
      <c r="I216" s="18"/>
    </row>
    <row r="217" spans="1:9" x14ac:dyDescent="0.15">
      <c r="B217" s="4">
        <v>24</v>
      </c>
      <c r="C217" s="16">
        <v>327144</v>
      </c>
      <c r="D217" s="16">
        <v>10904</v>
      </c>
      <c r="E217" s="16">
        <v>6732</v>
      </c>
      <c r="F217" s="16">
        <v>15436</v>
      </c>
      <c r="G217" s="16">
        <v>30</v>
      </c>
      <c r="H217" s="16">
        <v>2411.6846</v>
      </c>
      <c r="I217" s="18"/>
    </row>
    <row r="218" spans="1:9" x14ac:dyDescent="0.15">
      <c r="B218" s="4">
        <v>25</v>
      </c>
      <c r="C218" s="16">
        <v>85580</v>
      </c>
      <c r="D218" s="16">
        <v>5034</v>
      </c>
      <c r="E218" s="16">
        <v>3372</v>
      </c>
      <c r="F218" s="16">
        <v>6636</v>
      </c>
      <c r="G218" s="16">
        <v>17</v>
      </c>
      <c r="H218" s="16">
        <v>974.91549999999995</v>
      </c>
      <c r="I218" s="18"/>
    </row>
    <row r="219" spans="1:9" x14ac:dyDescent="0.15">
      <c r="B219" s="4">
        <v>26</v>
      </c>
      <c r="C219" s="16">
        <v>201160</v>
      </c>
      <c r="D219" s="16">
        <v>9143</v>
      </c>
      <c r="E219" s="16">
        <v>6796</v>
      </c>
      <c r="F219" s="16">
        <v>11884</v>
      </c>
      <c r="G219" s="16">
        <v>22</v>
      </c>
      <c r="H219" s="16">
        <v>1220.9041999999999</v>
      </c>
      <c r="I219" s="18"/>
    </row>
    <row r="220" spans="1:9" x14ac:dyDescent="0.15">
      <c r="B220" s="4">
        <v>27</v>
      </c>
      <c r="C220" s="16">
        <v>173324</v>
      </c>
      <c r="D220" s="16">
        <v>10195</v>
      </c>
      <c r="E220" s="16">
        <v>8620</v>
      </c>
      <c r="F220" s="16">
        <v>12364</v>
      </c>
      <c r="G220" s="16">
        <v>17</v>
      </c>
      <c r="H220" s="16">
        <v>939.1422</v>
      </c>
      <c r="I220" s="18"/>
    </row>
    <row r="221" spans="1:9" x14ac:dyDescent="0.15">
      <c r="B221" s="4">
        <v>28</v>
      </c>
      <c r="C221" s="16">
        <v>241140</v>
      </c>
      <c r="D221" s="16">
        <v>16076</v>
      </c>
      <c r="E221" s="16">
        <v>13100</v>
      </c>
      <c r="F221" s="16">
        <v>18540</v>
      </c>
      <c r="G221" s="16">
        <v>15</v>
      </c>
      <c r="H221" s="16">
        <v>1696.6467</v>
      </c>
      <c r="I221" s="18"/>
    </row>
    <row r="222" spans="1:9" x14ac:dyDescent="0.15">
      <c r="B222" s="4">
        <v>29</v>
      </c>
      <c r="C222" s="16">
        <v>216696</v>
      </c>
      <c r="D222" s="16">
        <v>12038</v>
      </c>
      <c r="E222" s="16">
        <v>8460</v>
      </c>
      <c r="F222" s="16">
        <v>15564</v>
      </c>
      <c r="G222" s="16">
        <v>18</v>
      </c>
      <c r="H222" s="16">
        <v>1670.4762000000001</v>
      </c>
      <c r="I222" s="18"/>
    </row>
    <row r="223" spans="1:9" x14ac:dyDescent="0.15">
      <c r="B223" s="4">
        <v>30</v>
      </c>
      <c r="C223" s="16">
        <v>314848</v>
      </c>
      <c r="D223" s="16">
        <v>13118</v>
      </c>
      <c r="E223" s="16">
        <v>11148</v>
      </c>
      <c r="F223" s="16">
        <v>15916</v>
      </c>
      <c r="G223" s="16">
        <v>24</v>
      </c>
      <c r="H223" s="16">
        <v>1273.6511</v>
      </c>
      <c r="I223" s="18"/>
    </row>
    <row r="224" spans="1:9" x14ac:dyDescent="0.15">
      <c r="A224" s="6"/>
      <c r="B224" s="4">
        <v>31</v>
      </c>
      <c r="C224" s="16">
        <v>152948</v>
      </c>
      <c r="D224" s="16">
        <v>10196</v>
      </c>
      <c r="E224" s="16">
        <v>8716</v>
      </c>
      <c r="F224" s="16">
        <v>11180</v>
      </c>
      <c r="G224" s="16">
        <v>15</v>
      </c>
      <c r="H224" s="16">
        <v>758.17223999999999</v>
      </c>
      <c r="I224" s="18"/>
    </row>
    <row r="225" spans="1:9" x14ac:dyDescent="0.15">
      <c r="A225" s="11"/>
      <c r="B225" s="5">
        <v>32</v>
      </c>
      <c r="C225" s="16">
        <v>284900</v>
      </c>
      <c r="D225" s="16">
        <v>10551</v>
      </c>
      <c r="E225" s="16">
        <v>7212</v>
      </c>
      <c r="F225" s="16">
        <v>13612</v>
      </c>
      <c r="G225" s="16">
        <v>27</v>
      </c>
      <c r="H225" s="16">
        <v>1682.8317999999999</v>
      </c>
      <c r="I225" s="18"/>
    </row>
    <row r="226" spans="1:9" x14ac:dyDescent="0.15">
      <c r="B226" s="4">
        <v>33</v>
      </c>
      <c r="C226" s="16">
        <v>562796</v>
      </c>
      <c r="D226" s="16">
        <v>17054</v>
      </c>
      <c r="E226" s="16">
        <v>13676</v>
      </c>
      <c r="F226" s="16">
        <v>20300</v>
      </c>
      <c r="G226" s="16">
        <v>33</v>
      </c>
      <c r="H226" s="16">
        <v>1695.1510000000001</v>
      </c>
      <c r="I226" s="18"/>
    </row>
    <row r="227" spans="1:9" x14ac:dyDescent="0.15">
      <c r="B227" s="4">
        <v>34</v>
      </c>
      <c r="C227" s="16">
        <v>283852</v>
      </c>
      <c r="D227" s="16">
        <v>11354</v>
      </c>
      <c r="E227" s="16">
        <v>7436</v>
      </c>
      <c r="F227" s="16">
        <v>16460</v>
      </c>
      <c r="G227" s="16">
        <v>25</v>
      </c>
      <c r="H227" s="16">
        <v>2770.4812000000002</v>
      </c>
      <c r="I227" s="18"/>
    </row>
    <row r="228" spans="1:9" x14ac:dyDescent="0.15">
      <c r="B228" s="4">
        <v>35</v>
      </c>
      <c r="C228" s="16">
        <v>206800</v>
      </c>
      <c r="D228" s="16">
        <v>10340</v>
      </c>
      <c r="E228" s="16">
        <v>8268</v>
      </c>
      <c r="F228" s="16">
        <v>12684</v>
      </c>
      <c r="G228" s="16">
        <v>20</v>
      </c>
      <c r="H228" s="16">
        <v>1228.6051</v>
      </c>
      <c r="I228" s="18"/>
    </row>
    <row r="229" spans="1:9" x14ac:dyDescent="0.15">
      <c r="B229" s="4">
        <v>36</v>
      </c>
      <c r="C229" s="16">
        <v>570680</v>
      </c>
      <c r="D229" s="16">
        <v>13587</v>
      </c>
      <c r="E229" s="16">
        <v>7276</v>
      </c>
      <c r="F229" s="16">
        <v>20140</v>
      </c>
      <c r="G229" s="16">
        <v>42</v>
      </c>
      <c r="H229" s="16">
        <v>3328.9672999999998</v>
      </c>
      <c r="I229" s="18"/>
    </row>
    <row r="230" spans="1:9" x14ac:dyDescent="0.15">
      <c r="B230" s="4">
        <v>37</v>
      </c>
      <c r="C230" s="16">
        <v>558756</v>
      </c>
      <c r="D230" s="16">
        <v>15964</v>
      </c>
      <c r="E230" s="16">
        <v>12908</v>
      </c>
      <c r="F230" s="16">
        <v>19148</v>
      </c>
      <c r="G230" s="16">
        <v>35</v>
      </c>
      <c r="H230" s="16">
        <v>1729.4525000000001</v>
      </c>
      <c r="I230" s="18"/>
    </row>
    <row r="231" spans="1:9" x14ac:dyDescent="0.15">
      <c r="B231" s="4">
        <v>38</v>
      </c>
      <c r="C231" s="16">
        <v>279964</v>
      </c>
      <c r="D231" s="16">
        <v>9653</v>
      </c>
      <c r="E231" s="16">
        <v>7692</v>
      </c>
      <c r="F231" s="16">
        <v>12204</v>
      </c>
      <c r="G231" s="16">
        <v>29</v>
      </c>
      <c r="H231" s="16">
        <v>1232.0775000000001</v>
      </c>
      <c r="I231" s="18"/>
    </row>
    <row r="232" spans="1:9" x14ac:dyDescent="0.15">
      <c r="B232" s="4">
        <v>39</v>
      </c>
      <c r="C232" s="16">
        <v>423712</v>
      </c>
      <c r="D232" s="16">
        <v>13241</v>
      </c>
      <c r="E232" s="16">
        <v>9612</v>
      </c>
      <c r="F232" s="16">
        <v>18316</v>
      </c>
      <c r="G232" s="16">
        <v>32</v>
      </c>
      <c r="H232" s="16">
        <v>2252.9962999999998</v>
      </c>
      <c r="I232" s="18"/>
    </row>
    <row r="233" spans="1:9" x14ac:dyDescent="0.15">
      <c r="B233" s="4">
        <v>40</v>
      </c>
      <c r="C233" s="16">
        <v>336092</v>
      </c>
      <c r="D233" s="16">
        <v>11589</v>
      </c>
      <c r="E233" s="16">
        <v>8556</v>
      </c>
      <c r="F233" s="16">
        <v>16460</v>
      </c>
      <c r="G233" s="16">
        <v>29</v>
      </c>
      <c r="H233" s="16">
        <v>2123.3699000000001</v>
      </c>
      <c r="I233" s="18"/>
    </row>
    <row r="234" spans="1:9" x14ac:dyDescent="0.15">
      <c r="B234" s="4">
        <v>41</v>
      </c>
      <c r="C234" s="16">
        <v>117192</v>
      </c>
      <c r="D234" s="16">
        <v>8370</v>
      </c>
      <c r="E234" s="16">
        <v>6636</v>
      </c>
      <c r="F234" s="16">
        <v>9836</v>
      </c>
      <c r="G234" s="16">
        <v>14</v>
      </c>
      <c r="H234" s="16">
        <v>961.40890000000002</v>
      </c>
      <c r="I234" s="18"/>
    </row>
    <row r="235" spans="1:9" x14ac:dyDescent="0.15">
      <c r="B235" s="4">
        <v>42</v>
      </c>
      <c r="C235" s="16">
        <v>269432</v>
      </c>
      <c r="D235" s="16">
        <v>10362</v>
      </c>
      <c r="E235" s="16">
        <v>7340</v>
      </c>
      <c r="F235" s="16">
        <v>14124</v>
      </c>
      <c r="G235" s="16">
        <v>26</v>
      </c>
      <c r="H235" s="16">
        <v>1889.837</v>
      </c>
      <c r="I235" s="18"/>
    </row>
    <row r="236" spans="1:9" x14ac:dyDescent="0.15">
      <c r="B236" s="4">
        <v>43</v>
      </c>
      <c r="C236" s="16">
        <v>224840</v>
      </c>
      <c r="D236" s="16">
        <v>7494</v>
      </c>
      <c r="E236" s="16">
        <v>4172</v>
      </c>
      <c r="F236" s="16">
        <v>11404</v>
      </c>
      <c r="G236" s="16">
        <v>30</v>
      </c>
      <c r="H236" s="16">
        <v>2081.6217999999999</v>
      </c>
      <c r="I236" s="18"/>
    </row>
    <row r="237" spans="1:9" x14ac:dyDescent="0.15">
      <c r="B237" s="4">
        <v>44</v>
      </c>
      <c r="C237" s="16">
        <v>199336</v>
      </c>
      <c r="D237" s="16">
        <v>6644</v>
      </c>
      <c r="E237" s="16">
        <v>3500</v>
      </c>
      <c r="F237" s="16">
        <v>10700</v>
      </c>
      <c r="G237" s="16">
        <v>30</v>
      </c>
      <c r="H237" s="16">
        <v>1892.8644999999999</v>
      </c>
      <c r="I237" s="18"/>
    </row>
    <row r="238" spans="1:9" x14ac:dyDescent="0.15">
      <c r="B238" s="4">
        <v>45</v>
      </c>
      <c r="C238" s="16">
        <v>288320</v>
      </c>
      <c r="D238" s="16">
        <v>9010</v>
      </c>
      <c r="E238" s="16">
        <v>5548</v>
      </c>
      <c r="F238" s="16">
        <v>13708</v>
      </c>
      <c r="G238" s="16">
        <v>32</v>
      </c>
      <c r="H238" s="16">
        <v>2074.3371999999999</v>
      </c>
      <c r="I238" s="18"/>
    </row>
    <row r="239" spans="1:9" x14ac:dyDescent="0.15">
      <c r="B239" s="4">
        <v>46</v>
      </c>
      <c r="C239" s="16">
        <v>474632</v>
      </c>
      <c r="D239" s="16">
        <v>12490</v>
      </c>
      <c r="E239" s="16">
        <v>8748</v>
      </c>
      <c r="F239" s="16">
        <v>17740</v>
      </c>
      <c r="G239" s="16">
        <v>38</v>
      </c>
      <c r="H239" s="16">
        <v>2168.9540000000002</v>
      </c>
      <c r="I239" s="18"/>
    </row>
    <row r="240" spans="1:9" x14ac:dyDescent="0.15">
      <c r="B240" s="4">
        <v>47</v>
      </c>
      <c r="C240" s="16">
        <v>200672</v>
      </c>
      <c r="D240" s="16">
        <v>12542</v>
      </c>
      <c r="E240" s="16">
        <v>10188</v>
      </c>
      <c r="F240" s="16">
        <v>15308</v>
      </c>
      <c r="G240" s="16">
        <v>16</v>
      </c>
      <c r="H240" s="16">
        <v>1207.8304000000001</v>
      </c>
      <c r="I240" s="18"/>
    </row>
    <row r="241" spans="2:9" x14ac:dyDescent="0.15">
      <c r="B241" s="4">
        <v>48</v>
      </c>
      <c r="C241" s="16">
        <v>86004</v>
      </c>
      <c r="D241" s="16">
        <v>5733</v>
      </c>
      <c r="E241" s="16">
        <v>4236</v>
      </c>
      <c r="F241" s="16">
        <v>6860</v>
      </c>
      <c r="G241" s="16">
        <v>15</v>
      </c>
      <c r="H241" s="16">
        <v>636.93010000000004</v>
      </c>
      <c r="I241" s="18"/>
    </row>
    <row r="242" spans="2:9" x14ac:dyDescent="0.15">
      <c r="B242" s="4">
        <v>49</v>
      </c>
      <c r="C242" s="16">
        <v>203168</v>
      </c>
      <c r="D242" s="16">
        <v>12698</v>
      </c>
      <c r="E242" s="16">
        <v>10764</v>
      </c>
      <c r="F242" s="16">
        <v>14956</v>
      </c>
      <c r="G242" s="16">
        <v>16</v>
      </c>
      <c r="H242" s="16">
        <v>1345.7750000000001</v>
      </c>
      <c r="I242" s="18"/>
    </row>
    <row r="243" spans="2:9" x14ac:dyDescent="0.15">
      <c r="B243" s="4">
        <v>50</v>
      </c>
      <c r="C243" s="16">
        <v>503832</v>
      </c>
      <c r="D243" s="16">
        <v>11996</v>
      </c>
      <c r="E243" s="16">
        <v>6892</v>
      </c>
      <c r="F243" s="16">
        <v>20460</v>
      </c>
      <c r="G243" s="16">
        <v>42</v>
      </c>
      <c r="H243" s="16">
        <v>3515.4436000000001</v>
      </c>
      <c r="I243" s="18"/>
    </row>
    <row r="244" spans="2:9" x14ac:dyDescent="0.15">
      <c r="B244" s="4">
        <v>51</v>
      </c>
      <c r="C244" s="16">
        <v>447368</v>
      </c>
      <c r="D244" s="16">
        <v>11772</v>
      </c>
      <c r="E244" s="16">
        <v>7820</v>
      </c>
      <c r="F244" s="16">
        <v>16460</v>
      </c>
      <c r="G244" s="16">
        <v>38</v>
      </c>
      <c r="H244" s="16">
        <v>2406.6127999999999</v>
      </c>
      <c r="I244" s="18"/>
    </row>
    <row r="245" spans="2:9" x14ac:dyDescent="0.15">
      <c r="B245" s="4">
        <v>52</v>
      </c>
      <c r="C245" s="16">
        <v>303188</v>
      </c>
      <c r="D245" s="16">
        <v>13182</v>
      </c>
      <c r="E245" s="16">
        <v>9452</v>
      </c>
      <c r="F245" s="16">
        <v>16140</v>
      </c>
      <c r="G245" s="16">
        <v>23</v>
      </c>
      <c r="H245" s="16">
        <v>1818.1677999999999</v>
      </c>
      <c r="I245" s="18"/>
    </row>
    <row r="246" spans="2:9" x14ac:dyDescent="0.15">
      <c r="B246" s="4">
        <v>53</v>
      </c>
      <c r="C246" s="16">
        <v>141816</v>
      </c>
      <c r="D246" s="16">
        <v>7878</v>
      </c>
      <c r="E246" s="16">
        <v>6380</v>
      </c>
      <c r="F246" s="16">
        <v>9228</v>
      </c>
      <c r="G246" s="16">
        <v>18</v>
      </c>
      <c r="H246" s="16">
        <v>963.89819999999997</v>
      </c>
      <c r="I246" s="18"/>
    </row>
    <row r="247" spans="2:9" x14ac:dyDescent="0.15">
      <c r="B247" s="4">
        <v>54</v>
      </c>
      <c r="C247" s="16">
        <v>256240</v>
      </c>
      <c r="D247" s="16">
        <v>12812</v>
      </c>
      <c r="E247" s="16">
        <v>9996</v>
      </c>
      <c r="F247" s="16">
        <v>15340</v>
      </c>
      <c r="G247" s="16">
        <v>20</v>
      </c>
      <c r="H247" s="16">
        <v>1253.7090000000001</v>
      </c>
      <c r="I247" s="18"/>
    </row>
    <row r="248" spans="2:9" x14ac:dyDescent="0.15">
      <c r="B248" s="4">
        <v>55</v>
      </c>
      <c r="C248" s="16">
        <v>198540</v>
      </c>
      <c r="D248" s="16">
        <v>11678</v>
      </c>
      <c r="E248" s="16">
        <v>9836</v>
      </c>
      <c r="F248" s="16">
        <v>14188</v>
      </c>
      <c r="G248" s="16">
        <v>17</v>
      </c>
      <c r="H248" s="16">
        <v>1246.7206000000001</v>
      </c>
      <c r="I248" s="18"/>
    </row>
    <row r="249" spans="2:9" x14ac:dyDescent="0.15">
      <c r="B249" s="4">
        <v>56</v>
      </c>
      <c r="C249" s="16">
        <v>377320</v>
      </c>
      <c r="D249" s="16">
        <v>12577</v>
      </c>
      <c r="E249" s="16">
        <v>9132</v>
      </c>
      <c r="F249" s="16">
        <v>16940</v>
      </c>
      <c r="G249" s="16">
        <v>30</v>
      </c>
      <c r="H249" s="16">
        <v>2016.5746999999999</v>
      </c>
      <c r="I249" s="18"/>
    </row>
    <row r="250" spans="2:9" x14ac:dyDescent="0.15">
      <c r="B250" s="4">
        <v>57</v>
      </c>
      <c r="C250" s="16">
        <v>328188</v>
      </c>
      <c r="D250" s="16">
        <v>11316</v>
      </c>
      <c r="E250" s="16">
        <v>7340</v>
      </c>
      <c r="F250" s="16">
        <v>15212</v>
      </c>
      <c r="G250" s="16">
        <v>29</v>
      </c>
      <c r="H250" s="16">
        <v>2380.5214999999998</v>
      </c>
      <c r="I250" s="18"/>
    </row>
    <row r="251" spans="2:9" x14ac:dyDescent="0.15">
      <c r="B251" s="4">
        <v>58</v>
      </c>
      <c r="C251" s="16">
        <v>355656</v>
      </c>
      <c r="D251" s="16">
        <v>16166</v>
      </c>
      <c r="E251" s="16">
        <v>12396</v>
      </c>
      <c r="F251" s="16">
        <v>19148</v>
      </c>
      <c r="G251" s="16">
        <v>22</v>
      </c>
      <c r="H251" s="16">
        <v>1846.5344</v>
      </c>
      <c r="I251" s="18"/>
    </row>
    <row r="252" spans="2:9" x14ac:dyDescent="0.15">
      <c r="B252" s="4">
        <v>59</v>
      </c>
      <c r="C252" s="16">
        <v>407336</v>
      </c>
      <c r="D252" s="16">
        <v>13577</v>
      </c>
      <c r="E252" s="16">
        <v>10220</v>
      </c>
      <c r="F252" s="16">
        <v>17516</v>
      </c>
      <c r="G252" s="16">
        <v>30</v>
      </c>
      <c r="H252" s="16">
        <v>1964.1981000000001</v>
      </c>
      <c r="I252" s="18"/>
    </row>
    <row r="253" spans="2:9" x14ac:dyDescent="0.15">
      <c r="B253" s="4">
        <v>60</v>
      </c>
      <c r="C253" s="16">
        <v>310832</v>
      </c>
      <c r="D253" s="16">
        <v>15541</v>
      </c>
      <c r="E253" s="16">
        <v>13452</v>
      </c>
      <c r="F253" s="16">
        <v>17932</v>
      </c>
      <c r="G253" s="16">
        <v>20</v>
      </c>
      <c r="H253" s="16">
        <v>1326.2019</v>
      </c>
      <c r="I253" s="18"/>
    </row>
    <row r="254" spans="2:9" x14ac:dyDescent="0.15">
      <c r="B254" s="4">
        <v>61</v>
      </c>
      <c r="C254" s="16">
        <v>207052</v>
      </c>
      <c r="D254" s="16">
        <v>12179</v>
      </c>
      <c r="E254" s="16">
        <v>10060</v>
      </c>
      <c r="F254" s="16">
        <v>14348</v>
      </c>
      <c r="G254" s="16">
        <v>17</v>
      </c>
      <c r="H254" s="16">
        <v>1445.6125</v>
      </c>
      <c r="I254" s="18"/>
    </row>
    <row r="255" spans="2:9" x14ac:dyDescent="0.15">
      <c r="B255" s="4">
        <v>62</v>
      </c>
      <c r="C255" s="16">
        <v>213028</v>
      </c>
      <c r="D255" s="16">
        <v>11212</v>
      </c>
      <c r="E255" s="16">
        <v>9292</v>
      </c>
      <c r="F255" s="16">
        <v>13740</v>
      </c>
      <c r="G255" s="16">
        <v>19</v>
      </c>
      <c r="H255" s="16">
        <v>1342.3480999999999</v>
      </c>
      <c r="I255" s="18"/>
    </row>
    <row r="256" spans="2:9" x14ac:dyDescent="0.15">
      <c r="B256" s="4">
        <v>63</v>
      </c>
      <c r="C256" s="16">
        <v>334056</v>
      </c>
      <c r="D256" s="16">
        <v>15184</v>
      </c>
      <c r="E256" s="16">
        <v>12524</v>
      </c>
      <c r="F256" s="16">
        <v>18412</v>
      </c>
      <c r="G256" s="16">
        <v>22</v>
      </c>
      <c r="H256" s="16">
        <v>1604.9082000000001</v>
      </c>
      <c r="I256" s="18"/>
    </row>
    <row r="257" spans="1:9" x14ac:dyDescent="0.15">
      <c r="B257" s="4">
        <v>64</v>
      </c>
      <c r="C257" s="16">
        <v>294384</v>
      </c>
      <c r="D257" s="16">
        <v>14719</v>
      </c>
      <c r="E257" s="16">
        <v>12876</v>
      </c>
      <c r="F257" s="16">
        <v>17612</v>
      </c>
      <c r="G257" s="16">
        <v>20</v>
      </c>
      <c r="H257" s="16">
        <v>1599.3732</v>
      </c>
      <c r="I257" s="18"/>
    </row>
    <row r="258" spans="1:9" x14ac:dyDescent="0.15">
      <c r="B258" s="4">
        <v>65</v>
      </c>
      <c r="C258" s="16">
        <v>114276</v>
      </c>
      <c r="D258" s="16">
        <v>10388</v>
      </c>
      <c r="E258" s="16">
        <v>9164</v>
      </c>
      <c r="F258" s="16">
        <v>12204</v>
      </c>
      <c r="G258" s="16">
        <v>11</v>
      </c>
      <c r="H258" s="16">
        <v>1043.5232000000001</v>
      </c>
      <c r="I258" s="18"/>
    </row>
    <row r="259" spans="1:9" x14ac:dyDescent="0.15">
      <c r="B259" s="4">
        <v>66</v>
      </c>
      <c r="C259" s="16">
        <v>356508</v>
      </c>
      <c r="D259" s="16">
        <v>12293</v>
      </c>
      <c r="E259" s="16">
        <v>8620</v>
      </c>
      <c r="F259" s="16">
        <v>17068</v>
      </c>
      <c r="G259" s="16">
        <v>29</v>
      </c>
      <c r="H259" s="16">
        <v>2223.6689999999999</v>
      </c>
      <c r="I259" s="18"/>
    </row>
    <row r="260" spans="1:9" x14ac:dyDescent="0.15">
      <c r="B260" s="4">
        <v>67</v>
      </c>
      <c r="C260" s="16">
        <v>241512</v>
      </c>
      <c r="D260" s="16">
        <v>10977</v>
      </c>
      <c r="E260" s="16">
        <v>8428</v>
      </c>
      <c r="F260" s="16">
        <v>13356</v>
      </c>
      <c r="G260" s="16">
        <v>22</v>
      </c>
      <c r="H260" s="16">
        <v>1286.778</v>
      </c>
      <c r="I260" s="18"/>
    </row>
    <row r="261" spans="1:9" x14ac:dyDescent="0.15">
      <c r="B261" s="4">
        <v>68</v>
      </c>
      <c r="C261" s="16">
        <v>333584</v>
      </c>
      <c r="D261" s="16">
        <v>16679</v>
      </c>
      <c r="E261" s="16">
        <v>14444</v>
      </c>
      <c r="F261" s="16">
        <v>19532</v>
      </c>
      <c r="G261" s="16">
        <v>20</v>
      </c>
      <c r="H261" s="16">
        <v>1256.5545999999999</v>
      </c>
      <c r="I261" s="18"/>
    </row>
    <row r="262" spans="1:9" x14ac:dyDescent="0.15">
      <c r="B262" s="4">
        <v>69</v>
      </c>
      <c r="C262" s="16">
        <v>167836</v>
      </c>
      <c r="D262" s="16">
        <v>7992</v>
      </c>
      <c r="E262" s="16">
        <v>5964</v>
      </c>
      <c r="F262" s="16">
        <v>10348</v>
      </c>
      <c r="G262" s="16">
        <v>21</v>
      </c>
      <c r="H262" s="16">
        <v>1363.6084000000001</v>
      </c>
      <c r="I262" s="18"/>
    </row>
    <row r="263" spans="1:9" x14ac:dyDescent="0.15">
      <c r="B263" s="4">
        <v>70</v>
      </c>
      <c r="C263" s="5">
        <v>456568</v>
      </c>
      <c r="D263" s="5">
        <v>13428</v>
      </c>
      <c r="E263" s="5">
        <v>9964</v>
      </c>
      <c r="F263" s="5">
        <v>18252</v>
      </c>
      <c r="G263" s="5">
        <v>34</v>
      </c>
      <c r="H263" s="5">
        <v>2231.1765</v>
      </c>
      <c r="I263" s="6"/>
    </row>
    <row r="264" spans="1:9" x14ac:dyDescent="0.15">
      <c r="B264" s="4">
        <v>71</v>
      </c>
      <c r="C264" s="5">
        <v>132468</v>
      </c>
      <c r="D264" s="5">
        <v>8831</v>
      </c>
      <c r="E264" s="5">
        <v>7692</v>
      </c>
      <c r="F264" s="5">
        <v>10380</v>
      </c>
      <c r="G264" s="5">
        <v>15</v>
      </c>
      <c r="H264" s="5">
        <v>833.73889999999994</v>
      </c>
      <c r="I264" s="6"/>
    </row>
    <row r="265" spans="1:9" x14ac:dyDescent="0.15">
      <c r="B265" s="4">
        <v>72</v>
      </c>
      <c r="C265" s="5">
        <v>76676</v>
      </c>
      <c r="D265" s="5">
        <v>6970</v>
      </c>
      <c r="E265" s="5">
        <v>5196</v>
      </c>
      <c r="F265" s="5">
        <v>8332</v>
      </c>
      <c r="G265" s="5">
        <v>11</v>
      </c>
      <c r="H265" s="5">
        <v>837.93150000000003</v>
      </c>
      <c r="I265" s="6"/>
    </row>
    <row r="266" spans="1:9" x14ac:dyDescent="0.15">
      <c r="B266" s="4">
        <v>73</v>
      </c>
      <c r="C266" s="5">
        <v>521456</v>
      </c>
      <c r="D266" s="5">
        <v>14484</v>
      </c>
      <c r="E266" s="5">
        <v>9612</v>
      </c>
      <c r="F266" s="5">
        <v>19948</v>
      </c>
      <c r="G266" s="5">
        <v>36</v>
      </c>
      <c r="H266" s="5">
        <v>2624.308</v>
      </c>
      <c r="I266" s="6"/>
    </row>
    <row r="267" spans="1:9" x14ac:dyDescent="0.15">
      <c r="B267" s="4">
        <v>74</v>
      </c>
      <c r="C267" s="5">
        <v>370096</v>
      </c>
      <c r="D267" s="5">
        <v>13217</v>
      </c>
      <c r="E267" s="5">
        <v>9580</v>
      </c>
      <c r="F267" s="5">
        <v>17292</v>
      </c>
      <c r="G267" s="5">
        <v>28</v>
      </c>
      <c r="H267" s="5">
        <v>1839.5398</v>
      </c>
      <c r="I267" s="6"/>
    </row>
    <row r="268" spans="1:9" x14ac:dyDescent="0.15">
      <c r="B268" s="4">
        <v>75</v>
      </c>
      <c r="C268" s="5">
        <v>622556</v>
      </c>
      <c r="D268" s="5">
        <v>13834</v>
      </c>
      <c r="E268" s="5">
        <v>7212</v>
      </c>
      <c r="F268" s="5">
        <v>25004</v>
      </c>
      <c r="G268" s="5">
        <v>45</v>
      </c>
      <c r="H268" s="5">
        <v>4867.7016999999996</v>
      </c>
      <c r="I268" s="6"/>
    </row>
    <row r="269" spans="1:9" x14ac:dyDescent="0.15">
      <c r="B269" s="4">
        <v>76</v>
      </c>
      <c r="C269" s="5">
        <v>485472</v>
      </c>
      <c r="D269" s="5">
        <v>12136</v>
      </c>
      <c r="E269" s="5">
        <v>7724</v>
      </c>
      <c r="F269" s="5">
        <v>17292</v>
      </c>
      <c r="G269" s="5">
        <v>40</v>
      </c>
      <c r="H269" s="5">
        <v>2591.9324000000001</v>
      </c>
      <c r="I269" s="6"/>
    </row>
    <row r="270" spans="1:9" x14ac:dyDescent="0.15">
      <c r="B270" s="4">
        <v>77</v>
      </c>
      <c r="C270" s="5">
        <v>135440</v>
      </c>
      <c r="D270" s="5">
        <v>11286</v>
      </c>
      <c r="E270" s="5">
        <v>10028</v>
      </c>
      <c r="F270" s="5">
        <v>11916</v>
      </c>
      <c r="G270" s="5">
        <v>12</v>
      </c>
      <c r="H270" s="5">
        <v>569.39013999999997</v>
      </c>
      <c r="I270" s="6"/>
    </row>
    <row r="271" spans="1:9" x14ac:dyDescent="0.15">
      <c r="B271" s="4">
        <v>78</v>
      </c>
      <c r="C271" s="5">
        <v>581980</v>
      </c>
      <c r="D271" s="5">
        <v>12932</v>
      </c>
      <c r="E271" s="5">
        <v>6060</v>
      </c>
      <c r="F271" s="5">
        <v>23564</v>
      </c>
      <c r="G271" s="5">
        <v>45</v>
      </c>
      <c r="H271" s="5">
        <v>4432.3383999999996</v>
      </c>
      <c r="I271" s="6"/>
    </row>
    <row r="272" spans="1:9" x14ac:dyDescent="0.15">
      <c r="A272" s="13"/>
      <c r="B272" s="4">
        <v>79</v>
      </c>
      <c r="C272" s="5">
        <v>150396</v>
      </c>
      <c r="D272" s="5">
        <v>11568</v>
      </c>
      <c r="E272" s="5">
        <v>10604</v>
      </c>
      <c r="F272" s="5">
        <v>12876</v>
      </c>
      <c r="G272" s="5">
        <v>13</v>
      </c>
      <c r="H272" s="5">
        <v>695.69055000000003</v>
      </c>
      <c r="I272" s="6"/>
    </row>
    <row r="273" spans="1:9" x14ac:dyDescent="0.15">
      <c r="A273" s="5"/>
      <c r="B273" s="4">
        <v>80</v>
      </c>
      <c r="C273" s="5">
        <v>186408</v>
      </c>
      <c r="D273" s="10">
        <v>8473</v>
      </c>
      <c r="E273" s="5">
        <v>6156</v>
      </c>
      <c r="F273" s="5">
        <v>10732</v>
      </c>
      <c r="G273" s="5">
        <v>22</v>
      </c>
      <c r="H273" s="5">
        <v>1371.1418000000001</v>
      </c>
      <c r="I273" s="6"/>
    </row>
    <row r="274" spans="1:9" x14ac:dyDescent="0.15">
      <c r="A274" s="5"/>
      <c r="B274" s="4">
        <v>81</v>
      </c>
      <c r="C274" s="5">
        <v>140820</v>
      </c>
      <c r="D274" s="5">
        <v>9388</v>
      </c>
      <c r="E274" s="5">
        <v>7532</v>
      </c>
      <c r="F274" s="5">
        <v>11372</v>
      </c>
      <c r="G274" s="5">
        <v>15</v>
      </c>
      <c r="H274" s="5">
        <v>1183.2583999999999</v>
      </c>
      <c r="I274" s="6"/>
    </row>
    <row r="275" spans="1:9" x14ac:dyDescent="0.15">
      <c r="B275" s="4">
        <v>82</v>
      </c>
      <c r="C275" s="5">
        <v>494328</v>
      </c>
      <c r="D275" s="5">
        <v>14539</v>
      </c>
      <c r="E275" s="5">
        <v>9324</v>
      </c>
      <c r="F275" s="5">
        <v>21580</v>
      </c>
      <c r="G275" s="5">
        <v>34</v>
      </c>
      <c r="H275" s="5">
        <v>3258.4857999999999</v>
      </c>
      <c r="I275" s="6"/>
    </row>
    <row r="276" spans="1:9" x14ac:dyDescent="0.15">
      <c r="B276" s="4">
        <v>83</v>
      </c>
      <c r="C276" s="5">
        <v>241020</v>
      </c>
      <c r="D276" s="5">
        <v>11477</v>
      </c>
      <c r="E276" s="5">
        <v>9260</v>
      </c>
      <c r="F276" s="5">
        <v>13804</v>
      </c>
      <c r="G276" s="5">
        <v>21</v>
      </c>
      <c r="H276" s="5">
        <v>1156.7077999999999</v>
      </c>
      <c r="I276" s="6"/>
    </row>
    <row r="277" spans="1:9" x14ac:dyDescent="0.15">
      <c r="B277" s="4">
        <v>84</v>
      </c>
      <c r="C277" s="5">
        <v>252448</v>
      </c>
      <c r="D277" s="5">
        <v>7889</v>
      </c>
      <c r="E277" s="5">
        <v>4908</v>
      </c>
      <c r="F277" s="5">
        <v>12684</v>
      </c>
      <c r="G277" s="5">
        <v>32</v>
      </c>
      <c r="H277" s="5">
        <v>2169.9209999999998</v>
      </c>
      <c r="I277" s="6"/>
    </row>
    <row r="278" spans="1:9" x14ac:dyDescent="0.15">
      <c r="B278" s="4">
        <v>85</v>
      </c>
      <c r="C278" s="5">
        <v>232312</v>
      </c>
      <c r="D278" s="5">
        <v>12906</v>
      </c>
      <c r="E278" s="5">
        <v>11532</v>
      </c>
      <c r="F278" s="5">
        <v>14124</v>
      </c>
      <c r="G278" s="5">
        <v>18</v>
      </c>
      <c r="H278" s="5">
        <v>675.7518</v>
      </c>
      <c r="I278" s="6"/>
    </row>
    <row r="279" spans="1:9" x14ac:dyDescent="0.15">
      <c r="B279" s="4">
        <v>86</v>
      </c>
      <c r="C279" s="5">
        <v>288148</v>
      </c>
      <c r="D279" s="5">
        <v>12528</v>
      </c>
      <c r="E279" s="5">
        <v>8556</v>
      </c>
      <c r="F279" s="5">
        <v>16556</v>
      </c>
      <c r="G279" s="5">
        <v>23</v>
      </c>
      <c r="H279" s="5">
        <v>2189.5684000000001</v>
      </c>
      <c r="I279" s="6"/>
    </row>
    <row r="280" spans="1:9" x14ac:dyDescent="0.15">
      <c r="B280" s="4">
        <v>87</v>
      </c>
      <c r="C280" s="5">
        <v>292204</v>
      </c>
      <c r="D280" s="7">
        <v>11688</v>
      </c>
      <c r="E280" s="5">
        <v>8972</v>
      </c>
      <c r="F280" s="5">
        <v>16556</v>
      </c>
      <c r="G280" s="5">
        <v>25</v>
      </c>
      <c r="H280" s="5">
        <v>2062.4969999999998</v>
      </c>
      <c r="I280" s="6"/>
    </row>
    <row r="281" spans="1:9" x14ac:dyDescent="0.15">
      <c r="B281" s="4">
        <v>88</v>
      </c>
      <c r="C281" s="5">
        <v>404496</v>
      </c>
      <c r="D281" s="5">
        <v>14446</v>
      </c>
      <c r="E281" s="5">
        <v>10828</v>
      </c>
      <c r="F281" s="5">
        <v>17868</v>
      </c>
      <c r="G281" s="5">
        <v>28</v>
      </c>
      <c r="H281" s="5">
        <v>2011.2614000000001</v>
      </c>
      <c r="I281" s="6"/>
    </row>
    <row r="282" spans="1:9" x14ac:dyDescent="0.15">
      <c r="B282" s="4">
        <v>89</v>
      </c>
      <c r="C282" s="5">
        <v>353884</v>
      </c>
      <c r="D282" s="5">
        <v>12202</v>
      </c>
      <c r="E282" s="5">
        <v>8972</v>
      </c>
      <c r="F282" s="5">
        <v>15884</v>
      </c>
      <c r="G282" s="5">
        <v>29</v>
      </c>
      <c r="H282" s="5">
        <v>1795.6184000000001</v>
      </c>
      <c r="I282" s="6"/>
    </row>
    <row r="283" spans="1:9" x14ac:dyDescent="0.15">
      <c r="B283" s="4">
        <v>90</v>
      </c>
      <c r="C283" s="5">
        <v>334456</v>
      </c>
      <c r="D283" s="5">
        <v>9836</v>
      </c>
      <c r="E283" s="5">
        <v>5388</v>
      </c>
      <c r="F283" s="5">
        <v>14796</v>
      </c>
      <c r="G283" s="5">
        <v>34</v>
      </c>
      <c r="H283" s="5">
        <v>2606.0050000000001</v>
      </c>
      <c r="I283" s="6"/>
    </row>
    <row r="284" spans="1:9" x14ac:dyDescent="0.15">
      <c r="B284" s="4">
        <v>91</v>
      </c>
      <c r="C284" s="5">
        <v>268200</v>
      </c>
      <c r="D284" s="5">
        <v>12190</v>
      </c>
      <c r="E284" s="5">
        <v>9324</v>
      </c>
      <c r="F284" s="5">
        <v>14988</v>
      </c>
      <c r="G284" s="5">
        <v>22</v>
      </c>
      <c r="H284" s="5">
        <v>1208.5453</v>
      </c>
      <c r="I284" s="6"/>
    </row>
    <row r="285" spans="1:9" x14ac:dyDescent="0.15">
      <c r="B285" s="4">
        <v>92</v>
      </c>
      <c r="C285" s="5">
        <v>825200</v>
      </c>
      <c r="D285" s="5">
        <v>15869</v>
      </c>
      <c r="E285" s="5">
        <v>10316</v>
      </c>
      <c r="F285" s="5">
        <v>23052</v>
      </c>
      <c r="G285" s="5">
        <v>52</v>
      </c>
      <c r="H285" s="5">
        <v>3441.8856999999998</v>
      </c>
      <c r="I285" s="6"/>
    </row>
    <row r="286" spans="1:9" x14ac:dyDescent="0.15">
      <c r="B286" s="4">
        <v>93</v>
      </c>
      <c r="C286" s="5">
        <v>370600</v>
      </c>
      <c r="D286" s="5">
        <v>12353</v>
      </c>
      <c r="E286" s="5">
        <v>9388</v>
      </c>
      <c r="F286" s="5">
        <v>15788</v>
      </c>
      <c r="G286" s="5">
        <v>30</v>
      </c>
      <c r="H286" s="5">
        <v>1724.7339999999999</v>
      </c>
      <c r="I286" s="6"/>
    </row>
    <row r="287" spans="1:9" x14ac:dyDescent="0.15">
      <c r="B287" s="4">
        <v>94</v>
      </c>
      <c r="C287" s="5">
        <v>211760</v>
      </c>
      <c r="D287" s="5">
        <v>17646</v>
      </c>
      <c r="E287" s="5">
        <v>15500</v>
      </c>
      <c r="F287" s="5">
        <v>19852</v>
      </c>
      <c r="G287" s="5">
        <v>12</v>
      </c>
      <c r="H287" s="5">
        <v>1538.7527</v>
      </c>
      <c r="I287" s="6"/>
    </row>
    <row r="288" spans="1:9" x14ac:dyDescent="0.15">
      <c r="B288" s="4">
        <v>95</v>
      </c>
      <c r="C288" s="5">
        <v>345928</v>
      </c>
      <c r="D288" s="5">
        <v>9103</v>
      </c>
      <c r="E288" s="5">
        <v>3820</v>
      </c>
      <c r="F288" s="5">
        <v>15436</v>
      </c>
      <c r="G288" s="5">
        <v>38</v>
      </c>
      <c r="H288" s="5">
        <v>3112.6837999999998</v>
      </c>
      <c r="I288" s="6"/>
    </row>
    <row r="289" spans="2:9" x14ac:dyDescent="0.15">
      <c r="B289" s="4">
        <v>96</v>
      </c>
      <c r="C289" s="5">
        <v>271212</v>
      </c>
      <c r="D289" s="5">
        <v>15953</v>
      </c>
      <c r="E289" s="5">
        <v>14156</v>
      </c>
      <c r="F289" s="5">
        <v>18284</v>
      </c>
      <c r="G289" s="5">
        <v>17</v>
      </c>
      <c r="H289" s="5">
        <v>1158.2185999999999</v>
      </c>
      <c r="I289" s="6"/>
    </row>
    <row r="290" spans="2:9" x14ac:dyDescent="0.15">
      <c r="B290" s="4">
        <v>97</v>
      </c>
      <c r="C290" s="5">
        <v>380320</v>
      </c>
      <c r="D290" s="5">
        <v>11885</v>
      </c>
      <c r="E290" s="5">
        <v>8428</v>
      </c>
      <c r="F290" s="5">
        <v>16012</v>
      </c>
      <c r="G290" s="5">
        <v>32</v>
      </c>
      <c r="H290" s="5">
        <v>2031.4894999999999</v>
      </c>
      <c r="I290" s="6"/>
    </row>
    <row r="291" spans="2:9" x14ac:dyDescent="0.15">
      <c r="B291" s="4">
        <v>98</v>
      </c>
      <c r="C291" s="5">
        <v>289588</v>
      </c>
      <c r="D291" s="5">
        <v>12590</v>
      </c>
      <c r="E291" s="5">
        <v>8556</v>
      </c>
      <c r="F291" s="5">
        <v>15116</v>
      </c>
      <c r="G291" s="5">
        <v>23</v>
      </c>
      <c r="H291" s="5">
        <v>1853.1619000000001</v>
      </c>
      <c r="I291" s="6"/>
    </row>
    <row r="292" spans="2:9" x14ac:dyDescent="0.15">
      <c r="B292" s="4">
        <v>99</v>
      </c>
      <c r="C292" s="5">
        <v>683968</v>
      </c>
      <c r="D292" s="5">
        <v>17099</v>
      </c>
      <c r="E292" s="5">
        <v>12812</v>
      </c>
      <c r="F292" s="5">
        <v>22988</v>
      </c>
      <c r="G292" s="5">
        <v>40</v>
      </c>
      <c r="H292" s="5">
        <v>2953.9229</v>
      </c>
      <c r="I292" s="6"/>
    </row>
    <row r="293" spans="2:9" x14ac:dyDescent="0.15">
      <c r="B293" s="4">
        <v>100</v>
      </c>
      <c r="C293" s="5">
        <v>436616</v>
      </c>
      <c r="D293" s="5">
        <v>14553</v>
      </c>
      <c r="E293" s="5">
        <v>8812</v>
      </c>
      <c r="F293" s="5">
        <v>22476</v>
      </c>
      <c r="G293" s="5">
        <v>30</v>
      </c>
      <c r="H293" s="5">
        <v>4114.4125999999997</v>
      </c>
      <c r="I293" s="6"/>
    </row>
    <row r="294" spans="2:9" x14ac:dyDescent="0.15">
      <c r="B294" s="4">
        <v>101</v>
      </c>
      <c r="C294" s="5">
        <v>445076</v>
      </c>
      <c r="D294" s="5">
        <v>14357</v>
      </c>
      <c r="E294" s="5">
        <v>10796</v>
      </c>
      <c r="F294" s="5">
        <v>18444</v>
      </c>
      <c r="G294" s="5">
        <v>31</v>
      </c>
      <c r="H294" s="5">
        <v>2267.6567</v>
      </c>
      <c r="I294" s="6"/>
    </row>
    <row r="295" spans="2:9" x14ac:dyDescent="0.15">
      <c r="B295" s="4">
        <v>102</v>
      </c>
      <c r="C295" s="5">
        <v>439380</v>
      </c>
      <c r="D295" s="5">
        <v>14173</v>
      </c>
      <c r="E295" s="5">
        <v>11052</v>
      </c>
      <c r="F295" s="5">
        <v>18092</v>
      </c>
      <c r="G295" s="5">
        <v>31</v>
      </c>
      <c r="H295" s="5">
        <v>1976.4645</v>
      </c>
      <c r="I295" s="6"/>
    </row>
    <row r="296" spans="2:9" x14ac:dyDescent="0.15">
      <c r="B296" s="4">
        <v>103</v>
      </c>
      <c r="C296" s="5">
        <v>372120</v>
      </c>
      <c r="D296" s="5">
        <v>10944</v>
      </c>
      <c r="E296" s="5">
        <v>5932</v>
      </c>
      <c r="F296" s="5">
        <v>16556</v>
      </c>
      <c r="G296" s="5">
        <v>34</v>
      </c>
      <c r="H296" s="5">
        <v>2583.0945000000002</v>
      </c>
      <c r="I296" s="6"/>
    </row>
    <row r="297" spans="2:9" x14ac:dyDescent="0.15">
      <c r="B297" s="4">
        <v>104</v>
      </c>
      <c r="C297" s="5">
        <v>238288</v>
      </c>
      <c r="D297" s="5">
        <v>11914</v>
      </c>
      <c r="E297" s="5">
        <v>9740</v>
      </c>
      <c r="F297" s="5">
        <v>14668</v>
      </c>
      <c r="G297" s="5">
        <v>20</v>
      </c>
      <c r="H297" s="5">
        <v>1511.8622</v>
      </c>
      <c r="I297" s="6"/>
    </row>
    <row r="298" spans="2:9" x14ac:dyDescent="0.15">
      <c r="B298" s="4">
        <v>105</v>
      </c>
      <c r="C298" s="5">
        <v>149456</v>
      </c>
      <c r="D298" s="5">
        <v>12454</v>
      </c>
      <c r="E298" s="5">
        <v>10380</v>
      </c>
      <c r="F298" s="5">
        <v>13996</v>
      </c>
      <c r="G298" s="5">
        <v>12</v>
      </c>
      <c r="H298" s="5">
        <v>834.10486000000003</v>
      </c>
      <c r="I298" s="6"/>
    </row>
    <row r="299" spans="2:9" x14ac:dyDescent="0.15">
      <c r="B299" s="4">
        <v>106</v>
      </c>
      <c r="C299" s="5">
        <v>135572</v>
      </c>
      <c r="D299" s="5">
        <v>9038</v>
      </c>
      <c r="E299" s="5">
        <v>6444</v>
      </c>
      <c r="F299" s="5">
        <v>11084</v>
      </c>
      <c r="G299" s="5">
        <v>15</v>
      </c>
      <c r="H299" s="5">
        <v>1304.8146999999999</v>
      </c>
      <c r="I299" s="6"/>
    </row>
    <row r="300" spans="2:9" x14ac:dyDescent="0.15">
      <c r="B300" s="4">
        <v>107</v>
      </c>
      <c r="C300" s="5">
        <v>574612</v>
      </c>
      <c r="D300" s="5">
        <v>14733</v>
      </c>
      <c r="E300" s="5">
        <v>8268</v>
      </c>
      <c r="F300" s="5">
        <v>24812</v>
      </c>
      <c r="G300" s="5">
        <v>39</v>
      </c>
      <c r="H300" s="5">
        <v>4735.0092999999997</v>
      </c>
      <c r="I300" s="6"/>
    </row>
    <row r="301" spans="2:9" x14ac:dyDescent="0.15">
      <c r="B301" s="4">
        <v>108</v>
      </c>
      <c r="C301" s="5">
        <v>145788</v>
      </c>
      <c r="D301" s="5">
        <v>11214</v>
      </c>
      <c r="E301" s="5">
        <v>10156</v>
      </c>
      <c r="F301" s="5">
        <v>13388</v>
      </c>
      <c r="G301" s="5">
        <v>13</v>
      </c>
      <c r="H301" s="5">
        <v>853.21294999999998</v>
      </c>
      <c r="I301" s="6"/>
    </row>
    <row r="302" spans="2:9" x14ac:dyDescent="0.15">
      <c r="B302" s="4">
        <v>109</v>
      </c>
      <c r="C302" s="5">
        <v>260368</v>
      </c>
      <c r="D302" s="5">
        <v>13018</v>
      </c>
      <c r="E302" s="5">
        <v>10572</v>
      </c>
      <c r="F302" s="5">
        <v>15372</v>
      </c>
      <c r="G302" s="5">
        <v>20</v>
      </c>
      <c r="H302" s="5">
        <v>1303.6748</v>
      </c>
      <c r="I302" s="6"/>
    </row>
    <row r="303" spans="2:9" x14ac:dyDescent="0.15">
      <c r="B303" s="4">
        <v>110</v>
      </c>
      <c r="C303" s="5">
        <v>236080</v>
      </c>
      <c r="D303" s="5">
        <v>11804</v>
      </c>
      <c r="E303" s="5">
        <v>9548</v>
      </c>
      <c r="F303" s="5">
        <v>13868</v>
      </c>
      <c r="G303" s="5">
        <v>20</v>
      </c>
      <c r="H303" s="5">
        <v>1406.5255</v>
      </c>
      <c r="I303" s="6"/>
    </row>
    <row r="304" spans="2:9" x14ac:dyDescent="0.15">
      <c r="B304" s="4">
        <v>111</v>
      </c>
      <c r="C304" s="5">
        <v>209292</v>
      </c>
      <c r="D304" s="5">
        <v>12311</v>
      </c>
      <c r="E304" s="5">
        <v>10252</v>
      </c>
      <c r="F304" s="5">
        <v>14636</v>
      </c>
      <c r="G304" s="5">
        <v>17</v>
      </c>
      <c r="H304" s="5">
        <v>1248.8684000000001</v>
      </c>
      <c r="I304" s="6"/>
    </row>
    <row r="305" spans="1:9" x14ac:dyDescent="0.15">
      <c r="B305" s="4">
        <v>112</v>
      </c>
      <c r="C305" s="5">
        <v>696564</v>
      </c>
      <c r="D305" s="5">
        <v>17860</v>
      </c>
      <c r="E305" s="5">
        <v>9900</v>
      </c>
      <c r="F305" s="5">
        <v>27340</v>
      </c>
      <c r="G305" s="5">
        <v>39</v>
      </c>
      <c r="H305" s="5">
        <v>4966.9683000000005</v>
      </c>
      <c r="I305" s="6"/>
    </row>
    <row r="306" spans="1:9" x14ac:dyDescent="0.15">
      <c r="B306" s="4">
        <v>113</v>
      </c>
      <c r="C306" s="5">
        <v>454248</v>
      </c>
      <c r="D306" s="5">
        <v>15141</v>
      </c>
      <c r="E306" s="5">
        <v>10380</v>
      </c>
      <c r="F306" s="5">
        <v>20076</v>
      </c>
      <c r="G306" s="5">
        <v>30</v>
      </c>
      <c r="H306" s="5">
        <v>2776.5054</v>
      </c>
      <c r="I306" s="6"/>
    </row>
    <row r="307" spans="1:9" x14ac:dyDescent="0.15">
      <c r="B307" s="4">
        <v>114</v>
      </c>
      <c r="C307" s="5">
        <v>639068</v>
      </c>
      <c r="D307" s="5">
        <v>17272</v>
      </c>
      <c r="E307" s="5">
        <v>11916</v>
      </c>
      <c r="F307" s="5">
        <v>25996</v>
      </c>
      <c r="G307" s="5">
        <v>37</v>
      </c>
      <c r="H307" s="5">
        <v>4244.1760000000004</v>
      </c>
      <c r="I307" s="6"/>
    </row>
    <row r="308" spans="1:9" x14ac:dyDescent="0.15">
      <c r="A308" s="6"/>
      <c r="B308" s="4">
        <v>115</v>
      </c>
      <c r="C308" s="5">
        <v>417692</v>
      </c>
      <c r="D308" s="5">
        <v>14403</v>
      </c>
      <c r="E308" s="5">
        <v>10380</v>
      </c>
      <c r="F308" s="5">
        <v>18476</v>
      </c>
      <c r="G308" s="5">
        <v>29</v>
      </c>
      <c r="H308" s="5">
        <v>2319.4542999999999</v>
      </c>
      <c r="I308" s="6"/>
    </row>
    <row r="309" spans="1:9" x14ac:dyDescent="0.15">
      <c r="A309" s="11"/>
      <c r="B309" s="4">
        <v>116</v>
      </c>
      <c r="C309" s="5">
        <v>169436</v>
      </c>
      <c r="D309" s="5">
        <v>13033</v>
      </c>
      <c r="E309" s="5">
        <v>10540</v>
      </c>
      <c r="F309" s="5">
        <v>15084</v>
      </c>
      <c r="G309" s="5">
        <v>13</v>
      </c>
      <c r="H309" s="5">
        <v>1452.2420999999999</v>
      </c>
      <c r="I309" s="6"/>
    </row>
    <row r="310" spans="1:9" x14ac:dyDescent="0.15">
      <c r="B310" s="4">
        <v>117</v>
      </c>
      <c r="C310" s="5">
        <v>140612</v>
      </c>
      <c r="D310" s="5">
        <v>12782</v>
      </c>
      <c r="E310" s="5">
        <v>11564</v>
      </c>
      <c r="F310" s="5">
        <v>13644</v>
      </c>
      <c r="G310" s="5">
        <v>11</v>
      </c>
      <c r="H310" s="5">
        <v>701.44389999999999</v>
      </c>
      <c r="I310" s="6"/>
    </row>
    <row r="311" spans="1:9" x14ac:dyDescent="0.15">
      <c r="B311" s="4">
        <v>118</v>
      </c>
      <c r="C311" s="5">
        <v>445424</v>
      </c>
      <c r="D311" s="5">
        <v>15908</v>
      </c>
      <c r="E311" s="5">
        <v>12620</v>
      </c>
      <c r="F311" s="5">
        <v>20716</v>
      </c>
      <c r="G311" s="5">
        <v>28</v>
      </c>
      <c r="H311" s="5">
        <v>2306.8231999999998</v>
      </c>
      <c r="I311" s="6"/>
    </row>
    <row r="312" spans="1:9" x14ac:dyDescent="0.15">
      <c r="B312" s="4">
        <v>119</v>
      </c>
      <c r="C312" s="5">
        <v>674740</v>
      </c>
      <c r="D312" s="5">
        <v>17301</v>
      </c>
      <c r="E312" s="5">
        <v>11180</v>
      </c>
      <c r="F312" s="5">
        <v>27564</v>
      </c>
      <c r="G312" s="5">
        <v>39</v>
      </c>
      <c r="H312" s="5">
        <v>4341.3676999999998</v>
      </c>
      <c r="I312" s="6"/>
    </row>
    <row r="313" spans="1:9" x14ac:dyDescent="0.15">
      <c r="B313" s="4">
        <v>120</v>
      </c>
      <c r="C313" s="5">
        <v>192504</v>
      </c>
      <c r="D313" s="5">
        <v>7404</v>
      </c>
      <c r="E313" s="5">
        <v>4332</v>
      </c>
      <c r="F313" s="5">
        <v>9740</v>
      </c>
      <c r="G313" s="5">
        <v>26</v>
      </c>
      <c r="H313" s="5">
        <v>1466.2565999999999</v>
      </c>
      <c r="I313" s="6"/>
    </row>
    <row r="314" spans="1:9" x14ac:dyDescent="0.15">
      <c r="B314" s="4">
        <v>121</v>
      </c>
      <c r="C314" s="5">
        <v>182712</v>
      </c>
      <c r="D314" s="5">
        <v>10150</v>
      </c>
      <c r="E314" s="5">
        <v>8364</v>
      </c>
      <c r="F314" s="5">
        <v>12076</v>
      </c>
      <c r="G314" s="5">
        <v>18</v>
      </c>
      <c r="H314" s="5">
        <v>1000.99176</v>
      </c>
      <c r="I314" s="6"/>
    </row>
    <row r="315" spans="1:9" x14ac:dyDescent="0.15">
      <c r="B315" s="4">
        <v>122</v>
      </c>
      <c r="C315" s="5">
        <v>262892</v>
      </c>
      <c r="D315" s="5">
        <v>10515</v>
      </c>
      <c r="E315" s="5">
        <v>7596</v>
      </c>
      <c r="F315" s="5">
        <v>13772</v>
      </c>
      <c r="G315" s="5">
        <v>25</v>
      </c>
      <c r="H315" s="5">
        <v>1652.9963</v>
      </c>
      <c r="I315" s="6"/>
    </row>
    <row r="316" spans="1:9" x14ac:dyDescent="0.15">
      <c r="B316" s="4">
        <v>123</v>
      </c>
      <c r="C316" s="5">
        <v>469284</v>
      </c>
      <c r="D316" s="5">
        <v>13408</v>
      </c>
      <c r="E316" s="5">
        <v>9708</v>
      </c>
      <c r="F316" s="5">
        <v>17932</v>
      </c>
      <c r="G316" s="5">
        <v>35</v>
      </c>
      <c r="H316" s="5">
        <v>2593.6504</v>
      </c>
      <c r="I316" s="6"/>
    </row>
    <row r="317" spans="1:9" x14ac:dyDescent="0.15">
      <c r="B317" s="4">
        <v>124</v>
      </c>
      <c r="C317" s="5">
        <v>121996</v>
      </c>
      <c r="D317" s="5">
        <v>7176</v>
      </c>
      <c r="E317" s="5">
        <v>5516</v>
      </c>
      <c r="F317" s="5">
        <v>9132</v>
      </c>
      <c r="G317" s="5">
        <v>17</v>
      </c>
      <c r="H317" s="5">
        <v>1187.8253</v>
      </c>
      <c r="I317" s="6"/>
    </row>
    <row r="318" spans="1:9" x14ac:dyDescent="0.15">
      <c r="B318" s="4">
        <v>125</v>
      </c>
      <c r="C318" s="5">
        <v>339956</v>
      </c>
      <c r="D318" s="5">
        <v>10966</v>
      </c>
      <c r="E318" s="5">
        <v>8076</v>
      </c>
      <c r="F318" s="5">
        <v>15084</v>
      </c>
      <c r="G318" s="5">
        <v>31</v>
      </c>
      <c r="H318" s="5">
        <v>1868.0688</v>
      </c>
      <c r="I318" s="6"/>
    </row>
    <row r="319" spans="1:9" x14ac:dyDescent="0.15">
      <c r="B319" s="4">
        <v>126</v>
      </c>
      <c r="C319" s="5">
        <v>316756</v>
      </c>
      <c r="D319" s="5">
        <v>10217</v>
      </c>
      <c r="E319" s="5">
        <v>6156</v>
      </c>
      <c r="F319" s="5">
        <v>13900</v>
      </c>
      <c r="G319" s="5">
        <v>31</v>
      </c>
      <c r="H319" s="5">
        <v>2132.6655000000001</v>
      </c>
      <c r="I319" s="6"/>
    </row>
    <row r="320" spans="1:9" x14ac:dyDescent="0.15">
      <c r="B320" s="4">
        <v>127</v>
      </c>
      <c r="C320" s="5">
        <v>218352</v>
      </c>
      <c r="D320" s="5">
        <v>7798</v>
      </c>
      <c r="E320" s="5">
        <v>5100</v>
      </c>
      <c r="F320" s="5">
        <v>11276</v>
      </c>
      <c r="G320" s="5">
        <v>28</v>
      </c>
      <c r="H320" s="5">
        <v>1550.7943</v>
      </c>
      <c r="I320" s="6"/>
    </row>
    <row r="321" spans="2:9" x14ac:dyDescent="0.15">
      <c r="B321" s="4">
        <v>128</v>
      </c>
      <c r="C321" s="5">
        <v>622540</v>
      </c>
      <c r="D321" s="5">
        <v>15183</v>
      </c>
      <c r="E321" s="5">
        <v>7372</v>
      </c>
      <c r="F321" s="5">
        <v>27340</v>
      </c>
      <c r="G321" s="5">
        <v>41</v>
      </c>
      <c r="H321" s="5">
        <v>5764.4434000000001</v>
      </c>
      <c r="I321" s="6"/>
    </row>
    <row r="322" spans="2:9" x14ac:dyDescent="0.15">
      <c r="B322" s="4">
        <v>129</v>
      </c>
      <c r="C322" s="5">
        <v>368632</v>
      </c>
      <c r="D322" s="5">
        <v>14178</v>
      </c>
      <c r="E322" s="5">
        <v>10540</v>
      </c>
      <c r="F322" s="5">
        <v>20236</v>
      </c>
      <c r="G322" s="5">
        <v>26</v>
      </c>
      <c r="H322" s="5">
        <v>2688.7121999999999</v>
      </c>
      <c r="I322" s="6"/>
    </row>
    <row r="323" spans="2:9" x14ac:dyDescent="0.15">
      <c r="B323" s="4">
        <v>130</v>
      </c>
      <c r="C323" s="5">
        <v>173496</v>
      </c>
      <c r="D323" s="5">
        <v>6672</v>
      </c>
      <c r="E323" s="5">
        <v>4076</v>
      </c>
      <c r="F323" s="5">
        <v>8556</v>
      </c>
      <c r="G323" s="5">
        <v>26</v>
      </c>
      <c r="H323" s="5">
        <v>1244.6874</v>
      </c>
      <c r="I323" s="6"/>
    </row>
    <row r="324" spans="2:9" x14ac:dyDescent="0.15">
      <c r="B324" s="4">
        <v>131</v>
      </c>
      <c r="C324" s="5">
        <v>325748</v>
      </c>
      <c r="D324" s="5">
        <v>10508</v>
      </c>
      <c r="E324" s="5">
        <v>8524</v>
      </c>
      <c r="F324" s="5">
        <v>13644</v>
      </c>
      <c r="G324" s="5">
        <v>31</v>
      </c>
      <c r="H324" s="5">
        <v>1492.6780000000001</v>
      </c>
      <c r="I324" s="6"/>
    </row>
    <row r="325" spans="2:9" x14ac:dyDescent="0.15">
      <c r="B325" s="4">
        <v>132</v>
      </c>
      <c r="C325" s="5">
        <v>751620</v>
      </c>
      <c r="D325" s="5">
        <v>14737</v>
      </c>
      <c r="E325" s="5">
        <v>7468</v>
      </c>
      <c r="F325" s="5">
        <v>25196</v>
      </c>
      <c r="G325" s="5">
        <v>51</v>
      </c>
      <c r="H325" s="5">
        <v>4962.5625</v>
      </c>
      <c r="I325" s="6"/>
    </row>
    <row r="326" spans="2:9" x14ac:dyDescent="0.15">
      <c r="B326" s="4">
        <v>133</v>
      </c>
      <c r="C326" s="5">
        <v>308112</v>
      </c>
      <c r="D326" s="5">
        <v>11004</v>
      </c>
      <c r="E326" s="5">
        <v>6380</v>
      </c>
      <c r="F326" s="5">
        <v>15884</v>
      </c>
      <c r="G326" s="5">
        <v>28</v>
      </c>
      <c r="H326" s="5">
        <v>2650.64</v>
      </c>
      <c r="I326" s="6"/>
    </row>
    <row r="327" spans="2:9" x14ac:dyDescent="0.15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15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15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15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15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15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15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15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15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15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15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15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15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15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15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15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15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15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15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15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15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15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15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15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15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15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15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15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15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15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15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15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15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15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15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15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15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15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15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15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15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15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15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15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15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15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15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15">
      <c r="B374" s="4">
        <v>181</v>
      </c>
      <c r="I374" s="6"/>
    </row>
    <row r="375" spans="1:10" x14ac:dyDescent="0.15">
      <c r="A375" s="14" t="s">
        <v>10</v>
      </c>
      <c r="B375" s="3">
        <v>133</v>
      </c>
      <c r="I375" s="6"/>
    </row>
    <row r="376" spans="1:10" x14ac:dyDescent="0.15">
      <c r="A376" t="s">
        <v>67</v>
      </c>
      <c r="B376" s="15"/>
      <c r="C376" s="8">
        <f>AVERAGE(C194:C374)</f>
        <v>310460.81203007518</v>
      </c>
      <c r="D376" s="8"/>
      <c r="E376" s="8"/>
      <c r="F376" s="8"/>
      <c r="G376" s="8"/>
      <c r="H376" s="8"/>
      <c r="I376" s="9"/>
      <c r="J376" s="17">
        <f>AVERAGE(D194:D374)</f>
        <v>11517.315789473685</v>
      </c>
    </row>
    <row r="377" spans="1:10" x14ac:dyDescent="0.15">
      <c r="B377" s="16"/>
      <c r="C377" s="16"/>
      <c r="D377" s="16"/>
      <c r="E377" s="16"/>
      <c r="F377" s="16"/>
      <c r="G377" s="16"/>
      <c r="H377" s="16"/>
      <c r="I377" s="16"/>
    </row>
    <row r="378" spans="1:10" x14ac:dyDescent="0.15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15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15">
      <c r="B380" s="4"/>
      <c r="C380" s="16"/>
      <c r="D380" s="16"/>
      <c r="E380" s="16"/>
      <c r="F380" s="16"/>
      <c r="G380" s="16"/>
      <c r="H380" s="16"/>
      <c r="I380" s="18"/>
    </row>
    <row r="381" spans="1:10" x14ac:dyDescent="0.15">
      <c r="A381" s="6"/>
      <c r="B381" s="16">
        <v>1</v>
      </c>
      <c r="C381" s="16">
        <v>245402</v>
      </c>
      <c r="D381" s="16">
        <v>6457</v>
      </c>
      <c r="E381" s="16">
        <v>1903</v>
      </c>
      <c r="F381" s="16">
        <v>12463</v>
      </c>
      <c r="G381" s="16">
        <v>38</v>
      </c>
      <c r="H381" s="16">
        <v>2720.6995000000002</v>
      </c>
      <c r="I381" s="18"/>
    </row>
    <row r="382" spans="1:10" x14ac:dyDescent="0.15">
      <c r="A382" s="6"/>
      <c r="B382" s="16">
        <v>2</v>
      </c>
      <c r="C382" s="16">
        <v>161361</v>
      </c>
      <c r="D382" s="16">
        <v>5205</v>
      </c>
      <c r="E382" s="16">
        <v>3247</v>
      </c>
      <c r="F382" s="16">
        <v>7471</v>
      </c>
      <c r="G382" s="16">
        <v>31</v>
      </c>
      <c r="H382" s="16">
        <v>1103.3094000000001</v>
      </c>
      <c r="I382" s="18"/>
    </row>
    <row r="383" spans="1:10" x14ac:dyDescent="0.15">
      <c r="A383" s="6"/>
      <c r="B383" s="16">
        <v>3</v>
      </c>
      <c r="C383" s="16">
        <v>402723</v>
      </c>
      <c r="D383" s="16">
        <v>8949</v>
      </c>
      <c r="E383" s="16">
        <v>3471</v>
      </c>
      <c r="F383" s="16">
        <v>16079</v>
      </c>
      <c r="G383" s="16">
        <v>45</v>
      </c>
      <c r="H383" s="16">
        <v>3502.3195999999998</v>
      </c>
      <c r="I383" s="18"/>
    </row>
    <row r="384" spans="1:10" x14ac:dyDescent="0.15">
      <c r="A384" s="6"/>
      <c r="B384" s="16">
        <v>4</v>
      </c>
      <c r="C384" s="16">
        <v>107513</v>
      </c>
      <c r="D384" s="16">
        <v>4674</v>
      </c>
      <c r="E384" s="16">
        <v>2639</v>
      </c>
      <c r="F384" s="16">
        <v>6831</v>
      </c>
      <c r="G384" s="16">
        <v>23</v>
      </c>
      <c r="H384" s="16">
        <v>1037.0414000000001</v>
      </c>
      <c r="I384" s="18"/>
    </row>
    <row r="385" spans="1:9" x14ac:dyDescent="0.15">
      <c r="A385" s="6"/>
      <c r="B385" s="16">
        <v>5</v>
      </c>
      <c r="C385" s="16">
        <v>649473</v>
      </c>
      <c r="D385" s="16">
        <v>8221</v>
      </c>
      <c r="E385" s="16">
        <v>3343</v>
      </c>
      <c r="F385" s="16">
        <v>17679</v>
      </c>
      <c r="G385" s="16">
        <v>79</v>
      </c>
      <c r="H385" s="16">
        <v>4040.7197000000001</v>
      </c>
      <c r="I385" s="18"/>
    </row>
    <row r="386" spans="1:9" x14ac:dyDescent="0.15">
      <c r="A386" s="6"/>
      <c r="B386" s="16">
        <v>6</v>
      </c>
      <c r="C386" s="16">
        <v>401749</v>
      </c>
      <c r="D386" s="16">
        <v>6809</v>
      </c>
      <c r="E386" s="16">
        <v>2735</v>
      </c>
      <c r="F386" s="16">
        <v>10159</v>
      </c>
      <c r="G386" s="16">
        <v>59</v>
      </c>
      <c r="H386" s="16">
        <v>1791.5504000000001</v>
      </c>
      <c r="I386" s="18"/>
    </row>
    <row r="387" spans="1:9" x14ac:dyDescent="0.15">
      <c r="A387" s="6"/>
      <c r="B387" s="16">
        <v>7</v>
      </c>
      <c r="C387" s="16">
        <v>289368</v>
      </c>
      <c r="D387" s="16">
        <v>7234</v>
      </c>
      <c r="E387" s="16">
        <v>3631</v>
      </c>
      <c r="F387" s="16">
        <v>12111</v>
      </c>
      <c r="G387" s="16">
        <v>40</v>
      </c>
      <c r="H387" s="16">
        <v>2010.9835</v>
      </c>
      <c r="I387" s="18"/>
    </row>
    <row r="388" spans="1:9" x14ac:dyDescent="0.15">
      <c r="A388" s="6"/>
      <c r="B388" s="16">
        <v>8</v>
      </c>
      <c r="C388" s="16">
        <v>699565</v>
      </c>
      <c r="D388" s="16">
        <v>10441</v>
      </c>
      <c r="E388" s="16">
        <v>2767</v>
      </c>
      <c r="F388" s="16">
        <v>21199</v>
      </c>
      <c r="G388" s="16">
        <v>67</v>
      </c>
      <c r="H388" s="16">
        <v>5208.6679999999997</v>
      </c>
      <c r="I388" s="18"/>
    </row>
    <row r="389" spans="1:9" x14ac:dyDescent="0.15">
      <c r="A389" s="6"/>
      <c r="B389" s="16">
        <v>9</v>
      </c>
      <c r="C389" s="16">
        <v>364212</v>
      </c>
      <c r="D389" s="16">
        <v>8277</v>
      </c>
      <c r="E389" s="16">
        <v>4239</v>
      </c>
      <c r="F389" s="16">
        <v>13615</v>
      </c>
      <c r="G389" s="16">
        <v>44</v>
      </c>
      <c r="H389" s="16">
        <v>2548.0234</v>
      </c>
      <c r="I389" s="18"/>
    </row>
    <row r="390" spans="1:9" x14ac:dyDescent="0.15">
      <c r="A390" s="6"/>
      <c r="B390" s="16">
        <v>10</v>
      </c>
      <c r="C390" s="16">
        <v>482956</v>
      </c>
      <c r="D390" s="16">
        <v>9287</v>
      </c>
      <c r="E390" s="16">
        <v>2159</v>
      </c>
      <c r="F390" s="16">
        <v>16367</v>
      </c>
      <c r="G390" s="16">
        <v>52</v>
      </c>
      <c r="H390" s="16">
        <v>3514.6718999999998</v>
      </c>
      <c r="I390" s="18"/>
    </row>
    <row r="391" spans="1:9" x14ac:dyDescent="0.15">
      <c r="A391" s="6"/>
      <c r="B391" s="16">
        <v>11</v>
      </c>
      <c r="C391" s="16">
        <v>352760</v>
      </c>
      <c r="D391" s="16">
        <v>8819</v>
      </c>
      <c r="E391" s="16">
        <v>5775</v>
      </c>
      <c r="F391" s="16">
        <v>13231</v>
      </c>
      <c r="G391" s="16">
        <v>40</v>
      </c>
      <c r="H391" s="16">
        <v>2085.5302999999999</v>
      </c>
      <c r="I391" s="18"/>
    </row>
    <row r="392" spans="1:9" x14ac:dyDescent="0.15">
      <c r="A392" s="6"/>
      <c r="B392" s="5">
        <v>12</v>
      </c>
      <c r="C392" s="16">
        <v>496200</v>
      </c>
      <c r="D392" s="16">
        <v>8860</v>
      </c>
      <c r="E392" s="16">
        <v>2671</v>
      </c>
      <c r="F392" s="16">
        <v>16175</v>
      </c>
      <c r="G392" s="16">
        <v>56</v>
      </c>
      <c r="H392" s="16">
        <v>3691.0810000000001</v>
      </c>
      <c r="I392" s="18"/>
    </row>
    <row r="393" spans="1:9" x14ac:dyDescent="0.15">
      <c r="B393" s="4">
        <v>13</v>
      </c>
      <c r="C393" s="16">
        <v>61219</v>
      </c>
      <c r="D393" s="16">
        <v>4709</v>
      </c>
      <c r="E393" s="16">
        <v>3791</v>
      </c>
      <c r="F393" s="16">
        <v>5999</v>
      </c>
      <c r="G393" s="16">
        <v>13</v>
      </c>
      <c r="H393" s="16">
        <v>685.37603999999999</v>
      </c>
      <c r="I393" s="18"/>
    </row>
    <row r="394" spans="1:9" x14ac:dyDescent="0.15">
      <c r="B394" s="4">
        <v>14</v>
      </c>
      <c r="C394" s="16">
        <v>298060</v>
      </c>
      <c r="D394" s="16">
        <v>5731</v>
      </c>
      <c r="E394" s="16">
        <v>1647</v>
      </c>
      <c r="F394" s="16">
        <v>12239</v>
      </c>
      <c r="G394" s="16">
        <v>52</v>
      </c>
      <c r="H394" s="16">
        <v>3102.261</v>
      </c>
      <c r="I394" s="18"/>
    </row>
    <row r="395" spans="1:9" x14ac:dyDescent="0.15">
      <c r="B395" s="4">
        <v>15</v>
      </c>
      <c r="C395" s="16">
        <v>561287</v>
      </c>
      <c r="D395" s="16">
        <v>7688</v>
      </c>
      <c r="E395" s="16">
        <v>2799</v>
      </c>
      <c r="F395" s="16">
        <v>11535</v>
      </c>
      <c r="G395" s="16">
        <v>73</v>
      </c>
      <c r="H395" s="16">
        <v>1817.9131</v>
      </c>
      <c r="I395" s="18"/>
    </row>
    <row r="396" spans="1:9" x14ac:dyDescent="0.15">
      <c r="B396" s="4">
        <v>16</v>
      </c>
      <c r="C396" s="16">
        <v>26132</v>
      </c>
      <c r="D396" s="16">
        <v>2177</v>
      </c>
      <c r="E396" s="16">
        <v>1167</v>
      </c>
      <c r="F396" s="16">
        <v>3567</v>
      </c>
      <c r="G396" s="16">
        <v>12</v>
      </c>
      <c r="H396" s="16">
        <v>730.79083000000003</v>
      </c>
      <c r="I396" s="18"/>
    </row>
    <row r="397" spans="1:9" x14ac:dyDescent="0.15">
      <c r="B397" s="4">
        <v>17</v>
      </c>
      <c r="C397" s="16">
        <v>513987</v>
      </c>
      <c r="D397" s="16">
        <v>11421</v>
      </c>
      <c r="E397" s="16">
        <v>4879</v>
      </c>
      <c r="F397" s="16">
        <v>19247</v>
      </c>
      <c r="G397" s="16">
        <v>45</v>
      </c>
      <c r="H397" s="16">
        <v>3971.8195999999998</v>
      </c>
      <c r="I397" s="18"/>
    </row>
    <row r="398" spans="1:9" x14ac:dyDescent="0.15">
      <c r="B398" s="4">
        <v>18</v>
      </c>
      <c r="C398" s="16">
        <v>262543</v>
      </c>
      <c r="D398" s="16">
        <v>7955</v>
      </c>
      <c r="E398" s="16">
        <v>3663</v>
      </c>
      <c r="F398" s="16">
        <v>11535</v>
      </c>
      <c r="G398" s="16">
        <v>33</v>
      </c>
      <c r="H398" s="16">
        <v>1867.1926000000001</v>
      </c>
      <c r="I398" s="18"/>
    </row>
    <row r="399" spans="1:9" x14ac:dyDescent="0.15">
      <c r="B399" s="4">
        <v>19</v>
      </c>
      <c r="C399" s="16">
        <v>567764</v>
      </c>
      <c r="D399" s="16">
        <v>12903</v>
      </c>
      <c r="E399" s="16">
        <v>6927</v>
      </c>
      <c r="F399" s="16">
        <v>21999</v>
      </c>
      <c r="G399" s="16">
        <v>44</v>
      </c>
      <c r="H399" s="16">
        <v>4541.5043999999998</v>
      </c>
      <c r="I399" s="18"/>
    </row>
    <row r="400" spans="1:9" x14ac:dyDescent="0.15">
      <c r="B400" s="4">
        <v>20</v>
      </c>
      <c r="C400" s="16">
        <v>373144</v>
      </c>
      <c r="D400" s="16">
        <v>9328</v>
      </c>
      <c r="E400" s="16">
        <v>4367</v>
      </c>
      <c r="F400" s="16">
        <v>13903</v>
      </c>
      <c r="G400" s="16">
        <v>40</v>
      </c>
      <c r="H400" s="16">
        <v>2697.4481999999998</v>
      </c>
      <c r="I400" s="18"/>
    </row>
    <row r="401" spans="1:9" x14ac:dyDescent="0.15">
      <c r="B401" s="4">
        <v>21</v>
      </c>
      <c r="C401" s="16">
        <v>523679</v>
      </c>
      <c r="D401" s="16">
        <v>10687</v>
      </c>
      <c r="E401" s="16">
        <v>3759</v>
      </c>
      <c r="F401" s="16">
        <v>19439</v>
      </c>
      <c r="G401" s="16">
        <v>49</v>
      </c>
      <c r="H401" s="16">
        <v>4443.3842999999997</v>
      </c>
      <c r="I401" s="18"/>
    </row>
    <row r="402" spans="1:9" x14ac:dyDescent="0.15">
      <c r="B402" s="4">
        <v>22</v>
      </c>
      <c r="C402" s="16">
        <v>18006</v>
      </c>
      <c r="D402" s="16">
        <v>1800</v>
      </c>
      <c r="E402" s="16">
        <v>1167</v>
      </c>
      <c r="F402" s="16">
        <v>3055</v>
      </c>
      <c r="G402" s="16">
        <v>10</v>
      </c>
      <c r="H402" s="16">
        <v>540.70669999999996</v>
      </c>
      <c r="I402" s="18"/>
    </row>
    <row r="403" spans="1:9" x14ac:dyDescent="0.15">
      <c r="B403" s="4">
        <v>23</v>
      </c>
      <c r="C403" s="16">
        <v>258409</v>
      </c>
      <c r="D403" s="16">
        <v>6625</v>
      </c>
      <c r="E403" s="16">
        <v>3887</v>
      </c>
      <c r="F403" s="16">
        <v>9327</v>
      </c>
      <c r="G403" s="16">
        <v>39</v>
      </c>
      <c r="H403" s="16">
        <v>1358.0168000000001</v>
      </c>
      <c r="I403" s="18"/>
    </row>
    <row r="404" spans="1:9" x14ac:dyDescent="0.15">
      <c r="B404" s="4">
        <v>24</v>
      </c>
      <c r="C404" s="16">
        <v>146022</v>
      </c>
      <c r="D404" s="16">
        <v>5616</v>
      </c>
      <c r="E404" s="16">
        <v>2863</v>
      </c>
      <c r="F404" s="16">
        <v>8175</v>
      </c>
      <c r="G404" s="16">
        <v>26</v>
      </c>
      <c r="H404" s="16">
        <v>1272.7949000000001</v>
      </c>
      <c r="I404" s="18"/>
    </row>
    <row r="405" spans="1:9" x14ac:dyDescent="0.15">
      <c r="B405" s="4">
        <v>25</v>
      </c>
      <c r="C405" s="16">
        <v>482581</v>
      </c>
      <c r="D405" s="16">
        <v>8179</v>
      </c>
      <c r="E405" s="16">
        <v>2543</v>
      </c>
      <c r="F405" s="16">
        <v>15279</v>
      </c>
      <c r="G405" s="16">
        <v>59</v>
      </c>
      <c r="H405" s="16">
        <v>3271.7809999999999</v>
      </c>
      <c r="I405" s="18"/>
    </row>
    <row r="406" spans="1:9" x14ac:dyDescent="0.15">
      <c r="B406" s="4">
        <v>26</v>
      </c>
      <c r="C406" s="16">
        <v>544573</v>
      </c>
      <c r="D406" s="16">
        <v>10677</v>
      </c>
      <c r="E406" s="16">
        <v>4943</v>
      </c>
      <c r="F406" s="16">
        <v>20079</v>
      </c>
      <c r="G406" s="16">
        <v>51</v>
      </c>
      <c r="H406" s="16">
        <v>3902.6912000000002</v>
      </c>
      <c r="I406" s="18"/>
    </row>
    <row r="407" spans="1:9" x14ac:dyDescent="0.15">
      <c r="B407" s="4">
        <v>27</v>
      </c>
      <c r="C407" s="16">
        <v>289669</v>
      </c>
      <c r="D407" s="16">
        <v>6736</v>
      </c>
      <c r="E407" s="16">
        <v>2927</v>
      </c>
      <c r="F407" s="16">
        <v>11855</v>
      </c>
      <c r="G407" s="16">
        <v>43</v>
      </c>
      <c r="H407" s="16">
        <v>2665.1266999999998</v>
      </c>
      <c r="I407" s="18"/>
    </row>
    <row r="408" spans="1:9" x14ac:dyDescent="0.15">
      <c r="B408" s="4">
        <v>28</v>
      </c>
      <c r="C408" s="16">
        <v>103517</v>
      </c>
      <c r="D408" s="16">
        <v>5448</v>
      </c>
      <c r="E408" s="16">
        <v>3983</v>
      </c>
      <c r="F408" s="16">
        <v>6607</v>
      </c>
      <c r="G408" s="16">
        <v>19</v>
      </c>
      <c r="H408" s="16">
        <v>813.15967000000001</v>
      </c>
      <c r="I408" s="18"/>
    </row>
    <row r="409" spans="1:9" x14ac:dyDescent="0.15">
      <c r="B409" s="4">
        <v>29</v>
      </c>
      <c r="C409" s="16">
        <v>183104</v>
      </c>
      <c r="D409" s="16">
        <v>5722</v>
      </c>
      <c r="E409" s="16">
        <v>2479</v>
      </c>
      <c r="F409" s="16">
        <v>8655</v>
      </c>
      <c r="G409" s="16">
        <v>32</v>
      </c>
      <c r="H409" s="16">
        <v>1805.2706000000001</v>
      </c>
      <c r="I409" s="18"/>
    </row>
    <row r="410" spans="1:9" x14ac:dyDescent="0.15">
      <c r="B410" s="4">
        <v>30</v>
      </c>
      <c r="C410" s="16">
        <v>358170</v>
      </c>
      <c r="D410" s="16">
        <v>9425</v>
      </c>
      <c r="E410" s="16">
        <v>5807</v>
      </c>
      <c r="F410" s="16">
        <v>13519</v>
      </c>
      <c r="G410" s="16">
        <v>38</v>
      </c>
      <c r="H410" s="16">
        <v>2312.7440999999999</v>
      </c>
      <c r="I410" s="18"/>
    </row>
    <row r="411" spans="1:9" x14ac:dyDescent="0.15">
      <c r="A411" s="6"/>
      <c r="B411" s="4">
        <v>31</v>
      </c>
      <c r="C411" s="16">
        <v>230191</v>
      </c>
      <c r="D411" s="16">
        <v>6975</v>
      </c>
      <c r="E411" s="16">
        <v>4495</v>
      </c>
      <c r="F411" s="16">
        <v>9743</v>
      </c>
      <c r="G411" s="16">
        <v>33</v>
      </c>
      <c r="H411" s="16">
        <v>1308.9019000000001</v>
      </c>
      <c r="I411" s="18"/>
    </row>
    <row r="412" spans="1:9" x14ac:dyDescent="0.15">
      <c r="A412" s="11"/>
      <c r="B412" s="5">
        <v>32</v>
      </c>
      <c r="C412" s="16">
        <v>738191</v>
      </c>
      <c r="D412" s="16">
        <v>11356</v>
      </c>
      <c r="E412" s="16">
        <v>5135</v>
      </c>
      <c r="F412" s="16">
        <v>18831</v>
      </c>
      <c r="G412" s="16">
        <v>65</v>
      </c>
      <c r="H412" s="16">
        <v>3483.8926000000001</v>
      </c>
      <c r="I412" s="18"/>
    </row>
    <row r="413" spans="1:9" x14ac:dyDescent="0.15">
      <c r="B413" s="4">
        <v>33</v>
      </c>
      <c r="C413" s="16">
        <v>448794</v>
      </c>
      <c r="D413" s="16">
        <v>6411</v>
      </c>
      <c r="E413" s="16">
        <v>1935</v>
      </c>
      <c r="F413" s="16">
        <v>13103</v>
      </c>
      <c r="G413" s="16">
        <v>70</v>
      </c>
      <c r="H413" s="16">
        <v>2913.9856</v>
      </c>
      <c r="I413" s="18"/>
    </row>
    <row r="414" spans="1:9" x14ac:dyDescent="0.15">
      <c r="B414" s="4">
        <v>34</v>
      </c>
      <c r="C414" s="16">
        <v>105729</v>
      </c>
      <c r="D414" s="16">
        <v>7048</v>
      </c>
      <c r="E414" s="16">
        <v>5967</v>
      </c>
      <c r="F414" s="16">
        <v>8399</v>
      </c>
      <c r="G414" s="16">
        <v>15</v>
      </c>
      <c r="H414" s="16">
        <v>751.36289999999997</v>
      </c>
      <c r="I414" s="18"/>
    </row>
    <row r="415" spans="1:9" x14ac:dyDescent="0.15">
      <c r="B415" s="4">
        <v>35</v>
      </c>
      <c r="C415" s="16">
        <v>329686</v>
      </c>
      <c r="D415" s="16">
        <v>7849</v>
      </c>
      <c r="E415" s="16">
        <v>3727</v>
      </c>
      <c r="F415" s="16">
        <v>12943</v>
      </c>
      <c r="G415" s="16">
        <v>42</v>
      </c>
      <c r="H415" s="16">
        <v>2329.5050999999999</v>
      </c>
      <c r="I415" s="18"/>
    </row>
    <row r="416" spans="1:9" x14ac:dyDescent="0.15">
      <c r="B416" s="4">
        <v>36</v>
      </c>
      <c r="C416" s="16">
        <v>436432</v>
      </c>
      <c r="D416" s="16">
        <v>9092</v>
      </c>
      <c r="E416" s="16">
        <v>4655</v>
      </c>
      <c r="F416" s="16">
        <v>15823</v>
      </c>
      <c r="G416" s="16">
        <v>48</v>
      </c>
      <c r="H416" s="16">
        <v>2881.8485999999998</v>
      </c>
      <c r="I416" s="18"/>
    </row>
    <row r="417" spans="2:9" x14ac:dyDescent="0.15">
      <c r="B417" s="4">
        <v>37</v>
      </c>
      <c r="C417" s="16">
        <v>291275</v>
      </c>
      <c r="D417" s="16">
        <v>7872</v>
      </c>
      <c r="E417" s="16">
        <v>4687</v>
      </c>
      <c r="F417" s="16">
        <v>11951</v>
      </c>
      <c r="G417" s="16">
        <v>37</v>
      </c>
      <c r="H417" s="16">
        <v>1984.2808</v>
      </c>
      <c r="I417" s="18"/>
    </row>
    <row r="418" spans="2:9" x14ac:dyDescent="0.15">
      <c r="B418" s="4">
        <v>38</v>
      </c>
      <c r="C418" s="16">
        <v>585414</v>
      </c>
      <c r="D418" s="16">
        <v>10093</v>
      </c>
      <c r="E418" s="16">
        <v>4239</v>
      </c>
      <c r="F418" s="16">
        <v>17807</v>
      </c>
      <c r="G418" s="16">
        <v>58</v>
      </c>
      <c r="H418" s="16">
        <v>3766.7031000000002</v>
      </c>
      <c r="I418" s="18"/>
    </row>
    <row r="419" spans="2:9" x14ac:dyDescent="0.15">
      <c r="B419" s="4">
        <v>39</v>
      </c>
      <c r="C419" s="16">
        <v>339478</v>
      </c>
      <c r="D419" s="16">
        <v>8082</v>
      </c>
      <c r="E419" s="16">
        <v>4687</v>
      </c>
      <c r="F419" s="16">
        <v>12463</v>
      </c>
      <c r="G419" s="16">
        <v>42</v>
      </c>
      <c r="H419" s="16">
        <v>1929.4364</v>
      </c>
      <c r="I419" s="18"/>
    </row>
    <row r="420" spans="2:9" x14ac:dyDescent="0.15">
      <c r="B420" s="4">
        <v>40</v>
      </c>
      <c r="C420" s="16">
        <v>490847</v>
      </c>
      <c r="D420" s="16">
        <v>10017</v>
      </c>
      <c r="E420" s="16">
        <v>3919</v>
      </c>
      <c r="F420" s="16">
        <v>18607</v>
      </c>
      <c r="G420" s="16">
        <v>49</v>
      </c>
      <c r="H420" s="16">
        <v>3899.7568000000001</v>
      </c>
      <c r="I420" s="18"/>
    </row>
    <row r="421" spans="2:9" x14ac:dyDescent="0.15">
      <c r="B421" s="4">
        <v>41</v>
      </c>
      <c r="C421" s="16">
        <v>447698</v>
      </c>
      <c r="D421" s="16">
        <v>9732</v>
      </c>
      <c r="E421" s="16">
        <v>4847</v>
      </c>
      <c r="F421" s="16">
        <v>15951</v>
      </c>
      <c r="G421" s="16">
        <v>46</v>
      </c>
      <c r="H421" s="16">
        <v>2969.6210000000001</v>
      </c>
      <c r="I421" s="18"/>
    </row>
    <row r="422" spans="2:9" x14ac:dyDescent="0.15">
      <c r="B422" s="4">
        <v>42</v>
      </c>
      <c r="C422" s="16">
        <v>615319</v>
      </c>
      <c r="D422" s="16">
        <v>10795</v>
      </c>
      <c r="E422" s="16">
        <v>5295</v>
      </c>
      <c r="F422" s="16">
        <v>18287</v>
      </c>
      <c r="G422" s="16">
        <v>57</v>
      </c>
      <c r="H422" s="16">
        <v>3576.1179999999999</v>
      </c>
      <c r="I422" s="18"/>
    </row>
    <row r="423" spans="2:9" x14ac:dyDescent="0.15">
      <c r="B423" s="4">
        <v>43</v>
      </c>
      <c r="C423" s="16">
        <v>850120</v>
      </c>
      <c r="D423" s="16">
        <v>15180</v>
      </c>
      <c r="E423" s="16">
        <v>4687</v>
      </c>
      <c r="F423" s="16">
        <v>28207</v>
      </c>
      <c r="G423" s="16">
        <v>56</v>
      </c>
      <c r="H423" s="16">
        <v>6943.2889999999998</v>
      </c>
      <c r="I423" s="18"/>
    </row>
    <row r="424" spans="2:9" x14ac:dyDescent="0.15">
      <c r="B424" s="4">
        <v>44</v>
      </c>
      <c r="C424" s="16">
        <v>574642</v>
      </c>
      <c r="D424" s="16">
        <v>12492</v>
      </c>
      <c r="E424" s="16">
        <v>4335</v>
      </c>
      <c r="F424" s="16">
        <v>23823</v>
      </c>
      <c r="G424" s="16">
        <v>46</v>
      </c>
      <c r="H424" s="16">
        <v>5642.6356999999998</v>
      </c>
      <c r="I424" s="18"/>
    </row>
    <row r="425" spans="2:9" x14ac:dyDescent="0.15">
      <c r="B425" s="4">
        <v>45</v>
      </c>
      <c r="C425" s="16">
        <v>396989</v>
      </c>
      <c r="D425" s="16">
        <v>7784</v>
      </c>
      <c r="E425" s="16">
        <v>3151</v>
      </c>
      <c r="F425" s="16">
        <v>13231</v>
      </c>
      <c r="G425" s="16">
        <v>51</v>
      </c>
      <c r="H425" s="16">
        <v>2495.0430000000001</v>
      </c>
      <c r="I425" s="18"/>
    </row>
    <row r="426" spans="2:9" x14ac:dyDescent="0.15">
      <c r="B426" s="4">
        <v>46</v>
      </c>
      <c r="C426" s="16">
        <v>561951</v>
      </c>
      <c r="D426" s="16">
        <v>11468</v>
      </c>
      <c r="E426" s="16">
        <v>6031</v>
      </c>
      <c r="F426" s="16">
        <v>19023</v>
      </c>
      <c r="G426" s="16">
        <v>49</v>
      </c>
      <c r="H426" s="16">
        <v>3627.902</v>
      </c>
      <c r="I426" s="18"/>
    </row>
    <row r="427" spans="2:9" x14ac:dyDescent="0.15">
      <c r="B427" s="4">
        <v>47</v>
      </c>
      <c r="C427" s="16">
        <v>231904</v>
      </c>
      <c r="D427" s="16">
        <v>7247</v>
      </c>
      <c r="E427" s="16">
        <v>5231</v>
      </c>
      <c r="F427" s="16">
        <v>9743</v>
      </c>
      <c r="G427" s="16">
        <v>32</v>
      </c>
      <c r="H427" s="16">
        <v>1380.422</v>
      </c>
      <c r="I427" s="18"/>
    </row>
    <row r="428" spans="2:9" x14ac:dyDescent="0.15">
      <c r="B428" s="4">
        <v>48</v>
      </c>
      <c r="C428" s="16">
        <v>502845</v>
      </c>
      <c r="D428" s="16">
        <v>9859</v>
      </c>
      <c r="E428" s="16">
        <v>6127</v>
      </c>
      <c r="F428" s="16">
        <v>15407</v>
      </c>
      <c r="G428" s="16">
        <v>51</v>
      </c>
      <c r="H428" s="16">
        <v>2653.7375000000002</v>
      </c>
      <c r="I428" s="18"/>
    </row>
    <row r="429" spans="2:9" x14ac:dyDescent="0.15">
      <c r="B429" s="4">
        <v>49</v>
      </c>
      <c r="C429" s="16">
        <v>454532</v>
      </c>
      <c r="D429" s="16">
        <v>7575</v>
      </c>
      <c r="E429" s="16">
        <v>1487</v>
      </c>
      <c r="F429" s="16">
        <v>13551</v>
      </c>
      <c r="G429" s="16">
        <v>60</v>
      </c>
      <c r="H429" s="16">
        <v>3172.4695000000002</v>
      </c>
      <c r="I429" s="18"/>
    </row>
    <row r="430" spans="2:9" x14ac:dyDescent="0.15">
      <c r="B430" s="4">
        <v>50</v>
      </c>
      <c r="C430" s="16">
        <v>661226</v>
      </c>
      <c r="D430" s="16">
        <v>12244</v>
      </c>
      <c r="E430" s="16">
        <v>7823</v>
      </c>
      <c r="F430" s="16">
        <v>17967</v>
      </c>
      <c r="G430" s="16">
        <v>54</v>
      </c>
      <c r="H430" s="16">
        <v>2818.5459999999998</v>
      </c>
      <c r="I430" s="18"/>
    </row>
    <row r="431" spans="2:9" x14ac:dyDescent="0.15">
      <c r="B431" s="4">
        <v>51</v>
      </c>
      <c r="C431" s="16">
        <v>402732</v>
      </c>
      <c r="D431" s="16">
        <v>7744</v>
      </c>
      <c r="E431" s="16">
        <v>4783</v>
      </c>
      <c r="F431" s="16">
        <v>12527</v>
      </c>
      <c r="G431" s="16">
        <v>52</v>
      </c>
      <c r="H431" s="16">
        <v>2141.5066000000002</v>
      </c>
      <c r="I431" s="18"/>
    </row>
    <row r="432" spans="2:9" x14ac:dyDescent="0.15">
      <c r="B432" s="4">
        <v>52</v>
      </c>
      <c r="C432" s="16">
        <v>76914</v>
      </c>
      <c r="D432" s="16">
        <v>5493</v>
      </c>
      <c r="E432" s="16">
        <v>4559</v>
      </c>
      <c r="F432" s="16">
        <v>6703</v>
      </c>
      <c r="G432" s="16">
        <v>14</v>
      </c>
      <c r="H432" s="16">
        <v>606.79179999999997</v>
      </c>
      <c r="I432" s="18"/>
    </row>
    <row r="433" spans="2:9" x14ac:dyDescent="0.15">
      <c r="B433" s="4">
        <v>53</v>
      </c>
      <c r="C433" s="16">
        <v>421705</v>
      </c>
      <c r="D433" s="16">
        <v>10812</v>
      </c>
      <c r="E433" s="16">
        <v>6639</v>
      </c>
      <c r="F433" s="16">
        <v>15311</v>
      </c>
      <c r="G433" s="16">
        <v>39</v>
      </c>
      <c r="H433" s="16">
        <v>2437.5652</v>
      </c>
      <c r="I433" s="18"/>
    </row>
    <row r="434" spans="2:9" x14ac:dyDescent="0.15">
      <c r="B434" s="4">
        <v>54</v>
      </c>
      <c r="C434" s="16">
        <v>156249</v>
      </c>
      <c r="D434" s="16">
        <v>6793</v>
      </c>
      <c r="E434" s="16">
        <v>4527</v>
      </c>
      <c r="F434" s="16">
        <v>9135</v>
      </c>
      <c r="G434" s="16">
        <v>23</v>
      </c>
      <c r="H434" s="16">
        <v>1369.0021999999999</v>
      </c>
      <c r="I434" s="18"/>
    </row>
    <row r="435" spans="2:9" x14ac:dyDescent="0.15">
      <c r="B435" s="4">
        <v>55</v>
      </c>
      <c r="C435" s="16">
        <v>595666</v>
      </c>
      <c r="D435" s="16">
        <v>12949</v>
      </c>
      <c r="E435" s="16">
        <v>4783</v>
      </c>
      <c r="F435" s="16">
        <v>24047</v>
      </c>
      <c r="G435" s="16">
        <v>46</v>
      </c>
      <c r="H435" s="16">
        <v>5113.3950000000004</v>
      </c>
      <c r="I435" s="18"/>
    </row>
    <row r="436" spans="2:9" x14ac:dyDescent="0.15">
      <c r="B436" s="4">
        <v>56</v>
      </c>
      <c r="C436" s="16">
        <v>411824</v>
      </c>
      <c r="D436" s="16">
        <v>8579</v>
      </c>
      <c r="E436" s="16">
        <v>3919</v>
      </c>
      <c r="F436" s="16">
        <v>13743</v>
      </c>
      <c r="G436" s="16">
        <v>48</v>
      </c>
      <c r="H436" s="16">
        <v>2656.221</v>
      </c>
      <c r="I436" s="18"/>
    </row>
    <row r="437" spans="2:9" x14ac:dyDescent="0.15">
      <c r="B437" s="4">
        <v>57</v>
      </c>
      <c r="C437" s="16">
        <v>493089</v>
      </c>
      <c r="D437" s="16">
        <v>10491</v>
      </c>
      <c r="E437" s="16">
        <v>4623</v>
      </c>
      <c r="F437" s="16">
        <v>17935</v>
      </c>
      <c r="G437" s="16">
        <v>47</v>
      </c>
      <c r="H437" s="16">
        <v>3626.944</v>
      </c>
      <c r="I437" s="18"/>
    </row>
    <row r="438" spans="2:9" x14ac:dyDescent="0.15">
      <c r="B438" s="4">
        <v>58</v>
      </c>
      <c r="C438" s="16">
        <v>251954</v>
      </c>
      <c r="D438" s="16">
        <v>5477</v>
      </c>
      <c r="E438" s="16">
        <v>1935</v>
      </c>
      <c r="F438" s="16">
        <v>10319</v>
      </c>
      <c r="G438" s="16">
        <v>46</v>
      </c>
      <c r="H438" s="16">
        <v>2563.3380999999999</v>
      </c>
      <c r="I438" s="18"/>
    </row>
    <row r="439" spans="2:9" x14ac:dyDescent="0.15">
      <c r="B439" s="4">
        <v>59</v>
      </c>
      <c r="C439" s="16">
        <v>64675</v>
      </c>
      <c r="D439" s="16">
        <v>4975</v>
      </c>
      <c r="E439" s="16">
        <v>3375</v>
      </c>
      <c r="F439" s="16">
        <v>6383</v>
      </c>
      <c r="G439" s="16">
        <v>13</v>
      </c>
      <c r="H439" s="16">
        <v>778.26469999999995</v>
      </c>
      <c r="I439" s="18"/>
    </row>
    <row r="440" spans="2:9" x14ac:dyDescent="0.15">
      <c r="B440" s="4">
        <v>60</v>
      </c>
      <c r="C440" s="16">
        <v>378243</v>
      </c>
      <c r="D440" s="16">
        <v>8405</v>
      </c>
      <c r="E440" s="16">
        <v>3951</v>
      </c>
      <c r="F440" s="16">
        <v>13263</v>
      </c>
      <c r="G440" s="16">
        <v>45</v>
      </c>
      <c r="H440" s="16">
        <v>2475.2755999999999</v>
      </c>
      <c r="I440" s="18"/>
    </row>
    <row r="441" spans="2:9" x14ac:dyDescent="0.15">
      <c r="B441" s="4">
        <v>61</v>
      </c>
      <c r="C441" s="16">
        <v>217557</v>
      </c>
      <c r="D441" s="16">
        <v>8057</v>
      </c>
      <c r="E441" s="16">
        <v>4495</v>
      </c>
      <c r="F441" s="16">
        <v>11055</v>
      </c>
      <c r="G441" s="16">
        <v>27</v>
      </c>
      <c r="H441" s="16">
        <v>1629.6576</v>
      </c>
      <c r="I441" s="18"/>
    </row>
    <row r="442" spans="2:9" x14ac:dyDescent="0.15">
      <c r="B442" s="4">
        <v>62</v>
      </c>
      <c r="C442" s="16">
        <v>190824</v>
      </c>
      <c r="D442" s="16">
        <v>7951</v>
      </c>
      <c r="E442" s="16">
        <v>5263</v>
      </c>
      <c r="F442" s="16">
        <v>10895</v>
      </c>
      <c r="G442" s="16">
        <v>24</v>
      </c>
      <c r="H442" s="16">
        <v>1629.6931</v>
      </c>
      <c r="I442" s="18"/>
    </row>
    <row r="443" spans="2:9" x14ac:dyDescent="0.15">
      <c r="B443" s="4">
        <v>63</v>
      </c>
      <c r="C443" s="16">
        <v>822972</v>
      </c>
      <c r="D443" s="16">
        <v>12102</v>
      </c>
      <c r="E443" s="16">
        <v>4143</v>
      </c>
      <c r="F443" s="16">
        <v>25391</v>
      </c>
      <c r="G443" s="16">
        <v>68</v>
      </c>
      <c r="H443" s="16">
        <v>5940.5312000000004</v>
      </c>
      <c r="I443" s="18"/>
    </row>
    <row r="444" spans="2:9" x14ac:dyDescent="0.15">
      <c r="B444" s="4">
        <v>64</v>
      </c>
      <c r="C444" s="16">
        <v>602525</v>
      </c>
      <c r="D444" s="16">
        <v>11814</v>
      </c>
      <c r="E444" s="16">
        <v>5775</v>
      </c>
      <c r="F444" s="16">
        <v>21391</v>
      </c>
      <c r="G444" s="16">
        <v>51</v>
      </c>
      <c r="H444" s="16">
        <v>4511.6504000000004</v>
      </c>
      <c r="I444" s="18"/>
    </row>
    <row r="445" spans="2:9" x14ac:dyDescent="0.15">
      <c r="B445" s="4">
        <v>65</v>
      </c>
      <c r="C445" s="16">
        <v>514997</v>
      </c>
      <c r="D445" s="16">
        <v>8728</v>
      </c>
      <c r="E445" s="16">
        <v>3823</v>
      </c>
      <c r="F445" s="16">
        <v>17583</v>
      </c>
      <c r="G445" s="16">
        <v>59</v>
      </c>
      <c r="H445" s="16">
        <v>3669.9746</v>
      </c>
      <c r="I445" s="18"/>
    </row>
    <row r="446" spans="2:9" x14ac:dyDescent="0.15">
      <c r="B446" s="4">
        <v>66</v>
      </c>
      <c r="C446" s="16">
        <v>424650</v>
      </c>
      <c r="D446" s="16">
        <v>7863</v>
      </c>
      <c r="E446" s="16">
        <v>3119</v>
      </c>
      <c r="F446" s="16">
        <v>15951</v>
      </c>
      <c r="G446" s="16">
        <v>54</v>
      </c>
      <c r="H446" s="16">
        <v>3217.2903000000001</v>
      </c>
      <c r="I446" s="18"/>
    </row>
    <row r="447" spans="2:9" x14ac:dyDescent="0.15">
      <c r="B447" s="4">
        <v>67</v>
      </c>
      <c r="C447" s="16">
        <v>421183</v>
      </c>
      <c r="D447" s="16">
        <v>8595</v>
      </c>
      <c r="E447" s="16">
        <v>3951</v>
      </c>
      <c r="F447" s="16">
        <v>15759</v>
      </c>
      <c r="G447" s="16">
        <v>49</v>
      </c>
      <c r="H447" s="16">
        <v>3219.5129999999999</v>
      </c>
      <c r="I447" s="18"/>
    </row>
    <row r="448" spans="2:9" x14ac:dyDescent="0.15">
      <c r="B448" s="4">
        <v>68</v>
      </c>
      <c r="C448" s="16">
        <v>292766</v>
      </c>
      <c r="D448" s="16">
        <v>8610</v>
      </c>
      <c r="E448" s="16">
        <v>5103</v>
      </c>
      <c r="F448" s="16">
        <v>12527</v>
      </c>
      <c r="G448" s="16">
        <v>34</v>
      </c>
      <c r="H448" s="16">
        <v>1901.3235</v>
      </c>
      <c r="I448" s="18"/>
    </row>
    <row r="449" spans="1:9" x14ac:dyDescent="0.15">
      <c r="B449" s="4">
        <v>69</v>
      </c>
      <c r="C449" s="16">
        <v>276943</v>
      </c>
      <c r="D449" s="16">
        <v>8392</v>
      </c>
      <c r="E449" s="16">
        <v>5871</v>
      </c>
      <c r="F449" s="16">
        <v>11471</v>
      </c>
      <c r="G449" s="16">
        <v>33</v>
      </c>
      <c r="H449" s="16">
        <v>1495.6522</v>
      </c>
      <c r="I449" s="18"/>
    </row>
    <row r="450" spans="1:9" x14ac:dyDescent="0.15">
      <c r="B450" s="4">
        <v>70</v>
      </c>
      <c r="C450" s="5">
        <v>250496</v>
      </c>
      <c r="D450" s="5">
        <v>7828</v>
      </c>
      <c r="E450" s="5">
        <v>5903</v>
      </c>
      <c r="F450" s="5">
        <v>10031</v>
      </c>
      <c r="G450" s="5">
        <v>32</v>
      </c>
      <c r="H450" s="5">
        <v>1106.8157000000001</v>
      </c>
      <c r="I450" s="6"/>
    </row>
    <row r="451" spans="1:9" x14ac:dyDescent="0.15">
      <c r="B451" s="4">
        <v>71</v>
      </c>
      <c r="C451" s="5">
        <v>314804</v>
      </c>
      <c r="D451" s="5">
        <v>7154</v>
      </c>
      <c r="E451" s="5">
        <v>3375</v>
      </c>
      <c r="F451" s="5">
        <v>11727</v>
      </c>
      <c r="G451" s="5">
        <v>44</v>
      </c>
      <c r="H451" s="5">
        <v>2154.8993999999998</v>
      </c>
      <c r="I451" s="6"/>
    </row>
    <row r="452" spans="1:9" x14ac:dyDescent="0.15">
      <c r="B452" s="4">
        <v>72</v>
      </c>
      <c r="C452" s="5">
        <v>213269</v>
      </c>
      <c r="D452" s="5">
        <v>7898</v>
      </c>
      <c r="E452" s="5">
        <v>5839</v>
      </c>
      <c r="F452" s="5">
        <v>9999</v>
      </c>
      <c r="G452" s="5">
        <v>27</v>
      </c>
      <c r="H452" s="5">
        <v>1237.2284999999999</v>
      </c>
      <c r="I452" s="6"/>
    </row>
    <row r="453" spans="1:9" x14ac:dyDescent="0.15">
      <c r="B453" s="4">
        <v>73</v>
      </c>
      <c r="C453" s="5">
        <v>559039</v>
      </c>
      <c r="D453" s="5">
        <v>11408</v>
      </c>
      <c r="E453" s="5">
        <v>6287</v>
      </c>
      <c r="F453" s="5">
        <v>18735</v>
      </c>
      <c r="G453" s="5">
        <v>49</v>
      </c>
      <c r="H453" s="5">
        <v>3179.2622000000001</v>
      </c>
      <c r="I453" s="6"/>
    </row>
    <row r="454" spans="1:9" x14ac:dyDescent="0.15">
      <c r="B454" s="4">
        <v>74</v>
      </c>
      <c r="C454" s="5">
        <v>196512</v>
      </c>
      <c r="D454" s="5">
        <v>6141</v>
      </c>
      <c r="E454" s="5">
        <v>3983</v>
      </c>
      <c r="F454" s="5">
        <v>8431</v>
      </c>
      <c r="G454" s="5">
        <v>32</v>
      </c>
      <c r="H454" s="5">
        <v>1251.3420000000001</v>
      </c>
      <c r="I454" s="6"/>
    </row>
    <row r="455" spans="1:9" x14ac:dyDescent="0.15">
      <c r="B455" s="4">
        <v>75</v>
      </c>
      <c r="C455" s="5">
        <v>177634</v>
      </c>
      <c r="D455" s="5">
        <v>5921</v>
      </c>
      <c r="E455" s="5">
        <v>3855</v>
      </c>
      <c r="F455" s="5">
        <v>7887</v>
      </c>
      <c r="G455" s="5">
        <v>30</v>
      </c>
      <c r="H455" s="5">
        <v>951.82479999999998</v>
      </c>
      <c r="I455" s="6"/>
    </row>
    <row r="456" spans="1:9" x14ac:dyDescent="0.15">
      <c r="B456" s="4">
        <v>76</v>
      </c>
      <c r="C456" s="5">
        <v>457215</v>
      </c>
      <c r="D456" s="5">
        <v>9330</v>
      </c>
      <c r="E456" s="5">
        <v>2767</v>
      </c>
      <c r="F456" s="5">
        <v>18255</v>
      </c>
      <c r="G456" s="5">
        <v>49</v>
      </c>
      <c r="H456" s="5">
        <v>4585.6005999999998</v>
      </c>
      <c r="I456" s="6"/>
    </row>
    <row r="457" spans="1:9" x14ac:dyDescent="0.15">
      <c r="B457" s="4">
        <v>77</v>
      </c>
      <c r="C457" s="5">
        <v>304194</v>
      </c>
      <c r="D457" s="5">
        <v>10139</v>
      </c>
      <c r="E457" s="5">
        <v>5999</v>
      </c>
      <c r="F457" s="5">
        <v>14895</v>
      </c>
      <c r="G457" s="5">
        <v>30</v>
      </c>
      <c r="H457" s="5">
        <v>2530.5981000000002</v>
      </c>
      <c r="I457" s="6"/>
    </row>
    <row r="458" spans="1:9" x14ac:dyDescent="0.15">
      <c r="B458" s="4">
        <v>78</v>
      </c>
      <c r="C458" s="5">
        <v>600413</v>
      </c>
      <c r="D458" s="5">
        <v>11772</v>
      </c>
      <c r="E458" s="5">
        <v>7087</v>
      </c>
      <c r="F458" s="5">
        <v>17999</v>
      </c>
      <c r="G458" s="5">
        <v>51</v>
      </c>
      <c r="H458" s="5">
        <v>3110.9805000000001</v>
      </c>
      <c r="I458" s="6"/>
    </row>
    <row r="459" spans="1:9" x14ac:dyDescent="0.15">
      <c r="A459" s="13"/>
      <c r="B459" s="4">
        <v>79</v>
      </c>
      <c r="C459" s="5">
        <v>386467</v>
      </c>
      <c r="D459" s="5">
        <v>8588</v>
      </c>
      <c r="E459" s="5">
        <v>3183</v>
      </c>
      <c r="F459" s="5">
        <v>15119</v>
      </c>
      <c r="G459" s="5">
        <v>45</v>
      </c>
      <c r="H459" s="5">
        <v>3325.7530000000002</v>
      </c>
      <c r="I459" s="6"/>
    </row>
    <row r="460" spans="1:9" x14ac:dyDescent="0.15">
      <c r="A460" s="5"/>
      <c r="B460" s="4">
        <v>80</v>
      </c>
      <c r="C460" s="5">
        <v>868444</v>
      </c>
      <c r="D460" s="10">
        <v>12771</v>
      </c>
      <c r="E460" s="5">
        <v>5839</v>
      </c>
      <c r="F460" s="5">
        <v>24879</v>
      </c>
      <c r="G460" s="5">
        <v>68</v>
      </c>
      <c r="H460" s="5">
        <v>5011.2830000000004</v>
      </c>
      <c r="I460" s="6"/>
    </row>
    <row r="461" spans="1:9" x14ac:dyDescent="0.15">
      <c r="A461" s="5"/>
      <c r="B461" s="4">
        <v>81</v>
      </c>
      <c r="C461" s="5">
        <v>156106</v>
      </c>
      <c r="D461" s="5">
        <v>7095</v>
      </c>
      <c r="E461" s="5">
        <v>5551</v>
      </c>
      <c r="F461" s="5">
        <v>8879</v>
      </c>
      <c r="G461" s="5">
        <v>22</v>
      </c>
      <c r="H461" s="5">
        <v>988.53769999999997</v>
      </c>
      <c r="I461" s="6"/>
    </row>
    <row r="462" spans="1:9" x14ac:dyDescent="0.15">
      <c r="B462" s="4">
        <v>82</v>
      </c>
      <c r="C462" s="5">
        <v>539880</v>
      </c>
      <c r="D462" s="5">
        <v>9640</v>
      </c>
      <c r="E462" s="5">
        <v>4527</v>
      </c>
      <c r="F462" s="5">
        <v>17647</v>
      </c>
      <c r="G462" s="5">
        <v>56</v>
      </c>
      <c r="H462" s="5">
        <v>3674.7356</v>
      </c>
      <c r="I462" s="6"/>
    </row>
    <row r="463" spans="1:9" x14ac:dyDescent="0.15">
      <c r="B463" s="4">
        <v>83</v>
      </c>
      <c r="C463" s="5">
        <v>158568</v>
      </c>
      <c r="D463" s="5">
        <v>6607</v>
      </c>
      <c r="E463" s="5">
        <v>5295</v>
      </c>
      <c r="F463" s="5">
        <v>8367</v>
      </c>
      <c r="G463" s="5">
        <v>24</v>
      </c>
      <c r="H463" s="5">
        <v>970.88324</v>
      </c>
      <c r="I463" s="6"/>
    </row>
    <row r="464" spans="1:9" x14ac:dyDescent="0.15">
      <c r="B464" s="4">
        <v>84</v>
      </c>
      <c r="C464" s="5">
        <v>505535</v>
      </c>
      <c r="D464" s="5">
        <v>10317</v>
      </c>
      <c r="E464" s="5">
        <v>5615</v>
      </c>
      <c r="F464" s="5">
        <v>17327</v>
      </c>
      <c r="G464" s="5">
        <v>49</v>
      </c>
      <c r="H464" s="5">
        <v>3167.2883000000002</v>
      </c>
      <c r="I464" s="6"/>
    </row>
    <row r="465" spans="2:9" x14ac:dyDescent="0.15">
      <c r="B465" s="4">
        <v>85</v>
      </c>
      <c r="C465" s="5">
        <v>140183</v>
      </c>
      <c r="D465" s="5">
        <v>5607</v>
      </c>
      <c r="E465" s="5">
        <v>3215</v>
      </c>
      <c r="F465" s="5">
        <v>7503</v>
      </c>
      <c r="G465" s="5">
        <v>25</v>
      </c>
      <c r="H465" s="5">
        <v>1191.4462000000001</v>
      </c>
      <c r="I465" s="6"/>
    </row>
    <row r="466" spans="2:9" x14ac:dyDescent="0.15">
      <c r="B466" s="4">
        <v>86</v>
      </c>
      <c r="C466" s="5">
        <v>876704</v>
      </c>
      <c r="D466" s="5">
        <v>13698</v>
      </c>
      <c r="E466" s="5">
        <v>5551</v>
      </c>
      <c r="F466" s="5">
        <v>26959</v>
      </c>
      <c r="G466" s="5">
        <v>64</v>
      </c>
      <c r="H466" s="5">
        <v>5881.6543000000001</v>
      </c>
      <c r="I466" s="6"/>
    </row>
    <row r="467" spans="2:9" x14ac:dyDescent="0.15">
      <c r="B467" s="4">
        <v>87</v>
      </c>
      <c r="C467" s="5">
        <v>326778</v>
      </c>
      <c r="D467" s="7">
        <v>8599</v>
      </c>
      <c r="E467" s="5">
        <v>6287</v>
      </c>
      <c r="F467" s="5">
        <v>11951</v>
      </c>
      <c r="G467" s="5">
        <v>38</v>
      </c>
      <c r="H467" s="5">
        <v>1785.7448999999999</v>
      </c>
      <c r="I467" s="6"/>
    </row>
    <row r="468" spans="2:9" x14ac:dyDescent="0.15">
      <c r="B468" s="4">
        <v>88</v>
      </c>
      <c r="C468" s="5">
        <v>239226</v>
      </c>
      <c r="D468" s="5">
        <v>6295</v>
      </c>
      <c r="E468" s="5">
        <v>2703</v>
      </c>
      <c r="F468" s="5">
        <v>10287</v>
      </c>
      <c r="G468" s="5">
        <v>38</v>
      </c>
      <c r="H468" s="5">
        <v>2265.3416000000002</v>
      </c>
      <c r="I468" s="6"/>
    </row>
    <row r="469" spans="2:9" x14ac:dyDescent="0.15">
      <c r="B469" s="4">
        <v>89</v>
      </c>
      <c r="C469" s="5">
        <v>222871</v>
      </c>
      <c r="D469" s="5">
        <v>8914</v>
      </c>
      <c r="E469" s="5">
        <v>6287</v>
      </c>
      <c r="F469" s="5">
        <v>13263</v>
      </c>
      <c r="G469" s="5">
        <v>25</v>
      </c>
      <c r="H469" s="5">
        <v>1652.7651000000001</v>
      </c>
      <c r="I469" s="6"/>
    </row>
    <row r="470" spans="2:9" x14ac:dyDescent="0.15">
      <c r="B470" s="4">
        <v>90</v>
      </c>
      <c r="C470" s="5">
        <v>556285</v>
      </c>
      <c r="D470" s="5">
        <v>10907</v>
      </c>
      <c r="E470" s="5">
        <v>6415</v>
      </c>
      <c r="F470" s="5">
        <v>16591</v>
      </c>
      <c r="G470" s="5">
        <v>51</v>
      </c>
      <c r="H470" s="5">
        <v>2610.8235</v>
      </c>
      <c r="I470" s="6"/>
    </row>
    <row r="471" spans="2:9" x14ac:dyDescent="0.15">
      <c r="B471" s="4">
        <v>91</v>
      </c>
      <c r="C471" s="5">
        <v>824192</v>
      </c>
      <c r="D471" s="5">
        <v>12878</v>
      </c>
      <c r="E471" s="5">
        <v>5871</v>
      </c>
      <c r="F471" s="5">
        <v>24335</v>
      </c>
      <c r="G471" s="5">
        <v>64</v>
      </c>
      <c r="H471" s="5">
        <v>4534.518</v>
      </c>
      <c r="I471" s="6"/>
    </row>
    <row r="472" spans="2:9" x14ac:dyDescent="0.15">
      <c r="B472" s="4">
        <v>92</v>
      </c>
      <c r="C472" s="5">
        <v>423745</v>
      </c>
      <c r="D472" s="5">
        <v>9015</v>
      </c>
      <c r="E472" s="5">
        <v>5167</v>
      </c>
      <c r="F472" s="5">
        <v>14127</v>
      </c>
      <c r="G472" s="5">
        <v>47</v>
      </c>
      <c r="H472" s="5">
        <v>2579.8942999999999</v>
      </c>
      <c r="I472" s="6"/>
    </row>
    <row r="473" spans="2:9" x14ac:dyDescent="0.15">
      <c r="B473" s="4">
        <v>93</v>
      </c>
      <c r="C473" s="5">
        <v>677625</v>
      </c>
      <c r="D473" s="5">
        <v>12320</v>
      </c>
      <c r="E473" s="5">
        <v>5135</v>
      </c>
      <c r="F473" s="5">
        <v>21871</v>
      </c>
      <c r="G473" s="5">
        <v>55</v>
      </c>
      <c r="H473" s="5">
        <v>4539.0272999999997</v>
      </c>
      <c r="I473" s="6"/>
    </row>
    <row r="474" spans="2:9" x14ac:dyDescent="0.15">
      <c r="B474" s="4">
        <v>94</v>
      </c>
      <c r="C474" s="5">
        <v>102751</v>
      </c>
      <c r="D474" s="5">
        <v>6044</v>
      </c>
      <c r="E474" s="5">
        <v>4527</v>
      </c>
      <c r="F474" s="5">
        <v>7631</v>
      </c>
      <c r="G474" s="5">
        <v>17</v>
      </c>
      <c r="H474" s="5">
        <v>953.04539999999997</v>
      </c>
      <c r="I474" s="6"/>
    </row>
    <row r="475" spans="2:9" x14ac:dyDescent="0.15">
      <c r="B475" s="4">
        <v>95</v>
      </c>
      <c r="C475" s="5">
        <v>368671</v>
      </c>
      <c r="D475" s="5">
        <v>7523</v>
      </c>
      <c r="E475" s="5">
        <v>4847</v>
      </c>
      <c r="F475" s="5">
        <v>11279</v>
      </c>
      <c r="G475" s="5">
        <v>49</v>
      </c>
      <c r="H475" s="5">
        <v>1722.3931</v>
      </c>
      <c r="I475" s="6"/>
    </row>
    <row r="476" spans="2:9" x14ac:dyDescent="0.15">
      <c r="B476" s="4">
        <v>96</v>
      </c>
      <c r="C476" s="5">
        <v>549032</v>
      </c>
      <c r="D476" s="5">
        <v>9804</v>
      </c>
      <c r="E476" s="5">
        <v>5391</v>
      </c>
      <c r="F476" s="5">
        <v>18095</v>
      </c>
      <c r="G476" s="5">
        <v>56</v>
      </c>
      <c r="H476" s="5">
        <v>3308.3512999999998</v>
      </c>
      <c r="I476" s="6"/>
    </row>
    <row r="477" spans="2:9" x14ac:dyDescent="0.15">
      <c r="B477" s="4">
        <v>97</v>
      </c>
      <c r="C477" s="5">
        <v>350808</v>
      </c>
      <c r="D477" s="5">
        <v>8770</v>
      </c>
      <c r="E477" s="5">
        <v>5263</v>
      </c>
      <c r="F477" s="5">
        <v>13551</v>
      </c>
      <c r="G477" s="5">
        <v>40</v>
      </c>
      <c r="H477" s="5">
        <v>2187.0949999999998</v>
      </c>
      <c r="I477" s="6"/>
    </row>
    <row r="478" spans="2:9" x14ac:dyDescent="0.15">
      <c r="B478" s="4">
        <v>98</v>
      </c>
      <c r="C478" s="5">
        <v>193482</v>
      </c>
      <c r="D478" s="5">
        <v>8794</v>
      </c>
      <c r="E478" s="5">
        <v>6703</v>
      </c>
      <c r="F478" s="5">
        <v>12687</v>
      </c>
      <c r="G478" s="5">
        <v>22</v>
      </c>
      <c r="H478" s="5">
        <v>1481.0997</v>
      </c>
      <c r="I478" s="6"/>
    </row>
    <row r="479" spans="2:9" x14ac:dyDescent="0.15">
      <c r="B479" s="4">
        <v>99</v>
      </c>
      <c r="C479" s="5">
        <v>748940</v>
      </c>
      <c r="D479" s="5">
        <v>8915</v>
      </c>
      <c r="E479" s="5">
        <v>3055</v>
      </c>
      <c r="F479" s="5">
        <v>15599</v>
      </c>
      <c r="G479" s="5">
        <v>84</v>
      </c>
      <c r="H479" s="5">
        <v>3237.2694999999999</v>
      </c>
      <c r="I479" s="6"/>
    </row>
    <row r="480" spans="2:9" x14ac:dyDescent="0.15">
      <c r="B480" s="4">
        <v>100</v>
      </c>
      <c r="C480" s="5">
        <v>226846</v>
      </c>
      <c r="D480" s="5">
        <v>6671</v>
      </c>
      <c r="E480" s="5">
        <v>3503</v>
      </c>
      <c r="F480" s="5">
        <v>10575</v>
      </c>
      <c r="G480" s="5">
        <v>34</v>
      </c>
      <c r="H480" s="5">
        <v>1861.5173</v>
      </c>
      <c r="I480" s="6"/>
    </row>
    <row r="481" spans="1:9" x14ac:dyDescent="0.15">
      <c r="B481" s="4">
        <v>101</v>
      </c>
      <c r="C481" s="5">
        <v>282163</v>
      </c>
      <c r="D481" s="5">
        <v>9729</v>
      </c>
      <c r="E481" s="5">
        <v>5679</v>
      </c>
      <c r="F481" s="5">
        <v>15535</v>
      </c>
      <c r="G481" s="5">
        <v>29</v>
      </c>
      <c r="H481" s="5">
        <v>3051.9524000000001</v>
      </c>
      <c r="I481" s="6"/>
    </row>
    <row r="482" spans="1:9" x14ac:dyDescent="0.15">
      <c r="B482" s="4">
        <v>102</v>
      </c>
      <c r="C482" s="5">
        <v>219161</v>
      </c>
      <c r="D482" s="5">
        <v>9528</v>
      </c>
      <c r="E482" s="5">
        <v>5167</v>
      </c>
      <c r="F482" s="5">
        <v>15535</v>
      </c>
      <c r="G482" s="5">
        <v>23</v>
      </c>
      <c r="H482" s="5">
        <v>3122.1127999999999</v>
      </c>
      <c r="I482" s="6"/>
    </row>
    <row r="483" spans="1:9" x14ac:dyDescent="0.15">
      <c r="B483" s="4">
        <v>103</v>
      </c>
      <c r="C483" s="5">
        <v>237062</v>
      </c>
      <c r="D483" s="5">
        <v>9117</v>
      </c>
      <c r="E483" s="5">
        <v>7887</v>
      </c>
      <c r="F483" s="5">
        <v>10639</v>
      </c>
      <c r="G483" s="5">
        <v>26</v>
      </c>
      <c r="H483" s="5">
        <v>783.69240000000002</v>
      </c>
      <c r="I483" s="6"/>
    </row>
    <row r="484" spans="1:9" x14ac:dyDescent="0.15">
      <c r="B484" s="4">
        <v>104</v>
      </c>
      <c r="C484" s="5">
        <v>300975</v>
      </c>
      <c r="D484" s="5">
        <v>9120</v>
      </c>
      <c r="E484" s="5">
        <v>4303</v>
      </c>
      <c r="F484" s="5">
        <v>14991</v>
      </c>
      <c r="G484" s="5">
        <v>33</v>
      </c>
      <c r="H484" s="5">
        <v>3125.8312999999998</v>
      </c>
      <c r="I484" s="6"/>
    </row>
    <row r="485" spans="1:9" x14ac:dyDescent="0.15">
      <c r="B485" s="4">
        <v>105</v>
      </c>
      <c r="C485" s="5">
        <v>237643</v>
      </c>
      <c r="D485" s="5">
        <v>6422</v>
      </c>
      <c r="E485" s="5">
        <v>2319</v>
      </c>
      <c r="F485" s="5">
        <v>10799</v>
      </c>
      <c r="G485" s="5">
        <v>37</v>
      </c>
      <c r="H485" s="5">
        <v>2433.8285999999998</v>
      </c>
      <c r="I485" s="6"/>
    </row>
    <row r="486" spans="1:9" x14ac:dyDescent="0.15">
      <c r="B486" s="4">
        <v>106</v>
      </c>
      <c r="C486" s="5">
        <v>595223</v>
      </c>
      <c r="D486" s="5">
        <v>10442</v>
      </c>
      <c r="E486" s="5">
        <v>4367</v>
      </c>
      <c r="F486" s="5">
        <v>18671</v>
      </c>
      <c r="G486" s="5">
        <v>57</v>
      </c>
      <c r="H486" s="5">
        <v>3542.5068000000001</v>
      </c>
      <c r="I486" s="6"/>
    </row>
    <row r="487" spans="1:9" x14ac:dyDescent="0.15">
      <c r="B487" s="4">
        <v>107</v>
      </c>
      <c r="C487" s="5">
        <v>675185</v>
      </c>
      <c r="D487" s="5">
        <v>10717</v>
      </c>
      <c r="E487" s="5">
        <v>5199</v>
      </c>
      <c r="F487" s="5">
        <v>18223</v>
      </c>
      <c r="G487" s="5">
        <v>63</v>
      </c>
      <c r="H487" s="5">
        <v>3477.9407000000001</v>
      </c>
      <c r="I487" s="6"/>
    </row>
    <row r="488" spans="1:9" x14ac:dyDescent="0.15">
      <c r="B488" s="4">
        <v>108</v>
      </c>
      <c r="C488" s="5">
        <v>116033</v>
      </c>
      <c r="D488" s="5">
        <v>7735</v>
      </c>
      <c r="E488" s="5">
        <v>5103</v>
      </c>
      <c r="F488" s="5">
        <v>10959</v>
      </c>
      <c r="G488" s="5">
        <v>15</v>
      </c>
      <c r="H488" s="5">
        <v>1775.9473</v>
      </c>
      <c r="I488" s="6"/>
    </row>
    <row r="489" spans="1:9" x14ac:dyDescent="0.15">
      <c r="B489" s="4">
        <v>109</v>
      </c>
      <c r="C489" s="5">
        <v>312530</v>
      </c>
      <c r="D489" s="5">
        <v>6794</v>
      </c>
      <c r="E489" s="5">
        <v>2991</v>
      </c>
      <c r="F489" s="5">
        <v>12527</v>
      </c>
      <c r="G489" s="5">
        <v>46</v>
      </c>
      <c r="H489" s="5">
        <v>2661.2768999999998</v>
      </c>
      <c r="I489" s="6"/>
    </row>
    <row r="490" spans="1:9" x14ac:dyDescent="0.15">
      <c r="B490" s="4">
        <v>110</v>
      </c>
      <c r="C490" s="5">
        <v>489405</v>
      </c>
      <c r="D490" s="5">
        <v>9596</v>
      </c>
      <c r="E490" s="5">
        <v>5487</v>
      </c>
      <c r="F490" s="5">
        <v>14415</v>
      </c>
      <c r="G490" s="5">
        <v>51</v>
      </c>
      <c r="H490" s="5">
        <v>2495.6653000000001</v>
      </c>
      <c r="I490" s="6"/>
    </row>
    <row r="491" spans="1:9" x14ac:dyDescent="0.15">
      <c r="B491" s="4">
        <v>111</v>
      </c>
      <c r="C491" s="5">
        <v>87310</v>
      </c>
      <c r="D491" s="5">
        <v>4850</v>
      </c>
      <c r="E491" s="5">
        <v>3183</v>
      </c>
      <c r="F491" s="5">
        <v>6799</v>
      </c>
      <c r="G491" s="5">
        <v>18</v>
      </c>
      <c r="H491" s="5">
        <v>914.68859999999995</v>
      </c>
      <c r="I491" s="6"/>
    </row>
    <row r="492" spans="1:9" x14ac:dyDescent="0.15">
      <c r="B492" s="4">
        <v>112</v>
      </c>
      <c r="C492" s="5">
        <v>131534</v>
      </c>
      <c r="D492" s="5">
        <v>7307</v>
      </c>
      <c r="E492" s="5">
        <v>5839</v>
      </c>
      <c r="F492" s="5">
        <v>8655</v>
      </c>
      <c r="G492" s="5">
        <v>18</v>
      </c>
      <c r="H492" s="5">
        <v>734.80334000000005</v>
      </c>
      <c r="I492" s="6"/>
    </row>
    <row r="493" spans="1:9" x14ac:dyDescent="0.15">
      <c r="B493" s="4">
        <v>113</v>
      </c>
      <c r="C493" s="5">
        <v>266539</v>
      </c>
      <c r="D493" s="5">
        <v>7203</v>
      </c>
      <c r="E493" s="5">
        <v>4399</v>
      </c>
      <c r="F493" s="5">
        <v>10895</v>
      </c>
      <c r="G493" s="5">
        <v>37</v>
      </c>
      <c r="H493" s="5">
        <v>1831.0232000000001</v>
      </c>
      <c r="I493" s="6"/>
    </row>
    <row r="494" spans="1:9" x14ac:dyDescent="0.15">
      <c r="B494" s="4">
        <v>114</v>
      </c>
      <c r="C494" s="5">
        <v>92724</v>
      </c>
      <c r="D494" s="5">
        <v>7727</v>
      </c>
      <c r="E494" s="5">
        <v>6831</v>
      </c>
      <c r="F494" s="5">
        <v>8847</v>
      </c>
      <c r="G494" s="5">
        <v>12</v>
      </c>
      <c r="H494" s="5">
        <v>609.45280000000002</v>
      </c>
      <c r="I494" s="6"/>
    </row>
    <row r="495" spans="1:9" x14ac:dyDescent="0.15">
      <c r="A495" s="6"/>
      <c r="B495" s="4">
        <v>115</v>
      </c>
      <c r="C495" s="5">
        <v>379886</v>
      </c>
      <c r="D495" s="5">
        <v>7597</v>
      </c>
      <c r="E495" s="5">
        <v>2031</v>
      </c>
      <c r="F495" s="5">
        <v>15247</v>
      </c>
      <c r="G495" s="5">
        <v>50</v>
      </c>
      <c r="H495" s="5">
        <v>3501.2363</v>
      </c>
      <c r="I495" s="6"/>
    </row>
    <row r="496" spans="1:9" x14ac:dyDescent="0.15">
      <c r="A496" s="11"/>
      <c r="B496" s="4">
        <v>116</v>
      </c>
      <c r="C496" s="5">
        <v>264229</v>
      </c>
      <c r="D496" s="5">
        <v>6144</v>
      </c>
      <c r="E496" s="5">
        <v>2671</v>
      </c>
      <c r="F496" s="5">
        <v>11119</v>
      </c>
      <c r="G496" s="5">
        <v>43</v>
      </c>
      <c r="H496" s="5">
        <v>2346.7078000000001</v>
      </c>
      <c r="I496" s="6"/>
    </row>
    <row r="497" spans="2:9" x14ac:dyDescent="0.15">
      <c r="B497" s="4">
        <v>117</v>
      </c>
      <c r="C497" s="5">
        <v>469767</v>
      </c>
      <c r="D497" s="5">
        <v>11457</v>
      </c>
      <c r="E497" s="5">
        <v>5487</v>
      </c>
      <c r="F497" s="5">
        <v>17231</v>
      </c>
      <c r="G497" s="5">
        <v>41</v>
      </c>
      <c r="H497" s="5">
        <v>3376.7273</v>
      </c>
      <c r="I497" s="6"/>
    </row>
    <row r="498" spans="2:9" x14ac:dyDescent="0.15">
      <c r="B498" s="4">
        <v>118</v>
      </c>
      <c r="C498" s="5">
        <v>487689</v>
      </c>
      <c r="D498" s="5">
        <v>12504</v>
      </c>
      <c r="E498" s="5">
        <v>5455</v>
      </c>
      <c r="F498" s="5">
        <v>20111</v>
      </c>
      <c r="G498" s="5">
        <v>39</v>
      </c>
      <c r="H498" s="5">
        <v>4381.1660000000002</v>
      </c>
      <c r="I498" s="6"/>
    </row>
    <row r="499" spans="2:9" x14ac:dyDescent="0.15">
      <c r="B499" s="4">
        <v>119</v>
      </c>
      <c r="C499" s="5">
        <v>1100968</v>
      </c>
      <c r="D499" s="5">
        <v>12511</v>
      </c>
      <c r="E499" s="5">
        <v>6831</v>
      </c>
      <c r="F499" s="5">
        <v>18895</v>
      </c>
      <c r="G499" s="5">
        <v>88</v>
      </c>
      <c r="H499" s="5">
        <v>3238.7465999999999</v>
      </c>
      <c r="I499" s="6"/>
    </row>
    <row r="500" spans="2:9" x14ac:dyDescent="0.15">
      <c r="B500" s="4">
        <v>120</v>
      </c>
      <c r="C500" s="5">
        <v>586011</v>
      </c>
      <c r="D500" s="5">
        <v>11056</v>
      </c>
      <c r="E500" s="5">
        <v>5679</v>
      </c>
      <c r="F500" s="5">
        <v>19215</v>
      </c>
      <c r="G500" s="5">
        <v>53</v>
      </c>
      <c r="H500" s="5">
        <v>3607.9987999999998</v>
      </c>
      <c r="I500" s="6"/>
    </row>
    <row r="501" spans="2:9" x14ac:dyDescent="0.15">
      <c r="B501" s="4">
        <v>121</v>
      </c>
      <c r="C501" s="5">
        <v>509187</v>
      </c>
      <c r="D501" s="5">
        <v>11315</v>
      </c>
      <c r="E501" s="5">
        <v>5391</v>
      </c>
      <c r="F501" s="5">
        <v>19567</v>
      </c>
      <c r="G501" s="5">
        <v>45</v>
      </c>
      <c r="H501" s="5">
        <v>3762.2577999999999</v>
      </c>
      <c r="I501" s="6"/>
    </row>
    <row r="502" spans="2:9" x14ac:dyDescent="0.15">
      <c r="B502" s="4">
        <v>122</v>
      </c>
      <c r="C502" s="5">
        <v>325195</v>
      </c>
      <c r="D502" s="5">
        <v>8789</v>
      </c>
      <c r="E502" s="5">
        <v>5423</v>
      </c>
      <c r="F502" s="5">
        <v>11855</v>
      </c>
      <c r="G502" s="5">
        <v>37</v>
      </c>
      <c r="H502" s="5">
        <v>1935.3286000000001</v>
      </c>
      <c r="I502" s="6"/>
    </row>
    <row r="503" spans="2:9" x14ac:dyDescent="0.15">
      <c r="B503" s="4">
        <v>123</v>
      </c>
      <c r="C503" s="5">
        <v>562990</v>
      </c>
      <c r="D503" s="5">
        <v>11259</v>
      </c>
      <c r="E503" s="5">
        <v>4879</v>
      </c>
      <c r="F503" s="5">
        <v>19343</v>
      </c>
      <c r="G503" s="5">
        <v>50</v>
      </c>
      <c r="H503" s="5">
        <v>3974.6084000000001</v>
      </c>
      <c r="I503" s="6"/>
    </row>
    <row r="504" spans="2:9" x14ac:dyDescent="0.15">
      <c r="B504" s="4">
        <v>124</v>
      </c>
      <c r="C504" s="5">
        <v>221041</v>
      </c>
      <c r="D504" s="5">
        <v>7130</v>
      </c>
      <c r="E504" s="5">
        <v>4143</v>
      </c>
      <c r="F504" s="5">
        <v>10191</v>
      </c>
      <c r="G504" s="5">
        <v>31</v>
      </c>
      <c r="H504" s="5">
        <v>1409.6605999999999</v>
      </c>
      <c r="I504" s="6"/>
    </row>
    <row r="505" spans="2:9" x14ac:dyDescent="0.15">
      <c r="B505" s="4">
        <v>125</v>
      </c>
      <c r="C505" s="5">
        <v>317846</v>
      </c>
      <c r="D505" s="5">
        <v>7567</v>
      </c>
      <c r="E505" s="5">
        <v>3983</v>
      </c>
      <c r="F505" s="5">
        <v>10319</v>
      </c>
      <c r="G505" s="5">
        <v>42</v>
      </c>
      <c r="H505" s="5">
        <v>1525.9426000000001</v>
      </c>
      <c r="I505" s="6"/>
    </row>
    <row r="506" spans="2:9" x14ac:dyDescent="0.15">
      <c r="B506" s="4">
        <v>126</v>
      </c>
      <c r="C506" s="5">
        <v>402625</v>
      </c>
      <c r="D506" s="5">
        <v>8566</v>
      </c>
      <c r="E506" s="5">
        <v>4111</v>
      </c>
      <c r="F506" s="5">
        <v>16207</v>
      </c>
      <c r="G506" s="5">
        <v>47</v>
      </c>
      <c r="H506" s="5">
        <v>3041.4591999999998</v>
      </c>
      <c r="I506" s="6"/>
    </row>
    <row r="507" spans="2:9" x14ac:dyDescent="0.15">
      <c r="B507" s="4">
        <v>127</v>
      </c>
      <c r="C507" s="5">
        <v>548324</v>
      </c>
      <c r="D507" s="5">
        <v>9138</v>
      </c>
      <c r="E507" s="5">
        <v>2671</v>
      </c>
      <c r="F507" s="5">
        <v>18703</v>
      </c>
      <c r="G507" s="5">
        <v>60</v>
      </c>
      <c r="H507" s="5">
        <v>4383.4556000000002</v>
      </c>
      <c r="I507" s="6"/>
    </row>
    <row r="508" spans="2:9" x14ac:dyDescent="0.15">
      <c r="B508" s="4">
        <v>128</v>
      </c>
      <c r="C508" s="5">
        <v>190122</v>
      </c>
      <c r="D508" s="5">
        <v>8641</v>
      </c>
      <c r="E508" s="5">
        <v>4399</v>
      </c>
      <c r="F508" s="5">
        <v>11887</v>
      </c>
      <c r="G508" s="5">
        <v>22</v>
      </c>
      <c r="H508" s="5">
        <v>2317.6033000000002</v>
      </c>
      <c r="I508" s="6"/>
    </row>
    <row r="509" spans="2:9" x14ac:dyDescent="0.15">
      <c r="B509" s="4">
        <v>129</v>
      </c>
      <c r="C509" s="5">
        <v>363702</v>
      </c>
      <c r="D509" s="5">
        <v>8659</v>
      </c>
      <c r="E509" s="5">
        <v>4015</v>
      </c>
      <c r="F509" s="5">
        <v>14479</v>
      </c>
      <c r="G509" s="5">
        <v>42</v>
      </c>
      <c r="H509" s="5">
        <v>3096.645</v>
      </c>
      <c r="I509" s="6"/>
    </row>
    <row r="510" spans="2:9" x14ac:dyDescent="0.15">
      <c r="B510" s="4">
        <v>130</v>
      </c>
      <c r="C510" s="5">
        <v>730551</v>
      </c>
      <c r="D510" s="5">
        <v>12816</v>
      </c>
      <c r="E510" s="5">
        <v>6415</v>
      </c>
      <c r="F510" s="5">
        <v>23343</v>
      </c>
      <c r="G510" s="5">
        <v>57</v>
      </c>
      <c r="H510" s="5">
        <v>4726.317</v>
      </c>
      <c r="I510" s="6"/>
    </row>
    <row r="511" spans="2:9" x14ac:dyDescent="0.15">
      <c r="B511" s="4">
        <v>131</v>
      </c>
      <c r="C511" s="5">
        <v>633943</v>
      </c>
      <c r="D511" s="5">
        <v>11121</v>
      </c>
      <c r="E511" s="5">
        <v>3471</v>
      </c>
      <c r="F511" s="5">
        <v>21487</v>
      </c>
      <c r="G511" s="5">
        <v>57</v>
      </c>
      <c r="H511" s="5">
        <v>4689.3029999999999</v>
      </c>
      <c r="I511" s="6"/>
    </row>
    <row r="512" spans="2:9" x14ac:dyDescent="0.15">
      <c r="B512" s="4">
        <v>132</v>
      </c>
      <c r="C512" s="5">
        <v>353989</v>
      </c>
      <c r="D512" s="5">
        <v>8232</v>
      </c>
      <c r="E512" s="5">
        <v>1167</v>
      </c>
      <c r="F512" s="5">
        <v>15727</v>
      </c>
      <c r="G512" s="5">
        <v>43</v>
      </c>
      <c r="H512" s="5">
        <v>4166.4989999999998</v>
      </c>
      <c r="I512" s="6"/>
    </row>
    <row r="513" spans="2:9" x14ac:dyDescent="0.15">
      <c r="B513" s="4">
        <v>133</v>
      </c>
      <c r="C513" s="5">
        <v>646116</v>
      </c>
      <c r="D513" s="5">
        <v>10768</v>
      </c>
      <c r="E513" s="5">
        <v>5455</v>
      </c>
      <c r="F513" s="5">
        <v>20239</v>
      </c>
      <c r="G513" s="5">
        <v>60</v>
      </c>
      <c r="H513" s="5">
        <v>3905.0641999999998</v>
      </c>
      <c r="I513" s="6"/>
    </row>
    <row r="514" spans="2:9" x14ac:dyDescent="0.15">
      <c r="B514" s="4">
        <v>134</v>
      </c>
      <c r="C514" s="5">
        <v>239800</v>
      </c>
      <c r="D514" s="5">
        <v>5995</v>
      </c>
      <c r="E514" s="5">
        <v>1999</v>
      </c>
      <c r="F514" s="5">
        <v>9871</v>
      </c>
      <c r="G514" s="5">
        <v>40</v>
      </c>
      <c r="H514" s="5">
        <v>2173.2130999999999</v>
      </c>
      <c r="I514" s="6"/>
    </row>
    <row r="515" spans="2:9" x14ac:dyDescent="0.15">
      <c r="B515" s="4">
        <v>135</v>
      </c>
      <c r="C515" s="5">
        <v>180855</v>
      </c>
      <c r="D515" s="5">
        <v>7234</v>
      </c>
      <c r="E515" s="5">
        <v>4463</v>
      </c>
      <c r="F515" s="5">
        <v>9263</v>
      </c>
      <c r="G515" s="5">
        <v>25</v>
      </c>
      <c r="H515" s="5">
        <v>1287.1134</v>
      </c>
      <c r="I515" s="6"/>
    </row>
    <row r="516" spans="2:9" x14ac:dyDescent="0.15">
      <c r="B516" s="4">
        <v>136</v>
      </c>
      <c r="C516" s="5">
        <v>51158</v>
      </c>
      <c r="D516" s="5">
        <v>5115</v>
      </c>
      <c r="E516" s="5">
        <v>4239</v>
      </c>
      <c r="F516" s="5">
        <v>5647</v>
      </c>
      <c r="G516" s="5">
        <v>10</v>
      </c>
      <c r="H516" s="5">
        <v>470.10921999999999</v>
      </c>
      <c r="I516" s="6"/>
    </row>
    <row r="517" spans="2:9" x14ac:dyDescent="0.15">
      <c r="B517" s="4">
        <v>137</v>
      </c>
      <c r="C517" s="5">
        <v>419655</v>
      </c>
      <c r="D517" s="5">
        <v>10235</v>
      </c>
      <c r="E517" s="5">
        <v>6671</v>
      </c>
      <c r="F517" s="5">
        <v>16239</v>
      </c>
      <c r="G517" s="5">
        <v>41</v>
      </c>
      <c r="H517" s="5">
        <v>3094.127</v>
      </c>
      <c r="I517" s="6"/>
    </row>
    <row r="518" spans="2:9" x14ac:dyDescent="0.15">
      <c r="B518" s="4">
        <v>138</v>
      </c>
      <c r="C518" s="5">
        <v>435790</v>
      </c>
      <c r="D518" s="5">
        <v>8715</v>
      </c>
      <c r="E518" s="5">
        <v>3919</v>
      </c>
      <c r="F518" s="5">
        <v>13999</v>
      </c>
      <c r="G518" s="5">
        <v>50</v>
      </c>
      <c r="H518" s="5">
        <v>2556.9548</v>
      </c>
      <c r="I518" s="6"/>
    </row>
    <row r="519" spans="2:9" x14ac:dyDescent="0.15">
      <c r="B519" s="4">
        <v>139</v>
      </c>
      <c r="C519" s="5">
        <v>452404</v>
      </c>
      <c r="D519" s="5">
        <v>10281</v>
      </c>
      <c r="E519" s="5">
        <v>5743</v>
      </c>
      <c r="F519" s="5">
        <v>15919</v>
      </c>
      <c r="G519" s="5">
        <v>44</v>
      </c>
      <c r="H519" s="5">
        <v>2854.4259999999999</v>
      </c>
      <c r="I519" s="6"/>
    </row>
    <row r="520" spans="2:9" x14ac:dyDescent="0.15">
      <c r="B520" s="4">
        <v>140</v>
      </c>
      <c r="C520" s="5">
        <v>384039</v>
      </c>
      <c r="D520" s="5">
        <v>9366</v>
      </c>
      <c r="E520" s="5">
        <v>3983</v>
      </c>
      <c r="F520" s="5">
        <v>16303</v>
      </c>
      <c r="G520" s="5">
        <v>41</v>
      </c>
      <c r="H520" s="5">
        <v>3392.5425</v>
      </c>
      <c r="I520" s="6"/>
    </row>
    <row r="521" spans="2:9" x14ac:dyDescent="0.15">
      <c r="B521" s="4">
        <v>141</v>
      </c>
      <c r="C521" s="5">
        <v>209670</v>
      </c>
      <c r="D521" s="5">
        <v>8064</v>
      </c>
      <c r="E521" s="5">
        <v>5487</v>
      </c>
      <c r="F521" s="5">
        <v>11183</v>
      </c>
      <c r="G521" s="5">
        <v>26</v>
      </c>
      <c r="H521" s="5">
        <v>1837.1952000000001</v>
      </c>
      <c r="I521" s="6"/>
    </row>
    <row r="522" spans="2:9" x14ac:dyDescent="0.15">
      <c r="B522" s="4">
        <v>142</v>
      </c>
      <c r="C522" s="5">
        <v>269302</v>
      </c>
      <c r="D522" s="5">
        <v>6411</v>
      </c>
      <c r="E522" s="5">
        <v>2959</v>
      </c>
      <c r="F522" s="5">
        <v>10543</v>
      </c>
      <c r="G522" s="5">
        <v>42</v>
      </c>
      <c r="H522" s="5">
        <v>2002.4175</v>
      </c>
      <c r="I522" s="6"/>
    </row>
    <row r="523" spans="2:9" x14ac:dyDescent="0.15">
      <c r="B523" s="4">
        <v>143</v>
      </c>
      <c r="C523" s="5">
        <v>416831</v>
      </c>
      <c r="D523" s="5">
        <v>8506</v>
      </c>
      <c r="E523" s="5">
        <v>3343</v>
      </c>
      <c r="F523" s="5">
        <v>14415</v>
      </c>
      <c r="G523" s="5">
        <v>49</v>
      </c>
      <c r="H523" s="5">
        <v>2974.3782000000001</v>
      </c>
      <c r="I523" s="6"/>
    </row>
    <row r="524" spans="2:9" x14ac:dyDescent="0.15">
      <c r="B524" s="4">
        <v>144</v>
      </c>
      <c r="C524" s="5">
        <v>325746</v>
      </c>
      <c r="D524" s="5">
        <v>7081</v>
      </c>
      <c r="E524" s="5">
        <v>3311</v>
      </c>
      <c r="F524" s="5">
        <v>11887</v>
      </c>
      <c r="G524" s="5">
        <v>46</v>
      </c>
      <c r="H524" s="5">
        <v>2375.2559999999999</v>
      </c>
      <c r="I524" s="6"/>
    </row>
    <row r="525" spans="2:9" x14ac:dyDescent="0.15">
      <c r="B525" s="4">
        <v>145</v>
      </c>
      <c r="C525" s="5">
        <v>193952</v>
      </c>
      <c r="D525" s="5">
        <v>6061</v>
      </c>
      <c r="E525" s="5">
        <v>2639</v>
      </c>
      <c r="F525" s="5">
        <v>9711</v>
      </c>
      <c r="G525" s="5">
        <v>32</v>
      </c>
      <c r="H525" s="5">
        <v>1821.9779000000001</v>
      </c>
      <c r="I525" s="6"/>
    </row>
    <row r="526" spans="2:9" x14ac:dyDescent="0.15">
      <c r="B526" s="4">
        <v>146</v>
      </c>
      <c r="C526" s="5">
        <v>314540</v>
      </c>
      <c r="D526" s="5">
        <v>6048</v>
      </c>
      <c r="E526" s="5">
        <v>2447</v>
      </c>
      <c r="F526" s="5">
        <v>10191</v>
      </c>
      <c r="G526" s="5">
        <v>52</v>
      </c>
      <c r="H526" s="5">
        <v>2250.7431999999999</v>
      </c>
      <c r="I526" s="6"/>
    </row>
    <row r="527" spans="2:9" x14ac:dyDescent="0.15">
      <c r="B527" s="4">
        <v>147</v>
      </c>
      <c r="C527" s="5">
        <v>337124</v>
      </c>
      <c r="D527" s="5">
        <v>5618</v>
      </c>
      <c r="E527" s="5">
        <v>3599</v>
      </c>
      <c r="F527" s="5">
        <v>8655</v>
      </c>
      <c r="G527" s="5">
        <v>60</v>
      </c>
      <c r="H527" s="5">
        <v>1291.1929</v>
      </c>
      <c r="I527" s="6"/>
    </row>
    <row r="528" spans="2:9" x14ac:dyDescent="0.15">
      <c r="B528" s="4">
        <v>148</v>
      </c>
      <c r="C528" s="5">
        <v>334315</v>
      </c>
      <c r="D528" s="5">
        <v>9035</v>
      </c>
      <c r="E528" s="5">
        <v>4495</v>
      </c>
      <c r="F528" s="5">
        <v>13935</v>
      </c>
      <c r="G528" s="5">
        <v>37</v>
      </c>
      <c r="H528" s="5">
        <v>2453.2148000000002</v>
      </c>
      <c r="I528" s="6"/>
    </row>
    <row r="529" spans="2:9" x14ac:dyDescent="0.15">
      <c r="B529" s="4">
        <v>149</v>
      </c>
      <c r="C529" s="5">
        <v>333882</v>
      </c>
      <c r="D529" s="5">
        <v>8786</v>
      </c>
      <c r="E529" s="5">
        <v>4239</v>
      </c>
      <c r="F529" s="5">
        <v>15215</v>
      </c>
      <c r="G529" s="5">
        <v>38</v>
      </c>
      <c r="H529" s="5">
        <v>2799.3791999999999</v>
      </c>
      <c r="I529" s="6"/>
    </row>
    <row r="530" spans="2:9" x14ac:dyDescent="0.15">
      <c r="B530" s="4">
        <v>150</v>
      </c>
      <c r="C530" s="5">
        <v>88366</v>
      </c>
      <c r="D530" s="5">
        <v>4909</v>
      </c>
      <c r="E530" s="5">
        <v>3759</v>
      </c>
      <c r="F530" s="5">
        <v>6287</v>
      </c>
      <c r="G530" s="5">
        <v>18</v>
      </c>
      <c r="H530" s="5">
        <v>615.96979999999996</v>
      </c>
      <c r="I530" s="6"/>
    </row>
    <row r="531" spans="2:9" x14ac:dyDescent="0.15">
      <c r="B531" s="4">
        <v>151</v>
      </c>
      <c r="C531" s="5">
        <v>331623</v>
      </c>
      <c r="D531" s="5">
        <v>8088</v>
      </c>
      <c r="E531" s="5">
        <v>3471</v>
      </c>
      <c r="F531" s="5">
        <v>13839</v>
      </c>
      <c r="G531" s="5">
        <v>41</v>
      </c>
      <c r="H531" s="5">
        <v>2947.1660000000002</v>
      </c>
      <c r="I531" s="6"/>
    </row>
    <row r="532" spans="2:9" x14ac:dyDescent="0.15">
      <c r="B532" s="4">
        <v>152</v>
      </c>
      <c r="C532" s="5">
        <v>549683</v>
      </c>
      <c r="D532" s="5">
        <v>9011</v>
      </c>
      <c r="E532" s="5">
        <v>3983</v>
      </c>
      <c r="F532" s="5">
        <v>16271</v>
      </c>
      <c r="G532" s="5">
        <v>61</v>
      </c>
      <c r="H532" s="5">
        <v>3399.721</v>
      </c>
      <c r="I532" s="6"/>
    </row>
    <row r="533" spans="2:9" x14ac:dyDescent="0.15">
      <c r="B533" s="4">
        <v>153</v>
      </c>
      <c r="C533" s="5">
        <v>203390</v>
      </c>
      <c r="D533" s="5">
        <v>5982</v>
      </c>
      <c r="E533" s="5">
        <v>1903</v>
      </c>
      <c r="F533" s="5">
        <v>8975</v>
      </c>
      <c r="G533" s="5">
        <v>34</v>
      </c>
      <c r="H533" s="5">
        <v>1508.7733000000001</v>
      </c>
      <c r="I533" s="6"/>
    </row>
    <row r="534" spans="2:9" x14ac:dyDescent="0.15">
      <c r="B534" s="4">
        <v>154</v>
      </c>
      <c r="C534" s="5">
        <v>408906</v>
      </c>
      <c r="D534" s="5">
        <v>7572</v>
      </c>
      <c r="E534" s="5">
        <v>1039</v>
      </c>
      <c r="F534" s="5">
        <v>16015</v>
      </c>
      <c r="G534" s="5">
        <v>54</v>
      </c>
      <c r="H534" s="5">
        <v>3980.4380000000001</v>
      </c>
      <c r="I534" s="6"/>
    </row>
    <row r="535" spans="2:9" x14ac:dyDescent="0.15">
      <c r="B535" s="4">
        <v>155</v>
      </c>
      <c r="C535" s="5">
        <v>522794</v>
      </c>
      <c r="D535" s="5">
        <v>9681</v>
      </c>
      <c r="E535" s="5">
        <v>2927</v>
      </c>
      <c r="F535" s="5">
        <v>18223</v>
      </c>
      <c r="G535" s="5">
        <v>54</v>
      </c>
      <c r="H535" s="5">
        <v>4079.8586</v>
      </c>
      <c r="I535" s="6"/>
    </row>
    <row r="536" spans="2:9" x14ac:dyDescent="0.15">
      <c r="B536" s="4">
        <v>156</v>
      </c>
      <c r="C536" s="5">
        <v>319790</v>
      </c>
      <c r="D536" s="5">
        <v>6395</v>
      </c>
      <c r="E536" s="5">
        <v>2095</v>
      </c>
      <c r="F536" s="5">
        <v>13039</v>
      </c>
      <c r="G536" s="5">
        <v>50</v>
      </c>
      <c r="H536" s="5">
        <v>2811.9740000000002</v>
      </c>
      <c r="I536" s="6"/>
    </row>
    <row r="537" spans="2:9" x14ac:dyDescent="0.15">
      <c r="B537" s="4">
        <v>157</v>
      </c>
      <c r="C537" s="5">
        <v>153026</v>
      </c>
      <c r="D537" s="5">
        <v>5100</v>
      </c>
      <c r="E537" s="5">
        <v>2063</v>
      </c>
      <c r="F537" s="5">
        <v>7631</v>
      </c>
      <c r="G537" s="5">
        <v>30</v>
      </c>
      <c r="H537" s="5">
        <v>1427.6727000000001</v>
      </c>
      <c r="I537" s="6"/>
    </row>
    <row r="538" spans="2:9" x14ac:dyDescent="0.15">
      <c r="B538" s="4">
        <v>158</v>
      </c>
      <c r="C538" s="5">
        <v>602005</v>
      </c>
      <c r="D538" s="5">
        <v>10203</v>
      </c>
      <c r="E538" s="5">
        <v>3663</v>
      </c>
      <c r="F538" s="5">
        <v>20751</v>
      </c>
      <c r="G538" s="5">
        <v>59</v>
      </c>
      <c r="H538" s="5">
        <v>4762.9750000000004</v>
      </c>
      <c r="I538" s="6"/>
    </row>
    <row r="539" spans="2:9" x14ac:dyDescent="0.15">
      <c r="B539" s="4">
        <v>159</v>
      </c>
      <c r="C539" s="5">
        <v>301400</v>
      </c>
      <c r="D539" s="5">
        <v>7535</v>
      </c>
      <c r="E539" s="5">
        <v>3215</v>
      </c>
      <c r="F539" s="5">
        <v>12047</v>
      </c>
      <c r="G539" s="5">
        <v>40</v>
      </c>
      <c r="H539" s="5">
        <v>2534.5297999999998</v>
      </c>
      <c r="I539" s="6"/>
    </row>
    <row r="540" spans="2:9" x14ac:dyDescent="0.15">
      <c r="B540" s="4">
        <v>160</v>
      </c>
      <c r="C540" s="5">
        <v>92091</v>
      </c>
      <c r="D540" s="5">
        <v>4385</v>
      </c>
      <c r="E540" s="5">
        <v>2927</v>
      </c>
      <c r="F540" s="5">
        <v>6159</v>
      </c>
      <c r="G540" s="5">
        <v>21</v>
      </c>
      <c r="H540" s="5">
        <v>791.47924999999998</v>
      </c>
      <c r="I540" s="6"/>
    </row>
    <row r="541" spans="2:9" x14ac:dyDescent="0.15">
      <c r="B541" s="4">
        <v>161</v>
      </c>
      <c r="C541" s="5">
        <v>513173</v>
      </c>
      <c r="D541" s="5">
        <v>8697</v>
      </c>
      <c r="E541" s="5">
        <v>2479</v>
      </c>
      <c r="F541" s="5">
        <v>14671</v>
      </c>
      <c r="G541" s="5">
        <v>59</v>
      </c>
      <c r="H541" s="5">
        <v>3236.3760000000002</v>
      </c>
      <c r="I541" s="6"/>
    </row>
    <row r="542" spans="2:9" x14ac:dyDescent="0.15">
      <c r="B542" s="4">
        <v>162</v>
      </c>
      <c r="C542" s="5">
        <v>322324</v>
      </c>
      <c r="D542" s="5">
        <v>7325</v>
      </c>
      <c r="E542" s="5">
        <v>2127</v>
      </c>
      <c r="F542" s="5">
        <v>13935</v>
      </c>
      <c r="G542" s="5">
        <v>44</v>
      </c>
      <c r="H542" s="5">
        <v>3074.4672999999998</v>
      </c>
      <c r="I542" s="6"/>
    </row>
    <row r="543" spans="2:9" x14ac:dyDescent="0.15">
      <c r="B543" s="4">
        <v>163</v>
      </c>
      <c r="C543" s="5">
        <v>458105</v>
      </c>
      <c r="D543" s="5">
        <v>8329</v>
      </c>
      <c r="E543" s="5">
        <v>2383</v>
      </c>
      <c r="F543" s="5">
        <v>17935</v>
      </c>
      <c r="G543" s="5">
        <v>55</v>
      </c>
      <c r="H543" s="5">
        <v>4025.0531999999998</v>
      </c>
      <c r="I543" s="6"/>
    </row>
    <row r="544" spans="2:9" x14ac:dyDescent="0.15">
      <c r="B544" s="4">
        <v>164</v>
      </c>
      <c r="C544" s="5">
        <v>331043</v>
      </c>
      <c r="D544" s="5">
        <v>7356</v>
      </c>
      <c r="E544" s="5">
        <v>2863</v>
      </c>
      <c r="F544" s="5">
        <v>12591</v>
      </c>
      <c r="G544" s="5">
        <v>45</v>
      </c>
      <c r="H544" s="5">
        <v>2713.8966999999998</v>
      </c>
      <c r="I544" s="6"/>
    </row>
    <row r="545" spans="2:9" x14ac:dyDescent="0.15">
      <c r="B545" s="4">
        <v>165</v>
      </c>
      <c r="C545" s="5">
        <v>246236</v>
      </c>
      <c r="D545" s="5">
        <v>6839</v>
      </c>
      <c r="E545" s="5">
        <v>1039</v>
      </c>
      <c r="F545" s="5">
        <v>12367</v>
      </c>
      <c r="G545" s="5">
        <v>36</v>
      </c>
      <c r="H545" s="5">
        <v>3021.3406</v>
      </c>
      <c r="I545" s="6"/>
    </row>
    <row r="546" spans="2:9" x14ac:dyDescent="0.15">
      <c r="B546" s="4">
        <v>166</v>
      </c>
      <c r="C546" s="5">
        <v>524979</v>
      </c>
      <c r="D546" s="5">
        <v>8606</v>
      </c>
      <c r="E546" s="5">
        <v>3503</v>
      </c>
      <c r="F546" s="5">
        <v>18383</v>
      </c>
      <c r="G546" s="5">
        <v>61</v>
      </c>
      <c r="H546" s="5">
        <v>4067.5254</v>
      </c>
      <c r="I546" s="6"/>
    </row>
    <row r="547" spans="2:9" x14ac:dyDescent="0.15">
      <c r="B547" s="4">
        <v>167</v>
      </c>
      <c r="C547" s="5">
        <v>375060</v>
      </c>
      <c r="D547" s="5">
        <v>8524</v>
      </c>
      <c r="E547" s="5">
        <v>4079</v>
      </c>
      <c r="F547" s="5">
        <v>15343</v>
      </c>
      <c r="G547" s="5">
        <v>44</v>
      </c>
      <c r="H547" s="5">
        <v>2978.8256999999999</v>
      </c>
      <c r="I547" s="6"/>
    </row>
    <row r="548" spans="2:9" x14ac:dyDescent="0.15">
      <c r="B548" s="4">
        <v>168</v>
      </c>
      <c r="C548" s="5">
        <v>299433</v>
      </c>
      <c r="D548" s="5">
        <v>7677</v>
      </c>
      <c r="E548" s="5">
        <v>3599</v>
      </c>
      <c r="F548" s="5">
        <v>13519</v>
      </c>
      <c r="G548" s="5">
        <v>39</v>
      </c>
      <c r="H548" s="5">
        <v>2801.386</v>
      </c>
      <c r="I548" s="6"/>
    </row>
    <row r="549" spans="2:9" x14ac:dyDescent="0.15">
      <c r="B549" s="4">
        <v>169</v>
      </c>
      <c r="C549" s="5">
        <v>163895</v>
      </c>
      <c r="D549" s="5">
        <v>6555</v>
      </c>
      <c r="E549" s="5">
        <v>2511</v>
      </c>
      <c r="F549" s="5">
        <v>11567</v>
      </c>
      <c r="G549" s="5">
        <v>25</v>
      </c>
      <c r="H549" s="5">
        <v>2353.5054</v>
      </c>
      <c r="I549" s="6"/>
    </row>
    <row r="550" spans="2:9" x14ac:dyDescent="0.15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15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15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15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15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15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15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15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15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15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15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15">
      <c r="B561" s="4">
        <v>181</v>
      </c>
      <c r="I561" s="6"/>
    </row>
    <row r="562" spans="1:10" x14ac:dyDescent="0.15">
      <c r="A562" s="14" t="s">
        <v>10</v>
      </c>
      <c r="B562" s="3">
        <v>169</v>
      </c>
      <c r="I562" s="6"/>
    </row>
    <row r="563" spans="1:10" x14ac:dyDescent="0.15">
      <c r="A563" t="s">
        <v>67</v>
      </c>
      <c r="B563" s="15"/>
      <c r="C563" s="8">
        <f>AVERAGE(C381:C561)</f>
        <v>378086.66863905324</v>
      </c>
      <c r="D563" s="8"/>
      <c r="E563" s="8"/>
      <c r="F563" s="8"/>
      <c r="G563" s="8"/>
      <c r="H563" s="8"/>
      <c r="I563" s="9"/>
      <c r="J563" s="17">
        <f>AVERAGE(D381:D561)</f>
        <v>8457.4023668639056</v>
      </c>
    </row>
    <row r="564" spans="1:10" x14ac:dyDescent="0.15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15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15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15">
      <c r="B567" s="4"/>
      <c r="C567" s="16"/>
      <c r="D567" s="16"/>
      <c r="E567" s="16"/>
      <c r="F567" s="16"/>
      <c r="G567" s="16"/>
      <c r="H567" s="16"/>
      <c r="I567" s="18"/>
    </row>
    <row r="568" spans="1:10" x14ac:dyDescent="0.15">
      <c r="A568" s="6"/>
      <c r="B568" s="16">
        <v>1</v>
      </c>
      <c r="C568" s="16">
        <v>774000</v>
      </c>
      <c r="D568" s="16">
        <v>12285</v>
      </c>
      <c r="E568" s="16">
        <v>4880</v>
      </c>
      <c r="F568" s="16">
        <v>21712</v>
      </c>
      <c r="G568" s="16">
        <v>63</v>
      </c>
      <c r="H568" s="16">
        <v>4437.8810000000003</v>
      </c>
      <c r="I568" s="18"/>
    </row>
    <row r="569" spans="1:10" x14ac:dyDescent="0.15">
      <c r="A569" s="6"/>
      <c r="B569" s="16">
        <v>2</v>
      </c>
      <c r="C569" s="16">
        <v>961232</v>
      </c>
      <c r="D569" s="16">
        <v>12816</v>
      </c>
      <c r="E569" s="16">
        <v>4048</v>
      </c>
      <c r="F569" s="16">
        <v>23088</v>
      </c>
      <c r="G569" s="16">
        <v>75</v>
      </c>
      <c r="H569" s="16">
        <v>4928.42</v>
      </c>
      <c r="I569" s="18"/>
    </row>
    <row r="570" spans="1:10" x14ac:dyDescent="0.15">
      <c r="A570" s="6"/>
      <c r="B570" s="16">
        <v>3</v>
      </c>
      <c r="C570" s="16">
        <v>143856</v>
      </c>
      <c r="D570" s="16">
        <v>4960</v>
      </c>
      <c r="E570" s="16">
        <v>2480</v>
      </c>
      <c r="F570" s="16">
        <v>7376</v>
      </c>
      <c r="G570" s="16">
        <v>29</v>
      </c>
      <c r="H570" s="16">
        <v>1220.4917</v>
      </c>
      <c r="I570" s="18"/>
    </row>
    <row r="571" spans="1:10" x14ac:dyDescent="0.15">
      <c r="A571" s="6"/>
      <c r="B571" s="16">
        <v>4</v>
      </c>
      <c r="C571" s="16">
        <v>652304</v>
      </c>
      <c r="D571" s="16">
        <v>13878</v>
      </c>
      <c r="E571" s="16">
        <v>7888</v>
      </c>
      <c r="F571" s="16">
        <v>23120</v>
      </c>
      <c r="G571" s="16">
        <v>47</v>
      </c>
      <c r="H571" s="16">
        <v>4370.6260000000002</v>
      </c>
      <c r="I571" s="18"/>
    </row>
    <row r="572" spans="1:10" x14ac:dyDescent="0.15">
      <c r="A572" s="6"/>
      <c r="B572" s="16">
        <v>5</v>
      </c>
      <c r="C572" s="16">
        <v>685904</v>
      </c>
      <c r="D572" s="16">
        <v>9940</v>
      </c>
      <c r="E572" s="16">
        <v>4304</v>
      </c>
      <c r="F572" s="16">
        <v>18224</v>
      </c>
      <c r="G572" s="16">
        <v>69</v>
      </c>
      <c r="H572" s="16">
        <v>3912.9</v>
      </c>
      <c r="I572" s="18"/>
    </row>
    <row r="573" spans="1:10" x14ac:dyDescent="0.15">
      <c r="A573" s="6"/>
      <c r="B573" s="16">
        <v>6</v>
      </c>
      <c r="C573" s="16">
        <v>285920</v>
      </c>
      <c r="D573" s="16">
        <v>10996</v>
      </c>
      <c r="E573" s="16">
        <v>5872</v>
      </c>
      <c r="F573" s="16">
        <v>16176</v>
      </c>
      <c r="G573" s="16">
        <v>26</v>
      </c>
      <c r="H573" s="16">
        <v>2809.7487999999998</v>
      </c>
      <c r="I573" s="18"/>
    </row>
    <row r="574" spans="1:10" x14ac:dyDescent="0.15">
      <c r="A574" s="6"/>
      <c r="B574" s="16">
        <v>7</v>
      </c>
      <c r="C574" s="16">
        <v>220464</v>
      </c>
      <c r="D574" s="16">
        <v>11603</v>
      </c>
      <c r="E574" s="16">
        <v>6928</v>
      </c>
      <c r="F574" s="16">
        <v>17360</v>
      </c>
      <c r="G574" s="16">
        <v>19</v>
      </c>
      <c r="H574" s="16">
        <v>3033.5727999999999</v>
      </c>
      <c r="I574" s="18"/>
    </row>
    <row r="575" spans="1:10" x14ac:dyDescent="0.15">
      <c r="A575" s="6"/>
      <c r="B575" s="16">
        <v>8</v>
      </c>
      <c r="C575" s="16">
        <v>566816</v>
      </c>
      <c r="D575" s="16">
        <v>12882</v>
      </c>
      <c r="E575" s="16">
        <v>6064</v>
      </c>
      <c r="F575" s="16">
        <v>20272</v>
      </c>
      <c r="G575" s="16">
        <v>44</v>
      </c>
      <c r="H575" s="16">
        <v>4028.0075999999999</v>
      </c>
      <c r="I575" s="18"/>
    </row>
    <row r="576" spans="1:10" x14ac:dyDescent="0.15">
      <c r="A576" s="6"/>
      <c r="B576" s="16">
        <v>9</v>
      </c>
      <c r="C576" s="16">
        <v>694416</v>
      </c>
      <c r="D576" s="16">
        <v>11383</v>
      </c>
      <c r="E576" s="16">
        <v>2864</v>
      </c>
      <c r="F576" s="16">
        <v>21968</v>
      </c>
      <c r="G576" s="16">
        <v>61</v>
      </c>
      <c r="H576" s="16">
        <v>4889.2150000000001</v>
      </c>
      <c r="I576" s="18"/>
    </row>
    <row r="577" spans="1:9" x14ac:dyDescent="0.15">
      <c r="A577" s="6"/>
      <c r="B577" s="16">
        <v>10</v>
      </c>
      <c r="C577" s="16">
        <v>610768</v>
      </c>
      <c r="D577" s="16">
        <v>12995</v>
      </c>
      <c r="E577" s="16">
        <v>7120</v>
      </c>
      <c r="F577" s="16">
        <v>20496</v>
      </c>
      <c r="G577" s="16">
        <v>47</v>
      </c>
      <c r="H577" s="16">
        <v>3687.1354999999999</v>
      </c>
      <c r="I577" s="18"/>
    </row>
    <row r="578" spans="1:9" x14ac:dyDescent="0.15">
      <c r="A578" s="6"/>
      <c r="B578" s="16">
        <v>11</v>
      </c>
      <c r="C578" s="16">
        <v>248448</v>
      </c>
      <c r="D578" s="16">
        <v>11293</v>
      </c>
      <c r="E578" s="16">
        <v>8528</v>
      </c>
      <c r="F578" s="16">
        <v>14608</v>
      </c>
      <c r="G578" s="16">
        <v>22</v>
      </c>
      <c r="H578" s="16">
        <v>1769.4540999999999</v>
      </c>
      <c r="I578" s="18"/>
    </row>
    <row r="579" spans="1:9" x14ac:dyDescent="0.15">
      <c r="A579" s="6"/>
      <c r="B579" s="5">
        <v>12</v>
      </c>
      <c r="C579" s="16">
        <v>774656</v>
      </c>
      <c r="D579" s="16">
        <v>12910</v>
      </c>
      <c r="E579" s="16">
        <v>8176</v>
      </c>
      <c r="F579" s="16">
        <v>18384</v>
      </c>
      <c r="G579" s="16">
        <v>60</v>
      </c>
      <c r="H579" s="16">
        <v>2353.6930000000002</v>
      </c>
      <c r="I579" s="18"/>
    </row>
    <row r="580" spans="1:9" x14ac:dyDescent="0.15">
      <c r="B580" s="4">
        <v>13</v>
      </c>
      <c r="C580" s="16">
        <v>616720</v>
      </c>
      <c r="D580" s="16">
        <v>12092</v>
      </c>
      <c r="E580" s="16">
        <v>7568</v>
      </c>
      <c r="F580" s="16">
        <v>18736</v>
      </c>
      <c r="G580" s="16">
        <v>51</v>
      </c>
      <c r="H580" s="16">
        <v>2884.3407999999999</v>
      </c>
      <c r="I580" s="18"/>
    </row>
    <row r="581" spans="1:9" x14ac:dyDescent="0.15">
      <c r="B581" s="4">
        <v>14</v>
      </c>
      <c r="C581" s="16">
        <v>1295504</v>
      </c>
      <c r="D581" s="16">
        <v>16398</v>
      </c>
      <c r="E581" s="16">
        <v>8560</v>
      </c>
      <c r="F581" s="16">
        <v>30960</v>
      </c>
      <c r="G581" s="16">
        <v>79</v>
      </c>
      <c r="H581" s="16">
        <v>6323.4287000000004</v>
      </c>
      <c r="I581" s="18"/>
    </row>
    <row r="582" spans="1:9" x14ac:dyDescent="0.15">
      <c r="B582" s="4">
        <v>15</v>
      </c>
      <c r="C582" s="16">
        <v>652880</v>
      </c>
      <c r="D582" s="16">
        <v>11870</v>
      </c>
      <c r="E582" s="16">
        <v>6640</v>
      </c>
      <c r="F582" s="16">
        <v>17712</v>
      </c>
      <c r="G582" s="16">
        <v>55</v>
      </c>
      <c r="H582" s="16">
        <v>2966.8276000000001</v>
      </c>
      <c r="I582" s="18"/>
    </row>
    <row r="583" spans="1:9" x14ac:dyDescent="0.15">
      <c r="B583" s="4">
        <v>16</v>
      </c>
      <c r="C583" s="16">
        <v>556528</v>
      </c>
      <c r="D583" s="16">
        <v>14269</v>
      </c>
      <c r="E583" s="16">
        <v>5424</v>
      </c>
      <c r="F583" s="16">
        <v>22768</v>
      </c>
      <c r="G583" s="16">
        <v>39</v>
      </c>
      <c r="H583" s="16">
        <v>5220.0073000000002</v>
      </c>
      <c r="I583" s="18"/>
    </row>
    <row r="584" spans="1:9" x14ac:dyDescent="0.15">
      <c r="B584" s="4">
        <v>17</v>
      </c>
      <c r="C584" s="16">
        <v>323584</v>
      </c>
      <c r="D584" s="16">
        <v>10786</v>
      </c>
      <c r="E584" s="16">
        <v>8432</v>
      </c>
      <c r="F584" s="16">
        <v>13680</v>
      </c>
      <c r="G584" s="16">
        <v>30</v>
      </c>
      <c r="H584" s="16">
        <v>1547.3757000000001</v>
      </c>
      <c r="I584" s="18"/>
    </row>
    <row r="585" spans="1:9" x14ac:dyDescent="0.15">
      <c r="B585" s="4">
        <v>18</v>
      </c>
      <c r="C585" s="16">
        <v>1312144</v>
      </c>
      <c r="D585" s="16">
        <v>17974</v>
      </c>
      <c r="E585" s="16">
        <v>10128</v>
      </c>
      <c r="F585" s="16">
        <v>27440</v>
      </c>
      <c r="G585" s="16">
        <v>73</v>
      </c>
      <c r="H585" s="16">
        <v>4734.8490000000002</v>
      </c>
      <c r="I585" s="18"/>
    </row>
    <row r="586" spans="1:9" x14ac:dyDescent="0.15">
      <c r="B586" s="4">
        <v>19</v>
      </c>
      <c r="C586" s="16">
        <v>440480</v>
      </c>
      <c r="D586" s="16">
        <v>12955</v>
      </c>
      <c r="E586" s="16">
        <v>9008</v>
      </c>
      <c r="F586" s="16">
        <v>16240</v>
      </c>
      <c r="G586" s="16">
        <v>34</v>
      </c>
      <c r="H586" s="16">
        <v>1595.9585</v>
      </c>
      <c r="I586" s="18"/>
    </row>
    <row r="587" spans="1:9" x14ac:dyDescent="0.15">
      <c r="B587" s="4">
        <v>20</v>
      </c>
      <c r="C587" s="16">
        <v>1125872</v>
      </c>
      <c r="D587" s="16">
        <v>17321</v>
      </c>
      <c r="E587" s="16">
        <v>9072</v>
      </c>
      <c r="F587" s="16">
        <v>29488</v>
      </c>
      <c r="G587" s="16">
        <v>65</v>
      </c>
      <c r="H587" s="16">
        <v>5587.88</v>
      </c>
      <c r="I587" s="18"/>
    </row>
    <row r="588" spans="1:9" x14ac:dyDescent="0.15">
      <c r="B588" s="4">
        <v>21</v>
      </c>
      <c r="C588" s="16">
        <v>517088</v>
      </c>
      <c r="D588" s="16">
        <v>12311</v>
      </c>
      <c r="E588" s="16">
        <v>6800</v>
      </c>
      <c r="F588" s="16">
        <v>19568</v>
      </c>
      <c r="G588" s="16">
        <v>42</v>
      </c>
      <c r="H588" s="16">
        <v>3392.6033000000002</v>
      </c>
      <c r="I588" s="18"/>
    </row>
    <row r="589" spans="1:9" x14ac:dyDescent="0.15">
      <c r="B589" s="4">
        <v>22</v>
      </c>
      <c r="C589" s="16">
        <v>677456</v>
      </c>
      <c r="D589" s="16">
        <v>12317</v>
      </c>
      <c r="E589" s="16">
        <v>5424</v>
      </c>
      <c r="F589" s="16">
        <v>21584</v>
      </c>
      <c r="G589" s="16">
        <v>55</v>
      </c>
      <c r="H589" s="16">
        <v>4195.8879999999999</v>
      </c>
      <c r="I589" s="18"/>
    </row>
    <row r="590" spans="1:9" x14ac:dyDescent="0.15">
      <c r="B590" s="4">
        <v>23</v>
      </c>
      <c r="C590" s="16">
        <v>807616</v>
      </c>
      <c r="D590" s="16">
        <v>16152</v>
      </c>
      <c r="E590" s="16">
        <v>6992</v>
      </c>
      <c r="F590" s="16">
        <v>27760</v>
      </c>
      <c r="G590" s="16">
        <v>50</v>
      </c>
      <c r="H590" s="16">
        <v>6472.8456999999999</v>
      </c>
      <c r="I590" s="18"/>
    </row>
    <row r="591" spans="1:9" x14ac:dyDescent="0.15">
      <c r="B591" s="4">
        <v>24</v>
      </c>
      <c r="C591" s="16">
        <v>506448</v>
      </c>
      <c r="D591" s="16">
        <v>15346</v>
      </c>
      <c r="E591" s="16">
        <v>11920</v>
      </c>
      <c r="F591" s="16">
        <v>19280</v>
      </c>
      <c r="G591" s="16">
        <v>33</v>
      </c>
      <c r="H591" s="16">
        <v>1938.0708</v>
      </c>
      <c r="I591" s="18"/>
    </row>
    <row r="592" spans="1:9" x14ac:dyDescent="0.15">
      <c r="B592" s="4">
        <v>25</v>
      </c>
      <c r="C592" s="16">
        <v>398080</v>
      </c>
      <c r="D592" s="16">
        <v>13269</v>
      </c>
      <c r="E592" s="16">
        <v>8336</v>
      </c>
      <c r="F592" s="16">
        <v>19920</v>
      </c>
      <c r="G592" s="16">
        <v>30</v>
      </c>
      <c r="H592" s="16">
        <v>3446.9061999999999</v>
      </c>
      <c r="I592" s="18"/>
    </row>
    <row r="593" spans="1:9" x14ac:dyDescent="0.15">
      <c r="B593" s="4">
        <v>26</v>
      </c>
      <c r="C593" s="16">
        <v>569584</v>
      </c>
      <c r="D593" s="16">
        <v>13892</v>
      </c>
      <c r="E593" s="16">
        <v>5744</v>
      </c>
      <c r="F593" s="16">
        <v>24560</v>
      </c>
      <c r="G593" s="16">
        <v>41</v>
      </c>
      <c r="H593" s="16">
        <v>5671.8879999999999</v>
      </c>
      <c r="I593" s="18"/>
    </row>
    <row r="594" spans="1:9" x14ac:dyDescent="0.15">
      <c r="B594" s="4">
        <v>27</v>
      </c>
      <c r="C594" s="16">
        <v>114352</v>
      </c>
      <c r="D594" s="16">
        <v>10395</v>
      </c>
      <c r="E594" s="16">
        <v>9520</v>
      </c>
      <c r="F594" s="16">
        <v>11088</v>
      </c>
      <c r="G594" s="16">
        <v>11</v>
      </c>
      <c r="H594" s="16">
        <v>513.45294000000001</v>
      </c>
      <c r="I594" s="18"/>
    </row>
    <row r="595" spans="1:9" x14ac:dyDescent="0.15">
      <c r="B595" s="4">
        <v>28</v>
      </c>
      <c r="C595" s="16">
        <v>359360</v>
      </c>
      <c r="D595" s="16">
        <v>7187</v>
      </c>
      <c r="E595" s="16">
        <v>4464</v>
      </c>
      <c r="F595" s="16">
        <v>11408</v>
      </c>
      <c r="G595" s="16">
        <v>50</v>
      </c>
      <c r="H595" s="16">
        <v>1820.9011</v>
      </c>
      <c r="I595" s="18"/>
    </row>
    <row r="596" spans="1:9" x14ac:dyDescent="0.15">
      <c r="B596" s="4">
        <v>29</v>
      </c>
      <c r="C596" s="16">
        <v>737936</v>
      </c>
      <c r="D596" s="16">
        <v>15059</v>
      </c>
      <c r="E596" s="16">
        <v>12080</v>
      </c>
      <c r="F596" s="16">
        <v>19568</v>
      </c>
      <c r="G596" s="16">
        <v>49</v>
      </c>
      <c r="H596" s="16">
        <v>1783.9784</v>
      </c>
      <c r="I596" s="18"/>
    </row>
    <row r="597" spans="1:9" x14ac:dyDescent="0.15">
      <c r="B597" s="4">
        <v>30</v>
      </c>
      <c r="C597" s="16">
        <v>957712</v>
      </c>
      <c r="D597" s="16">
        <v>13119</v>
      </c>
      <c r="E597" s="16">
        <v>8976</v>
      </c>
      <c r="F597" s="16">
        <v>18352</v>
      </c>
      <c r="G597" s="16">
        <v>73</v>
      </c>
      <c r="H597" s="16">
        <v>2486.415</v>
      </c>
      <c r="I597" s="18"/>
    </row>
    <row r="598" spans="1:9" x14ac:dyDescent="0.15">
      <c r="A598" s="6"/>
      <c r="B598" s="4">
        <v>31</v>
      </c>
      <c r="C598" s="16">
        <v>615872</v>
      </c>
      <c r="D598" s="16">
        <v>9623</v>
      </c>
      <c r="E598" s="16">
        <v>2576</v>
      </c>
      <c r="F598" s="16">
        <v>22800</v>
      </c>
      <c r="G598" s="16">
        <v>64</v>
      </c>
      <c r="H598" s="16">
        <v>5664.7255999999998</v>
      </c>
      <c r="I598" s="18"/>
    </row>
    <row r="599" spans="1:9" x14ac:dyDescent="0.15">
      <c r="A599" s="11"/>
      <c r="B599" s="5">
        <v>32</v>
      </c>
      <c r="C599" s="16">
        <v>724976</v>
      </c>
      <c r="D599" s="16">
        <v>11884</v>
      </c>
      <c r="E599" s="16">
        <v>7568</v>
      </c>
      <c r="F599" s="16">
        <v>17552</v>
      </c>
      <c r="G599" s="16">
        <v>61</v>
      </c>
      <c r="H599" s="16">
        <v>2404.8135000000002</v>
      </c>
      <c r="I599" s="18"/>
    </row>
    <row r="600" spans="1:9" x14ac:dyDescent="0.15">
      <c r="B600" s="4">
        <v>33</v>
      </c>
      <c r="C600" s="16">
        <v>1143840</v>
      </c>
      <c r="D600" s="16">
        <v>15050</v>
      </c>
      <c r="E600" s="16">
        <v>7824</v>
      </c>
      <c r="F600" s="16">
        <v>25328</v>
      </c>
      <c r="G600" s="16">
        <v>76</v>
      </c>
      <c r="H600" s="16">
        <v>4193.0385999999999</v>
      </c>
      <c r="I600" s="18"/>
    </row>
    <row r="601" spans="1:9" x14ac:dyDescent="0.15">
      <c r="B601" s="4">
        <v>34</v>
      </c>
      <c r="C601" s="16">
        <v>1334960</v>
      </c>
      <c r="D601" s="16">
        <v>17799</v>
      </c>
      <c r="E601" s="16">
        <v>10672</v>
      </c>
      <c r="F601" s="16">
        <v>27536</v>
      </c>
      <c r="G601" s="16">
        <v>75</v>
      </c>
      <c r="H601" s="16">
        <v>4910.9022999999997</v>
      </c>
      <c r="I601" s="18"/>
    </row>
    <row r="602" spans="1:9" x14ac:dyDescent="0.15">
      <c r="B602" s="4">
        <v>35</v>
      </c>
      <c r="C602" s="16">
        <v>774384</v>
      </c>
      <c r="D602" s="16">
        <v>13125</v>
      </c>
      <c r="E602" s="16">
        <v>9136</v>
      </c>
      <c r="F602" s="16">
        <v>17808</v>
      </c>
      <c r="G602" s="16">
        <v>59</v>
      </c>
      <c r="H602" s="16">
        <v>2070.4859999999999</v>
      </c>
      <c r="I602" s="18"/>
    </row>
    <row r="603" spans="1:9" x14ac:dyDescent="0.15">
      <c r="B603" s="4">
        <v>36</v>
      </c>
      <c r="C603" s="16">
        <v>364480</v>
      </c>
      <c r="D603" s="16">
        <v>10124</v>
      </c>
      <c r="E603" s="16">
        <v>2736</v>
      </c>
      <c r="F603" s="16">
        <v>17808</v>
      </c>
      <c r="G603" s="16">
        <v>36</v>
      </c>
      <c r="H603" s="16">
        <v>4460.5464000000002</v>
      </c>
      <c r="I603" s="18"/>
    </row>
    <row r="604" spans="1:9" x14ac:dyDescent="0.15">
      <c r="B604" s="4">
        <v>37</v>
      </c>
      <c r="C604" s="16">
        <v>1120144</v>
      </c>
      <c r="D604" s="16">
        <v>14935</v>
      </c>
      <c r="E604" s="16">
        <v>8112</v>
      </c>
      <c r="F604" s="16">
        <v>25904</v>
      </c>
      <c r="G604" s="16">
        <v>75</v>
      </c>
      <c r="H604" s="16">
        <v>4818.96</v>
      </c>
      <c r="I604" s="18"/>
    </row>
    <row r="605" spans="1:9" x14ac:dyDescent="0.15">
      <c r="B605" s="4">
        <v>38</v>
      </c>
      <c r="C605" s="16">
        <v>411968</v>
      </c>
      <c r="D605" s="16">
        <v>10841</v>
      </c>
      <c r="E605" s="16">
        <v>5232</v>
      </c>
      <c r="F605" s="16">
        <v>19568</v>
      </c>
      <c r="G605" s="16">
        <v>38</v>
      </c>
      <c r="H605" s="16">
        <v>3916.5763999999999</v>
      </c>
      <c r="I605" s="18"/>
    </row>
    <row r="606" spans="1:9" x14ac:dyDescent="0.15">
      <c r="B606" s="4">
        <v>39</v>
      </c>
      <c r="C606" s="16">
        <v>416592</v>
      </c>
      <c r="D606" s="16">
        <v>9688</v>
      </c>
      <c r="E606" s="16">
        <v>5072</v>
      </c>
      <c r="F606" s="16">
        <v>16336</v>
      </c>
      <c r="G606" s="16">
        <v>43</v>
      </c>
      <c r="H606" s="16">
        <v>3124.7541999999999</v>
      </c>
      <c r="I606" s="18"/>
    </row>
    <row r="607" spans="1:9" x14ac:dyDescent="0.15">
      <c r="B607" s="4">
        <v>40</v>
      </c>
      <c r="C607" s="16">
        <v>980480</v>
      </c>
      <c r="D607" s="16">
        <v>12901</v>
      </c>
      <c r="E607" s="16">
        <v>6000</v>
      </c>
      <c r="F607" s="16">
        <v>20080</v>
      </c>
      <c r="G607" s="16">
        <v>76</v>
      </c>
      <c r="H607" s="16">
        <v>3429.38</v>
      </c>
      <c r="I607" s="18"/>
    </row>
    <row r="608" spans="1:9" x14ac:dyDescent="0.15">
      <c r="B608" s="4">
        <v>41</v>
      </c>
      <c r="C608" s="16">
        <v>917072</v>
      </c>
      <c r="D608" s="16">
        <v>15033</v>
      </c>
      <c r="E608" s="16">
        <v>9392</v>
      </c>
      <c r="F608" s="16">
        <v>23344</v>
      </c>
      <c r="G608" s="16">
        <v>61</v>
      </c>
      <c r="H608" s="16">
        <v>3915.1945999999998</v>
      </c>
      <c r="I608" s="18"/>
    </row>
    <row r="609" spans="2:9" x14ac:dyDescent="0.15">
      <c r="B609" s="4">
        <v>42</v>
      </c>
      <c r="C609" s="16">
        <v>398480</v>
      </c>
      <c r="D609" s="16">
        <v>9266</v>
      </c>
      <c r="E609" s="16">
        <v>3920</v>
      </c>
      <c r="F609" s="16">
        <v>17264</v>
      </c>
      <c r="G609" s="16">
        <v>43</v>
      </c>
      <c r="H609" s="16">
        <v>3926.8263999999999</v>
      </c>
      <c r="I609" s="18"/>
    </row>
    <row r="610" spans="2:9" x14ac:dyDescent="0.15">
      <c r="B610" s="4">
        <v>43</v>
      </c>
      <c r="C610" s="16">
        <v>104880</v>
      </c>
      <c r="D610" s="16">
        <v>3884</v>
      </c>
      <c r="E610" s="16">
        <v>1936</v>
      </c>
      <c r="F610" s="16">
        <v>5968</v>
      </c>
      <c r="G610" s="16">
        <v>27</v>
      </c>
      <c r="H610" s="16">
        <v>1104.1813999999999</v>
      </c>
      <c r="I610" s="18"/>
    </row>
    <row r="611" spans="2:9" x14ac:dyDescent="0.15">
      <c r="B611" s="4">
        <v>44</v>
      </c>
      <c r="C611" s="16">
        <v>909888</v>
      </c>
      <c r="D611" s="16">
        <v>16849</v>
      </c>
      <c r="E611" s="16">
        <v>8784</v>
      </c>
      <c r="F611" s="16">
        <v>29392</v>
      </c>
      <c r="G611" s="16">
        <v>54</v>
      </c>
      <c r="H611" s="16">
        <v>6292.2110000000002</v>
      </c>
      <c r="I611" s="18"/>
    </row>
    <row r="612" spans="2:9" x14ac:dyDescent="0.15">
      <c r="B612" s="4">
        <v>45</v>
      </c>
      <c r="C612" s="16">
        <v>65104</v>
      </c>
      <c r="D612" s="16">
        <v>2830</v>
      </c>
      <c r="E612" s="16">
        <v>944</v>
      </c>
      <c r="F612" s="16">
        <v>5200</v>
      </c>
      <c r="G612" s="16">
        <v>23</v>
      </c>
      <c r="H612" s="16">
        <v>1168.9453000000001</v>
      </c>
      <c r="I612" s="18"/>
    </row>
    <row r="613" spans="2:9" x14ac:dyDescent="0.15">
      <c r="B613" s="4">
        <v>46</v>
      </c>
      <c r="C613" s="16">
        <v>1115920</v>
      </c>
      <c r="D613" s="16">
        <v>18913</v>
      </c>
      <c r="E613" s="16">
        <v>11088</v>
      </c>
      <c r="F613" s="16">
        <v>29264</v>
      </c>
      <c r="G613" s="16">
        <v>59</v>
      </c>
      <c r="H613" s="16">
        <v>5368.1655000000001</v>
      </c>
      <c r="I613" s="18"/>
    </row>
    <row r="614" spans="2:9" x14ac:dyDescent="0.15">
      <c r="B614" s="4">
        <v>47</v>
      </c>
      <c r="C614" s="16">
        <v>754512</v>
      </c>
      <c r="D614" s="16">
        <v>12788</v>
      </c>
      <c r="E614" s="16">
        <v>8944</v>
      </c>
      <c r="F614" s="16">
        <v>17680</v>
      </c>
      <c r="G614" s="16">
        <v>59</v>
      </c>
      <c r="H614" s="16">
        <v>2197.1023</v>
      </c>
      <c r="I614" s="18"/>
    </row>
    <row r="615" spans="2:9" x14ac:dyDescent="0.15">
      <c r="B615" s="4">
        <v>48</v>
      </c>
      <c r="C615" s="16">
        <v>625248</v>
      </c>
      <c r="D615" s="16">
        <v>14886</v>
      </c>
      <c r="E615" s="16">
        <v>9808</v>
      </c>
      <c r="F615" s="16">
        <v>23568</v>
      </c>
      <c r="G615" s="16">
        <v>42</v>
      </c>
      <c r="H615" s="16">
        <v>3802.1702</v>
      </c>
      <c r="I615" s="18"/>
    </row>
    <row r="616" spans="2:9" x14ac:dyDescent="0.15">
      <c r="B616" s="4">
        <v>49</v>
      </c>
      <c r="C616" s="16">
        <v>83888</v>
      </c>
      <c r="D616" s="16">
        <v>4415</v>
      </c>
      <c r="E616" s="16">
        <v>2640</v>
      </c>
      <c r="F616" s="16">
        <v>6608</v>
      </c>
      <c r="G616" s="16">
        <v>19</v>
      </c>
      <c r="H616" s="16">
        <v>1267.0172</v>
      </c>
      <c r="I616" s="18"/>
    </row>
    <row r="617" spans="2:9" x14ac:dyDescent="0.15">
      <c r="B617" s="4">
        <v>50</v>
      </c>
      <c r="C617" s="16">
        <v>441552</v>
      </c>
      <c r="D617" s="16">
        <v>13380</v>
      </c>
      <c r="E617" s="16">
        <v>11280</v>
      </c>
      <c r="F617" s="16">
        <v>15280</v>
      </c>
      <c r="G617" s="16">
        <v>33</v>
      </c>
      <c r="H617" s="16">
        <v>1047.0474999999999</v>
      </c>
      <c r="I617" s="18"/>
    </row>
    <row r="618" spans="2:9" x14ac:dyDescent="0.15">
      <c r="B618" s="4">
        <v>51</v>
      </c>
      <c r="C618" s="16">
        <v>417456</v>
      </c>
      <c r="D618" s="16">
        <v>11927</v>
      </c>
      <c r="E618" s="16">
        <v>7632</v>
      </c>
      <c r="F618" s="16">
        <v>16112</v>
      </c>
      <c r="G618" s="16">
        <v>35</v>
      </c>
      <c r="H618" s="16">
        <v>2517.7583</v>
      </c>
      <c r="I618" s="18"/>
    </row>
    <row r="619" spans="2:9" x14ac:dyDescent="0.15">
      <c r="B619" s="4">
        <v>52</v>
      </c>
      <c r="C619" s="16">
        <v>850176</v>
      </c>
      <c r="D619" s="16">
        <v>15181</v>
      </c>
      <c r="E619" s="16">
        <v>8624</v>
      </c>
      <c r="F619" s="16">
        <v>26288</v>
      </c>
      <c r="G619" s="16">
        <v>56</v>
      </c>
      <c r="H619" s="16">
        <v>5026.8540000000003</v>
      </c>
      <c r="I619" s="18"/>
    </row>
    <row r="620" spans="2:9" x14ac:dyDescent="0.15">
      <c r="B620" s="4">
        <v>53</v>
      </c>
      <c r="C620" s="16">
        <v>457808</v>
      </c>
      <c r="D620" s="16">
        <v>6634</v>
      </c>
      <c r="E620" s="16">
        <v>1552</v>
      </c>
      <c r="F620" s="16">
        <v>14192</v>
      </c>
      <c r="G620" s="16">
        <v>69</v>
      </c>
      <c r="H620" s="16">
        <v>3651.8040000000001</v>
      </c>
      <c r="I620" s="18"/>
    </row>
    <row r="621" spans="2:9" x14ac:dyDescent="0.15">
      <c r="B621" s="4">
        <v>54</v>
      </c>
      <c r="C621" s="16">
        <v>708288</v>
      </c>
      <c r="D621" s="16">
        <v>14756</v>
      </c>
      <c r="E621" s="16">
        <v>7312</v>
      </c>
      <c r="F621" s="16">
        <v>25360</v>
      </c>
      <c r="G621" s="16">
        <v>48</v>
      </c>
      <c r="H621" s="16">
        <v>5223.6459999999997</v>
      </c>
      <c r="I621" s="18"/>
    </row>
    <row r="622" spans="2:9" x14ac:dyDescent="0.15">
      <c r="B622" s="4">
        <v>55</v>
      </c>
      <c r="C622" s="16">
        <v>428656</v>
      </c>
      <c r="D622" s="16">
        <v>12247</v>
      </c>
      <c r="E622" s="16">
        <v>8528</v>
      </c>
      <c r="F622" s="16">
        <v>17968</v>
      </c>
      <c r="G622" s="16">
        <v>35</v>
      </c>
      <c r="H622" s="16">
        <v>2634.8364000000001</v>
      </c>
      <c r="I622" s="18"/>
    </row>
    <row r="623" spans="2:9" x14ac:dyDescent="0.15">
      <c r="B623" s="4">
        <v>56</v>
      </c>
      <c r="C623" s="16">
        <v>968352</v>
      </c>
      <c r="D623" s="16">
        <v>15618</v>
      </c>
      <c r="E623" s="16">
        <v>7248</v>
      </c>
      <c r="F623" s="16">
        <v>29456</v>
      </c>
      <c r="G623" s="16">
        <v>62</v>
      </c>
      <c r="H623" s="16">
        <v>6061.3440000000001</v>
      </c>
      <c r="I623" s="18"/>
    </row>
    <row r="624" spans="2:9" x14ac:dyDescent="0.15">
      <c r="B624" s="4">
        <v>57</v>
      </c>
      <c r="C624" s="16">
        <v>110048</v>
      </c>
      <c r="D624" s="16">
        <v>9170</v>
      </c>
      <c r="E624" s="16">
        <v>8528</v>
      </c>
      <c r="F624" s="16">
        <v>10736</v>
      </c>
      <c r="G624" s="16">
        <v>12</v>
      </c>
      <c r="H624" s="16">
        <v>674.34546</v>
      </c>
      <c r="I624" s="18"/>
    </row>
    <row r="625" spans="2:9" x14ac:dyDescent="0.15">
      <c r="B625" s="4">
        <v>58</v>
      </c>
      <c r="C625" s="16">
        <v>763840</v>
      </c>
      <c r="D625" s="16">
        <v>13169</v>
      </c>
      <c r="E625" s="16">
        <v>8464</v>
      </c>
      <c r="F625" s="16">
        <v>20304</v>
      </c>
      <c r="G625" s="16">
        <v>58</v>
      </c>
      <c r="H625" s="16">
        <v>3283.7566000000002</v>
      </c>
      <c r="I625" s="18"/>
    </row>
    <row r="626" spans="2:9" x14ac:dyDescent="0.15">
      <c r="B626" s="4">
        <v>59</v>
      </c>
      <c r="C626" s="16">
        <v>912224</v>
      </c>
      <c r="D626" s="16">
        <v>16289</v>
      </c>
      <c r="E626" s="16">
        <v>9552</v>
      </c>
      <c r="F626" s="16">
        <v>26096</v>
      </c>
      <c r="G626" s="16">
        <v>56</v>
      </c>
      <c r="H626" s="16">
        <v>4209.7533999999996</v>
      </c>
      <c r="I626" s="18"/>
    </row>
    <row r="627" spans="2:9" x14ac:dyDescent="0.15">
      <c r="B627" s="4">
        <v>60</v>
      </c>
      <c r="C627" s="16">
        <v>982880</v>
      </c>
      <c r="D627" s="16">
        <v>19657</v>
      </c>
      <c r="E627" s="16">
        <v>11056</v>
      </c>
      <c r="F627" s="16">
        <v>32144</v>
      </c>
      <c r="G627" s="16">
        <v>50</v>
      </c>
      <c r="H627" s="16">
        <v>6157.7533999999996</v>
      </c>
      <c r="I627" s="18"/>
    </row>
    <row r="628" spans="2:9" x14ac:dyDescent="0.15">
      <c r="B628" s="4">
        <v>61</v>
      </c>
      <c r="C628" s="16">
        <v>617936</v>
      </c>
      <c r="D628" s="16">
        <v>17655</v>
      </c>
      <c r="E628" s="16">
        <v>9936</v>
      </c>
      <c r="F628" s="16">
        <v>27184</v>
      </c>
      <c r="G628" s="16">
        <v>35</v>
      </c>
      <c r="H628" s="16">
        <v>5264.4179999999997</v>
      </c>
      <c r="I628" s="18"/>
    </row>
    <row r="629" spans="2:9" x14ac:dyDescent="0.15">
      <c r="B629" s="4">
        <v>62</v>
      </c>
      <c r="C629" s="16">
        <v>728240</v>
      </c>
      <c r="D629" s="16">
        <v>13240</v>
      </c>
      <c r="E629" s="16">
        <v>8784</v>
      </c>
      <c r="F629" s="16">
        <v>18800</v>
      </c>
      <c r="G629" s="16">
        <v>55</v>
      </c>
      <c r="H629" s="16">
        <v>3008.4380000000001</v>
      </c>
      <c r="I629" s="18"/>
    </row>
    <row r="630" spans="2:9" x14ac:dyDescent="0.15">
      <c r="B630" s="4">
        <v>63</v>
      </c>
      <c r="C630" s="16">
        <v>1447088</v>
      </c>
      <c r="D630" s="16">
        <v>17434</v>
      </c>
      <c r="E630" s="16">
        <v>5360</v>
      </c>
      <c r="F630" s="16">
        <v>29648</v>
      </c>
      <c r="G630" s="16">
        <v>83</v>
      </c>
      <c r="H630" s="16">
        <v>6983.0815000000002</v>
      </c>
      <c r="I630" s="18"/>
    </row>
    <row r="631" spans="2:9" x14ac:dyDescent="0.15">
      <c r="B631" s="4">
        <v>64</v>
      </c>
      <c r="C631" s="16">
        <v>160640</v>
      </c>
      <c r="D631" s="16">
        <v>10040</v>
      </c>
      <c r="E631" s="16">
        <v>8048</v>
      </c>
      <c r="F631" s="16">
        <v>11280</v>
      </c>
      <c r="G631" s="16">
        <v>16</v>
      </c>
      <c r="H631" s="16">
        <v>930.27769999999998</v>
      </c>
      <c r="I631" s="18"/>
    </row>
    <row r="632" spans="2:9" x14ac:dyDescent="0.15">
      <c r="B632" s="4">
        <v>65</v>
      </c>
      <c r="C632" s="16">
        <v>472528</v>
      </c>
      <c r="D632" s="16">
        <v>11525</v>
      </c>
      <c r="E632" s="16">
        <v>7792</v>
      </c>
      <c r="F632" s="16">
        <v>16016</v>
      </c>
      <c r="G632" s="16">
        <v>41</v>
      </c>
      <c r="H632" s="16">
        <v>2344.4194000000002</v>
      </c>
      <c r="I632" s="18"/>
    </row>
    <row r="633" spans="2:9" x14ac:dyDescent="0.15">
      <c r="B633" s="4">
        <v>66</v>
      </c>
      <c r="C633" s="16">
        <v>942144</v>
      </c>
      <c r="D633" s="16">
        <v>12731</v>
      </c>
      <c r="E633" s="16">
        <v>5744</v>
      </c>
      <c r="F633" s="16">
        <v>27376</v>
      </c>
      <c r="G633" s="16">
        <v>74</v>
      </c>
      <c r="H633" s="16">
        <v>5887.1909999999998</v>
      </c>
      <c r="I633" s="18"/>
    </row>
    <row r="634" spans="2:9" x14ac:dyDescent="0.15">
      <c r="B634" s="4">
        <v>67</v>
      </c>
      <c r="C634" s="16">
        <v>196672</v>
      </c>
      <c r="D634" s="16">
        <v>8939</v>
      </c>
      <c r="E634" s="16">
        <v>7216</v>
      </c>
      <c r="F634" s="16">
        <v>11248</v>
      </c>
      <c r="G634" s="16">
        <v>22</v>
      </c>
      <c r="H634" s="16">
        <v>977.78070000000002</v>
      </c>
      <c r="I634" s="18"/>
    </row>
    <row r="635" spans="2:9" x14ac:dyDescent="0.15">
      <c r="B635" s="4">
        <v>68</v>
      </c>
      <c r="C635" s="16">
        <v>87936</v>
      </c>
      <c r="D635" s="16">
        <v>6281</v>
      </c>
      <c r="E635" s="16">
        <v>4528</v>
      </c>
      <c r="F635" s="16">
        <v>8112</v>
      </c>
      <c r="G635" s="16">
        <v>14</v>
      </c>
      <c r="H635" s="16">
        <v>1061.3331000000001</v>
      </c>
      <c r="I635" s="18"/>
    </row>
    <row r="636" spans="2:9" x14ac:dyDescent="0.15">
      <c r="B636" s="4">
        <v>69</v>
      </c>
      <c r="C636" s="16">
        <v>1018160</v>
      </c>
      <c r="D636" s="16">
        <v>15664</v>
      </c>
      <c r="E636" s="16">
        <v>8752</v>
      </c>
      <c r="F636" s="16">
        <v>21744</v>
      </c>
      <c r="G636" s="16">
        <v>65</v>
      </c>
      <c r="H636" s="16">
        <v>3432.0232000000001</v>
      </c>
      <c r="I636" s="18"/>
    </row>
    <row r="637" spans="2:9" x14ac:dyDescent="0.15">
      <c r="B637" s="4">
        <v>70</v>
      </c>
      <c r="C637" s="5">
        <v>237888</v>
      </c>
      <c r="D637" s="5">
        <v>6608</v>
      </c>
      <c r="E637" s="5">
        <v>3952</v>
      </c>
      <c r="F637" s="5">
        <v>9552</v>
      </c>
      <c r="G637" s="5">
        <v>36</v>
      </c>
      <c r="H637" s="5">
        <v>1313.482</v>
      </c>
      <c r="I637" s="6"/>
    </row>
    <row r="638" spans="2:9" x14ac:dyDescent="0.15">
      <c r="B638" s="4">
        <v>71</v>
      </c>
      <c r="C638" s="5">
        <v>898976</v>
      </c>
      <c r="D638" s="5">
        <v>12842</v>
      </c>
      <c r="E638" s="5">
        <v>6352</v>
      </c>
      <c r="F638" s="5">
        <v>20176</v>
      </c>
      <c r="G638" s="5">
        <v>70</v>
      </c>
      <c r="H638" s="5">
        <v>3300.6190999999999</v>
      </c>
      <c r="I638" s="6"/>
    </row>
    <row r="639" spans="2:9" x14ac:dyDescent="0.15">
      <c r="B639" s="4">
        <v>72</v>
      </c>
      <c r="C639" s="5">
        <v>410112</v>
      </c>
      <c r="D639" s="5">
        <v>14646</v>
      </c>
      <c r="E639" s="5">
        <v>8592</v>
      </c>
      <c r="F639" s="5">
        <v>20656</v>
      </c>
      <c r="G639" s="5">
        <v>28</v>
      </c>
      <c r="H639" s="5">
        <v>3438.9520000000002</v>
      </c>
      <c r="I639" s="6"/>
    </row>
    <row r="640" spans="2:9" x14ac:dyDescent="0.15">
      <c r="B640" s="4">
        <v>73</v>
      </c>
      <c r="C640" s="5">
        <v>291296</v>
      </c>
      <c r="D640" s="5">
        <v>8567</v>
      </c>
      <c r="E640" s="5">
        <v>4752</v>
      </c>
      <c r="F640" s="5">
        <v>13104</v>
      </c>
      <c r="G640" s="5">
        <v>34</v>
      </c>
      <c r="H640" s="5">
        <v>2405.8442</v>
      </c>
      <c r="I640" s="6"/>
    </row>
    <row r="641" spans="1:9" x14ac:dyDescent="0.15">
      <c r="B641" s="4">
        <v>74</v>
      </c>
      <c r="C641" s="5">
        <v>442304</v>
      </c>
      <c r="D641" s="5">
        <v>9214</v>
      </c>
      <c r="E641" s="5">
        <v>4304</v>
      </c>
      <c r="F641" s="5">
        <v>16784</v>
      </c>
      <c r="G641" s="5">
        <v>48</v>
      </c>
      <c r="H641" s="5">
        <v>3047.6975000000002</v>
      </c>
      <c r="I641" s="6"/>
    </row>
    <row r="642" spans="1:9" x14ac:dyDescent="0.15">
      <c r="B642" s="4">
        <v>75</v>
      </c>
      <c r="C642" s="5">
        <v>587264</v>
      </c>
      <c r="D642" s="5">
        <v>13346</v>
      </c>
      <c r="E642" s="5">
        <v>7952</v>
      </c>
      <c r="F642" s="5">
        <v>18960</v>
      </c>
      <c r="G642" s="5">
        <v>44</v>
      </c>
      <c r="H642" s="5">
        <v>3177.3881999999999</v>
      </c>
      <c r="I642" s="6"/>
    </row>
    <row r="643" spans="1:9" x14ac:dyDescent="0.15">
      <c r="B643" s="4">
        <v>76</v>
      </c>
      <c r="C643" s="5">
        <v>383184</v>
      </c>
      <c r="D643" s="5">
        <v>14192</v>
      </c>
      <c r="E643" s="5">
        <v>11760</v>
      </c>
      <c r="F643" s="5">
        <v>18256</v>
      </c>
      <c r="G643" s="5">
        <v>27</v>
      </c>
      <c r="H643" s="5">
        <v>1570.6351</v>
      </c>
      <c r="I643" s="6"/>
    </row>
    <row r="644" spans="1:9" x14ac:dyDescent="0.15">
      <c r="B644" s="4">
        <v>77</v>
      </c>
      <c r="C644" s="5">
        <v>797200</v>
      </c>
      <c r="D644" s="5">
        <v>13068</v>
      </c>
      <c r="E644" s="5">
        <v>8848</v>
      </c>
      <c r="F644" s="5">
        <v>20048</v>
      </c>
      <c r="G644" s="5">
        <v>61</v>
      </c>
      <c r="H644" s="5">
        <v>2758.9587000000001</v>
      </c>
      <c r="I644" s="6"/>
    </row>
    <row r="645" spans="1:9" x14ac:dyDescent="0.15">
      <c r="B645" s="4">
        <v>78</v>
      </c>
      <c r="C645" s="5">
        <v>488992</v>
      </c>
      <c r="D645" s="5">
        <v>15281</v>
      </c>
      <c r="E645" s="5">
        <v>10576</v>
      </c>
      <c r="F645" s="5">
        <v>21680</v>
      </c>
      <c r="G645" s="5">
        <v>32</v>
      </c>
      <c r="H645" s="5">
        <v>3049.1025</v>
      </c>
      <c r="I645" s="6"/>
    </row>
    <row r="646" spans="1:9" x14ac:dyDescent="0.15">
      <c r="A646" s="13"/>
      <c r="B646" s="4">
        <v>79</v>
      </c>
      <c r="C646" s="5">
        <v>438288</v>
      </c>
      <c r="D646" s="5">
        <v>12522</v>
      </c>
      <c r="E646" s="5">
        <v>8464</v>
      </c>
      <c r="F646" s="5">
        <v>18000</v>
      </c>
      <c r="G646" s="5">
        <v>35</v>
      </c>
      <c r="H646" s="5">
        <v>3074.8852999999999</v>
      </c>
      <c r="I646" s="6"/>
    </row>
    <row r="647" spans="1:9" x14ac:dyDescent="0.15">
      <c r="A647" s="5"/>
      <c r="B647" s="4">
        <v>80</v>
      </c>
      <c r="C647" s="5">
        <v>533984</v>
      </c>
      <c r="D647" s="10">
        <v>15705</v>
      </c>
      <c r="E647" s="5">
        <v>9936</v>
      </c>
      <c r="F647" s="5">
        <v>22224</v>
      </c>
      <c r="G647" s="5">
        <v>34</v>
      </c>
      <c r="H647" s="5">
        <v>3546.5889999999999</v>
      </c>
      <c r="I647" s="6"/>
    </row>
    <row r="648" spans="1:9" x14ac:dyDescent="0.15">
      <c r="A648" s="5"/>
      <c r="B648" s="4">
        <v>81</v>
      </c>
      <c r="C648" s="5">
        <v>465184</v>
      </c>
      <c r="D648" s="5">
        <v>13681</v>
      </c>
      <c r="E648" s="5">
        <v>8560</v>
      </c>
      <c r="F648" s="5">
        <v>19024</v>
      </c>
      <c r="G648" s="5">
        <v>34</v>
      </c>
      <c r="H648" s="5">
        <v>2924.7851999999998</v>
      </c>
      <c r="I648" s="6"/>
    </row>
    <row r="649" spans="1:9" x14ac:dyDescent="0.15">
      <c r="B649" s="4">
        <v>82</v>
      </c>
      <c r="C649" s="5">
        <v>329680</v>
      </c>
      <c r="D649" s="5">
        <v>8453</v>
      </c>
      <c r="E649" s="5">
        <v>5680</v>
      </c>
      <c r="F649" s="5">
        <v>12368</v>
      </c>
      <c r="G649" s="5">
        <v>39</v>
      </c>
      <c r="H649" s="5">
        <v>1705.2429999999999</v>
      </c>
      <c r="I649" s="6"/>
    </row>
    <row r="650" spans="1:9" x14ac:dyDescent="0.15">
      <c r="B650" s="4">
        <v>83</v>
      </c>
      <c r="C650" s="5">
        <v>366320</v>
      </c>
      <c r="D650" s="5">
        <v>6426</v>
      </c>
      <c r="E650" s="5">
        <v>2480</v>
      </c>
      <c r="F650" s="5">
        <v>10448</v>
      </c>
      <c r="G650" s="5">
        <v>57</v>
      </c>
      <c r="H650" s="5">
        <v>2228.3063999999999</v>
      </c>
      <c r="I650" s="6"/>
    </row>
    <row r="651" spans="1:9" x14ac:dyDescent="0.15">
      <c r="B651" s="4">
        <v>84</v>
      </c>
      <c r="C651" s="5">
        <v>590224</v>
      </c>
      <c r="D651" s="5">
        <v>15133</v>
      </c>
      <c r="E651" s="5">
        <v>8240</v>
      </c>
      <c r="F651" s="5">
        <v>24304</v>
      </c>
      <c r="G651" s="5">
        <v>39</v>
      </c>
      <c r="H651" s="5">
        <v>4913.9097000000002</v>
      </c>
      <c r="I651" s="6"/>
    </row>
    <row r="652" spans="1:9" x14ac:dyDescent="0.15">
      <c r="B652" s="4">
        <v>85</v>
      </c>
      <c r="C652" s="5">
        <v>396544</v>
      </c>
      <c r="D652" s="5">
        <v>9012</v>
      </c>
      <c r="E652" s="5">
        <v>2128</v>
      </c>
      <c r="F652" s="5">
        <v>15088</v>
      </c>
      <c r="G652" s="5">
        <v>44</v>
      </c>
      <c r="H652" s="5">
        <v>3245.6614</v>
      </c>
      <c r="I652" s="6"/>
    </row>
    <row r="653" spans="1:9" x14ac:dyDescent="0.15">
      <c r="B653" s="4">
        <v>86</v>
      </c>
      <c r="C653" s="5">
        <v>343536</v>
      </c>
      <c r="D653" s="5">
        <v>9284</v>
      </c>
      <c r="E653" s="5">
        <v>5712</v>
      </c>
      <c r="F653" s="5">
        <v>14000</v>
      </c>
      <c r="G653" s="5">
        <v>37</v>
      </c>
      <c r="H653" s="5">
        <v>1998.1891000000001</v>
      </c>
      <c r="I653" s="6"/>
    </row>
    <row r="654" spans="1:9" x14ac:dyDescent="0.15">
      <c r="B654" s="4">
        <v>87</v>
      </c>
      <c r="C654" s="5">
        <v>721232</v>
      </c>
      <c r="D654" s="7">
        <v>13608</v>
      </c>
      <c r="E654" s="5">
        <v>8912</v>
      </c>
      <c r="F654" s="5">
        <v>20432</v>
      </c>
      <c r="G654" s="5">
        <v>53</v>
      </c>
      <c r="H654" s="5">
        <v>2921.9636</v>
      </c>
      <c r="I654" s="6"/>
    </row>
    <row r="655" spans="1:9" x14ac:dyDescent="0.15">
      <c r="B655" s="4">
        <v>88</v>
      </c>
      <c r="C655" s="5">
        <v>400784</v>
      </c>
      <c r="D655" s="5">
        <v>11450</v>
      </c>
      <c r="E655" s="5">
        <v>7792</v>
      </c>
      <c r="F655" s="5">
        <v>16752</v>
      </c>
      <c r="G655" s="5">
        <v>35</v>
      </c>
      <c r="H655" s="5">
        <v>2012.7394999999999</v>
      </c>
      <c r="I655" s="6"/>
    </row>
    <row r="656" spans="1:9" x14ac:dyDescent="0.15">
      <c r="B656" s="4">
        <v>89</v>
      </c>
      <c r="C656" s="5">
        <v>310368</v>
      </c>
      <c r="D656" s="5">
        <v>12932</v>
      </c>
      <c r="E656" s="5">
        <v>6960</v>
      </c>
      <c r="F656" s="5">
        <v>22480</v>
      </c>
      <c r="G656" s="5">
        <v>24</v>
      </c>
      <c r="H656" s="5">
        <v>4519.4260000000004</v>
      </c>
      <c r="I656" s="6"/>
    </row>
    <row r="657" spans="2:9" x14ac:dyDescent="0.15">
      <c r="B657" s="4">
        <v>90</v>
      </c>
      <c r="C657" s="5">
        <v>1063152</v>
      </c>
      <c r="D657" s="5">
        <v>15408</v>
      </c>
      <c r="E657" s="5">
        <v>8400</v>
      </c>
      <c r="F657" s="5">
        <v>24752</v>
      </c>
      <c r="G657" s="5">
        <v>69</v>
      </c>
      <c r="H657" s="5">
        <v>4050.2222000000002</v>
      </c>
      <c r="I657" s="6"/>
    </row>
    <row r="658" spans="2:9" x14ac:dyDescent="0.15">
      <c r="B658" s="4">
        <v>91</v>
      </c>
      <c r="C658" s="5">
        <v>264928</v>
      </c>
      <c r="D658" s="5">
        <v>11038</v>
      </c>
      <c r="E658" s="5">
        <v>6288</v>
      </c>
      <c r="F658" s="5">
        <v>16432</v>
      </c>
      <c r="G658" s="5">
        <v>24</v>
      </c>
      <c r="H658" s="5">
        <v>3178.5012000000002</v>
      </c>
      <c r="I658" s="6"/>
    </row>
    <row r="659" spans="2:9" x14ac:dyDescent="0.15">
      <c r="B659" s="4">
        <v>92</v>
      </c>
      <c r="C659" s="5">
        <v>341008</v>
      </c>
      <c r="D659" s="5">
        <v>9743</v>
      </c>
      <c r="E659" s="5">
        <v>6352</v>
      </c>
      <c r="F659" s="5">
        <v>14096</v>
      </c>
      <c r="G659" s="5">
        <v>35</v>
      </c>
      <c r="H659" s="5">
        <v>1991.6132</v>
      </c>
      <c r="I659" s="6"/>
    </row>
    <row r="660" spans="2:9" x14ac:dyDescent="0.15">
      <c r="B660" s="4">
        <v>93</v>
      </c>
      <c r="C660" s="5">
        <v>530880</v>
      </c>
      <c r="D660" s="5">
        <v>13272</v>
      </c>
      <c r="E660" s="5">
        <v>6064</v>
      </c>
      <c r="F660" s="5">
        <v>22640</v>
      </c>
      <c r="G660" s="5">
        <v>40</v>
      </c>
      <c r="H660" s="5">
        <v>4660.2943999999998</v>
      </c>
      <c r="I660" s="6"/>
    </row>
    <row r="661" spans="2:9" x14ac:dyDescent="0.15">
      <c r="B661" s="4">
        <v>94</v>
      </c>
      <c r="C661" s="5">
        <v>996128</v>
      </c>
      <c r="D661" s="5">
        <v>12451</v>
      </c>
      <c r="E661" s="5">
        <v>5168</v>
      </c>
      <c r="F661" s="5">
        <v>24112</v>
      </c>
      <c r="G661" s="5">
        <v>80</v>
      </c>
      <c r="H661" s="5">
        <v>5296.6133</v>
      </c>
      <c r="I661" s="6"/>
    </row>
    <row r="662" spans="2:9" x14ac:dyDescent="0.15">
      <c r="B662" s="4">
        <v>95</v>
      </c>
      <c r="C662" s="5">
        <v>294912</v>
      </c>
      <c r="D662" s="5">
        <v>8192</v>
      </c>
      <c r="E662" s="5">
        <v>4784</v>
      </c>
      <c r="F662" s="5">
        <v>12624</v>
      </c>
      <c r="G662" s="5">
        <v>36</v>
      </c>
      <c r="H662" s="5">
        <v>1949.3452</v>
      </c>
      <c r="I662" s="6"/>
    </row>
    <row r="663" spans="2:9" x14ac:dyDescent="0.15">
      <c r="B663" s="4">
        <v>96</v>
      </c>
      <c r="C663" s="5">
        <v>564976</v>
      </c>
      <c r="D663" s="5">
        <v>9575</v>
      </c>
      <c r="E663" s="5">
        <v>4592</v>
      </c>
      <c r="F663" s="5">
        <v>15952</v>
      </c>
      <c r="G663" s="5">
        <v>59</v>
      </c>
      <c r="H663" s="5">
        <v>3017.0297999999998</v>
      </c>
      <c r="I663" s="6"/>
    </row>
    <row r="664" spans="2:9" x14ac:dyDescent="0.15">
      <c r="B664" s="4">
        <v>97</v>
      </c>
      <c r="C664" s="5">
        <v>635696</v>
      </c>
      <c r="D664" s="5">
        <v>11558</v>
      </c>
      <c r="E664" s="5">
        <v>5616</v>
      </c>
      <c r="F664" s="5">
        <v>22224</v>
      </c>
      <c r="G664" s="5">
        <v>55</v>
      </c>
      <c r="H664" s="5">
        <v>4508.768</v>
      </c>
      <c r="I664" s="6"/>
    </row>
    <row r="665" spans="2:9" x14ac:dyDescent="0.15">
      <c r="B665" s="4">
        <v>98</v>
      </c>
      <c r="C665" s="5">
        <v>126352</v>
      </c>
      <c r="D665" s="5">
        <v>6650</v>
      </c>
      <c r="E665" s="5">
        <v>4944</v>
      </c>
      <c r="F665" s="5">
        <v>8240</v>
      </c>
      <c r="G665" s="5">
        <v>19</v>
      </c>
      <c r="H665" s="5">
        <v>872.32550000000003</v>
      </c>
      <c r="I665" s="6"/>
    </row>
    <row r="666" spans="2:9" x14ac:dyDescent="0.15">
      <c r="B666" s="4">
        <v>99</v>
      </c>
      <c r="C666" s="5">
        <v>566096</v>
      </c>
      <c r="D666" s="5">
        <v>9280</v>
      </c>
      <c r="E666" s="5">
        <v>3728</v>
      </c>
      <c r="F666" s="5">
        <v>13968</v>
      </c>
      <c r="G666" s="5">
        <v>61</v>
      </c>
      <c r="H666" s="5">
        <v>2327.1255000000001</v>
      </c>
      <c r="I666" s="6"/>
    </row>
    <row r="667" spans="2:9" x14ac:dyDescent="0.15">
      <c r="B667" s="4">
        <v>100</v>
      </c>
      <c r="C667" s="5">
        <v>873648</v>
      </c>
      <c r="D667" s="5">
        <v>13039</v>
      </c>
      <c r="E667" s="5">
        <v>6192</v>
      </c>
      <c r="F667" s="5">
        <v>23376</v>
      </c>
      <c r="G667" s="5">
        <v>67</v>
      </c>
      <c r="H667" s="5">
        <v>5137.6329999999998</v>
      </c>
      <c r="I667" s="6"/>
    </row>
    <row r="668" spans="2:9" x14ac:dyDescent="0.15">
      <c r="B668" s="4">
        <v>101</v>
      </c>
      <c r="C668" s="5">
        <v>764000</v>
      </c>
      <c r="D668" s="5">
        <v>12733</v>
      </c>
      <c r="E668" s="5">
        <v>3920</v>
      </c>
      <c r="F668" s="5">
        <v>25840</v>
      </c>
      <c r="G668" s="5">
        <v>60</v>
      </c>
      <c r="H668" s="5">
        <v>5864.402</v>
      </c>
      <c r="I668" s="6"/>
    </row>
    <row r="669" spans="2:9" x14ac:dyDescent="0.15">
      <c r="B669" s="4">
        <v>102</v>
      </c>
      <c r="C669" s="5">
        <v>1520112</v>
      </c>
      <c r="D669" s="5">
        <v>14477</v>
      </c>
      <c r="E669" s="5">
        <v>4368</v>
      </c>
      <c r="F669" s="5">
        <v>29296</v>
      </c>
      <c r="G669" s="5">
        <v>105</v>
      </c>
      <c r="H669" s="5">
        <v>6649.1133</v>
      </c>
      <c r="I669" s="6"/>
    </row>
    <row r="670" spans="2:9" x14ac:dyDescent="0.15">
      <c r="B670" s="4">
        <v>103</v>
      </c>
      <c r="C670" s="5">
        <v>117008</v>
      </c>
      <c r="D670" s="5">
        <v>9000</v>
      </c>
      <c r="E670" s="5">
        <v>7344</v>
      </c>
      <c r="F670" s="5">
        <v>9904</v>
      </c>
      <c r="G670" s="5">
        <v>13</v>
      </c>
      <c r="H670" s="5">
        <v>629.67084</v>
      </c>
      <c r="I670" s="6"/>
    </row>
    <row r="671" spans="2:9" x14ac:dyDescent="0.15">
      <c r="B671" s="4">
        <v>104</v>
      </c>
      <c r="C671" s="5">
        <v>654480</v>
      </c>
      <c r="D671" s="5">
        <v>11899</v>
      </c>
      <c r="E671" s="5">
        <v>5968</v>
      </c>
      <c r="F671" s="5">
        <v>17552</v>
      </c>
      <c r="G671" s="5">
        <v>55</v>
      </c>
      <c r="H671" s="5">
        <v>3322.8933000000002</v>
      </c>
      <c r="I671" s="6"/>
    </row>
    <row r="672" spans="2:9" x14ac:dyDescent="0.15">
      <c r="B672" s="4">
        <v>105</v>
      </c>
      <c r="C672" s="5">
        <v>268576</v>
      </c>
      <c r="D672" s="5">
        <v>6104</v>
      </c>
      <c r="E672" s="5">
        <v>3248</v>
      </c>
      <c r="F672" s="5">
        <v>8304</v>
      </c>
      <c r="G672" s="5">
        <v>44</v>
      </c>
      <c r="H672" s="5">
        <v>1090.9755</v>
      </c>
      <c r="I672" s="6"/>
    </row>
    <row r="673" spans="1:9" x14ac:dyDescent="0.15">
      <c r="B673" s="4">
        <v>106</v>
      </c>
      <c r="C673" s="5">
        <v>297792</v>
      </c>
      <c r="D673" s="5">
        <v>8758</v>
      </c>
      <c r="E673" s="5">
        <v>5456</v>
      </c>
      <c r="F673" s="5">
        <v>12400</v>
      </c>
      <c r="G673" s="5">
        <v>34</v>
      </c>
      <c r="H673" s="5">
        <v>1827.03</v>
      </c>
      <c r="I673" s="6"/>
    </row>
    <row r="674" spans="1:9" x14ac:dyDescent="0.15">
      <c r="B674" s="4">
        <v>107</v>
      </c>
      <c r="C674" s="5">
        <v>646656</v>
      </c>
      <c r="D674" s="5">
        <v>9797</v>
      </c>
      <c r="E674" s="5">
        <v>3376</v>
      </c>
      <c r="F674" s="5">
        <v>19408</v>
      </c>
      <c r="G674" s="5">
        <v>66</v>
      </c>
      <c r="H674" s="5">
        <v>4559.6826000000001</v>
      </c>
      <c r="I674" s="6"/>
    </row>
    <row r="675" spans="1:9" x14ac:dyDescent="0.15">
      <c r="B675" s="4">
        <v>108</v>
      </c>
      <c r="C675" s="5">
        <v>655952</v>
      </c>
      <c r="D675" s="5">
        <v>9790</v>
      </c>
      <c r="E675" s="5">
        <v>1360</v>
      </c>
      <c r="F675" s="5">
        <v>24912</v>
      </c>
      <c r="G675" s="5">
        <v>67</v>
      </c>
      <c r="H675" s="5">
        <v>6668.6396000000004</v>
      </c>
      <c r="I675" s="6"/>
    </row>
    <row r="676" spans="1:9" x14ac:dyDescent="0.15">
      <c r="B676" s="4">
        <v>109</v>
      </c>
      <c r="C676" s="5">
        <v>429568</v>
      </c>
      <c r="D676" s="5">
        <v>6317</v>
      </c>
      <c r="E676" s="5">
        <v>1232</v>
      </c>
      <c r="F676" s="5">
        <v>11600</v>
      </c>
      <c r="G676" s="5">
        <v>68</v>
      </c>
      <c r="H676" s="5">
        <v>2581.4126000000001</v>
      </c>
      <c r="I676" s="6"/>
    </row>
    <row r="677" spans="1:9" x14ac:dyDescent="0.15">
      <c r="B677" s="4">
        <v>110</v>
      </c>
      <c r="C677" s="5">
        <v>138928</v>
      </c>
      <c r="D677" s="5">
        <v>6615</v>
      </c>
      <c r="E677" s="5">
        <v>4912</v>
      </c>
      <c r="F677" s="5">
        <v>8816</v>
      </c>
      <c r="G677" s="5">
        <v>21</v>
      </c>
      <c r="H677" s="5">
        <v>1241.7445</v>
      </c>
      <c r="I677" s="6"/>
    </row>
    <row r="678" spans="1:9" x14ac:dyDescent="0.15">
      <c r="B678" s="4">
        <v>111</v>
      </c>
      <c r="C678" s="5">
        <v>183136</v>
      </c>
      <c r="D678" s="5">
        <v>6540</v>
      </c>
      <c r="E678" s="5">
        <v>4656</v>
      </c>
      <c r="F678" s="5">
        <v>9776</v>
      </c>
      <c r="G678" s="5">
        <v>28</v>
      </c>
      <c r="H678" s="5">
        <v>1436.8054999999999</v>
      </c>
      <c r="I678" s="6"/>
    </row>
    <row r="679" spans="1:9" x14ac:dyDescent="0.15">
      <c r="B679" s="4">
        <v>112</v>
      </c>
      <c r="C679" s="5">
        <v>330384</v>
      </c>
      <c r="D679" s="5">
        <v>8929</v>
      </c>
      <c r="E679" s="5">
        <v>5072</v>
      </c>
      <c r="F679" s="5">
        <v>14224</v>
      </c>
      <c r="G679" s="5">
        <v>37</v>
      </c>
      <c r="H679" s="5">
        <v>2785.7116999999998</v>
      </c>
      <c r="I679" s="6"/>
    </row>
    <row r="680" spans="1:9" x14ac:dyDescent="0.15">
      <c r="B680" s="4">
        <v>113</v>
      </c>
      <c r="C680" s="5">
        <v>414816</v>
      </c>
      <c r="D680" s="5">
        <v>5925</v>
      </c>
      <c r="E680" s="5">
        <v>656</v>
      </c>
      <c r="F680" s="5">
        <v>11696</v>
      </c>
      <c r="G680" s="5">
        <v>70</v>
      </c>
      <c r="H680" s="5">
        <v>2793.9094</v>
      </c>
      <c r="I680" s="6"/>
    </row>
    <row r="681" spans="1:9" x14ac:dyDescent="0.15">
      <c r="B681" s="4">
        <v>114</v>
      </c>
      <c r="C681" s="5">
        <v>1104064</v>
      </c>
      <c r="D681" s="5">
        <v>11040</v>
      </c>
      <c r="E681" s="5">
        <v>2320</v>
      </c>
      <c r="F681" s="5">
        <v>20432</v>
      </c>
      <c r="G681" s="5">
        <v>100</v>
      </c>
      <c r="H681" s="5">
        <v>4781.3530000000001</v>
      </c>
      <c r="I681" s="6"/>
    </row>
    <row r="682" spans="1:9" x14ac:dyDescent="0.15">
      <c r="A682" s="6"/>
      <c r="B682" s="4">
        <v>115</v>
      </c>
      <c r="C682" s="5">
        <v>347632</v>
      </c>
      <c r="D682" s="5">
        <v>8913</v>
      </c>
      <c r="E682" s="5">
        <v>3568</v>
      </c>
      <c r="F682" s="5">
        <v>16368</v>
      </c>
      <c r="G682" s="5">
        <v>39</v>
      </c>
      <c r="H682" s="5">
        <v>3252.9841000000001</v>
      </c>
      <c r="I682" s="6"/>
    </row>
    <row r="683" spans="1:9" x14ac:dyDescent="0.15">
      <c r="A683" s="11"/>
      <c r="B683" s="4">
        <v>116</v>
      </c>
      <c r="C683" s="5">
        <v>589072</v>
      </c>
      <c r="D683" s="5">
        <v>12533</v>
      </c>
      <c r="E683" s="5">
        <v>6512</v>
      </c>
      <c r="F683" s="5">
        <v>20976</v>
      </c>
      <c r="G683" s="5">
        <v>47</v>
      </c>
      <c r="H683" s="5">
        <v>4259.2529999999997</v>
      </c>
      <c r="I683" s="6"/>
    </row>
    <row r="684" spans="1:9" x14ac:dyDescent="0.15">
      <c r="B684" s="4">
        <v>117</v>
      </c>
      <c r="C684" s="5">
        <v>613376</v>
      </c>
      <c r="D684" s="5">
        <v>14604</v>
      </c>
      <c r="E684" s="5">
        <v>5872</v>
      </c>
      <c r="F684" s="5">
        <v>26352</v>
      </c>
      <c r="G684" s="5">
        <v>42</v>
      </c>
      <c r="H684" s="5">
        <v>6113.2275</v>
      </c>
      <c r="I684" s="6"/>
    </row>
    <row r="685" spans="1:9" x14ac:dyDescent="0.15">
      <c r="B685" s="4">
        <v>118</v>
      </c>
      <c r="C685" s="5">
        <v>584160</v>
      </c>
      <c r="D685" s="5">
        <v>13908</v>
      </c>
      <c r="E685" s="5">
        <v>4240</v>
      </c>
      <c r="F685" s="5">
        <v>26768</v>
      </c>
      <c r="G685" s="5">
        <v>42</v>
      </c>
      <c r="H685" s="5">
        <v>6745.9897000000001</v>
      </c>
      <c r="I685" s="6"/>
    </row>
    <row r="686" spans="1:9" x14ac:dyDescent="0.15">
      <c r="B686" s="4">
        <v>119</v>
      </c>
      <c r="C686" s="5">
        <v>490272</v>
      </c>
      <c r="D686" s="5">
        <v>10214</v>
      </c>
      <c r="E686" s="5">
        <v>4080</v>
      </c>
      <c r="F686" s="5">
        <v>17936</v>
      </c>
      <c r="G686" s="5">
        <v>48</v>
      </c>
      <c r="H686" s="5">
        <v>3683.4540000000002</v>
      </c>
      <c r="I686" s="6"/>
    </row>
    <row r="687" spans="1:9" x14ac:dyDescent="0.15">
      <c r="B687" s="4">
        <v>120</v>
      </c>
      <c r="C687" s="5">
        <v>263312</v>
      </c>
      <c r="D687" s="5">
        <v>7979</v>
      </c>
      <c r="E687" s="5">
        <v>4976</v>
      </c>
      <c r="F687" s="5">
        <v>12368</v>
      </c>
      <c r="G687" s="5">
        <v>33</v>
      </c>
      <c r="H687" s="5">
        <v>2141.1792</v>
      </c>
      <c r="I687" s="6"/>
    </row>
    <row r="688" spans="1:9" x14ac:dyDescent="0.15">
      <c r="B688" s="4">
        <v>121</v>
      </c>
      <c r="C688" s="5">
        <v>295360</v>
      </c>
      <c r="D688" s="5">
        <v>8204</v>
      </c>
      <c r="E688" s="5">
        <v>4912</v>
      </c>
      <c r="F688" s="5">
        <v>12784</v>
      </c>
      <c r="G688" s="5">
        <v>36</v>
      </c>
      <c r="H688" s="5">
        <v>2073.0578999999998</v>
      </c>
      <c r="I688" s="6"/>
    </row>
    <row r="689" spans="2:9" x14ac:dyDescent="0.15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15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15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15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15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15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15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15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15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15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15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15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15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15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15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15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15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15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15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15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15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15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15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15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15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15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15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15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15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15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15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15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15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15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15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15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15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15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15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15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15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15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15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15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15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15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15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15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15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15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15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15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15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15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15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15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15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15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15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15">
      <c r="B748" s="4">
        <v>181</v>
      </c>
      <c r="I748" s="6"/>
    </row>
    <row r="749" spans="1:10" x14ac:dyDescent="0.15">
      <c r="A749" s="14" t="s">
        <v>10</v>
      </c>
      <c r="B749" s="3">
        <v>121</v>
      </c>
      <c r="I749" s="6"/>
    </row>
    <row r="750" spans="1:10" x14ac:dyDescent="0.15">
      <c r="A750" t="s">
        <v>67</v>
      </c>
      <c r="B750" s="15"/>
      <c r="C750" s="8">
        <f>AVERAGE(C568:C748)</f>
        <v>583167.2066115702</v>
      </c>
      <c r="D750" s="8"/>
      <c r="E750" s="8"/>
      <c r="F750" s="8"/>
      <c r="G750" s="8"/>
      <c r="H750" s="8"/>
      <c r="I750" s="9"/>
      <c r="J750" s="17">
        <f>AVERAGE(D568:D748)</f>
        <v>11797.347107438016</v>
      </c>
    </row>
    <row r="751" spans="1:10" x14ac:dyDescent="0.15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15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15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15">
      <c r="B754" s="4"/>
      <c r="C754" s="16"/>
      <c r="D754" s="16"/>
      <c r="E754" s="16"/>
      <c r="F754" s="16"/>
      <c r="G754" s="16"/>
      <c r="H754" s="16"/>
      <c r="I754" s="18"/>
    </row>
    <row r="755" spans="1:9" x14ac:dyDescent="0.15">
      <c r="A755" s="6"/>
      <c r="B755" s="16">
        <v>1</v>
      </c>
      <c r="C755" s="16">
        <v>477008</v>
      </c>
      <c r="D755" s="16">
        <v>10369</v>
      </c>
      <c r="E755" s="16">
        <v>4328</v>
      </c>
      <c r="F755" s="16">
        <v>18920</v>
      </c>
      <c r="G755" s="16">
        <v>46</v>
      </c>
      <c r="H755" s="16">
        <v>4070.7042999999999</v>
      </c>
      <c r="I755" s="18"/>
    </row>
    <row r="756" spans="1:9" x14ac:dyDescent="0.15">
      <c r="A756" s="6"/>
      <c r="B756" s="16">
        <v>2</v>
      </c>
      <c r="C756" s="16">
        <v>229992</v>
      </c>
      <c r="D756" s="16">
        <v>6969</v>
      </c>
      <c r="E756" s="16">
        <v>2632</v>
      </c>
      <c r="F756" s="16">
        <v>10792</v>
      </c>
      <c r="G756" s="16">
        <v>33</v>
      </c>
      <c r="H756" s="16">
        <v>2345.3523</v>
      </c>
      <c r="I756" s="18"/>
    </row>
    <row r="757" spans="1:9" x14ac:dyDescent="0.15">
      <c r="A757" s="6"/>
      <c r="B757" s="16">
        <v>3</v>
      </c>
      <c r="C757" s="16">
        <v>345104</v>
      </c>
      <c r="D757" s="16">
        <v>9081</v>
      </c>
      <c r="E757" s="16">
        <v>3720</v>
      </c>
      <c r="F757" s="16">
        <v>15080</v>
      </c>
      <c r="G757" s="16">
        <v>38</v>
      </c>
      <c r="H757" s="16">
        <v>2912.2964000000002</v>
      </c>
      <c r="I757" s="18"/>
    </row>
    <row r="758" spans="1:9" x14ac:dyDescent="0.15">
      <c r="A758" s="6"/>
      <c r="B758" s="16">
        <v>4</v>
      </c>
      <c r="C758" s="16">
        <v>385440</v>
      </c>
      <c r="D758" s="16">
        <v>10706</v>
      </c>
      <c r="E758" s="16">
        <v>5704</v>
      </c>
      <c r="F758" s="16">
        <v>16680</v>
      </c>
      <c r="G758" s="16">
        <v>36</v>
      </c>
      <c r="H758" s="16">
        <v>3039.3402999999998</v>
      </c>
      <c r="I758" s="18"/>
    </row>
    <row r="759" spans="1:9" x14ac:dyDescent="0.15">
      <c r="A759" s="6"/>
      <c r="B759" s="16">
        <v>5</v>
      </c>
      <c r="C759" s="16">
        <v>165832</v>
      </c>
      <c r="D759" s="16">
        <v>5718</v>
      </c>
      <c r="E759" s="16">
        <v>4072</v>
      </c>
      <c r="F759" s="16">
        <v>7304</v>
      </c>
      <c r="G759" s="16">
        <v>29</v>
      </c>
      <c r="H759" s="16">
        <v>800.25540000000001</v>
      </c>
      <c r="I759" s="18"/>
    </row>
    <row r="760" spans="1:9" x14ac:dyDescent="0.15">
      <c r="A760" s="6"/>
      <c r="B760" s="16">
        <v>6</v>
      </c>
      <c r="C760" s="16">
        <v>539152</v>
      </c>
      <c r="D760" s="16">
        <v>9984</v>
      </c>
      <c r="E760" s="16">
        <v>4168</v>
      </c>
      <c r="F760" s="16">
        <v>20104</v>
      </c>
      <c r="G760" s="16">
        <v>54</v>
      </c>
      <c r="H760" s="16">
        <v>4225.893</v>
      </c>
      <c r="I760" s="18"/>
    </row>
    <row r="761" spans="1:9" x14ac:dyDescent="0.15">
      <c r="A761" s="6"/>
      <c r="B761" s="16">
        <v>7</v>
      </c>
      <c r="C761" s="16">
        <v>761656</v>
      </c>
      <c r="D761" s="16">
        <v>10155</v>
      </c>
      <c r="E761" s="16">
        <v>4840</v>
      </c>
      <c r="F761" s="16">
        <v>18696</v>
      </c>
      <c r="G761" s="16">
        <v>75</v>
      </c>
      <c r="H761" s="16">
        <v>3126.1196</v>
      </c>
      <c r="I761" s="18"/>
    </row>
    <row r="762" spans="1:9" x14ac:dyDescent="0.15">
      <c r="A762" s="6"/>
      <c r="B762" s="16">
        <v>8</v>
      </c>
      <c r="C762" s="16">
        <v>300440</v>
      </c>
      <c r="D762" s="16">
        <v>8584</v>
      </c>
      <c r="E762" s="16">
        <v>5704</v>
      </c>
      <c r="F762" s="16">
        <v>11784</v>
      </c>
      <c r="G762" s="16">
        <v>35</v>
      </c>
      <c r="H762" s="16">
        <v>1587.1105</v>
      </c>
      <c r="I762" s="18"/>
    </row>
    <row r="763" spans="1:9" x14ac:dyDescent="0.15">
      <c r="A763" s="6"/>
      <c r="B763" s="16">
        <v>9</v>
      </c>
      <c r="C763" s="16">
        <v>269472</v>
      </c>
      <c r="D763" s="16">
        <v>8421</v>
      </c>
      <c r="E763" s="16">
        <v>4232</v>
      </c>
      <c r="F763" s="16">
        <v>12808</v>
      </c>
      <c r="G763" s="16">
        <v>32</v>
      </c>
      <c r="H763" s="16">
        <v>2623.1990000000001</v>
      </c>
      <c r="I763" s="18"/>
    </row>
    <row r="764" spans="1:9" x14ac:dyDescent="0.15">
      <c r="A764" s="6"/>
      <c r="B764" s="16">
        <v>10</v>
      </c>
      <c r="C764" s="16">
        <v>264232</v>
      </c>
      <c r="D764" s="16">
        <v>9111</v>
      </c>
      <c r="E764" s="16">
        <v>6600</v>
      </c>
      <c r="F764" s="16">
        <v>11944</v>
      </c>
      <c r="G764" s="16">
        <v>29</v>
      </c>
      <c r="H764" s="16">
        <v>1290.6588999999999</v>
      </c>
      <c r="I764" s="18"/>
    </row>
    <row r="765" spans="1:9" x14ac:dyDescent="0.15">
      <c r="A765" s="6"/>
      <c r="B765" s="16">
        <v>11</v>
      </c>
      <c r="C765" s="16">
        <v>521816</v>
      </c>
      <c r="D765" s="16">
        <v>13379</v>
      </c>
      <c r="E765" s="16">
        <v>4456</v>
      </c>
      <c r="F765" s="16">
        <v>23848</v>
      </c>
      <c r="G765" s="16">
        <v>39</v>
      </c>
      <c r="H765" s="16">
        <v>5474.1122999999998</v>
      </c>
      <c r="I765" s="18"/>
    </row>
    <row r="766" spans="1:9" x14ac:dyDescent="0.15">
      <c r="A766" s="6"/>
      <c r="B766" s="5">
        <v>12</v>
      </c>
      <c r="C766" s="16">
        <v>474944</v>
      </c>
      <c r="D766" s="16">
        <v>10794</v>
      </c>
      <c r="E766" s="16">
        <v>6664</v>
      </c>
      <c r="F766" s="16">
        <v>17384</v>
      </c>
      <c r="G766" s="16">
        <v>44</v>
      </c>
      <c r="H766" s="16">
        <v>2998.9956000000002</v>
      </c>
      <c r="I766" s="18"/>
    </row>
    <row r="767" spans="1:9" x14ac:dyDescent="0.15">
      <c r="B767" s="4">
        <v>13</v>
      </c>
      <c r="C767" s="16">
        <v>397008</v>
      </c>
      <c r="D767" s="16">
        <v>10447</v>
      </c>
      <c r="E767" s="16">
        <v>5800</v>
      </c>
      <c r="F767" s="16">
        <v>15784</v>
      </c>
      <c r="G767" s="16">
        <v>38</v>
      </c>
      <c r="H767" s="16">
        <v>2660.32</v>
      </c>
      <c r="I767" s="18"/>
    </row>
    <row r="768" spans="1:9" x14ac:dyDescent="0.15">
      <c r="B768" s="4">
        <v>14</v>
      </c>
      <c r="C768" s="16">
        <v>251536</v>
      </c>
      <c r="D768" s="16">
        <v>8384</v>
      </c>
      <c r="E768" s="16">
        <v>4744</v>
      </c>
      <c r="F768" s="16">
        <v>12296</v>
      </c>
      <c r="G768" s="16">
        <v>30</v>
      </c>
      <c r="H768" s="16">
        <v>1886.5254</v>
      </c>
      <c r="I768" s="18"/>
    </row>
    <row r="769" spans="2:9" x14ac:dyDescent="0.15">
      <c r="B769" s="4">
        <v>15</v>
      </c>
      <c r="C769" s="16">
        <v>533568</v>
      </c>
      <c r="D769" s="16">
        <v>9528</v>
      </c>
      <c r="E769" s="16">
        <v>4328</v>
      </c>
      <c r="F769" s="16">
        <v>15400</v>
      </c>
      <c r="G769" s="16">
        <v>56</v>
      </c>
      <c r="H769" s="16">
        <v>2510.9038</v>
      </c>
      <c r="I769" s="18"/>
    </row>
    <row r="770" spans="2:9" x14ac:dyDescent="0.15">
      <c r="B770" s="4">
        <v>16</v>
      </c>
      <c r="C770" s="16">
        <v>527168</v>
      </c>
      <c r="D770" s="16">
        <v>10982</v>
      </c>
      <c r="E770" s="16">
        <v>5576</v>
      </c>
      <c r="F770" s="16">
        <v>19816</v>
      </c>
      <c r="G770" s="16">
        <v>48</v>
      </c>
      <c r="H770" s="16">
        <v>3837.5246999999999</v>
      </c>
      <c r="I770" s="18"/>
    </row>
    <row r="771" spans="2:9" x14ac:dyDescent="0.15">
      <c r="B771" s="4">
        <v>17</v>
      </c>
      <c r="C771" s="16">
        <v>531528</v>
      </c>
      <c r="D771" s="16">
        <v>14365</v>
      </c>
      <c r="E771" s="16">
        <v>8168</v>
      </c>
      <c r="F771" s="16">
        <v>22408</v>
      </c>
      <c r="G771" s="16">
        <v>37</v>
      </c>
      <c r="H771" s="16">
        <v>3798.2631999999999</v>
      </c>
      <c r="I771" s="18"/>
    </row>
    <row r="772" spans="2:9" x14ac:dyDescent="0.15">
      <c r="B772" s="4">
        <v>18</v>
      </c>
      <c r="C772" s="16">
        <v>836816</v>
      </c>
      <c r="D772" s="16">
        <v>14427</v>
      </c>
      <c r="E772" s="16">
        <v>4968</v>
      </c>
      <c r="F772" s="16">
        <v>29288</v>
      </c>
      <c r="G772" s="16">
        <v>58</v>
      </c>
      <c r="H772" s="16">
        <v>7152.7275</v>
      </c>
      <c r="I772" s="18"/>
    </row>
    <row r="773" spans="2:9" x14ac:dyDescent="0.15">
      <c r="B773" s="4">
        <v>19</v>
      </c>
      <c r="C773" s="16">
        <v>732312</v>
      </c>
      <c r="D773" s="16">
        <v>12412</v>
      </c>
      <c r="E773" s="16">
        <v>5192</v>
      </c>
      <c r="F773" s="16">
        <v>23656</v>
      </c>
      <c r="G773" s="16">
        <v>59</v>
      </c>
      <c r="H773" s="16">
        <v>4968.8716000000004</v>
      </c>
      <c r="I773" s="18"/>
    </row>
    <row r="774" spans="2:9" x14ac:dyDescent="0.15">
      <c r="B774" s="4">
        <v>20</v>
      </c>
      <c r="C774" s="16">
        <v>112656</v>
      </c>
      <c r="D774" s="16">
        <v>5120</v>
      </c>
      <c r="E774" s="16">
        <v>3368</v>
      </c>
      <c r="F774" s="16">
        <v>6856</v>
      </c>
      <c r="G774" s="16">
        <v>22</v>
      </c>
      <c r="H774" s="16">
        <v>878.57550000000003</v>
      </c>
      <c r="I774" s="18"/>
    </row>
    <row r="775" spans="2:9" x14ac:dyDescent="0.15">
      <c r="B775" s="4">
        <v>21</v>
      </c>
      <c r="C775" s="16">
        <v>1057776</v>
      </c>
      <c r="D775" s="16">
        <v>18237</v>
      </c>
      <c r="E775" s="16">
        <v>7400</v>
      </c>
      <c r="F775" s="16">
        <v>31592</v>
      </c>
      <c r="G775" s="16">
        <v>58</v>
      </c>
      <c r="H775" s="16">
        <v>6908.3190000000004</v>
      </c>
      <c r="I775" s="18"/>
    </row>
    <row r="776" spans="2:9" x14ac:dyDescent="0.15">
      <c r="B776" s="4">
        <v>22</v>
      </c>
      <c r="C776" s="16">
        <v>143400</v>
      </c>
      <c r="D776" s="16">
        <v>5736</v>
      </c>
      <c r="E776" s="16">
        <v>3720</v>
      </c>
      <c r="F776" s="16">
        <v>8584</v>
      </c>
      <c r="G776" s="16">
        <v>25</v>
      </c>
      <c r="H776" s="16">
        <v>1397.7810999999999</v>
      </c>
      <c r="I776" s="18"/>
    </row>
    <row r="777" spans="2:9" x14ac:dyDescent="0.15">
      <c r="B777" s="4">
        <v>23</v>
      </c>
      <c r="C777" s="16">
        <v>458048</v>
      </c>
      <c r="D777" s="16">
        <v>11451</v>
      </c>
      <c r="E777" s="16">
        <v>6568</v>
      </c>
      <c r="F777" s="16">
        <v>19080</v>
      </c>
      <c r="G777" s="16">
        <v>40</v>
      </c>
      <c r="H777" s="16">
        <v>3369.0468999999998</v>
      </c>
      <c r="I777" s="18"/>
    </row>
    <row r="778" spans="2:9" x14ac:dyDescent="0.15">
      <c r="B778" s="4">
        <v>24</v>
      </c>
      <c r="C778" s="16">
        <v>269248</v>
      </c>
      <c r="D778" s="16">
        <v>9616</v>
      </c>
      <c r="E778" s="16">
        <v>6152</v>
      </c>
      <c r="F778" s="16">
        <v>13096</v>
      </c>
      <c r="G778" s="16">
        <v>28</v>
      </c>
      <c r="H778" s="16">
        <v>1959.5844999999999</v>
      </c>
      <c r="I778" s="18"/>
    </row>
    <row r="779" spans="2:9" x14ac:dyDescent="0.15">
      <c r="B779" s="4">
        <v>25</v>
      </c>
      <c r="C779" s="16">
        <v>198008</v>
      </c>
      <c r="D779" s="16">
        <v>6387</v>
      </c>
      <c r="E779" s="16">
        <v>2696</v>
      </c>
      <c r="F779" s="16">
        <v>10344</v>
      </c>
      <c r="G779" s="16">
        <v>31</v>
      </c>
      <c r="H779" s="16">
        <v>2051.7556</v>
      </c>
      <c r="I779" s="18"/>
    </row>
    <row r="780" spans="2:9" x14ac:dyDescent="0.15">
      <c r="B780" s="4">
        <v>26</v>
      </c>
      <c r="C780" s="16">
        <v>431640</v>
      </c>
      <c r="D780" s="16">
        <v>12332</v>
      </c>
      <c r="E780" s="16">
        <v>7880</v>
      </c>
      <c r="F780" s="16">
        <v>18088</v>
      </c>
      <c r="G780" s="16">
        <v>35</v>
      </c>
      <c r="H780" s="16">
        <v>3205.2764000000002</v>
      </c>
      <c r="I780" s="18"/>
    </row>
    <row r="781" spans="2:9" x14ac:dyDescent="0.15">
      <c r="B781" s="4">
        <v>27</v>
      </c>
      <c r="C781" s="16">
        <v>260928</v>
      </c>
      <c r="D781" s="16">
        <v>8154</v>
      </c>
      <c r="E781" s="16">
        <v>5992</v>
      </c>
      <c r="F781" s="16">
        <v>11848</v>
      </c>
      <c r="G781" s="16">
        <v>32</v>
      </c>
      <c r="H781" s="16">
        <v>1630.8949</v>
      </c>
      <c r="I781" s="18"/>
    </row>
    <row r="782" spans="2:9" x14ac:dyDescent="0.15">
      <c r="B782" s="4">
        <v>28</v>
      </c>
      <c r="C782" s="16">
        <v>950544</v>
      </c>
      <c r="D782" s="16">
        <v>11052</v>
      </c>
      <c r="E782" s="16">
        <v>2376</v>
      </c>
      <c r="F782" s="16">
        <v>24232</v>
      </c>
      <c r="G782" s="16">
        <v>86</v>
      </c>
      <c r="H782" s="16">
        <v>5453.7330000000002</v>
      </c>
      <c r="I782" s="18"/>
    </row>
    <row r="783" spans="2:9" x14ac:dyDescent="0.15">
      <c r="B783" s="4">
        <v>29</v>
      </c>
      <c r="C783" s="16">
        <v>148280</v>
      </c>
      <c r="D783" s="16">
        <v>5491</v>
      </c>
      <c r="E783" s="16">
        <v>1736</v>
      </c>
      <c r="F783" s="16">
        <v>10408</v>
      </c>
      <c r="G783" s="16">
        <v>27</v>
      </c>
      <c r="H783" s="16">
        <v>2271.5518000000002</v>
      </c>
      <c r="I783" s="18"/>
    </row>
    <row r="784" spans="2:9" x14ac:dyDescent="0.15">
      <c r="B784" s="4">
        <v>30</v>
      </c>
      <c r="C784" s="16">
        <v>415704</v>
      </c>
      <c r="D784" s="16">
        <v>10659</v>
      </c>
      <c r="E784" s="16">
        <v>7048</v>
      </c>
      <c r="F784" s="16">
        <v>15496</v>
      </c>
      <c r="G784" s="16">
        <v>39</v>
      </c>
      <c r="H784" s="16">
        <v>2457.973</v>
      </c>
      <c r="I784" s="18"/>
    </row>
    <row r="785" spans="1:9" x14ac:dyDescent="0.15">
      <c r="A785" s="6"/>
      <c r="B785" s="4">
        <v>31</v>
      </c>
      <c r="C785" s="16">
        <v>382376</v>
      </c>
      <c r="D785" s="16">
        <v>13185</v>
      </c>
      <c r="E785" s="16">
        <v>9864</v>
      </c>
      <c r="F785" s="16">
        <v>19144</v>
      </c>
      <c r="G785" s="16">
        <v>29</v>
      </c>
      <c r="H785" s="16">
        <v>2606.2026000000001</v>
      </c>
      <c r="I785" s="18"/>
    </row>
    <row r="786" spans="1:9" x14ac:dyDescent="0.15">
      <c r="A786" s="11"/>
      <c r="B786" s="5">
        <v>32</v>
      </c>
      <c r="C786" s="16">
        <v>99392</v>
      </c>
      <c r="D786" s="16">
        <v>8282</v>
      </c>
      <c r="E786" s="16">
        <v>7144</v>
      </c>
      <c r="F786" s="16">
        <v>9992</v>
      </c>
      <c r="G786" s="16">
        <v>12</v>
      </c>
      <c r="H786" s="16">
        <v>872.78612999999996</v>
      </c>
      <c r="I786" s="18"/>
    </row>
    <row r="787" spans="1:9" x14ac:dyDescent="0.15">
      <c r="B787" s="4">
        <v>33</v>
      </c>
      <c r="C787" s="16">
        <v>466896</v>
      </c>
      <c r="D787" s="16">
        <v>17957</v>
      </c>
      <c r="E787" s="16">
        <v>11976</v>
      </c>
      <c r="F787" s="16">
        <v>26760</v>
      </c>
      <c r="G787" s="16">
        <v>26</v>
      </c>
      <c r="H787" s="16">
        <v>4332.7466000000004</v>
      </c>
      <c r="I787" s="18"/>
    </row>
    <row r="788" spans="1:9" x14ac:dyDescent="0.15">
      <c r="B788" s="4">
        <v>34</v>
      </c>
      <c r="C788" s="16">
        <v>113536</v>
      </c>
      <c r="D788" s="16">
        <v>9461</v>
      </c>
      <c r="E788" s="16">
        <v>7528</v>
      </c>
      <c r="F788" s="16">
        <v>10440</v>
      </c>
      <c r="G788" s="16">
        <v>12</v>
      </c>
      <c r="H788" s="16">
        <v>1042.7786000000001</v>
      </c>
      <c r="I788" s="18"/>
    </row>
    <row r="789" spans="1:9" x14ac:dyDescent="0.15">
      <c r="B789" s="4">
        <v>35</v>
      </c>
      <c r="C789" s="16">
        <v>1142152</v>
      </c>
      <c r="D789" s="16">
        <v>20037</v>
      </c>
      <c r="E789" s="16">
        <v>12456</v>
      </c>
      <c r="F789" s="16">
        <v>29576</v>
      </c>
      <c r="G789" s="16">
        <v>57</v>
      </c>
      <c r="H789" s="16">
        <v>4665.6543000000001</v>
      </c>
      <c r="I789" s="18"/>
    </row>
    <row r="790" spans="1:9" x14ac:dyDescent="0.15">
      <c r="B790" s="4">
        <v>36</v>
      </c>
      <c r="C790" s="16">
        <v>439152</v>
      </c>
      <c r="D790" s="16">
        <v>12916</v>
      </c>
      <c r="E790" s="16">
        <v>8616</v>
      </c>
      <c r="F790" s="16">
        <v>16904</v>
      </c>
      <c r="G790" s="16">
        <v>34</v>
      </c>
      <c r="H790" s="16">
        <v>2334.7046</v>
      </c>
      <c r="I790" s="18"/>
    </row>
    <row r="791" spans="1:9" x14ac:dyDescent="0.15">
      <c r="B791" s="4">
        <v>37</v>
      </c>
      <c r="C791" s="16">
        <v>681888</v>
      </c>
      <c r="D791" s="16">
        <v>13113</v>
      </c>
      <c r="E791" s="16">
        <v>8296</v>
      </c>
      <c r="F791" s="16">
        <v>20968</v>
      </c>
      <c r="G791" s="16">
        <v>52</v>
      </c>
      <c r="H791" s="16">
        <v>3585.3865000000001</v>
      </c>
      <c r="I791" s="18"/>
    </row>
    <row r="792" spans="1:9" x14ac:dyDescent="0.15">
      <c r="B792" s="4">
        <v>38</v>
      </c>
      <c r="C792" s="16">
        <v>181968</v>
      </c>
      <c r="D792" s="16">
        <v>10109</v>
      </c>
      <c r="E792" s="16">
        <v>8264</v>
      </c>
      <c r="F792" s="16">
        <v>12200</v>
      </c>
      <c r="G792" s="16">
        <v>18</v>
      </c>
      <c r="H792" s="16">
        <v>1063.3612000000001</v>
      </c>
      <c r="I792" s="18"/>
    </row>
    <row r="793" spans="1:9" x14ac:dyDescent="0.15">
      <c r="B793" s="4">
        <v>39</v>
      </c>
      <c r="C793" s="16">
        <v>244712</v>
      </c>
      <c r="D793" s="16">
        <v>8438</v>
      </c>
      <c r="E793" s="16">
        <v>4232</v>
      </c>
      <c r="F793" s="16">
        <v>13288</v>
      </c>
      <c r="G793" s="16">
        <v>29</v>
      </c>
      <c r="H793" s="16">
        <v>2234.5005000000001</v>
      </c>
      <c r="I793" s="18"/>
    </row>
    <row r="794" spans="1:9" x14ac:dyDescent="0.15">
      <c r="B794" s="4">
        <v>40</v>
      </c>
      <c r="C794" s="16">
        <v>1285640</v>
      </c>
      <c r="D794" s="16">
        <v>17611</v>
      </c>
      <c r="E794" s="16">
        <v>11176</v>
      </c>
      <c r="F794" s="16">
        <v>24680</v>
      </c>
      <c r="G794" s="16">
        <v>73</v>
      </c>
      <c r="H794" s="16">
        <v>3485.4969999999998</v>
      </c>
      <c r="I794" s="18"/>
    </row>
    <row r="795" spans="1:9" x14ac:dyDescent="0.15">
      <c r="B795" s="4">
        <v>41</v>
      </c>
      <c r="C795" s="16">
        <v>152544</v>
      </c>
      <c r="D795" s="16">
        <v>9534</v>
      </c>
      <c r="E795" s="16">
        <v>7560</v>
      </c>
      <c r="F795" s="16">
        <v>11528</v>
      </c>
      <c r="G795" s="16">
        <v>16</v>
      </c>
      <c r="H795" s="16">
        <v>1130.0255999999999</v>
      </c>
      <c r="I795" s="18"/>
    </row>
    <row r="796" spans="1:9" x14ac:dyDescent="0.15">
      <c r="B796" s="4">
        <v>42</v>
      </c>
      <c r="C796" s="16">
        <v>794304</v>
      </c>
      <c r="D796" s="16">
        <v>19857</v>
      </c>
      <c r="E796" s="16">
        <v>12936</v>
      </c>
      <c r="F796" s="16">
        <v>29032</v>
      </c>
      <c r="G796" s="16">
        <v>40</v>
      </c>
      <c r="H796" s="16">
        <v>4638.6000000000004</v>
      </c>
      <c r="I796" s="18"/>
    </row>
    <row r="797" spans="1:9" x14ac:dyDescent="0.15">
      <c r="B797" s="4">
        <v>43</v>
      </c>
      <c r="C797" s="16">
        <v>654248</v>
      </c>
      <c r="D797" s="16">
        <v>14538</v>
      </c>
      <c r="E797" s="16">
        <v>6664</v>
      </c>
      <c r="F797" s="16">
        <v>24808</v>
      </c>
      <c r="G797" s="16">
        <v>45</v>
      </c>
      <c r="H797" s="16">
        <v>4998.2420000000002</v>
      </c>
      <c r="I797" s="18"/>
    </row>
    <row r="798" spans="1:9" x14ac:dyDescent="0.15">
      <c r="B798" s="4">
        <v>44</v>
      </c>
      <c r="C798" s="16">
        <v>265864</v>
      </c>
      <c r="D798" s="16">
        <v>12660</v>
      </c>
      <c r="E798" s="16">
        <v>10440</v>
      </c>
      <c r="F798" s="16">
        <v>14696</v>
      </c>
      <c r="G798" s="16">
        <v>21</v>
      </c>
      <c r="H798" s="16">
        <v>1185.6627000000001</v>
      </c>
      <c r="I798" s="18"/>
    </row>
    <row r="799" spans="1:9" x14ac:dyDescent="0.15">
      <c r="B799" s="4">
        <v>45</v>
      </c>
      <c r="C799" s="16">
        <v>562240</v>
      </c>
      <c r="D799" s="16">
        <v>12778</v>
      </c>
      <c r="E799" s="16">
        <v>9480</v>
      </c>
      <c r="F799" s="16">
        <v>17096</v>
      </c>
      <c r="G799" s="16">
        <v>44</v>
      </c>
      <c r="H799" s="16">
        <v>1887.6449</v>
      </c>
      <c r="I799" s="18"/>
    </row>
    <row r="800" spans="1:9" x14ac:dyDescent="0.15">
      <c r="B800" s="4">
        <v>46</v>
      </c>
      <c r="C800" s="16">
        <v>248128</v>
      </c>
      <c r="D800" s="16">
        <v>10338</v>
      </c>
      <c r="E800" s="16">
        <v>6984</v>
      </c>
      <c r="F800" s="16">
        <v>14504</v>
      </c>
      <c r="G800" s="16">
        <v>24</v>
      </c>
      <c r="H800" s="16">
        <v>2157.0459999999998</v>
      </c>
      <c r="I800" s="18"/>
    </row>
    <row r="801" spans="2:9" x14ac:dyDescent="0.15">
      <c r="B801" s="4">
        <v>47</v>
      </c>
      <c r="C801" s="16">
        <v>448248</v>
      </c>
      <c r="D801" s="16">
        <v>12807</v>
      </c>
      <c r="E801" s="16">
        <v>10152</v>
      </c>
      <c r="F801" s="16">
        <v>16552</v>
      </c>
      <c r="G801" s="16">
        <v>35</v>
      </c>
      <c r="H801" s="16">
        <v>1933.3882000000001</v>
      </c>
      <c r="I801" s="18"/>
    </row>
    <row r="802" spans="2:9" x14ac:dyDescent="0.15">
      <c r="B802" s="4">
        <v>48</v>
      </c>
      <c r="C802" s="16">
        <v>412968</v>
      </c>
      <c r="D802" s="16">
        <v>12514</v>
      </c>
      <c r="E802" s="16">
        <v>9640</v>
      </c>
      <c r="F802" s="16">
        <v>16328</v>
      </c>
      <c r="G802" s="16">
        <v>33</v>
      </c>
      <c r="H802" s="16">
        <v>1996.4836</v>
      </c>
      <c r="I802" s="18"/>
    </row>
    <row r="803" spans="2:9" x14ac:dyDescent="0.15">
      <c r="B803" s="4">
        <v>49</v>
      </c>
      <c r="C803" s="16">
        <v>99232</v>
      </c>
      <c r="D803" s="16">
        <v>8269</v>
      </c>
      <c r="E803" s="16">
        <v>7368</v>
      </c>
      <c r="F803" s="16">
        <v>9800</v>
      </c>
      <c r="G803" s="16">
        <v>12</v>
      </c>
      <c r="H803" s="16">
        <v>767.1309</v>
      </c>
      <c r="I803" s="18"/>
    </row>
    <row r="804" spans="2:9" x14ac:dyDescent="0.15">
      <c r="B804" s="4">
        <v>50</v>
      </c>
      <c r="C804" s="16">
        <v>338896</v>
      </c>
      <c r="D804" s="16">
        <v>11296</v>
      </c>
      <c r="E804" s="16">
        <v>7752</v>
      </c>
      <c r="F804" s="16">
        <v>16552</v>
      </c>
      <c r="G804" s="16">
        <v>30</v>
      </c>
      <c r="H804" s="16">
        <v>2304.1792</v>
      </c>
      <c r="I804" s="18"/>
    </row>
    <row r="805" spans="2:9" x14ac:dyDescent="0.15">
      <c r="B805" s="4">
        <v>51</v>
      </c>
      <c r="C805" s="16">
        <v>380288</v>
      </c>
      <c r="D805" s="16">
        <v>11884</v>
      </c>
      <c r="E805" s="16">
        <v>8680</v>
      </c>
      <c r="F805" s="16">
        <v>17512</v>
      </c>
      <c r="G805" s="16">
        <v>32</v>
      </c>
      <c r="H805" s="16">
        <v>2438.1415999999999</v>
      </c>
      <c r="I805" s="18"/>
    </row>
    <row r="806" spans="2:9" x14ac:dyDescent="0.15">
      <c r="B806" s="4">
        <v>52</v>
      </c>
      <c r="C806" s="16">
        <v>517168</v>
      </c>
      <c r="D806" s="16">
        <v>13609</v>
      </c>
      <c r="E806" s="16">
        <v>9416</v>
      </c>
      <c r="F806" s="16">
        <v>21864</v>
      </c>
      <c r="G806" s="16">
        <v>38</v>
      </c>
      <c r="H806" s="16">
        <v>3350.2121999999999</v>
      </c>
      <c r="I806" s="18"/>
    </row>
    <row r="807" spans="2:9" x14ac:dyDescent="0.15">
      <c r="B807" s="4">
        <v>53</v>
      </c>
      <c r="C807" s="16">
        <v>446536</v>
      </c>
      <c r="D807" s="16">
        <v>13531</v>
      </c>
      <c r="E807" s="16">
        <v>9832</v>
      </c>
      <c r="F807" s="16">
        <v>19144</v>
      </c>
      <c r="G807" s="16">
        <v>33</v>
      </c>
      <c r="H807" s="16">
        <v>2410.8420000000001</v>
      </c>
      <c r="I807" s="18"/>
    </row>
    <row r="808" spans="2:9" x14ac:dyDescent="0.15">
      <c r="B808" s="4">
        <v>54</v>
      </c>
      <c r="C808" s="16">
        <v>428744</v>
      </c>
      <c r="D808" s="16">
        <v>9527</v>
      </c>
      <c r="E808" s="16">
        <v>3688</v>
      </c>
      <c r="F808" s="16">
        <v>18568</v>
      </c>
      <c r="G808" s="16">
        <v>45</v>
      </c>
      <c r="H808" s="16">
        <v>3801.3364000000001</v>
      </c>
      <c r="I808" s="18"/>
    </row>
    <row r="809" spans="2:9" x14ac:dyDescent="0.15">
      <c r="B809" s="4">
        <v>55</v>
      </c>
      <c r="C809" s="16">
        <v>527296</v>
      </c>
      <c r="D809" s="16">
        <v>11984</v>
      </c>
      <c r="E809" s="16">
        <v>7560</v>
      </c>
      <c r="F809" s="16">
        <v>16072</v>
      </c>
      <c r="G809" s="16">
        <v>44</v>
      </c>
      <c r="H809" s="16">
        <v>2308.6374999999998</v>
      </c>
      <c r="I809" s="18"/>
    </row>
    <row r="810" spans="2:9" x14ac:dyDescent="0.15">
      <c r="B810" s="4">
        <v>56</v>
      </c>
      <c r="C810" s="16">
        <v>299920</v>
      </c>
      <c r="D810" s="16">
        <v>13632</v>
      </c>
      <c r="E810" s="16">
        <v>9640</v>
      </c>
      <c r="F810" s="16">
        <v>18280</v>
      </c>
      <c r="G810" s="16">
        <v>22</v>
      </c>
      <c r="H810" s="16">
        <v>2493.1251999999999</v>
      </c>
      <c r="I810" s="18"/>
    </row>
    <row r="811" spans="2:9" x14ac:dyDescent="0.15">
      <c r="B811" s="4">
        <v>57</v>
      </c>
      <c r="C811" s="16">
        <v>110984</v>
      </c>
      <c r="D811" s="16">
        <v>5284</v>
      </c>
      <c r="E811" s="16">
        <v>3496</v>
      </c>
      <c r="F811" s="16">
        <v>6920</v>
      </c>
      <c r="G811" s="16">
        <v>21</v>
      </c>
      <c r="H811" s="16">
        <v>962.71159999999998</v>
      </c>
      <c r="I811" s="18"/>
    </row>
    <row r="812" spans="2:9" x14ac:dyDescent="0.15">
      <c r="B812" s="4">
        <v>58</v>
      </c>
      <c r="C812" s="16">
        <v>237984</v>
      </c>
      <c r="D812" s="16">
        <v>9916</v>
      </c>
      <c r="E812" s="16">
        <v>7944</v>
      </c>
      <c r="F812" s="16">
        <v>12936</v>
      </c>
      <c r="G812" s="16">
        <v>24</v>
      </c>
      <c r="H812" s="16">
        <v>1326.1527000000001</v>
      </c>
      <c r="I812" s="18"/>
    </row>
    <row r="813" spans="2:9" x14ac:dyDescent="0.15">
      <c r="B813" s="4">
        <v>59</v>
      </c>
      <c r="C813" s="16">
        <v>404872</v>
      </c>
      <c r="D813" s="16">
        <v>10942</v>
      </c>
      <c r="E813" s="16">
        <v>6216</v>
      </c>
      <c r="F813" s="16">
        <v>17928</v>
      </c>
      <c r="G813" s="16">
        <v>37</v>
      </c>
      <c r="H813" s="16">
        <v>3194.7854000000002</v>
      </c>
      <c r="I813" s="18"/>
    </row>
    <row r="814" spans="2:9" x14ac:dyDescent="0.15">
      <c r="B814" s="4">
        <v>60</v>
      </c>
      <c r="C814" s="16">
        <v>136480</v>
      </c>
      <c r="D814" s="16">
        <v>8530</v>
      </c>
      <c r="E814" s="16">
        <v>6696</v>
      </c>
      <c r="F814" s="16">
        <v>10088</v>
      </c>
      <c r="G814" s="16">
        <v>16</v>
      </c>
      <c r="H814" s="16">
        <v>981.221</v>
      </c>
      <c r="I814" s="18"/>
    </row>
    <row r="815" spans="2:9" x14ac:dyDescent="0.15">
      <c r="B815" s="4">
        <v>61</v>
      </c>
      <c r="C815" s="16">
        <v>632536</v>
      </c>
      <c r="D815" s="16">
        <v>13458</v>
      </c>
      <c r="E815" s="16">
        <v>7272</v>
      </c>
      <c r="F815" s="16">
        <v>22824</v>
      </c>
      <c r="G815" s="16">
        <v>47</v>
      </c>
      <c r="H815" s="16">
        <v>4375.9507000000003</v>
      </c>
      <c r="I815" s="18"/>
    </row>
    <row r="816" spans="2:9" x14ac:dyDescent="0.15">
      <c r="B816" s="4">
        <v>62</v>
      </c>
      <c r="C816" s="16">
        <v>376232</v>
      </c>
      <c r="D816" s="16">
        <v>9176</v>
      </c>
      <c r="E816" s="16">
        <v>5640</v>
      </c>
      <c r="F816" s="16">
        <v>14920</v>
      </c>
      <c r="G816" s="16">
        <v>41</v>
      </c>
      <c r="H816" s="16">
        <v>2526.2689999999998</v>
      </c>
      <c r="I816" s="18"/>
    </row>
    <row r="817" spans="2:9" x14ac:dyDescent="0.15">
      <c r="B817" s="4">
        <v>63</v>
      </c>
      <c r="C817" s="16">
        <v>575336</v>
      </c>
      <c r="D817" s="16">
        <v>14032</v>
      </c>
      <c r="E817" s="16">
        <v>9896</v>
      </c>
      <c r="F817" s="16">
        <v>21096</v>
      </c>
      <c r="G817" s="16">
        <v>41</v>
      </c>
      <c r="H817" s="16">
        <v>3082.9306999999999</v>
      </c>
      <c r="I817" s="18"/>
    </row>
    <row r="818" spans="2:9" x14ac:dyDescent="0.15">
      <c r="B818" s="4">
        <v>64</v>
      </c>
      <c r="C818" s="16">
        <v>61072</v>
      </c>
      <c r="D818" s="16">
        <v>6107</v>
      </c>
      <c r="E818" s="16">
        <v>5384</v>
      </c>
      <c r="F818" s="16">
        <v>6472</v>
      </c>
      <c r="G818" s="16">
        <v>10</v>
      </c>
      <c r="H818" s="16">
        <v>365.85271999999998</v>
      </c>
      <c r="I818" s="18"/>
    </row>
    <row r="819" spans="2:9" x14ac:dyDescent="0.15">
      <c r="B819" s="4">
        <v>65</v>
      </c>
      <c r="C819" s="16">
        <v>94208</v>
      </c>
      <c r="D819" s="16">
        <v>5888</v>
      </c>
      <c r="E819" s="16">
        <v>3880</v>
      </c>
      <c r="F819" s="16">
        <v>8136</v>
      </c>
      <c r="G819" s="16">
        <v>16</v>
      </c>
      <c r="H819" s="16">
        <v>956.04516999999998</v>
      </c>
      <c r="I819" s="18"/>
    </row>
    <row r="820" spans="2:9" x14ac:dyDescent="0.15">
      <c r="B820" s="4">
        <v>66</v>
      </c>
      <c r="C820" s="16">
        <v>231448</v>
      </c>
      <c r="D820" s="16">
        <v>8572</v>
      </c>
      <c r="E820" s="16">
        <v>5256</v>
      </c>
      <c r="F820" s="16">
        <v>12200</v>
      </c>
      <c r="G820" s="16">
        <v>27</v>
      </c>
      <c r="H820" s="16">
        <v>1769.7329999999999</v>
      </c>
      <c r="I820" s="18"/>
    </row>
    <row r="821" spans="2:9" x14ac:dyDescent="0.15">
      <c r="B821" s="4">
        <v>67</v>
      </c>
      <c r="C821" s="16">
        <v>479960</v>
      </c>
      <c r="D821" s="16">
        <v>12306</v>
      </c>
      <c r="E821" s="16">
        <v>7176</v>
      </c>
      <c r="F821" s="16">
        <v>18088</v>
      </c>
      <c r="G821" s="16">
        <v>39</v>
      </c>
      <c r="H821" s="16">
        <v>3139.5922999999998</v>
      </c>
      <c r="I821" s="18"/>
    </row>
    <row r="822" spans="2:9" x14ac:dyDescent="0.15">
      <c r="B822" s="4">
        <v>68</v>
      </c>
      <c r="C822" s="16">
        <v>488504</v>
      </c>
      <c r="D822" s="16">
        <v>12525</v>
      </c>
      <c r="E822" s="16">
        <v>7112</v>
      </c>
      <c r="F822" s="16">
        <v>20264</v>
      </c>
      <c r="G822" s="16">
        <v>39</v>
      </c>
      <c r="H822" s="16">
        <v>3643.5059000000001</v>
      </c>
      <c r="I822" s="18"/>
    </row>
    <row r="823" spans="2:9" x14ac:dyDescent="0.15">
      <c r="B823" s="4">
        <v>69</v>
      </c>
      <c r="C823" s="16">
        <v>489960</v>
      </c>
      <c r="D823" s="16">
        <v>11950</v>
      </c>
      <c r="E823" s="16">
        <v>5992</v>
      </c>
      <c r="F823" s="16">
        <v>19944</v>
      </c>
      <c r="G823" s="16">
        <v>41</v>
      </c>
      <c r="H823" s="16">
        <v>3812.6912000000002</v>
      </c>
      <c r="I823" s="18"/>
    </row>
    <row r="824" spans="2:9" x14ac:dyDescent="0.15">
      <c r="B824" s="4">
        <v>70</v>
      </c>
      <c r="C824" s="5">
        <v>456648</v>
      </c>
      <c r="D824" s="5">
        <v>11137</v>
      </c>
      <c r="E824" s="5">
        <v>6184</v>
      </c>
      <c r="F824" s="5">
        <v>16936</v>
      </c>
      <c r="G824" s="5">
        <v>41</v>
      </c>
      <c r="H824" s="5">
        <v>2760.26</v>
      </c>
      <c r="I824" s="6"/>
    </row>
    <row r="825" spans="2:9" x14ac:dyDescent="0.15">
      <c r="B825" s="4">
        <v>71</v>
      </c>
      <c r="C825" s="5">
        <v>507840</v>
      </c>
      <c r="D825" s="5">
        <v>11541</v>
      </c>
      <c r="E825" s="5">
        <v>3368</v>
      </c>
      <c r="F825" s="5">
        <v>22440</v>
      </c>
      <c r="G825" s="5">
        <v>44</v>
      </c>
      <c r="H825" s="5">
        <v>5367.1225999999997</v>
      </c>
      <c r="I825" s="6"/>
    </row>
    <row r="826" spans="2:9" x14ac:dyDescent="0.15">
      <c r="B826" s="4">
        <v>72</v>
      </c>
      <c r="C826" s="5">
        <v>384696</v>
      </c>
      <c r="D826" s="5">
        <v>9864</v>
      </c>
      <c r="E826" s="5">
        <v>3912</v>
      </c>
      <c r="F826" s="5">
        <v>17672</v>
      </c>
      <c r="G826" s="5">
        <v>39</v>
      </c>
      <c r="H826" s="5">
        <v>3690.9385000000002</v>
      </c>
      <c r="I826" s="6"/>
    </row>
    <row r="827" spans="2:9" x14ac:dyDescent="0.15">
      <c r="B827" s="4">
        <v>73</v>
      </c>
      <c r="C827" s="5">
        <v>192016</v>
      </c>
      <c r="D827" s="5">
        <v>10667</v>
      </c>
      <c r="E827" s="5">
        <v>7784</v>
      </c>
      <c r="F827" s="5">
        <v>13288</v>
      </c>
      <c r="G827" s="5">
        <v>18</v>
      </c>
      <c r="H827" s="5">
        <v>1820.8397</v>
      </c>
      <c r="I827" s="6"/>
    </row>
    <row r="828" spans="2:9" x14ac:dyDescent="0.15">
      <c r="B828" s="4">
        <v>74</v>
      </c>
      <c r="C828" s="5">
        <v>156608</v>
      </c>
      <c r="D828" s="5">
        <v>7830</v>
      </c>
      <c r="E828" s="5">
        <v>6184</v>
      </c>
      <c r="F828" s="5">
        <v>9192</v>
      </c>
      <c r="G828" s="5">
        <v>20</v>
      </c>
      <c r="H828" s="5">
        <v>923.45759999999996</v>
      </c>
      <c r="I828" s="6"/>
    </row>
    <row r="829" spans="2:9" x14ac:dyDescent="0.15">
      <c r="B829" s="4">
        <v>75</v>
      </c>
      <c r="C829" s="5">
        <v>351952</v>
      </c>
      <c r="D829" s="5">
        <v>11731</v>
      </c>
      <c r="E829" s="5">
        <v>8456</v>
      </c>
      <c r="F829" s="5">
        <v>16712</v>
      </c>
      <c r="G829" s="5">
        <v>30</v>
      </c>
      <c r="H829" s="5">
        <v>2348.2721999999999</v>
      </c>
      <c r="I829" s="6"/>
    </row>
    <row r="830" spans="2:9" x14ac:dyDescent="0.15">
      <c r="B830" s="4">
        <v>76</v>
      </c>
      <c r="C830" s="5">
        <v>59272</v>
      </c>
      <c r="D830" s="5">
        <v>2370</v>
      </c>
      <c r="E830" s="5">
        <v>936</v>
      </c>
      <c r="F830" s="5">
        <v>3528</v>
      </c>
      <c r="G830" s="5">
        <v>25</v>
      </c>
      <c r="H830" s="5">
        <v>774.01469999999995</v>
      </c>
      <c r="I830" s="6"/>
    </row>
    <row r="831" spans="2:9" x14ac:dyDescent="0.15">
      <c r="B831" s="4">
        <v>77</v>
      </c>
      <c r="C831" s="5">
        <v>622584</v>
      </c>
      <c r="D831" s="5">
        <v>12207</v>
      </c>
      <c r="E831" s="5">
        <v>6696</v>
      </c>
      <c r="F831" s="5">
        <v>21256</v>
      </c>
      <c r="G831" s="5">
        <v>51</v>
      </c>
      <c r="H831" s="5">
        <v>4179.0569999999998</v>
      </c>
      <c r="I831" s="6"/>
    </row>
    <row r="832" spans="2:9" x14ac:dyDescent="0.15">
      <c r="B832" s="4">
        <v>78</v>
      </c>
      <c r="C832" s="5">
        <v>345656</v>
      </c>
      <c r="D832" s="5">
        <v>11150</v>
      </c>
      <c r="E832" s="5">
        <v>7880</v>
      </c>
      <c r="F832" s="5">
        <v>14440</v>
      </c>
      <c r="G832" s="5">
        <v>31</v>
      </c>
      <c r="H832" s="5">
        <v>1781.903</v>
      </c>
      <c r="I832" s="6"/>
    </row>
    <row r="833" spans="1:9" x14ac:dyDescent="0.15">
      <c r="A833" s="13"/>
      <c r="B833" s="4">
        <v>79</v>
      </c>
      <c r="C833" s="5">
        <v>661496</v>
      </c>
      <c r="D833" s="5">
        <v>16961</v>
      </c>
      <c r="E833" s="5">
        <v>6760</v>
      </c>
      <c r="F833" s="5">
        <v>29448</v>
      </c>
      <c r="G833" s="5">
        <v>39</v>
      </c>
      <c r="H833" s="5">
        <v>6783.6356999999998</v>
      </c>
      <c r="I833" s="6"/>
    </row>
    <row r="834" spans="1:9" x14ac:dyDescent="0.15">
      <c r="A834" s="5"/>
      <c r="B834" s="4">
        <v>80</v>
      </c>
      <c r="C834" s="5">
        <v>755120</v>
      </c>
      <c r="D834" s="10">
        <v>19871</v>
      </c>
      <c r="E834" s="5">
        <v>7112</v>
      </c>
      <c r="F834" s="5">
        <v>32136</v>
      </c>
      <c r="G834" s="5">
        <v>38</v>
      </c>
      <c r="H834" s="5">
        <v>8161.2969999999996</v>
      </c>
      <c r="I834" s="6"/>
    </row>
    <row r="835" spans="1:9" x14ac:dyDescent="0.15">
      <c r="A835" s="5"/>
      <c r="B835" s="4">
        <v>81</v>
      </c>
      <c r="C835" s="5">
        <v>68632</v>
      </c>
      <c r="D835" s="5">
        <v>6239</v>
      </c>
      <c r="E835" s="5">
        <v>3592</v>
      </c>
      <c r="F835" s="5">
        <v>7304</v>
      </c>
      <c r="G835" s="5">
        <v>11</v>
      </c>
      <c r="H835" s="5">
        <v>1099.7103</v>
      </c>
      <c r="I835" s="6"/>
    </row>
    <row r="836" spans="1:9" x14ac:dyDescent="0.15">
      <c r="B836" s="4">
        <v>82</v>
      </c>
      <c r="C836" s="5">
        <v>406208</v>
      </c>
      <c r="D836" s="5">
        <v>9232</v>
      </c>
      <c r="E836" s="5">
        <v>6056</v>
      </c>
      <c r="F836" s="5">
        <v>14632</v>
      </c>
      <c r="G836" s="5">
        <v>44</v>
      </c>
      <c r="H836" s="5">
        <v>2339.1439999999998</v>
      </c>
      <c r="I836" s="6"/>
    </row>
    <row r="837" spans="1:9" x14ac:dyDescent="0.15">
      <c r="B837" s="4">
        <v>83</v>
      </c>
      <c r="C837" s="5">
        <v>324600</v>
      </c>
      <c r="D837" s="5">
        <v>12022</v>
      </c>
      <c r="E837" s="5">
        <v>8872</v>
      </c>
      <c r="F837" s="5">
        <v>16008</v>
      </c>
      <c r="G837" s="5">
        <v>27</v>
      </c>
      <c r="H837" s="5">
        <v>1879.9793999999999</v>
      </c>
      <c r="I837" s="6"/>
    </row>
    <row r="838" spans="1:9" x14ac:dyDescent="0.15">
      <c r="B838" s="4">
        <v>84</v>
      </c>
      <c r="C838" s="5">
        <v>510160</v>
      </c>
      <c r="D838" s="5">
        <v>10203</v>
      </c>
      <c r="E838" s="5">
        <v>4392</v>
      </c>
      <c r="F838" s="5">
        <v>18632</v>
      </c>
      <c r="G838" s="5">
        <v>50</v>
      </c>
      <c r="H838" s="5">
        <v>3848.3235</v>
      </c>
      <c r="I838" s="6"/>
    </row>
    <row r="839" spans="1:9" x14ac:dyDescent="0.15">
      <c r="B839" s="4">
        <v>85</v>
      </c>
      <c r="C839" s="5">
        <v>96288</v>
      </c>
      <c r="D839" s="5">
        <v>6018</v>
      </c>
      <c r="E839" s="5">
        <v>3848</v>
      </c>
      <c r="F839" s="5">
        <v>8296</v>
      </c>
      <c r="G839" s="5">
        <v>16</v>
      </c>
      <c r="H839" s="5">
        <v>1193.2307000000001</v>
      </c>
      <c r="I839" s="6"/>
    </row>
    <row r="840" spans="1:9" x14ac:dyDescent="0.15">
      <c r="B840" s="4">
        <v>86</v>
      </c>
      <c r="C840" s="5">
        <v>486888</v>
      </c>
      <c r="D840" s="5">
        <v>9936</v>
      </c>
      <c r="E840" s="5">
        <v>2920</v>
      </c>
      <c r="F840" s="5">
        <v>19176</v>
      </c>
      <c r="G840" s="5">
        <v>49</v>
      </c>
      <c r="H840" s="5">
        <v>3998.2437</v>
      </c>
      <c r="I840" s="6"/>
    </row>
    <row r="841" spans="1:9" x14ac:dyDescent="0.15">
      <c r="B841" s="4">
        <v>87</v>
      </c>
      <c r="C841" s="5">
        <v>357120</v>
      </c>
      <c r="D841" s="7">
        <v>11160</v>
      </c>
      <c r="E841" s="5">
        <v>5608</v>
      </c>
      <c r="F841" s="5">
        <v>17192</v>
      </c>
      <c r="G841" s="5">
        <v>32</v>
      </c>
      <c r="H841" s="5">
        <v>3287.616</v>
      </c>
      <c r="I841" s="6"/>
    </row>
    <row r="842" spans="1:9" x14ac:dyDescent="0.15">
      <c r="B842" s="4">
        <v>88</v>
      </c>
      <c r="C842" s="5">
        <v>516480</v>
      </c>
      <c r="D842" s="5">
        <v>11738</v>
      </c>
      <c r="E842" s="5">
        <v>6952</v>
      </c>
      <c r="F842" s="5">
        <v>20424</v>
      </c>
      <c r="G842" s="5">
        <v>44</v>
      </c>
      <c r="H842" s="5">
        <v>3686.0315000000001</v>
      </c>
      <c r="I842" s="6"/>
    </row>
    <row r="843" spans="1:9" x14ac:dyDescent="0.15">
      <c r="B843" s="4">
        <v>89</v>
      </c>
      <c r="C843" s="5">
        <v>471272</v>
      </c>
      <c r="D843" s="5">
        <v>9617</v>
      </c>
      <c r="E843" s="5">
        <v>3944</v>
      </c>
      <c r="F843" s="5">
        <v>16872</v>
      </c>
      <c r="G843" s="5">
        <v>49</v>
      </c>
      <c r="H843" s="5">
        <v>3584.9180000000001</v>
      </c>
      <c r="I843" s="6"/>
    </row>
    <row r="844" spans="1:9" x14ac:dyDescent="0.15">
      <c r="B844" s="4">
        <v>90</v>
      </c>
      <c r="C844" s="5">
        <v>257416</v>
      </c>
      <c r="D844" s="5">
        <v>12257</v>
      </c>
      <c r="E844" s="5">
        <v>9928</v>
      </c>
      <c r="F844" s="5">
        <v>15368</v>
      </c>
      <c r="G844" s="5">
        <v>21</v>
      </c>
      <c r="H844" s="5">
        <v>1627.9047</v>
      </c>
      <c r="I844" s="6"/>
    </row>
    <row r="845" spans="1:9" x14ac:dyDescent="0.15">
      <c r="B845" s="4">
        <v>91</v>
      </c>
      <c r="C845" s="5">
        <v>240816</v>
      </c>
      <c r="D845" s="5">
        <v>8027</v>
      </c>
      <c r="E845" s="5">
        <v>4584</v>
      </c>
      <c r="F845" s="5">
        <v>11528</v>
      </c>
      <c r="G845" s="5">
        <v>30</v>
      </c>
      <c r="H845" s="5">
        <v>1835.4456</v>
      </c>
      <c r="I845" s="6"/>
    </row>
    <row r="846" spans="1:9" x14ac:dyDescent="0.15">
      <c r="B846" s="4">
        <v>92</v>
      </c>
      <c r="C846" s="5">
        <v>608744</v>
      </c>
      <c r="D846" s="5">
        <v>14847</v>
      </c>
      <c r="E846" s="5">
        <v>8776</v>
      </c>
      <c r="F846" s="5">
        <v>22056</v>
      </c>
      <c r="G846" s="5">
        <v>41</v>
      </c>
      <c r="H846" s="5">
        <v>3700.2927</v>
      </c>
      <c r="I846" s="6"/>
    </row>
    <row r="847" spans="1:9" x14ac:dyDescent="0.15">
      <c r="B847" s="4">
        <v>93</v>
      </c>
      <c r="C847" s="5">
        <v>237240</v>
      </c>
      <c r="D847" s="5">
        <v>8786</v>
      </c>
      <c r="E847" s="5">
        <v>5544</v>
      </c>
      <c r="F847" s="5">
        <v>11944</v>
      </c>
      <c r="G847" s="5">
        <v>27</v>
      </c>
      <c r="H847" s="5">
        <v>1525.451</v>
      </c>
      <c r="I847" s="6"/>
    </row>
    <row r="848" spans="1:9" x14ac:dyDescent="0.15">
      <c r="B848" s="4">
        <v>94</v>
      </c>
      <c r="C848" s="5">
        <v>226528</v>
      </c>
      <c r="D848" s="5">
        <v>9438</v>
      </c>
      <c r="E848" s="5">
        <v>7112</v>
      </c>
      <c r="F848" s="5">
        <v>11976</v>
      </c>
      <c r="G848" s="5">
        <v>24</v>
      </c>
      <c r="H848" s="5">
        <v>1337.8071</v>
      </c>
      <c r="I848" s="6"/>
    </row>
    <row r="849" spans="2:9" x14ac:dyDescent="0.15">
      <c r="B849" s="4">
        <v>95</v>
      </c>
      <c r="C849" s="5">
        <v>346512</v>
      </c>
      <c r="D849" s="5">
        <v>13327</v>
      </c>
      <c r="E849" s="5">
        <v>9320</v>
      </c>
      <c r="F849" s="5">
        <v>18472</v>
      </c>
      <c r="G849" s="5">
        <v>26</v>
      </c>
      <c r="H849" s="5">
        <v>2607.7669999999998</v>
      </c>
      <c r="I849" s="6"/>
    </row>
    <row r="850" spans="2:9" x14ac:dyDescent="0.15">
      <c r="B850" s="4">
        <v>96</v>
      </c>
      <c r="C850" s="5">
        <v>230632</v>
      </c>
      <c r="D850" s="5">
        <v>9225</v>
      </c>
      <c r="E850" s="5">
        <v>6504</v>
      </c>
      <c r="F850" s="5">
        <v>11752</v>
      </c>
      <c r="G850" s="5">
        <v>25</v>
      </c>
      <c r="H850" s="5">
        <v>1455.3397</v>
      </c>
      <c r="I850" s="6"/>
    </row>
    <row r="851" spans="2:9" x14ac:dyDescent="0.15">
      <c r="B851" s="4">
        <v>97</v>
      </c>
      <c r="C851" s="5">
        <v>443368</v>
      </c>
      <c r="D851" s="5">
        <v>10813</v>
      </c>
      <c r="E851" s="5">
        <v>4520</v>
      </c>
      <c r="F851" s="5">
        <v>17640</v>
      </c>
      <c r="G851" s="5">
        <v>41</v>
      </c>
      <c r="H851" s="5">
        <v>3795.2357999999999</v>
      </c>
      <c r="I851" s="6"/>
    </row>
    <row r="852" spans="2:9" x14ac:dyDescent="0.15">
      <c r="B852" s="4">
        <v>98</v>
      </c>
      <c r="C852" s="5">
        <v>679288</v>
      </c>
      <c r="D852" s="5">
        <v>12350</v>
      </c>
      <c r="E852" s="5">
        <v>8392</v>
      </c>
      <c r="F852" s="5">
        <v>18504</v>
      </c>
      <c r="G852" s="5">
        <v>55</v>
      </c>
      <c r="H852" s="5">
        <v>2598.3762000000002</v>
      </c>
      <c r="I852" s="6"/>
    </row>
    <row r="853" spans="2:9" x14ac:dyDescent="0.15">
      <c r="B853" s="4">
        <v>99</v>
      </c>
      <c r="C853" s="5">
        <v>220752</v>
      </c>
      <c r="D853" s="5">
        <v>8490</v>
      </c>
      <c r="E853" s="5">
        <v>4456</v>
      </c>
      <c r="F853" s="5">
        <v>12936</v>
      </c>
      <c r="G853" s="5">
        <v>26</v>
      </c>
      <c r="H853" s="5">
        <v>2593.3649999999998</v>
      </c>
      <c r="I853" s="6"/>
    </row>
    <row r="854" spans="2:9" x14ac:dyDescent="0.15">
      <c r="B854" s="4">
        <v>100</v>
      </c>
      <c r="C854" s="5">
        <v>484336</v>
      </c>
      <c r="D854" s="5">
        <v>9686</v>
      </c>
      <c r="E854" s="5">
        <v>4104</v>
      </c>
      <c r="F854" s="5">
        <v>15048</v>
      </c>
      <c r="G854" s="5">
        <v>50</v>
      </c>
      <c r="H854" s="5">
        <v>2596.0414999999998</v>
      </c>
      <c r="I854" s="6"/>
    </row>
    <row r="855" spans="2:9" x14ac:dyDescent="0.15">
      <c r="B855" s="4">
        <v>101</v>
      </c>
      <c r="C855" s="5">
        <v>439688</v>
      </c>
      <c r="D855" s="5">
        <v>11883</v>
      </c>
      <c r="E855" s="5">
        <v>3080</v>
      </c>
      <c r="F855" s="5">
        <v>20456</v>
      </c>
      <c r="G855" s="5">
        <v>37</v>
      </c>
      <c r="H855" s="5">
        <v>5311.8325000000004</v>
      </c>
      <c r="I855" s="6"/>
    </row>
    <row r="856" spans="2:9" x14ac:dyDescent="0.15">
      <c r="B856" s="4">
        <v>102</v>
      </c>
      <c r="C856" s="5">
        <v>221864</v>
      </c>
      <c r="D856" s="5">
        <v>10564</v>
      </c>
      <c r="E856" s="5">
        <v>9000</v>
      </c>
      <c r="F856" s="5">
        <v>12520</v>
      </c>
      <c r="G856" s="5">
        <v>21</v>
      </c>
      <c r="H856" s="5">
        <v>903.73315000000002</v>
      </c>
      <c r="I856" s="6"/>
    </row>
    <row r="857" spans="2:9" x14ac:dyDescent="0.15">
      <c r="B857" s="4">
        <v>103</v>
      </c>
      <c r="C857" s="5">
        <v>257920</v>
      </c>
      <c r="D857" s="5">
        <v>10746</v>
      </c>
      <c r="E857" s="5">
        <v>8648</v>
      </c>
      <c r="F857" s="5">
        <v>13512</v>
      </c>
      <c r="G857" s="5">
        <v>24</v>
      </c>
      <c r="H857" s="5">
        <v>1423.8137999999999</v>
      </c>
      <c r="I857" s="6"/>
    </row>
    <row r="858" spans="2:9" x14ac:dyDescent="0.15">
      <c r="B858" s="4">
        <v>104</v>
      </c>
      <c r="C858" s="5">
        <v>817344</v>
      </c>
      <c r="D858" s="5">
        <v>18576</v>
      </c>
      <c r="E858" s="5">
        <v>12328</v>
      </c>
      <c r="F858" s="5">
        <v>25384</v>
      </c>
      <c r="G858" s="5">
        <v>44</v>
      </c>
      <c r="H858" s="5">
        <v>3320.1491999999998</v>
      </c>
      <c r="I858" s="6"/>
    </row>
    <row r="859" spans="2:9" x14ac:dyDescent="0.15">
      <c r="B859" s="4">
        <v>105</v>
      </c>
      <c r="C859" s="5">
        <v>637816</v>
      </c>
      <c r="D859" s="5">
        <v>18223</v>
      </c>
      <c r="E859" s="5">
        <v>13448</v>
      </c>
      <c r="F859" s="5">
        <v>28360</v>
      </c>
      <c r="G859" s="5">
        <v>35</v>
      </c>
      <c r="H859" s="5">
        <v>4279.5929999999998</v>
      </c>
      <c r="I859" s="6"/>
    </row>
    <row r="860" spans="2:9" x14ac:dyDescent="0.15">
      <c r="B860" s="4">
        <v>106</v>
      </c>
      <c r="C860" s="5">
        <v>386288</v>
      </c>
      <c r="D860" s="5">
        <v>8397</v>
      </c>
      <c r="E860" s="5">
        <v>3176</v>
      </c>
      <c r="F860" s="5">
        <v>16744</v>
      </c>
      <c r="G860" s="5">
        <v>46</v>
      </c>
      <c r="H860" s="5">
        <v>3699.8198000000002</v>
      </c>
      <c r="I860" s="6"/>
    </row>
    <row r="861" spans="2:9" x14ac:dyDescent="0.15">
      <c r="B861" s="4">
        <v>107</v>
      </c>
      <c r="C861" s="5">
        <v>181568</v>
      </c>
      <c r="D861" s="5">
        <v>9078</v>
      </c>
      <c r="E861" s="5">
        <v>7112</v>
      </c>
      <c r="F861" s="5">
        <v>11080</v>
      </c>
      <c r="G861" s="5">
        <v>20</v>
      </c>
      <c r="H861" s="5">
        <v>1102.5884000000001</v>
      </c>
      <c r="I861" s="6"/>
    </row>
    <row r="862" spans="2:9" x14ac:dyDescent="0.15">
      <c r="B862" s="4">
        <v>108</v>
      </c>
      <c r="C862" s="5">
        <v>846552</v>
      </c>
      <c r="D862" s="5">
        <v>11923</v>
      </c>
      <c r="E862" s="5">
        <v>7240</v>
      </c>
      <c r="F862" s="5">
        <v>17352</v>
      </c>
      <c r="G862" s="5">
        <v>71</v>
      </c>
      <c r="H862" s="5">
        <v>2386.3395999999998</v>
      </c>
      <c r="I862" s="6"/>
    </row>
    <row r="863" spans="2:9" x14ac:dyDescent="0.15">
      <c r="B863" s="4">
        <v>109</v>
      </c>
      <c r="C863" s="5">
        <v>1231432</v>
      </c>
      <c r="D863" s="5">
        <v>18945</v>
      </c>
      <c r="E863" s="5">
        <v>10536</v>
      </c>
      <c r="F863" s="5">
        <v>31624</v>
      </c>
      <c r="G863" s="5">
        <v>65</v>
      </c>
      <c r="H863" s="5">
        <v>6075.3729999999996</v>
      </c>
      <c r="I863" s="6"/>
    </row>
    <row r="864" spans="2:9" x14ac:dyDescent="0.15">
      <c r="B864" s="4">
        <v>110</v>
      </c>
      <c r="C864" s="5">
        <v>693976</v>
      </c>
      <c r="D864" s="5">
        <v>16138</v>
      </c>
      <c r="E864" s="5">
        <v>10440</v>
      </c>
      <c r="F864" s="5">
        <v>23848</v>
      </c>
      <c r="G864" s="5">
        <v>43</v>
      </c>
      <c r="H864" s="5">
        <v>3995.5527000000002</v>
      </c>
      <c r="I864" s="6"/>
    </row>
    <row r="865" spans="1:9" x14ac:dyDescent="0.15">
      <c r="B865" s="4">
        <v>111</v>
      </c>
      <c r="C865" s="5">
        <v>531496</v>
      </c>
      <c r="D865" s="5">
        <v>16105</v>
      </c>
      <c r="E865" s="5">
        <v>10472</v>
      </c>
      <c r="F865" s="5">
        <v>23400</v>
      </c>
      <c r="G865" s="5">
        <v>33</v>
      </c>
      <c r="H865" s="5">
        <v>3917.0104999999999</v>
      </c>
      <c r="I865" s="6"/>
    </row>
    <row r="866" spans="1:9" x14ac:dyDescent="0.15">
      <c r="B866" s="4">
        <v>112</v>
      </c>
      <c r="C866" s="5">
        <v>495464</v>
      </c>
      <c r="D866" s="5">
        <v>12084</v>
      </c>
      <c r="E866" s="5">
        <v>7592</v>
      </c>
      <c r="F866" s="5">
        <v>18760</v>
      </c>
      <c r="G866" s="5">
        <v>41</v>
      </c>
      <c r="H866" s="5">
        <v>2906.0230000000001</v>
      </c>
      <c r="I866" s="6"/>
    </row>
    <row r="867" spans="1:9" x14ac:dyDescent="0.15">
      <c r="B867" s="4">
        <v>113</v>
      </c>
      <c r="C867" s="5">
        <v>243600</v>
      </c>
      <c r="D867" s="5">
        <v>9369</v>
      </c>
      <c r="E867" s="5">
        <v>7272</v>
      </c>
      <c r="F867" s="5">
        <v>12744</v>
      </c>
      <c r="G867" s="5">
        <v>26</v>
      </c>
      <c r="H867" s="5">
        <v>1496.9494999999999</v>
      </c>
      <c r="I867" s="6"/>
    </row>
    <row r="868" spans="1:9" x14ac:dyDescent="0.15">
      <c r="B868" s="4">
        <v>114</v>
      </c>
      <c r="C868" s="5">
        <v>257104</v>
      </c>
      <c r="D868" s="5">
        <v>11686</v>
      </c>
      <c r="E868" s="5">
        <v>9512</v>
      </c>
      <c r="F868" s="5">
        <v>13160</v>
      </c>
      <c r="G868" s="5">
        <v>22</v>
      </c>
      <c r="H868" s="5">
        <v>982.01953000000003</v>
      </c>
      <c r="I868" s="6"/>
    </row>
    <row r="869" spans="1:9" x14ac:dyDescent="0.15">
      <c r="A869" s="6"/>
      <c r="B869" s="4">
        <v>115</v>
      </c>
      <c r="C869" s="5">
        <v>405528</v>
      </c>
      <c r="D869" s="5">
        <v>13081</v>
      </c>
      <c r="E869" s="5">
        <v>9416</v>
      </c>
      <c r="F869" s="5">
        <v>16904</v>
      </c>
      <c r="G869" s="5">
        <v>31</v>
      </c>
      <c r="H869" s="5">
        <v>2092.2359999999999</v>
      </c>
      <c r="I869" s="6"/>
    </row>
    <row r="870" spans="1:9" x14ac:dyDescent="0.15">
      <c r="A870" s="11"/>
      <c r="B870" s="4">
        <v>116</v>
      </c>
      <c r="C870" s="5">
        <v>657792</v>
      </c>
      <c r="D870" s="5">
        <v>13704</v>
      </c>
      <c r="E870" s="5">
        <v>7400</v>
      </c>
      <c r="F870" s="5">
        <v>23304</v>
      </c>
      <c r="G870" s="5">
        <v>48</v>
      </c>
      <c r="H870" s="5">
        <v>3957.3996999999999</v>
      </c>
      <c r="I870" s="6"/>
    </row>
    <row r="871" spans="1:9" x14ac:dyDescent="0.15">
      <c r="B871" s="4">
        <v>117</v>
      </c>
      <c r="C871" s="5">
        <v>473336</v>
      </c>
      <c r="D871" s="5">
        <v>11007</v>
      </c>
      <c r="E871" s="5">
        <v>6088</v>
      </c>
      <c r="F871" s="5">
        <v>17928</v>
      </c>
      <c r="G871" s="5">
        <v>43</v>
      </c>
      <c r="H871" s="5">
        <v>3389.9452999999999</v>
      </c>
      <c r="I871" s="6"/>
    </row>
    <row r="872" spans="1:9" x14ac:dyDescent="0.15">
      <c r="B872" s="4">
        <v>118</v>
      </c>
      <c r="C872" s="5">
        <v>401872</v>
      </c>
      <c r="D872" s="5">
        <v>10575</v>
      </c>
      <c r="E872" s="5">
        <v>6376</v>
      </c>
      <c r="F872" s="5">
        <v>15176</v>
      </c>
      <c r="G872" s="5">
        <v>38</v>
      </c>
      <c r="H872" s="5">
        <v>2327.8218000000002</v>
      </c>
      <c r="I872" s="6"/>
    </row>
    <row r="873" spans="1:9" x14ac:dyDescent="0.15">
      <c r="B873" s="4">
        <v>119</v>
      </c>
      <c r="C873" s="5">
        <v>461544</v>
      </c>
      <c r="D873" s="5">
        <v>12474</v>
      </c>
      <c r="E873" s="5">
        <v>7560</v>
      </c>
      <c r="F873" s="5">
        <v>18216</v>
      </c>
      <c r="G873" s="5">
        <v>37</v>
      </c>
      <c r="H873" s="5">
        <v>2915.3145</v>
      </c>
      <c r="I873" s="6"/>
    </row>
    <row r="874" spans="1:9" x14ac:dyDescent="0.15">
      <c r="B874" s="4">
        <v>120</v>
      </c>
      <c r="C874" s="5">
        <v>302880</v>
      </c>
      <c r="D874" s="5">
        <v>8413</v>
      </c>
      <c r="E874" s="5">
        <v>4328</v>
      </c>
      <c r="F874" s="5">
        <v>14376</v>
      </c>
      <c r="G874" s="5">
        <v>36</v>
      </c>
      <c r="H874" s="5">
        <v>2806.6864999999998</v>
      </c>
      <c r="I874" s="6"/>
    </row>
    <row r="875" spans="1:9" x14ac:dyDescent="0.15">
      <c r="B875" s="4">
        <v>121</v>
      </c>
      <c r="C875" s="5">
        <v>554440</v>
      </c>
      <c r="D875" s="5">
        <v>13522</v>
      </c>
      <c r="E875" s="5">
        <v>7144</v>
      </c>
      <c r="F875" s="5">
        <v>21704</v>
      </c>
      <c r="G875" s="5">
        <v>41</v>
      </c>
      <c r="H875" s="5">
        <v>3945.1707000000001</v>
      </c>
      <c r="I875" s="6"/>
    </row>
    <row r="876" spans="1:9" x14ac:dyDescent="0.15">
      <c r="B876" s="4">
        <v>122</v>
      </c>
      <c r="C876" s="5">
        <v>90072</v>
      </c>
      <c r="D876" s="5">
        <v>8188</v>
      </c>
      <c r="E876" s="5">
        <v>7336</v>
      </c>
      <c r="F876" s="5">
        <v>9448</v>
      </c>
      <c r="G876" s="5">
        <v>11</v>
      </c>
      <c r="H876" s="5">
        <v>754.72170000000006</v>
      </c>
      <c r="I876" s="6"/>
    </row>
    <row r="877" spans="1:9" x14ac:dyDescent="0.15">
      <c r="B877" s="4">
        <v>123</v>
      </c>
      <c r="C877" s="5">
        <v>244576</v>
      </c>
      <c r="D877" s="5">
        <v>12228</v>
      </c>
      <c r="E877" s="5">
        <v>8744</v>
      </c>
      <c r="F877" s="5">
        <v>14888</v>
      </c>
      <c r="G877" s="5">
        <v>20</v>
      </c>
      <c r="H877" s="5">
        <v>1480.0295000000001</v>
      </c>
      <c r="I877" s="6"/>
    </row>
    <row r="878" spans="1:9" x14ac:dyDescent="0.15">
      <c r="B878" s="4">
        <v>124</v>
      </c>
      <c r="C878" s="5">
        <v>273856</v>
      </c>
      <c r="D878" s="5">
        <v>9780</v>
      </c>
      <c r="E878" s="5">
        <v>6952</v>
      </c>
      <c r="F878" s="5">
        <v>12968</v>
      </c>
      <c r="G878" s="5">
        <v>28</v>
      </c>
      <c r="H878" s="5">
        <v>1612.1222</v>
      </c>
      <c r="I878" s="6"/>
    </row>
    <row r="879" spans="1:9" x14ac:dyDescent="0.15">
      <c r="B879" s="4">
        <v>125</v>
      </c>
      <c r="C879" s="5">
        <v>691136</v>
      </c>
      <c r="D879" s="5">
        <v>15707</v>
      </c>
      <c r="E879" s="5">
        <v>9352</v>
      </c>
      <c r="F879" s="5">
        <v>23944</v>
      </c>
      <c r="G879" s="5">
        <v>44</v>
      </c>
      <c r="H879" s="5">
        <v>4229.2190000000001</v>
      </c>
      <c r="I879" s="6"/>
    </row>
    <row r="880" spans="1:9" x14ac:dyDescent="0.15">
      <c r="B880" s="4">
        <v>126</v>
      </c>
      <c r="C880" s="5">
        <v>466768</v>
      </c>
      <c r="D880" s="5">
        <v>17952</v>
      </c>
      <c r="E880" s="5">
        <v>11592</v>
      </c>
      <c r="F880" s="5">
        <v>26184</v>
      </c>
      <c r="G880" s="5">
        <v>26</v>
      </c>
      <c r="H880" s="5">
        <v>4337.4565000000002</v>
      </c>
      <c r="I880" s="6"/>
    </row>
    <row r="881" spans="2:9" x14ac:dyDescent="0.15">
      <c r="B881" s="4">
        <v>127</v>
      </c>
      <c r="C881" s="5">
        <v>443000</v>
      </c>
      <c r="D881" s="5">
        <v>16407</v>
      </c>
      <c r="E881" s="5">
        <v>12424</v>
      </c>
      <c r="F881" s="5">
        <v>20456</v>
      </c>
      <c r="G881" s="5">
        <v>27</v>
      </c>
      <c r="H881" s="5">
        <v>2395.2750999999998</v>
      </c>
      <c r="I881" s="6"/>
    </row>
    <row r="882" spans="2:9" x14ac:dyDescent="0.15">
      <c r="B882" s="4">
        <v>128</v>
      </c>
      <c r="C882" s="5">
        <v>440264</v>
      </c>
      <c r="D882" s="5">
        <v>13341</v>
      </c>
      <c r="E882" s="5">
        <v>8232</v>
      </c>
      <c r="F882" s="5">
        <v>18472</v>
      </c>
      <c r="G882" s="5">
        <v>33</v>
      </c>
      <c r="H882" s="5">
        <v>2823.2602999999999</v>
      </c>
      <c r="I882" s="6"/>
    </row>
    <row r="883" spans="2:9" x14ac:dyDescent="0.15">
      <c r="B883" s="4">
        <v>129</v>
      </c>
      <c r="C883" s="5">
        <v>314736</v>
      </c>
      <c r="D883" s="5">
        <v>17485</v>
      </c>
      <c r="E883" s="5">
        <v>13992</v>
      </c>
      <c r="F883" s="5">
        <v>20456</v>
      </c>
      <c r="G883" s="5">
        <v>18</v>
      </c>
      <c r="H883" s="5">
        <v>1800.4922999999999</v>
      </c>
      <c r="I883" s="6"/>
    </row>
    <row r="884" spans="2:9" x14ac:dyDescent="0.15">
      <c r="B884" s="4">
        <v>130</v>
      </c>
      <c r="C884" s="5">
        <v>491560</v>
      </c>
      <c r="D884" s="5">
        <v>14895</v>
      </c>
      <c r="E884" s="5">
        <v>10344</v>
      </c>
      <c r="F884" s="5">
        <v>21800</v>
      </c>
      <c r="G884" s="5">
        <v>33</v>
      </c>
      <c r="H884" s="5">
        <v>3407.9445999999998</v>
      </c>
      <c r="I884" s="6"/>
    </row>
    <row r="885" spans="2:9" x14ac:dyDescent="0.15">
      <c r="B885" s="4">
        <v>131</v>
      </c>
      <c r="C885" s="5">
        <v>571120</v>
      </c>
      <c r="D885" s="5">
        <v>12415</v>
      </c>
      <c r="E885" s="5">
        <v>8264</v>
      </c>
      <c r="F885" s="5">
        <v>15816</v>
      </c>
      <c r="G885" s="5">
        <v>46</v>
      </c>
      <c r="H885" s="5">
        <v>1996.4331999999999</v>
      </c>
      <c r="I885" s="6"/>
    </row>
    <row r="886" spans="2:9" x14ac:dyDescent="0.15">
      <c r="B886" s="4">
        <v>132</v>
      </c>
      <c r="C886" s="5">
        <v>516352</v>
      </c>
      <c r="D886" s="5">
        <v>12908</v>
      </c>
      <c r="E886" s="5">
        <v>8360</v>
      </c>
      <c r="F886" s="5">
        <v>19592</v>
      </c>
      <c r="G886" s="5">
        <v>40</v>
      </c>
      <c r="H886" s="5">
        <v>3296.86</v>
      </c>
      <c r="I886" s="6"/>
    </row>
    <row r="887" spans="2:9" x14ac:dyDescent="0.15">
      <c r="B887" s="4">
        <v>133</v>
      </c>
      <c r="C887" s="5">
        <v>247152</v>
      </c>
      <c r="D887" s="5">
        <v>8238</v>
      </c>
      <c r="E887" s="5">
        <v>5864</v>
      </c>
      <c r="F887" s="5">
        <v>11432</v>
      </c>
      <c r="G887" s="5">
        <v>30</v>
      </c>
      <c r="H887" s="5">
        <v>1497.4567</v>
      </c>
      <c r="I887" s="6"/>
    </row>
    <row r="888" spans="2:9" x14ac:dyDescent="0.15">
      <c r="B888" s="4">
        <v>134</v>
      </c>
      <c r="C888" s="5">
        <v>248024</v>
      </c>
      <c r="D888" s="5">
        <v>10783</v>
      </c>
      <c r="E888" s="5">
        <v>9000</v>
      </c>
      <c r="F888" s="5">
        <v>13384</v>
      </c>
      <c r="G888" s="5">
        <v>23</v>
      </c>
      <c r="H888" s="5">
        <v>1109.0673999999999</v>
      </c>
      <c r="I888" s="6"/>
    </row>
    <row r="889" spans="2:9" x14ac:dyDescent="0.15">
      <c r="B889" s="4">
        <v>135</v>
      </c>
      <c r="C889" s="5">
        <v>541248</v>
      </c>
      <c r="D889" s="5">
        <v>12301</v>
      </c>
      <c r="E889" s="5">
        <v>7432</v>
      </c>
      <c r="F889" s="5">
        <v>19752</v>
      </c>
      <c r="G889" s="5">
        <v>44</v>
      </c>
      <c r="H889" s="5">
        <v>3260.1383999999998</v>
      </c>
      <c r="I889" s="6"/>
    </row>
    <row r="890" spans="2:9" x14ac:dyDescent="0.15">
      <c r="B890" s="4">
        <v>136</v>
      </c>
      <c r="C890" s="5">
        <v>321432</v>
      </c>
      <c r="D890" s="5">
        <v>9183</v>
      </c>
      <c r="E890" s="5">
        <v>5928</v>
      </c>
      <c r="F890" s="5">
        <v>12840</v>
      </c>
      <c r="G890" s="5">
        <v>35</v>
      </c>
      <c r="H890" s="5">
        <v>1790.9971</v>
      </c>
      <c r="I890" s="6"/>
    </row>
    <row r="891" spans="2:9" x14ac:dyDescent="0.15">
      <c r="B891" s="4">
        <v>137</v>
      </c>
      <c r="C891" s="5">
        <v>25264</v>
      </c>
      <c r="D891" s="5">
        <v>1804</v>
      </c>
      <c r="E891" s="5">
        <v>808</v>
      </c>
      <c r="F891" s="5">
        <v>2696</v>
      </c>
      <c r="G891" s="5">
        <v>14</v>
      </c>
      <c r="H891" s="5">
        <v>629.18359999999996</v>
      </c>
      <c r="I891" s="6"/>
    </row>
    <row r="892" spans="2:9" x14ac:dyDescent="0.15">
      <c r="B892" s="4">
        <v>138</v>
      </c>
      <c r="C892" s="5">
        <v>96320</v>
      </c>
      <c r="D892" s="5">
        <v>8026</v>
      </c>
      <c r="E892" s="5">
        <v>7208</v>
      </c>
      <c r="F892" s="5">
        <v>9224</v>
      </c>
      <c r="G892" s="5">
        <v>12</v>
      </c>
      <c r="H892" s="5">
        <v>746.29459999999995</v>
      </c>
      <c r="I892" s="6"/>
    </row>
    <row r="893" spans="2:9" x14ac:dyDescent="0.15">
      <c r="B893" s="4">
        <v>139</v>
      </c>
      <c r="C893" s="5">
        <v>944840</v>
      </c>
      <c r="D893" s="5">
        <v>16576</v>
      </c>
      <c r="E893" s="5">
        <v>6824</v>
      </c>
      <c r="F893" s="5">
        <v>29128</v>
      </c>
      <c r="G893" s="5">
        <v>57</v>
      </c>
      <c r="H893" s="5">
        <v>6161.1790000000001</v>
      </c>
      <c r="I893" s="6"/>
    </row>
    <row r="894" spans="2:9" x14ac:dyDescent="0.15">
      <c r="B894" s="4">
        <v>140</v>
      </c>
      <c r="C894" s="5">
        <v>310296</v>
      </c>
      <c r="D894" s="5">
        <v>7216</v>
      </c>
      <c r="E894" s="5">
        <v>2472</v>
      </c>
      <c r="F894" s="5">
        <v>12232</v>
      </c>
      <c r="G894" s="5">
        <v>43</v>
      </c>
      <c r="H894" s="5">
        <v>2629.5513000000001</v>
      </c>
      <c r="I894" s="6"/>
    </row>
    <row r="895" spans="2:9" x14ac:dyDescent="0.15">
      <c r="B895" s="4">
        <v>141</v>
      </c>
      <c r="C895" s="5">
        <v>128328</v>
      </c>
      <c r="D895" s="5">
        <v>6110</v>
      </c>
      <c r="E895" s="5">
        <v>3592</v>
      </c>
      <c r="F895" s="5">
        <v>8616</v>
      </c>
      <c r="G895" s="5">
        <v>21</v>
      </c>
      <c r="H895" s="5">
        <v>1188.6676</v>
      </c>
      <c r="I895" s="6"/>
    </row>
    <row r="896" spans="2:9" x14ac:dyDescent="0.15">
      <c r="B896" s="4">
        <v>142</v>
      </c>
      <c r="C896" s="5">
        <v>597568</v>
      </c>
      <c r="D896" s="5">
        <v>12449</v>
      </c>
      <c r="E896" s="5">
        <v>7752</v>
      </c>
      <c r="F896" s="5">
        <v>18792</v>
      </c>
      <c r="G896" s="5">
        <v>48</v>
      </c>
      <c r="H896" s="5">
        <v>3236.4167000000002</v>
      </c>
      <c r="I896" s="6"/>
    </row>
    <row r="897" spans="2:9" x14ac:dyDescent="0.15">
      <c r="B897" s="4">
        <v>143</v>
      </c>
      <c r="C897" s="5">
        <v>352760</v>
      </c>
      <c r="D897" s="5">
        <v>10078</v>
      </c>
      <c r="E897" s="5">
        <v>6728</v>
      </c>
      <c r="F897" s="5">
        <v>14376</v>
      </c>
      <c r="G897" s="5">
        <v>35</v>
      </c>
      <c r="H897" s="5">
        <v>1972.3920000000001</v>
      </c>
      <c r="I897" s="6"/>
    </row>
    <row r="898" spans="2:9" x14ac:dyDescent="0.15">
      <c r="B898" s="4">
        <v>144</v>
      </c>
      <c r="C898" s="5">
        <v>187616</v>
      </c>
      <c r="D898" s="5">
        <v>5863</v>
      </c>
      <c r="E898" s="5">
        <v>3976</v>
      </c>
      <c r="F898" s="5">
        <v>8136</v>
      </c>
      <c r="G898" s="5">
        <v>32</v>
      </c>
      <c r="H898" s="5">
        <v>1230.2184</v>
      </c>
      <c r="I898" s="6"/>
    </row>
    <row r="899" spans="2:9" x14ac:dyDescent="0.15">
      <c r="B899" s="4">
        <v>145</v>
      </c>
      <c r="C899" s="5">
        <v>236768</v>
      </c>
      <c r="D899" s="5">
        <v>7399</v>
      </c>
      <c r="E899" s="5">
        <v>4296</v>
      </c>
      <c r="F899" s="5">
        <v>10216</v>
      </c>
      <c r="G899" s="5">
        <v>32</v>
      </c>
      <c r="H899" s="5">
        <v>1428.3218999999999</v>
      </c>
      <c r="I899" s="6"/>
    </row>
    <row r="900" spans="2:9" x14ac:dyDescent="0.15">
      <c r="B900" s="4">
        <v>146</v>
      </c>
      <c r="C900" s="5">
        <v>76704</v>
      </c>
      <c r="D900" s="5">
        <v>4794</v>
      </c>
      <c r="E900" s="5">
        <v>2568</v>
      </c>
      <c r="F900" s="5">
        <v>6120</v>
      </c>
      <c r="G900" s="5">
        <v>16</v>
      </c>
      <c r="H900" s="5">
        <v>1034.1477</v>
      </c>
      <c r="I900" s="6"/>
    </row>
    <row r="901" spans="2:9" x14ac:dyDescent="0.15">
      <c r="B901" s="4">
        <v>147</v>
      </c>
      <c r="C901" s="5">
        <v>147048</v>
      </c>
      <c r="D901" s="5">
        <v>7002</v>
      </c>
      <c r="E901" s="5">
        <v>4648</v>
      </c>
      <c r="F901" s="5">
        <v>9512</v>
      </c>
      <c r="G901" s="5">
        <v>21</v>
      </c>
      <c r="H901" s="5">
        <v>1407.7299</v>
      </c>
      <c r="I901" s="6"/>
    </row>
    <row r="902" spans="2:9" x14ac:dyDescent="0.15">
      <c r="B902" s="4">
        <v>148</v>
      </c>
      <c r="C902" s="5">
        <v>228624</v>
      </c>
      <c r="D902" s="5">
        <v>7620</v>
      </c>
      <c r="E902" s="5">
        <v>4840</v>
      </c>
      <c r="F902" s="5">
        <v>11752</v>
      </c>
      <c r="G902" s="5">
        <v>30</v>
      </c>
      <c r="H902" s="5">
        <v>1941.5863999999999</v>
      </c>
      <c r="I902" s="6"/>
    </row>
    <row r="903" spans="2:9" x14ac:dyDescent="0.15">
      <c r="B903" s="4">
        <v>149</v>
      </c>
      <c r="C903" s="5">
        <v>290504</v>
      </c>
      <c r="D903" s="5">
        <v>11620</v>
      </c>
      <c r="E903" s="5">
        <v>7688</v>
      </c>
      <c r="F903" s="5">
        <v>16232</v>
      </c>
      <c r="G903" s="5">
        <v>25</v>
      </c>
      <c r="H903" s="5">
        <v>2075.3654999999999</v>
      </c>
      <c r="I903" s="6"/>
    </row>
    <row r="904" spans="2:9" x14ac:dyDescent="0.15">
      <c r="B904" s="4">
        <v>150</v>
      </c>
      <c r="C904" s="5">
        <v>680104</v>
      </c>
      <c r="D904" s="5">
        <v>15113</v>
      </c>
      <c r="E904" s="5">
        <v>7528</v>
      </c>
      <c r="F904" s="5">
        <v>27016</v>
      </c>
      <c r="G904" s="5">
        <v>45</v>
      </c>
      <c r="H904" s="5">
        <v>5390.0556999999999</v>
      </c>
      <c r="I904" s="6"/>
    </row>
    <row r="905" spans="2:9" x14ac:dyDescent="0.15">
      <c r="B905" s="4">
        <v>151</v>
      </c>
      <c r="C905" s="5">
        <v>265384</v>
      </c>
      <c r="D905" s="5">
        <v>9151</v>
      </c>
      <c r="E905" s="5">
        <v>4904</v>
      </c>
      <c r="F905" s="5">
        <v>13832</v>
      </c>
      <c r="G905" s="5">
        <v>29</v>
      </c>
      <c r="H905" s="5">
        <v>2068.7854000000002</v>
      </c>
      <c r="I905" s="6"/>
    </row>
    <row r="906" spans="2:9" x14ac:dyDescent="0.15">
      <c r="B906" s="4">
        <v>152</v>
      </c>
      <c r="C906" s="5">
        <v>148992</v>
      </c>
      <c r="D906" s="5">
        <v>7449</v>
      </c>
      <c r="E906" s="5">
        <v>5896</v>
      </c>
      <c r="F906" s="5">
        <v>9320</v>
      </c>
      <c r="G906" s="5">
        <v>20</v>
      </c>
      <c r="H906" s="5">
        <v>1048.4182000000001</v>
      </c>
      <c r="I906" s="6"/>
    </row>
    <row r="907" spans="2:9" x14ac:dyDescent="0.15">
      <c r="B907" s="4">
        <v>153</v>
      </c>
      <c r="C907" s="5">
        <v>152792</v>
      </c>
      <c r="D907" s="5">
        <v>6643</v>
      </c>
      <c r="E907" s="5">
        <v>4360</v>
      </c>
      <c r="F907" s="5">
        <v>8904</v>
      </c>
      <c r="G907" s="5">
        <v>23</v>
      </c>
      <c r="H907" s="5">
        <v>1237.7614000000001</v>
      </c>
      <c r="I907" s="6"/>
    </row>
    <row r="908" spans="2:9" x14ac:dyDescent="0.15">
      <c r="B908" s="4">
        <v>154</v>
      </c>
      <c r="C908" s="5">
        <v>248008</v>
      </c>
      <c r="D908" s="5">
        <v>8552</v>
      </c>
      <c r="E908" s="5">
        <v>6024</v>
      </c>
      <c r="F908" s="5">
        <v>11848</v>
      </c>
      <c r="G908" s="5">
        <v>29</v>
      </c>
      <c r="H908" s="5">
        <v>1715.2759000000001</v>
      </c>
      <c r="I908" s="6"/>
    </row>
    <row r="909" spans="2:9" x14ac:dyDescent="0.15">
      <c r="B909" s="4">
        <v>155</v>
      </c>
      <c r="C909" s="5">
        <v>228608</v>
      </c>
      <c r="D909" s="5">
        <v>7144</v>
      </c>
      <c r="E909" s="5">
        <v>3688</v>
      </c>
      <c r="F909" s="5">
        <v>11304</v>
      </c>
      <c r="G909" s="5">
        <v>32</v>
      </c>
      <c r="H909" s="5">
        <v>2000.5966000000001</v>
      </c>
      <c r="I909" s="6"/>
    </row>
    <row r="910" spans="2:9" x14ac:dyDescent="0.15">
      <c r="B910" s="4">
        <v>156</v>
      </c>
      <c r="C910" s="5">
        <v>430184</v>
      </c>
      <c r="D910" s="5">
        <v>9559</v>
      </c>
      <c r="E910" s="5">
        <v>4168</v>
      </c>
      <c r="F910" s="5">
        <v>15752</v>
      </c>
      <c r="G910" s="5">
        <v>45</v>
      </c>
      <c r="H910" s="5">
        <v>3180.183</v>
      </c>
      <c r="I910" s="6"/>
    </row>
    <row r="911" spans="2:9" x14ac:dyDescent="0.15">
      <c r="B911" s="4">
        <v>157</v>
      </c>
      <c r="C911" s="5">
        <v>231176</v>
      </c>
      <c r="D911" s="5">
        <v>9247</v>
      </c>
      <c r="E911" s="5">
        <v>6408</v>
      </c>
      <c r="F911" s="5">
        <v>13384</v>
      </c>
      <c r="G911" s="5">
        <v>25</v>
      </c>
      <c r="H911" s="5">
        <v>1878.9049</v>
      </c>
      <c r="I911" s="6"/>
    </row>
    <row r="912" spans="2:9" x14ac:dyDescent="0.15">
      <c r="B912" s="4">
        <v>158</v>
      </c>
      <c r="C912" s="5">
        <v>390960</v>
      </c>
      <c r="D912" s="5">
        <v>10288</v>
      </c>
      <c r="E912" s="5">
        <v>2728</v>
      </c>
      <c r="F912" s="5">
        <v>17320</v>
      </c>
      <c r="G912" s="5">
        <v>38</v>
      </c>
      <c r="H912" s="5">
        <v>3812.5046000000002</v>
      </c>
      <c r="I912" s="6"/>
    </row>
    <row r="913" spans="2:9" x14ac:dyDescent="0.15">
      <c r="B913" s="4">
        <v>159</v>
      </c>
      <c r="C913" s="5">
        <v>538632</v>
      </c>
      <c r="D913" s="5">
        <v>8286</v>
      </c>
      <c r="E913" s="5">
        <v>3368</v>
      </c>
      <c r="F913" s="5">
        <v>17352</v>
      </c>
      <c r="G913" s="5">
        <v>65</v>
      </c>
      <c r="H913" s="5">
        <v>3777.5934999999999</v>
      </c>
      <c r="I913" s="6"/>
    </row>
    <row r="914" spans="2:9" x14ac:dyDescent="0.15">
      <c r="B914" s="4">
        <v>160</v>
      </c>
      <c r="C914" s="5">
        <v>782736</v>
      </c>
      <c r="D914" s="5">
        <v>14495</v>
      </c>
      <c r="E914" s="5">
        <v>6056</v>
      </c>
      <c r="F914" s="5">
        <v>28456</v>
      </c>
      <c r="G914" s="5">
        <v>54</v>
      </c>
      <c r="H914" s="5">
        <v>6281.2676000000001</v>
      </c>
      <c r="I914" s="6"/>
    </row>
    <row r="915" spans="2:9" x14ac:dyDescent="0.15">
      <c r="B915" s="4">
        <v>161</v>
      </c>
      <c r="C915" s="5">
        <v>541232</v>
      </c>
      <c r="D915" s="5">
        <v>10824</v>
      </c>
      <c r="E915" s="5">
        <v>3688</v>
      </c>
      <c r="F915" s="5">
        <v>21864</v>
      </c>
      <c r="G915" s="5">
        <v>50</v>
      </c>
      <c r="H915" s="5">
        <v>5261.6189999999997</v>
      </c>
      <c r="I915" s="6"/>
    </row>
    <row r="916" spans="2:9" x14ac:dyDescent="0.15">
      <c r="B916" s="4">
        <v>162</v>
      </c>
      <c r="C916" s="5">
        <v>417064</v>
      </c>
      <c r="D916" s="5">
        <v>7869</v>
      </c>
      <c r="E916" s="5">
        <v>3432</v>
      </c>
      <c r="F916" s="5">
        <v>13608</v>
      </c>
      <c r="G916" s="5">
        <v>53</v>
      </c>
      <c r="H916" s="5">
        <v>2606.3422999999998</v>
      </c>
      <c r="I916" s="6"/>
    </row>
    <row r="917" spans="2:9" x14ac:dyDescent="0.15">
      <c r="B917" s="4">
        <v>163</v>
      </c>
      <c r="C917" s="5">
        <v>290864</v>
      </c>
      <c r="D917" s="5">
        <v>6925</v>
      </c>
      <c r="E917" s="5">
        <v>3016</v>
      </c>
      <c r="F917" s="5">
        <v>13608</v>
      </c>
      <c r="G917" s="5">
        <v>42</v>
      </c>
      <c r="H917" s="5">
        <v>2713.7258000000002</v>
      </c>
      <c r="I917" s="6"/>
    </row>
    <row r="918" spans="2:9" x14ac:dyDescent="0.15">
      <c r="B918" s="4">
        <v>164</v>
      </c>
      <c r="C918" s="5">
        <v>284544</v>
      </c>
      <c r="D918" s="5">
        <v>7113</v>
      </c>
      <c r="E918" s="5">
        <v>3592</v>
      </c>
      <c r="F918" s="5">
        <v>11464</v>
      </c>
      <c r="G918" s="5">
        <v>40</v>
      </c>
      <c r="H918" s="5">
        <v>2198.1372000000001</v>
      </c>
      <c r="I918" s="6"/>
    </row>
    <row r="919" spans="2:9" x14ac:dyDescent="0.15">
      <c r="B919" s="4">
        <v>165</v>
      </c>
      <c r="C919" s="5">
        <v>143632</v>
      </c>
      <c r="D919" s="5">
        <v>5524</v>
      </c>
      <c r="E919" s="5">
        <v>2952</v>
      </c>
      <c r="F919" s="5">
        <v>8296</v>
      </c>
      <c r="G919" s="5">
        <v>26</v>
      </c>
      <c r="H919" s="5">
        <v>1655.4384</v>
      </c>
      <c r="I919" s="6"/>
    </row>
    <row r="920" spans="2:9" x14ac:dyDescent="0.15">
      <c r="B920" s="4">
        <v>166</v>
      </c>
      <c r="C920" s="5">
        <v>150240</v>
      </c>
      <c r="D920" s="5">
        <v>6260</v>
      </c>
      <c r="E920" s="5">
        <v>3784</v>
      </c>
      <c r="F920" s="5">
        <v>9416</v>
      </c>
      <c r="G920" s="5">
        <v>24</v>
      </c>
      <c r="H920" s="5">
        <v>1669.6310000000001</v>
      </c>
      <c r="I920" s="6"/>
    </row>
    <row r="921" spans="2:9" x14ac:dyDescent="0.15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15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15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15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15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15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15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15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15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15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15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15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15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15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15">
      <c r="B935" s="4">
        <v>181</v>
      </c>
      <c r="I935" s="6"/>
    </row>
    <row r="936" spans="1:10" x14ac:dyDescent="0.15">
      <c r="A936" s="14" t="s">
        <v>10</v>
      </c>
      <c r="B936" s="3">
        <v>166</v>
      </c>
      <c r="I936" s="6"/>
    </row>
    <row r="937" spans="1:10" x14ac:dyDescent="0.15">
      <c r="A937" t="s">
        <v>67</v>
      </c>
      <c r="B937" s="15"/>
      <c r="C937" s="8">
        <f>AVERAGE(C755:C935)</f>
        <v>401089.92771084339</v>
      </c>
      <c r="D937" s="8"/>
      <c r="E937" s="8"/>
      <c r="F937" s="8"/>
      <c r="G937" s="8"/>
      <c r="H937" s="8"/>
      <c r="I937" s="9"/>
      <c r="J937" s="17">
        <f>AVERAGE(D755:D935)</f>
        <v>10847.27108433735</v>
      </c>
    </row>
    <row r="938" spans="1:10" x14ac:dyDescent="0.15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15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15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15">
      <c r="B941" s="4"/>
      <c r="C941" s="16"/>
      <c r="D941" s="16"/>
      <c r="E941" s="16"/>
      <c r="F941" s="16"/>
      <c r="G941" s="16"/>
      <c r="H941" s="16"/>
      <c r="I941" s="18"/>
    </row>
    <row r="942" spans="1:10" x14ac:dyDescent="0.15">
      <c r="A942" s="6"/>
      <c r="B942" s="16">
        <v>1</v>
      </c>
      <c r="C942" s="16">
        <v>551214</v>
      </c>
      <c r="D942" s="16">
        <v>15748</v>
      </c>
      <c r="E942" s="16">
        <v>8858</v>
      </c>
      <c r="F942" s="16">
        <v>26714</v>
      </c>
      <c r="G942" s="16">
        <v>35</v>
      </c>
      <c r="H942" s="16">
        <v>5200.3877000000002</v>
      </c>
      <c r="I942" s="18"/>
    </row>
    <row r="943" spans="1:10" x14ac:dyDescent="0.15">
      <c r="A943" s="6"/>
      <c r="B943" s="16">
        <v>2</v>
      </c>
      <c r="C943" s="16">
        <v>329786</v>
      </c>
      <c r="D943" s="16">
        <v>9993</v>
      </c>
      <c r="E943" s="16">
        <v>5146</v>
      </c>
      <c r="F943" s="16">
        <v>15418</v>
      </c>
      <c r="G943" s="16">
        <v>33</v>
      </c>
      <c r="H943" s="16">
        <v>2793.2961</v>
      </c>
      <c r="I943" s="18"/>
    </row>
    <row r="944" spans="1:10" x14ac:dyDescent="0.15">
      <c r="A944" s="6"/>
      <c r="B944" s="16">
        <v>3</v>
      </c>
      <c r="C944" s="16">
        <v>541690</v>
      </c>
      <c r="D944" s="16">
        <v>11054</v>
      </c>
      <c r="E944" s="16">
        <v>6362</v>
      </c>
      <c r="F944" s="16">
        <v>17434</v>
      </c>
      <c r="G944" s="16">
        <v>49</v>
      </c>
      <c r="H944" s="16">
        <v>2999.7433999999998</v>
      </c>
      <c r="I944" s="18"/>
    </row>
    <row r="945" spans="1:9" x14ac:dyDescent="0.15">
      <c r="A945" s="6"/>
      <c r="B945" s="16">
        <v>4</v>
      </c>
      <c r="C945" s="16">
        <v>191536</v>
      </c>
      <c r="D945" s="16">
        <v>7980</v>
      </c>
      <c r="E945" s="16">
        <v>5562</v>
      </c>
      <c r="F945" s="16">
        <v>10202</v>
      </c>
      <c r="G945" s="16">
        <v>24</v>
      </c>
      <c r="H945" s="16">
        <v>1346.9755</v>
      </c>
      <c r="I945" s="18"/>
    </row>
    <row r="946" spans="1:9" x14ac:dyDescent="0.15">
      <c r="A946" s="6"/>
      <c r="B946" s="16">
        <v>5</v>
      </c>
      <c r="C946" s="16">
        <v>534162</v>
      </c>
      <c r="D946" s="16">
        <v>11870</v>
      </c>
      <c r="E946" s="16">
        <v>6554</v>
      </c>
      <c r="F946" s="16">
        <v>18842</v>
      </c>
      <c r="G946" s="16">
        <v>45</v>
      </c>
      <c r="H946" s="16">
        <v>3087.6228000000001</v>
      </c>
      <c r="I946" s="18"/>
    </row>
    <row r="947" spans="1:9" x14ac:dyDescent="0.15">
      <c r="A947" s="6"/>
      <c r="B947" s="16">
        <v>6</v>
      </c>
      <c r="C947" s="16">
        <v>181198</v>
      </c>
      <c r="D947" s="16">
        <v>9536</v>
      </c>
      <c r="E947" s="16">
        <v>7738</v>
      </c>
      <c r="F947" s="16">
        <v>10842</v>
      </c>
      <c r="G947" s="16">
        <v>19</v>
      </c>
      <c r="H947" s="16">
        <v>868.89700000000005</v>
      </c>
      <c r="I947" s="18"/>
    </row>
    <row r="948" spans="1:9" x14ac:dyDescent="0.15">
      <c r="A948" s="6"/>
      <c r="B948" s="16">
        <v>7</v>
      </c>
      <c r="C948" s="16">
        <v>712434</v>
      </c>
      <c r="D948" s="16">
        <v>15831</v>
      </c>
      <c r="E948" s="16">
        <v>8314</v>
      </c>
      <c r="F948" s="16">
        <v>28282</v>
      </c>
      <c r="G948" s="16">
        <v>45</v>
      </c>
      <c r="H948" s="16">
        <v>5787.4594999999999</v>
      </c>
      <c r="I948" s="18"/>
    </row>
    <row r="949" spans="1:9" x14ac:dyDescent="0.15">
      <c r="A949" s="6"/>
      <c r="B949" s="16">
        <v>8</v>
      </c>
      <c r="C949" s="16">
        <v>736990</v>
      </c>
      <c r="D949" s="16">
        <v>17139</v>
      </c>
      <c r="E949" s="16">
        <v>9978</v>
      </c>
      <c r="F949" s="16">
        <v>27994</v>
      </c>
      <c r="G949" s="16">
        <v>43</v>
      </c>
      <c r="H949" s="16">
        <v>5499.1149999999998</v>
      </c>
      <c r="I949" s="18"/>
    </row>
    <row r="950" spans="1:9" x14ac:dyDescent="0.15">
      <c r="A950" s="6"/>
      <c r="B950" s="16">
        <v>9</v>
      </c>
      <c r="C950" s="16">
        <v>411410</v>
      </c>
      <c r="D950" s="16">
        <v>14186</v>
      </c>
      <c r="E950" s="16">
        <v>8122</v>
      </c>
      <c r="F950" s="16">
        <v>23034</v>
      </c>
      <c r="G950" s="16">
        <v>29</v>
      </c>
      <c r="H950" s="16">
        <v>4364.2569999999996</v>
      </c>
      <c r="I950" s="18"/>
    </row>
    <row r="951" spans="1:9" x14ac:dyDescent="0.15">
      <c r="A951" s="6"/>
      <c r="B951" s="16">
        <v>10</v>
      </c>
      <c r="C951" s="16">
        <v>495748</v>
      </c>
      <c r="D951" s="16">
        <v>11803</v>
      </c>
      <c r="E951" s="16">
        <v>6074</v>
      </c>
      <c r="F951" s="16">
        <v>18106</v>
      </c>
      <c r="G951" s="16">
        <v>42</v>
      </c>
      <c r="H951" s="16">
        <v>3235.4326000000001</v>
      </c>
      <c r="I951" s="18"/>
    </row>
    <row r="952" spans="1:9" x14ac:dyDescent="0.15">
      <c r="A952" s="6"/>
      <c r="B952" s="16">
        <v>11</v>
      </c>
      <c r="C952" s="16">
        <v>351956</v>
      </c>
      <c r="D952" s="16">
        <v>10351</v>
      </c>
      <c r="E952" s="16">
        <v>6842</v>
      </c>
      <c r="F952" s="16">
        <v>15098</v>
      </c>
      <c r="G952" s="16">
        <v>34</v>
      </c>
      <c r="H952" s="16">
        <v>2339.0300000000002</v>
      </c>
      <c r="I952" s="18"/>
    </row>
    <row r="953" spans="1:9" x14ac:dyDescent="0.15">
      <c r="A953" s="6"/>
      <c r="B953" s="5">
        <v>12</v>
      </c>
      <c r="C953" s="16">
        <v>245892</v>
      </c>
      <c r="D953" s="16">
        <v>9457</v>
      </c>
      <c r="E953" s="16">
        <v>6298</v>
      </c>
      <c r="F953" s="16">
        <v>11450</v>
      </c>
      <c r="G953" s="16">
        <v>26</v>
      </c>
      <c r="H953" s="16">
        <v>1124.4183</v>
      </c>
      <c r="I953" s="18"/>
    </row>
    <row r="954" spans="1:9" x14ac:dyDescent="0.15">
      <c r="B954" s="4">
        <v>13</v>
      </c>
      <c r="C954" s="16">
        <v>373858</v>
      </c>
      <c r="D954" s="16">
        <v>10104</v>
      </c>
      <c r="E954" s="16">
        <v>6170</v>
      </c>
      <c r="F954" s="16">
        <v>14746</v>
      </c>
      <c r="G954" s="16">
        <v>37</v>
      </c>
      <c r="H954" s="16">
        <v>2502.509</v>
      </c>
      <c r="I954" s="18"/>
    </row>
    <row r="955" spans="1:9" x14ac:dyDescent="0.15">
      <c r="B955" s="4">
        <v>14</v>
      </c>
      <c r="C955" s="16">
        <v>625460</v>
      </c>
      <c r="D955" s="16">
        <v>12509</v>
      </c>
      <c r="E955" s="16">
        <v>7610</v>
      </c>
      <c r="F955" s="16">
        <v>18970</v>
      </c>
      <c r="G955" s="16">
        <v>50</v>
      </c>
      <c r="H955" s="16">
        <v>3276.5962</v>
      </c>
      <c r="I955" s="18"/>
    </row>
    <row r="956" spans="1:9" x14ac:dyDescent="0.15">
      <c r="B956" s="4">
        <v>15</v>
      </c>
      <c r="C956" s="16">
        <v>240350</v>
      </c>
      <c r="D956" s="16">
        <v>8901</v>
      </c>
      <c r="E956" s="16">
        <v>5658</v>
      </c>
      <c r="F956" s="16">
        <v>13242</v>
      </c>
      <c r="G956" s="16">
        <v>27</v>
      </c>
      <c r="H956" s="16">
        <v>1788.3733</v>
      </c>
      <c r="I956" s="18"/>
    </row>
    <row r="957" spans="1:9" x14ac:dyDescent="0.15">
      <c r="B957" s="4">
        <v>16</v>
      </c>
      <c r="C957" s="16">
        <v>509328</v>
      </c>
      <c r="D957" s="16">
        <v>12733</v>
      </c>
      <c r="E957" s="16">
        <v>6714</v>
      </c>
      <c r="F957" s="16">
        <v>19930</v>
      </c>
      <c r="G957" s="16">
        <v>40</v>
      </c>
      <c r="H957" s="16">
        <v>4053.3728000000001</v>
      </c>
      <c r="I957" s="18"/>
    </row>
    <row r="958" spans="1:9" x14ac:dyDescent="0.15">
      <c r="B958" s="4">
        <v>17</v>
      </c>
      <c r="C958" s="16">
        <v>122296</v>
      </c>
      <c r="D958" s="16">
        <v>10191</v>
      </c>
      <c r="E958" s="16">
        <v>9242</v>
      </c>
      <c r="F958" s="16">
        <v>11066</v>
      </c>
      <c r="G958" s="16">
        <v>12</v>
      </c>
      <c r="H958" s="16">
        <v>562.48119999999994</v>
      </c>
      <c r="I958" s="18"/>
    </row>
    <row r="959" spans="1:9" x14ac:dyDescent="0.15">
      <c r="B959" s="4">
        <v>18</v>
      </c>
      <c r="C959" s="16">
        <v>666600</v>
      </c>
      <c r="D959" s="16">
        <v>12819</v>
      </c>
      <c r="E959" s="16">
        <v>6362</v>
      </c>
      <c r="F959" s="16">
        <v>20570</v>
      </c>
      <c r="G959" s="16">
        <v>52</v>
      </c>
      <c r="H959" s="16">
        <v>3602.0364</v>
      </c>
      <c r="I959" s="18"/>
    </row>
    <row r="960" spans="1:9" x14ac:dyDescent="0.15">
      <c r="B960" s="4">
        <v>19</v>
      </c>
      <c r="C960" s="16">
        <v>215536</v>
      </c>
      <c r="D960" s="16">
        <v>8980</v>
      </c>
      <c r="E960" s="16">
        <v>5690</v>
      </c>
      <c r="F960" s="16">
        <v>11770</v>
      </c>
      <c r="G960" s="16">
        <v>24</v>
      </c>
      <c r="H960" s="16">
        <v>1973.4172000000001</v>
      </c>
      <c r="I960" s="18"/>
    </row>
    <row r="961" spans="1:9" x14ac:dyDescent="0.15">
      <c r="B961" s="4">
        <v>20</v>
      </c>
      <c r="C961" s="16">
        <v>597528</v>
      </c>
      <c r="D961" s="16">
        <v>13580</v>
      </c>
      <c r="E961" s="16">
        <v>8058</v>
      </c>
      <c r="F961" s="16">
        <v>21850</v>
      </c>
      <c r="G961" s="16">
        <v>44</v>
      </c>
      <c r="H961" s="16">
        <v>4148.6289999999999</v>
      </c>
      <c r="I961" s="18"/>
    </row>
    <row r="962" spans="1:9" x14ac:dyDescent="0.15">
      <c r="B962" s="4">
        <v>21</v>
      </c>
      <c r="C962" s="16">
        <v>118988</v>
      </c>
      <c r="D962" s="16">
        <v>8499</v>
      </c>
      <c r="E962" s="16">
        <v>6554</v>
      </c>
      <c r="F962" s="16">
        <v>10394</v>
      </c>
      <c r="G962" s="16">
        <v>14</v>
      </c>
      <c r="H962" s="16">
        <v>1053.9601</v>
      </c>
      <c r="I962" s="18"/>
    </row>
    <row r="963" spans="1:9" x14ac:dyDescent="0.15">
      <c r="B963" s="4">
        <v>22</v>
      </c>
      <c r="C963" s="16">
        <v>574482</v>
      </c>
      <c r="D963" s="16">
        <v>12766</v>
      </c>
      <c r="E963" s="16">
        <v>8442</v>
      </c>
      <c r="F963" s="16">
        <v>18682</v>
      </c>
      <c r="G963" s="16">
        <v>45</v>
      </c>
      <c r="H963" s="16">
        <v>2981.4810000000002</v>
      </c>
      <c r="I963" s="18"/>
    </row>
    <row r="964" spans="1:9" x14ac:dyDescent="0.15">
      <c r="B964" s="4">
        <v>23</v>
      </c>
      <c r="C964" s="16">
        <v>889668</v>
      </c>
      <c r="D964" s="16">
        <v>15339</v>
      </c>
      <c r="E964" s="16">
        <v>6074</v>
      </c>
      <c r="F964" s="16">
        <v>31418</v>
      </c>
      <c r="G964" s="16">
        <v>58</v>
      </c>
      <c r="H964" s="16">
        <v>6575.4326000000001</v>
      </c>
      <c r="I964" s="18"/>
    </row>
    <row r="965" spans="1:9" x14ac:dyDescent="0.15">
      <c r="B965" s="4">
        <v>24</v>
      </c>
      <c r="C965" s="16">
        <v>1193442</v>
      </c>
      <c r="D965" s="16">
        <v>14040</v>
      </c>
      <c r="E965" s="16">
        <v>7834</v>
      </c>
      <c r="F965" s="16">
        <v>24698</v>
      </c>
      <c r="G965" s="16">
        <v>85</v>
      </c>
      <c r="H965" s="16">
        <v>3872.5754000000002</v>
      </c>
      <c r="I965" s="18"/>
    </row>
    <row r="966" spans="1:9" x14ac:dyDescent="0.15">
      <c r="B966" s="4">
        <v>25</v>
      </c>
      <c r="C966" s="16">
        <v>219318</v>
      </c>
      <c r="D966" s="16">
        <v>9535</v>
      </c>
      <c r="E966" s="16">
        <v>6874</v>
      </c>
      <c r="F966" s="16">
        <v>11642</v>
      </c>
      <c r="G966" s="16">
        <v>23</v>
      </c>
      <c r="H966" s="16">
        <v>1513.1528000000001</v>
      </c>
      <c r="I966" s="18"/>
    </row>
    <row r="967" spans="1:9" x14ac:dyDescent="0.15">
      <c r="B967" s="4">
        <v>26</v>
      </c>
      <c r="C967" s="16">
        <v>405382</v>
      </c>
      <c r="D967" s="16">
        <v>13076</v>
      </c>
      <c r="E967" s="16">
        <v>7610</v>
      </c>
      <c r="F967" s="16">
        <v>19290</v>
      </c>
      <c r="G967" s="16">
        <v>31</v>
      </c>
      <c r="H967" s="16">
        <v>3232.2856000000002</v>
      </c>
      <c r="I967" s="18"/>
    </row>
    <row r="968" spans="1:9" x14ac:dyDescent="0.15">
      <c r="B968" s="4">
        <v>27</v>
      </c>
      <c r="C968" s="16">
        <v>698322</v>
      </c>
      <c r="D968" s="16">
        <v>15518</v>
      </c>
      <c r="E968" s="16">
        <v>8986</v>
      </c>
      <c r="F968" s="16">
        <v>23738</v>
      </c>
      <c r="G968" s="16">
        <v>45</v>
      </c>
      <c r="H968" s="16">
        <v>4307.9556000000002</v>
      </c>
      <c r="I968" s="18"/>
    </row>
    <row r="969" spans="1:9" x14ac:dyDescent="0.15">
      <c r="B969" s="4">
        <v>28</v>
      </c>
      <c r="C969" s="16">
        <v>526736</v>
      </c>
      <c r="D969" s="16">
        <v>13168</v>
      </c>
      <c r="E969" s="16">
        <v>9114</v>
      </c>
      <c r="F969" s="16">
        <v>21114</v>
      </c>
      <c r="G969" s="16">
        <v>40</v>
      </c>
      <c r="H969" s="16">
        <v>3270.9922000000001</v>
      </c>
      <c r="I969" s="18"/>
    </row>
    <row r="970" spans="1:9" x14ac:dyDescent="0.15">
      <c r="B970" s="4">
        <v>29</v>
      </c>
      <c r="C970" s="16">
        <v>329460</v>
      </c>
      <c r="D970" s="16">
        <v>9690</v>
      </c>
      <c r="E970" s="16">
        <v>6298</v>
      </c>
      <c r="F970" s="16">
        <v>13498</v>
      </c>
      <c r="G970" s="16">
        <v>34</v>
      </c>
      <c r="H970" s="16">
        <v>1662.8806999999999</v>
      </c>
      <c r="I970" s="18"/>
    </row>
    <row r="971" spans="1:9" x14ac:dyDescent="0.15">
      <c r="B971" s="4">
        <v>30</v>
      </c>
      <c r="C971" s="16">
        <v>523236</v>
      </c>
      <c r="D971" s="16">
        <v>12458</v>
      </c>
      <c r="E971" s="16">
        <v>7642</v>
      </c>
      <c r="F971" s="16">
        <v>18810</v>
      </c>
      <c r="G971" s="16">
        <v>42</v>
      </c>
      <c r="H971" s="16">
        <v>2986.9965999999999</v>
      </c>
      <c r="I971" s="18"/>
    </row>
    <row r="972" spans="1:9" x14ac:dyDescent="0.15">
      <c r="A972" s="6"/>
      <c r="B972" s="4">
        <v>31</v>
      </c>
      <c r="C972" s="16">
        <v>574210</v>
      </c>
      <c r="D972" s="16">
        <v>15519</v>
      </c>
      <c r="E972" s="16">
        <v>9466</v>
      </c>
      <c r="F972" s="16">
        <v>23898</v>
      </c>
      <c r="G972" s="16">
        <v>37</v>
      </c>
      <c r="H972" s="16">
        <v>4272.7124000000003</v>
      </c>
      <c r="I972" s="18"/>
    </row>
    <row r="973" spans="1:9" x14ac:dyDescent="0.15">
      <c r="A973" s="11"/>
      <c r="B973" s="5">
        <v>32</v>
      </c>
      <c r="C973" s="16">
        <v>333246</v>
      </c>
      <c r="D973" s="16">
        <v>12342</v>
      </c>
      <c r="E973" s="16">
        <v>8730</v>
      </c>
      <c r="F973" s="16">
        <v>17178</v>
      </c>
      <c r="G973" s="16">
        <v>27</v>
      </c>
      <c r="H973" s="16">
        <v>2172.1475</v>
      </c>
      <c r="I973" s="18"/>
    </row>
    <row r="974" spans="1:9" x14ac:dyDescent="0.15">
      <c r="B974" s="4">
        <v>33</v>
      </c>
      <c r="C974" s="16">
        <v>586022</v>
      </c>
      <c r="D974" s="16">
        <v>12468</v>
      </c>
      <c r="E974" s="16">
        <v>8410</v>
      </c>
      <c r="F974" s="16">
        <v>17306</v>
      </c>
      <c r="G974" s="16">
        <v>47</v>
      </c>
      <c r="H974" s="16">
        <v>2279.4465</v>
      </c>
      <c r="I974" s="18"/>
    </row>
    <row r="975" spans="1:9" x14ac:dyDescent="0.15">
      <c r="B975" s="4">
        <v>34</v>
      </c>
      <c r="C975" s="16">
        <v>609310</v>
      </c>
      <c r="D975" s="16">
        <v>14170</v>
      </c>
      <c r="E975" s="16">
        <v>5402</v>
      </c>
      <c r="F975" s="16">
        <v>24986</v>
      </c>
      <c r="G975" s="16">
        <v>43</v>
      </c>
      <c r="H975" s="16">
        <v>4835.2079999999996</v>
      </c>
      <c r="I975" s="18"/>
    </row>
    <row r="976" spans="1:9" x14ac:dyDescent="0.15">
      <c r="B976" s="4">
        <v>35</v>
      </c>
      <c r="C976" s="16">
        <v>673354</v>
      </c>
      <c r="D976" s="16">
        <v>11813</v>
      </c>
      <c r="E976" s="16">
        <v>6778</v>
      </c>
      <c r="F976" s="16">
        <v>18682</v>
      </c>
      <c r="G976" s="16">
        <v>57</v>
      </c>
      <c r="H976" s="16">
        <v>2879.1149999999998</v>
      </c>
      <c r="I976" s="18"/>
    </row>
    <row r="977" spans="2:9" x14ac:dyDescent="0.15">
      <c r="B977" s="4">
        <v>36</v>
      </c>
      <c r="C977" s="16">
        <v>701508</v>
      </c>
      <c r="D977" s="16">
        <v>16702</v>
      </c>
      <c r="E977" s="16">
        <v>9050</v>
      </c>
      <c r="F977" s="16">
        <v>27194</v>
      </c>
      <c r="G977" s="16">
        <v>42</v>
      </c>
      <c r="H977" s="16">
        <v>5597.8850000000002</v>
      </c>
      <c r="I977" s="18"/>
    </row>
    <row r="978" spans="2:9" x14ac:dyDescent="0.15">
      <c r="B978" s="4">
        <v>37</v>
      </c>
      <c r="C978" s="16">
        <v>262060</v>
      </c>
      <c r="D978" s="16">
        <v>8735</v>
      </c>
      <c r="E978" s="16">
        <v>5466</v>
      </c>
      <c r="F978" s="16">
        <v>12410</v>
      </c>
      <c r="G978" s="16">
        <v>30</v>
      </c>
      <c r="H978" s="16">
        <v>2075.183</v>
      </c>
      <c r="I978" s="18"/>
    </row>
    <row r="979" spans="2:9" x14ac:dyDescent="0.15">
      <c r="B979" s="4">
        <v>38</v>
      </c>
      <c r="C979" s="16">
        <v>1033342</v>
      </c>
      <c r="D979" s="16">
        <v>17514</v>
      </c>
      <c r="E979" s="16">
        <v>5690</v>
      </c>
      <c r="F979" s="16">
        <v>32378</v>
      </c>
      <c r="G979" s="16">
        <v>59</v>
      </c>
      <c r="H979" s="16">
        <v>8102.5883999999996</v>
      </c>
      <c r="I979" s="18"/>
    </row>
    <row r="980" spans="2:9" x14ac:dyDescent="0.15">
      <c r="B980" s="4">
        <v>39</v>
      </c>
      <c r="C980" s="16">
        <v>812942</v>
      </c>
      <c r="D980" s="16">
        <v>15940</v>
      </c>
      <c r="E980" s="16">
        <v>6938</v>
      </c>
      <c r="F980" s="16">
        <v>29018</v>
      </c>
      <c r="G980" s="16">
        <v>51</v>
      </c>
      <c r="H980" s="16">
        <v>6736.9135999999999</v>
      </c>
      <c r="I980" s="18"/>
    </row>
    <row r="981" spans="2:9" x14ac:dyDescent="0.15">
      <c r="B981" s="4">
        <v>40</v>
      </c>
      <c r="C981" s="16">
        <v>227386</v>
      </c>
      <c r="D981" s="16">
        <v>13375</v>
      </c>
      <c r="E981" s="16">
        <v>6682</v>
      </c>
      <c r="F981" s="16">
        <v>23546</v>
      </c>
      <c r="G981" s="16">
        <v>17</v>
      </c>
      <c r="H981" s="16">
        <v>5065.0204999999996</v>
      </c>
      <c r="I981" s="18"/>
    </row>
    <row r="982" spans="2:9" x14ac:dyDescent="0.15">
      <c r="B982" s="4">
        <v>41</v>
      </c>
      <c r="C982" s="16">
        <v>581778</v>
      </c>
      <c r="D982" s="16">
        <v>12928</v>
      </c>
      <c r="E982" s="16">
        <v>7194</v>
      </c>
      <c r="F982" s="16">
        <v>20890</v>
      </c>
      <c r="G982" s="16">
        <v>45</v>
      </c>
      <c r="H982" s="16">
        <v>3627.3971999999999</v>
      </c>
      <c r="I982" s="18"/>
    </row>
    <row r="983" spans="2:9" x14ac:dyDescent="0.15">
      <c r="B983" s="4">
        <v>42</v>
      </c>
      <c r="C983" s="16">
        <v>241602</v>
      </c>
      <c r="D983" s="16">
        <v>11504</v>
      </c>
      <c r="E983" s="16">
        <v>8698</v>
      </c>
      <c r="F983" s="16">
        <v>14330</v>
      </c>
      <c r="G983" s="16">
        <v>21</v>
      </c>
      <c r="H983" s="16">
        <v>1454.0171</v>
      </c>
      <c r="I983" s="18"/>
    </row>
    <row r="984" spans="2:9" x14ac:dyDescent="0.15">
      <c r="B984" s="4">
        <v>43</v>
      </c>
      <c r="C984" s="16">
        <v>457312</v>
      </c>
      <c r="D984" s="16">
        <v>14291</v>
      </c>
      <c r="E984" s="16">
        <v>8154</v>
      </c>
      <c r="F984" s="16">
        <v>21882</v>
      </c>
      <c r="G984" s="16">
        <v>32</v>
      </c>
      <c r="H984" s="16">
        <v>3623.9416999999999</v>
      </c>
      <c r="I984" s="18"/>
    </row>
    <row r="985" spans="2:9" x14ac:dyDescent="0.15">
      <c r="B985" s="4">
        <v>44</v>
      </c>
      <c r="C985" s="16">
        <v>576012</v>
      </c>
      <c r="D985" s="16">
        <v>12522</v>
      </c>
      <c r="E985" s="16">
        <v>4698</v>
      </c>
      <c r="F985" s="16">
        <v>21210</v>
      </c>
      <c r="G985" s="16">
        <v>46</v>
      </c>
      <c r="H985" s="16">
        <v>4176.3383999999996</v>
      </c>
      <c r="I985" s="18"/>
    </row>
    <row r="986" spans="2:9" x14ac:dyDescent="0.15">
      <c r="B986" s="4">
        <v>45</v>
      </c>
      <c r="C986" s="16">
        <v>274366</v>
      </c>
      <c r="D986" s="16">
        <v>10161</v>
      </c>
      <c r="E986" s="16">
        <v>6842</v>
      </c>
      <c r="F986" s="16">
        <v>14170</v>
      </c>
      <c r="G986" s="16">
        <v>27</v>
      </c>
      <c r="H986" s="16">
        <v>1731.3379</v>
      </c>
      <c r="I986" s="18"/>
    </row>
    <row r="987" spans="2:9" x14ac:dyDescent="0.15">
      <c r="B987" s="4">
        <v>46</v>
      </c>
      <c r="C987" s="16">
        <v>389356</v>
      </c>
      <c r="D987" s="16">
        <v>12978</v>
      </c>
      <c r="E987" s="16">
        <v>7802</v>
      </c>
      <c r="F987" s="16">
        <v>18042</v>
      </c>
      <c r="G987" s="16">
        <v>30</v>
      </c>
      <c r="H987" s="16">
        <v>2633.6133</v>
      </c>
      <c r="I987" s="18"/>
    </row>
    <row r="988" spans="2:9" x14ac:dyDescent="0.15">
      <c r="B988" s="4">
        <v>47</v>
      </c>
      <c r="C988" s="16">
        <v>309686</v>
      </c>
      <c r="D988" s="16">
        <v>13464</v>
      </c>
      <c r="E988" s="16">
        <v>6682</v>
      </c>
      <c r="F988" s="16">
        <v>21402</v>
      </c>
      <c r="G988" s="16">
        <v>23</v>
      </c>
      <c r="H988" s="16">
        <v>4189.0727999999999</v>
      </c>
      <c r="I988" s="18"/>
    </row>
    <row r="989" spans="2:9" x14ac:dyDescent="0.15">
      <c r="B989" s="4">
        <v>48</v>
      </c>
      <c r="C989" s="16">
        <v>683260</v>
      </c>
      <c r="D989" s="16">
        <v>12652</v>
      </c>
      <c r="E989" s="16">
        <v>7898</v>
      </c>
      <c r="F989" s="16">
        <v>20634</v>
      </c>
      <c r="G989" s="16">
        <v>54</v>
      </c>
      <c r="H989" s="16">
        <v>3420.8667</v>
      </c>
      <c r="I989" s="18"/>
    </row>
    <row r="990" spans="2:9" x14ac:dyDescent="0.15">
      <c r="B990" s="4">
        <v>49</v>
      </c>
      <c r="C990" s="16">
        <v>741482</v>
      </c>
      <c r="D990" s="16">
        <v>13008</v>
      </c>
      <c r="E990" s="16">
        <v>7834</v>
      </c>
      <c r="F990" s="16">
        <v>20698</v>
      </c>
      <c r="G990" s="16">
        <v>57</v>
      </c>
      <c r="H990" s="16">
        <v>3270.6149999999998</v>
      </c>
      <c r="I990" s="18"/>
    </row>
    <row r="991" spans="2:9" x14ac:dyDescent="0.15">
      <c r="B991" s="4">
        <v>50</v>
      </c>
      <c r="C991" s="16">
        <v>131954</v>
      </c>
      <c r="D991" s="16">
        <v>10150</v>
      </c>
      <c r="E991" s="16">
        <v>8634</v>
      </c>
      <c r="F991" s="16">
        <v>11418</v>
      </c>
      <c r="G991" s="16">
        <v>13</v>
      </c>
      <c r="H991" s="16">
        <v>928.78485000000001</v>
      </c>
      <c r="I991" s="18"/>
    </row>
    <row r="992" spans="2:9" x14ac:dyDescent="0.15">
      <c r="B992" s="4">
        <v>51</v>
      </c>
      <c r="C992" s="16">
        <v>376184</v>
      </c>
      <c r="D992" s="16">
        <v>13435</v>
      </c>
      <c r="E992" s="16">
        <v>9274</v>
      </c>
      <c r="F992" s="16">
        <v>20346</v>
      </c>
      <c r="G992" s="16">
        <v>28</v>
      </c>
      <c r="H992" s="16">
        <v>3129.9045000000001</v>
      </c>
      <c r="I992" s="18"/>
    </row>
    <row r="993" spans="2:9" x14ac:dyDescent="0.15">
      <c r="B993" s="4">
        <v>52</v>
      </c>
      <c r="C993" s="16">
        <v>466954</v>
      </c>
      <c r="D993" s="16">
        <v>11389</v>
      </c>
      <c r="E993" s="16">
        <v>7226</v>
      </c>
      <c r="F993" s="16">
        <v>16250</v>
      </c>
      <c r="G993" s="16">
        <v>41</v>
      </c>
      <c r="H993" s="16">
        <v>2691.5673999999999</v>
      </c>
      <c r="I993" s="18"/>
    </row>
    <row r="994" spans="2:9" x14ac:dyDescent="0.15">
      <c r="B994" s="4">
        <v>53</v>
      </c>
      <c r="C994" s="16">
        <v>679724</v>
      </c>
      <c r="D994" s="16">
        <v>14776</v>
      </c>
      <c r="E994" s="16">
        <v>7642</v>
      </c>
      <c r="F994" s="16">
        <v>22842</v>
      </c>
      <c r="G994" s="16">
        <v>46</v>
      </c>
      <c r="H994" s="16">
        <v>4418.2974000000004</v>
      </c>
      <c r="I994" s="18"/>
    </row>
    <row r="995" spans="2:9" x14ac:dyDescent="0.15">
      <c r="B995" s="4">
        <v>54</v>
      </c>
      <c r="C995" s="16">
        <v>361466</v>
      </c>
      <c r="D995" s="16">
        <v>10953</v>
      </c>
      <c r="E995" s="16">
        <v>6682</v>
      </c>
      <c r="F995" s="16">
        <v>15962</v>
      </c>
      <c r="G995" s="16">
        <v>33</v>
      </c>
      <c r="H995" s="16">
        <v>2290.2941999999998</v>
      </c>
      <c r="I995" s="18"/>
    </row>
    <row r="996" spans="2:9" x14ac:dyDescent="0.15">
      <c r="B996" s="4">
        <v>55</v>
      </c>
      <c r="C996" s="16">
        <v>756660</v>
      </c>
      <c r="D996" s="16">
        <v>15133</v>
      </c>
      <c r="E996" s="16">
        <v>8442</v>
      </c>
      <c r="F996" s="16">
        <v>27418</v>
      </c>
      <c r="G996" s="16">
        <v>50</v>
      </c>
      <c r="H996" s="16">
        <v>4519.9390000000003</v>
      </c>
      <c r="I996" s="18"/>
    </row>
    <row r="997" spans="2:9" x14ac:dyDescent="0.15">
      <c r="B997" s="4">
        <v>56</v>
      </c>
      <c r="C997" s="16">
        <v>466236</v>
      </c>
      <c r="D997" s="16">
        <v>12269</v>
      </c>
      <c r="E997" s="16">
        <v>7994</v>
      </c>
      <c r="F997" s="16">
        <v>19002</v>
      </c>
      <c r="G997" s="16">
        <v>38</v>
      </c>
      <c r="H997" s="16">
        <v>2930.3991999999998</v>
      </c>
      <c r="I997" s="18"/>
    </row>
    <row r="998" spans="2:9" x14ac:dyDescent="0.15">
      <c r="B998" s="4">
        <v>57</v>
      </c>
      <c r="C998" s="16">
        <v>419184</v>
      </c>
      <c r="D998" s="16">
        <v>10479</v>
      </c>
      <c r="E998" s="16">
        <v>7322</v>
      </c>
      <c r="F998" s="16">
        <v>14586</v>
      </c>
      <c r="G998" s="16">
        <v>40</v>
      </c>
      <c r="H998" s="16">
        <v>1979.3148000000001</v>
      </c>
      <c r="I998" s="18"/>
    </row>
    <row r="999" spans="2:9" x14ac:dyDescent="0.15">
      <c r="B999" s="4">
        <v>58</v>
      </c>
      <c r="C999" s="16">
        <v>374554</v>
      </c>
      <c r="D999" s="16">
        <v>11350</v>
      </c>
      <c r="E999" s="16">
        <v>8282</v>
      </c>
      <c r="F999" s="16">
        <v>16154</v>
      </c>
      <c r="G999" s="16">
        <v>33</v>
      </c>
      <c r="H999" s="16">
        <v>2066.8935999999999</v>
      </c>
      <c r="I999" s="18"/>
    </row>
    <row r="1000" spans="2:9" x14ac:dyDescent="0.15">
      <c r="B1000" s="4">
        <v>59</v>
      </c>
      <c r="C1000" s="16">
        <v>479300</v>
      </c>
      <c r="D1000" s="16">
        <v>11411</v>
      </c>
      <c r="E1000" s="16">
        <v>6970</v>
      </c>
      <c r="F1000" s="16">
        <v>15866</v>
      </c>
      <c r="G1000" s="16">
        <v>42</v>
      </c>
      <c r="H1000" s="16">
        <v>2269.7534000000001</v>
      </c>
      <c r="I1000" s="18"/>
    </row>
    <row r="1001" spans="2:9" x14ac:dyDescent="0.15">
      <c r="B1001" s="4">
        <v>60</v>
      </c>
      <c r="C1001" s="16">
        <v>660742</v>
      </c>
      <c r="D1001" s="16">
        <v>14058</v>
      </c>
      <c r="E1001" s="16">
        <v>6938</v>
      </c>
      <c r="F1001" s="16">
        <v>23994</v>
      </c>
      <c r="G1001" s="16">
        <v>47</v>
      </c>
      <c r="H1001" s="16">
        <v>4583.4897000000001</v>
      </c>
      <c r="I1001" s="18"/>
    </row>
    <row r="1002" spans="2:9" x14ac:dyDescent="0.15">
      <c r="B1002" s="4">
        <v>61</v>
      </c>
      <c r="C1002" s="16">
        <v>723978</v>
      </c>
      <c r="D1002" s="16">
        <v>12701</v>
      </c>
      <c r="E1002" s="16">
        <v>8506</v>
      </c>
      <c r="F1002" s="16">
        <v>17690</v>
      </c>
      <c r="G1002" s="16">
        <v>57</v>
      </c>
      <c r="H1002" s="16">
        <v>2239.1487000000002</v>
      </c>
      <c r="I1002" s="18"/>
    </row>
    <row r="1003" spans="2:9" x14ac:dyDescent="0.15">
      <c r="B1003" s="4">
        <v>62</v>
      </c>
      <c r="C1003" s="16">
        <v>508970</v>
      </c>
      <c r="D1003" s="16">
        <v>12413</v>
      </c>
      <c r="E1003" s="16">
        <v>7898</v>
      </c>
      <c r="F1003" s="16">
        <v>19034</v>
      </c>
      <c r="G1003" s="16">
        <v>41</v>
      </c>
      <c r="H1003" s="16">
        <v>3063.4395</v>
      </c>
      <c r="I1003" s="18"/>
    </row>
    <row r="1004" spans="2:9" x14ac:dyDescent="0.15">
      <c r="B1004" s="4">
        <v>63</v>
      </c>
      <c r="C1004" s="16">
        <v>609304</v>
      </c>
      <c r="D1004" s="16">
        <v>13847</v>
      </c>
      <c r="E1004" s="16">
        <v>8762</v>
      </c>
      <c r="F1004" s="16">
        <v>23514</v>
      </c>
      <c r="G1004" s="16">
        <v>44</v>
      </c>
      <c r="H1004" s="16">
        <v>3955.7642000000001</v>
      </c>
      <c r="I1004" s="18"/>
    </row>
    <row r="1005" spans="2:9" x14ac:dyDescent="0.15">
      <c r="B1005" s="4">
        <v>64</v>
      </c>
      <c r="C1005" s="16">
        <v>775354</v>
      </c>
      <c r="D1005" s="16">
        <v>15823</v>
      </c>
      <c r="E1005" s="16">
        <v>9818</v>
      </c>
      <c r="F1005" s="16">
        <v>26554</v>
      </c>
      <c r="G1005" s="16">
        <v>49</v>
      </c>
      <c r="H1005" s="16">
        <v>4691.7505000000001</v>
      </c>
      <c r="I1005" s="18"/>
    </row>
    <row r="1006" spans="2:9" x14ac:dyDescent="0.15">
      <c r="B1006" s="4">
        <v>65</v>
      </c>
      <c r="C1006" s="16">
        <v>368966</v>
      </c>
      <c r="D1006" s="16">
        <v>11902</v>
      </c>
      <c r="E1006" s="16">
        <v>8186</v>
      </c>
      <c r="F1006" s="16">
        <v>15706</v>
      </c>
      <c r="G1006" s="16">
        <v>31</v>
      </c>
      <c r="H1006" s="16">
        <v>2182.8870000000002</v>
      </c>
      <c r="I1006" s="18"/>
    </row>
    <row r="1007" spans="2:9" x14ac:dyDescent="0.15">
      <c r="B1007" s="4">
        <v>66</v>
      </c>
      <c r="C1007" s="16">
        <v>488080</v>
      </c>
      <c r="D1007" s="16">
        <v>12202</v>
      </c>
      <c r="E1007" s="16">
        <v>8250</v>
      </c>
      <c r="F1007" s="16">
        <v>17242</v>
      </c>
      <c r="G1007" s="16">
        <v>40</v>
      </c>
      <c r="H1007" s="16">
        <v>2171.6518999999998</v>
      </c>
      <c r="I1007" s="18"/>
    </row>
    <row r="1008" spans="2:9" x14ac:dyDescent="0.15">
      <c r="B1008" s="4">
        <v>67</v>
      </c>
      <c r="C1008" s="16">
        <v>178268</v>
      </c>
      <c r="D1008" s="16">
        <v>8103</v>
      </c>
      <c r="E1008" s="16">
        <v>6106</v>
      </c>
      <c r="F1008" s="16">
        <v>9498</v>
      </c>
      <c r="G1008" s="16">
        <v>22</v>
      </c>
      <c r="H1008" s="16">
        <v>813.00867000000005</v>
      </c>
      <c r="I1008" s="18"/>
    </row>
    <row r="1009" spans="1:9" x14ac:dyDescent="0.15">
      <c r="B1009" s="4">
        <v>68</v>
      </c>
      <c r="C1009" s="16">
        <v>583884</v>
      </c>
      <c r="D1009" s="16">
        <v>12693</v>
      </c>
      <c r="E1009" s="16">
        <v>5210</v>
      </c>
      <c r="F1009" s="16">
        <v>20826</v>
      </c>
      <c r="G1009" s="16">
        <v>46</v>
      </c>
      <c r="H1009" s="16">
        <v>4202.3676999999998</v>
      </c>
      <c r="I1009" s="18"/>
    </row>
    <row r="1010" spans="1:9" x14ac:dyDescent="0.15">
      <c r="B1010" s="4">
        <v>69</v>
      </c>
      <c r="C1010" s="16">
        <v>503948</v>
      </c>
      <c r="D1010" s="16">
        <v>10955</v>
      </c>
      <c r="E1010" s="16">
        <v>3866</v>
      </c>
      <c r="F1010" s="16">
        <v>18426</v>
      </c>
      <c r="G1010" s="16">
        <v>46</v>
      </c>
      <c r="H1010" s="16">
        <v>3388.3598999999999</v>
      </c>
      <c r="I1010" s="18"/>
    </row>
    <row r="1011" spans="1:9" x14ac:dyDescent="0.15">
      <c r="B1011" s="4">
        <v>70</v>
      </c>
      <c r="C1011" s="5">
        <v>712814</v>
      </c>
      <c r="D1011" s="5">
        <v>13976</v>
      </c>
      <c r="E1011" s="5">
        <v>4890</v>
      </c>
      <c r="F1011" s="5">
        <v>24570</v>
      </c>
      <c r="G1011" s="5">
        <v>51</v>
      </c>
      <c r="H1011" s="5">
        <v>5245.1419999999998</v>
      </c>
      <c r="I1011" s="6"/>
    </row>
    <row r="1012" spans="1:9" x14ac:dyDescent="0.15">
      <c r="B1012" s="4">
        <v>71</v>
      </c>
      <c r="C1012" s="5">
        <v>582338</v>
      </c>
      <c r="D1012" s="5">
        <v>15738</v>
      </c>
      <c r="E1012" s="5">
        <v>10042</v>
      </c>
      <c r="F1012" s="5">
        <v>21722</v>
      </c>
      <c r="G1012" s="5">
        <v>37</v>
      </c>
      <c r="H1012" s="5">
        <v>3307.4794999999999</v>
      </c>
      <c r="I1012" s="6"/>
    </row>
    <row r="1013" spans="1:9" x14ac:dyDescent="0.15">
      <c r="B1013" s="4">
        <v>72</v>
      </c>
      <c r="C1013" s="5">
        <v>674856</v>
      </c>
      <c r="D1013" s="5">
        <v>12978</v>
      </c>
      <c r="E1013" s="5">
        <v>6426</v>
      </c>
      <c r="F1013" s="5">
        <v>20282</v>
      </c>
      <c r="G1013" s="5">
        <v>52</v>
      </c>
      <c r="H1013" s="5">
        <v>3714.8649999999998</v>
      </c>
      <c r="I1013" s="6"/>
    </row>
    <row r="1014" spans="1:9" x14ac:dyDescent="0.15">
      <c r="B1014" s="4">
        <v>73</v>
      </c>
      <c r="C1014" s="5">
        <v>672100</v>
      </c>
      <c r="D1014" s="5">
        <v>16002</v>
      </c>
      <c r="E1014" s="5">
        <v>9050</v>
      </c>
      <c r="F1014" s="5">
        <v>23962</v>
      </c>
      <c r="G1014" s="5">
        <v>42</v>
      </c>
      <c r="H1014" s="5">
        <v>4030.0115000000001</v>
      </c>
      <c r="I1014" s="6"/>
    </row>
    <row r="1015" spans="1:9" x14ac:dyDescent="0.15">
      <c r="B1015" s="4">
        <v>74</v>
      </c>
      <c r="C1015" s="5">
        <v>240276</v>
      </c>
      <c r="D1015" s="5">
        <v>13348</v>
      </c>
      <c r="E1015" s="5">
        <v>10778</v>
      </c>
      <c r="F1015" s="5">
        <v>15770</v>
      </c>
      <c r="G1015" s="5">
        <v>18</v>
      </c>
      <c r="H1015" s="5">
        <v>1465.4793999999999</v>
      </c>
      <c r="I1015" s="6"/>
    </row>
    <row r="1016" spans="1:9" x14ac:dyDescent="0.15">
      <c r="B1016" s="4">
        <v>75</v>
      </c>
      <c r="C1016" s="5">
        <v>521674</v>
      </c>
      <c r="D1016" s="5">
        <v>12723</v>
      </c>
      <c r="E1016" s="5">
        <v>8570</v>
      </c>
      <c r="F1016" s="5">
        <v>19578</v>
      </c>
      <c r="G1016" s="5">
        <v>41</v>
      </c>
      <c r="H1016" s="5">
        <v>2861.1677</v>
      </c>
      <c r="I1016" s="6"/>
    </row>
    <row r="1017" spans="1:9" x14ac:dyDescent="0.15">
      <c r="B1017" s="4">
        <v>76</v>
      </c>
      <c r="C1017" s="5">
        <v>245250</v>
      </c>
      <c r="D1017" s="5">
        <v>11678</v>
      </c>
      <c r="E1017" s="5">
        <v>9498</v>
      </c>
      <c r="F1017" s="5">
        <v>14106</v>
      </c>
      <c r="G1017" s="5">
        <v>21</v>
      </c>
      <c r="H1017" s="5">
        <v>1506.3228999999999</v>
      </c>
      <c r="I1017" s="6"/>
    </row>
    <row r="1018" spans="1:9" x14ac:dyDescent="0.15">
      <c r="B1018" s="4">
        <v>77</v>
      </c>
      <c r="C1018" s="5">
        <v>349016</v>
      </c>
      <c r="D1018" s="5">
        <v>12464</v>
      </c>
      <c r="E1018" s="5">
        <v>8314</v>
      </c>
      <c r="F1018" s="5">
        <v>16762</v>
      </c>
      <c r="G1018" s="5">
        <v>28</v>
      </c>
      <c r="H1018" s="5">
        <v>2239.8957999999998</v>
      </c>
      <c r="I1018" s="6"/>
    </row>
    <row r="1019" spans="1:9" x14ac:dyDescent="0.15">
      <c r="B1019" s="4">
        <v>78</v>
      </c>
      <c r="C1019" s="5">
        <v>240730</v>
      </c>
      <c r="D1019" s="5">
        <v>14160</v>
      </c>
      <c r="E1019" s="5">
        <v>11130</v>
      </c>
      <c r="F1019" s="5">
        <v>16602</v>
      </c>
      <c r="G1019" s="5">
        <v>17</v>
      </c>
      <c r="H1019" s="5">
        <v>1790.3838000000001</v>
      </c>
      <c r="I1019" s="6"/>
    </row>
    <row r="1020" spans="1:9" x14ac:dyDescent="0.15">
      <c r="A1020" s="13"/>
      <c r="B1020" s="4">
        <v>79</v>
      </c>
      <c r="C1020" s="5">
        <v>460596</v>
      </c>
      <c r="D1020" s="5">
        <v>13546</v>
      </c>
      <c r="E1020" s="5">
        <v>8794</v>
      </c>
      <c r="F1020" s="5">
        <v>21114</v>
      </c>
      <c r="G1020" s="5">
        <v>34</v>
      </c>
      <c r="H1020" s="5">
        <v>3187.2253000000001</v>
      </c>
      <c r="I1020" s="6"/>
    </row>
    <row r="1021" spans="1:9" x14ac:dyDescent="0.15">
      <c r="A1021" s="5"/>
      <c r="B1021" s="4">
        <v>80</v>
      </c>
      <c r="C1021" s="5">
        <v>344928</v>
      </c>
      <c r="D1021" s="10">
        <v>10779</v>
      </c>
      <c r="E1021" s="5">
        <v>7642</v>
      </c>
      <c r="F1021" s="5">
        <v>14874</v>
      </c>
      <c r="G1021" s="5">
        <v>32</v>
      </c>
      <c r="H1021" s="5">
        <v>2058.0956999999999</v>
      </c>
      <c r="I1021" s="6"/>
    </row>
    <row r="1022" spans="1:9" x14ac:dyDescent="0.15">
      <c r="A1022" s="5"/>
      <c r="B1022" s="4">
        <v>81</v>
      </c>
      <c r="C1022" s="5">
        <v>1217998</v>
      </c>
      <c r="D1022" s="5">
        <v>18179</v>
      </c>
      <c r="E1022" s="5">
        <v>8122</v>
      </c>
      <c r="F1022" s="5">
        <v>34202</v>
      </c>
      <c r="G1022" s="5">
        <v>67</v>
      </c>
      <c r="H1022" s="5">
        <v>6577.9507000000003</v>
      </c>
      <c r="I1022" s="6"/>
    </row>
    <row r="1023" spans="1:9" x14ac:dyDescent="0.15">
      <c r="B1023" s="4">
        <v>82</v>
      </c>
      <c r="C1023" s="5">
        <v>232360</v>
      </c>
      <c r="D1023" s="5">
        <v>11618</v>
      </c>
      <c r="E1023" s="5">
        <v>8922</v>
      </c>
      <c r="F1023" s="5">
        <v>14330</v>
      </c>
      <c r="G1023" s="5">
        <v>20</v>
      </c>
      <c r="H1023" s="5">
        <v>1587.6532999999999</v>
      </c>
      <c r="I1023" s="6"/>
    </row>
    <row r="1024" spans="1:9" x14ac:dyDescent="0.15">
      <c r="B1024" s="4">
        <v>83</v>
      </c>
      <c r="C1024" s="5">
        <v>782636</v>
      </c>
      <c r="D1024" s="5">
        <v>17013</v>
      </c>
      <c r="E1024" s="5">
        <v>7642</v>
      </c>
      <c r="F1024" s="5">
        <v>29946</v>
      </c>
      <c r="G1024" s="5">
        <v>46</v>
      </c>
      <c r="H1024" s="5">
        <v>6117.8090000000002</v>
      </c>
      <c r="I1024" s="6"/>
    </row>
    <row r="1025" spans="2:9" x14ac:dyDescent="0.15">
      <c r="B1025" s="4">
        <v>84</v>
      </c>
      <c r="C1025" s="5">
        <v>541610</v>
      </c>
      <c r="D1025" s="5">
        <v>13210</v>
      </c>
      <c r="E1025" s="5">
        <v>7002</v>
      </c>
      <c r="F1025" s="5">
        <v>22074</v>
      </c>
      <c r="G1025" s="5">
        <v>41</v>
      </c>
      <c r="H1025" s="5">
        <v>4355.3222999999998</v>
      </c>
      <c r="I1025" s="6"/>
    </row>
    <row r="1026" spans="2:9" x14ac:dyDescent="0.15">
      <c r="B1026" s="4">
        <v>85</v>
      </c>
      <c r="C1026" s="5">
        <v>315738</v>
      </c>
      <c r="D1026" s="5">
        <v>9567</v>
      </c>
      <c r="E1026" s="5">
        <v>7226</v>
      </c>
      <c r="F1026" s="5">
        <v>12602</v>
      </c>
      <c r="G1026" s="5">
        <v>33</v>
      </c>
      <c r="H1026" s="5">
        <v>1424.3697999999999</v>
      </c>
      <c r="I1026" s="6"/>
    </row>
    <row r="1027" spans="2:9" x14ac:dyDescent="0.15">
      <c r="B1027" s="4">
        <v>86</v>
      </c>
      <c r="C1027" s="5">
        <v>413736</v>
      </c>
      <c r="D1027" s="5">
        <v>11492</v>
      </c>
      <c r="E1027" s="5">
        <v>7450</v>
      </c>
      <c r="F1027" s="5">
        <v>16634</v>
      </c>
      <c r="G1027" s="5">
        <v>36</v>
      </c>
      <c r="H1027" s="5">
        <v>2635.9582999999998</v>
      </c>
      <c r="I1027" s="6"/>
    </row>
    <row r="1028" spans="2:9" x14ac:dyDescent="0.15">
      <c r="B1028" s="4">
        <v>87</v>
      </c>
      <c r="C1028" s="5">
        <v>464622</v>
      </c>
      <c r="D1028" s="7">
        <v>13274</v>
      </c>
      <c r="E1028" s="5">
        <v>9050</v>
      </c>
      <c r="F1028" s="5">
        <v>18682</v>
      </c>
      <c r="G1028" s="5">
        <v>35</v>
      </c>
      <c r="H1028" s="5">
        <v>2829.5129999999999</v>
      </c>
      <c r="I1028" s="6"/>
    </row>
    <row r="1029" spans="2:9" x14ac:dyDescent="0.15">
      <c r="B1029" s="4">
        <v>88</v>
      </c>
      <c r="C1029" s="5">
        <v>894242</v>
      </c>
      <c r="D1029" s="5">
        <v>16872</v>
      </c>
      <c r="E1029" s="5">
        <v>8122</v>
      </c>
      <c r="F1029" s="5">
        <v>29306</v>
      </c>
      <c r="G1029" s="5">
        <v>53</v>
      </c>
      <c r="H1029" s="5">
        <v>6002.7217000000001</v>
      </c>
      <c r="I1029" s="6"/>
    </row>
    <row r="1030" spans="2:9" x14ac:dyDescent="0.15">
      <c r="B1030" s="4">
        <v>89</v>
      </c>
      <c r="C1030" s="5">
        <v>700808</v>
      </c>
      <c r="D1030" s="5">
        <v>13477</v>
      </c>
      <c r="E1030" s="5">
        <v>7546</v>
      </c>
      <c r="F1030" s="5">
        <v>21978</v>
      </c>
      <c r="G1030" s="5">
        <v>52</v>
      </c>
      <c r="H1030" s="5">
        <v>3754.6062000000002</v>
      </c>
      <c r="I1030" s="6"/>
    </row>
    <row r="1031" spans="2:9" x14ac:dyDescent="0.15">
      <c r="B1031" s="4">
        <v>90</v>
      </c>
      <c r="C1031" s="5">
        <v>406120</v>
      </c>
      <c r="D1031" s="5">
        <v>11281</v>
      </c>
      <c r="E1031" s="5">
        <v>9082</v>
      </c>
      <c r="F1031" s="5">
        <v>13914</v>
      </c>
      <c r="G1031" s="5">
        <v>36</v>
      </c>
      <c r="H1031" s="5">
        <v>1294.4690000000001</v>
      </c>
      <c r="I1031" s="6"/>
    </row>
    <row r="1032" spans="2:9" x14ac:dyDescent="0.15">
      <c r="B1032" s="4">
        <v>91</v>
      </c>
      <c r="C1032" s="5">
        <v>642532</v>
      </c>
      <c r="D1032" s="5">
        <v>15298</v>
      </c>
      <c r="E1032" s="5">
        <v>9402</v>
      </c>
      <c r="F1032" s="5">
        <v>25594</v>
      </c>
      <c r="G1032" s="5">
        <v>42</v>
      </c>
      <c r="H1032" s="5">
        <v>4458.16</v>
      </c>
      <c r="I1032" s="6"/>
    </row>
    <row r="1033" spans="2:9" x14ac:dyDescent="0.15">
      <c r="B1033" s="4">
        <v>92</v>
      </c>
      <c r="C1033" s="5">
        <v>187048</v>
      </c>
      <c r="D1033" s="5">
        <v>9352</v>
      </c>
      <c r="E1033" s="5">
        <v>7994</v>
      </c>
      <c r="F1033" s="5">
        <v>10970</v>
      </c>
      <c r="G1033" s="5">
        <v>20</v>
      </c>
      <c r="H1033" s="5">
        <v>801.81529999999998</v>
      </c>
      <c r="I1033" s="6"/>
    </row>
    <row r="1034" spans="2:9" x14ac:dyDescent="0.15">
      <c r="B1034" s="4">
        <v>93</v>
      </c>
      <c r="C1034" s="5">
        <v>262826</v>
      </c>
      <c r="D1034" s="5">
        <v>10513</v>
      </c>
      <c r="E1034" s="5">
        <v>7226</v>
      </c>
      <c r="F1034" s="5">
        <v>14042</v>
      </c>
      <c r="G1034" s="5">
        <v>25</v>
      </c>
      <c r="H1034" s="5">
        <v>1906.8552</v>
      </c>
      <c r="I1034" s="6"/>
    </row>
    <row r="1035" spans="2:9" x14ac:dyDescent="0.15">
      <c r="B1035" s="4">
        <v>94</v>
      </c>
      <c r="C1035" s="5">
        <v>503294</v>
      </c>
      <c r="D1035" s="5">
        <v>11704</v>
      </c>
      <c r="E1035" s="5">
        <v>7866</v>
      </c>
      <c r="F1035" s="5">
        <v>18106</v>
      </c>
      <c r="G1035" s="5">
        <v>43</v>
      </c>
      <c r="H1035" s="5">
        <v>2626.4695000000002</v>
      </c>
      <c r="I1035" s="6"/>
    </row>
    <row r="1036" spans="2:9" x14ac:dyDescent="0.15">
      <c r="B1036" s="4">
        <v>95</v>
      </c>
      <c r="C1036" s="5">
        <v>635680</v>
      </c>
      <c r="D1036" s="5">
        <v>13243</v>
      </c>
      <c r="E1036" s="5">
        <v>9242</v>
      </c>
      <c r="F1036" s="5">
        <v>20378</v>
      </c>
      <c r="G1036" s="5">
        <v>48</v>
      </c>
      <c r="H1036" s="5">
        <v>2807.7321999999999</v>
      </c>
      <c r="I1036" s="6"/>
    </row>
    <row r="1037" spans="2:9" x14ac:dyDescent="0.15">
      <c r="B1037" s="4">
        <v>96</v>
      </c>
      <c r="C1037" s="5">
        <v>573528</v>
      </c>
      <c r="D1037" s="5">
        <v>13034</v>
      </c>
      <c r="E1037" s="5">
        <v>6714</v>
      </c>
      <c r="F1037" s="5">
        <v>19674</v>
      </c>
      <c r="G1037" s="5">
        <v>44</v>
      </c>
      <c r="H1037" s="5">
        <v>3591.3710000000001</v>
      </c>
      <c r="I1037" s="6"/>
    </row>
    <row r="1038" spans="2:9" x14ac:dyDescent="0.15">
      <c r="B1038" s="4">
        <v>97</v>
      </c>
      <c r="C1038" s="5">
        <v>480054</v>
      </c>
      <c r="D1038" s="5">
        <v>12309</v>
      </c>
      <c r="E1038" s="5">
        <v>7386</v>
      </c>
      <c r="F1038" s="5">
        <v>18234</v>
      </c>
      <c r="G1038" s="5">
        <v>39</v>
      </c>
      <c r="H1038" s="5">
        <v>2848.9989999999998</v>
      </c>
      <c r="I1038" s="6"/>
    </row>
    <row r="1039" spans="2:9" x14ac:dyDescent="0.15">
      <c r="B1039" s="4">
        <v>98</v>
      </c>
      <c r="C1039" s="5">
        <v>336142</v>
      </c>
      <c r="D1039" s="5">
        <v>9604</v>
      </c>
      <c r="E1039" s="5">
        <v>5306</v>
      </c>
      <c r="F1039" s="5">
        <v>13946</v>
      </c>
      <c r="G1039" s="5">
        <v>35</v>
      </c>
      <c r="H1039" s="5">
        <v>2268.9458</v>
      </c>
      <c r="I1039" s="6"/>
    </row>
    <row r="1040" spans="2:9" x14ac:dyDescent="0.15">
      <c r="B1040" s="4">
        <v>99</v>
      </c>
      <c r="C1040" s="5">
        <v>617408</v>
      </c>
      <c r="D1040" s="5">
        <v>12862</v>
      </c>
      <c r="E1040" s="5">
        <v>7898</v>
      </c>
      <c r="F1040" s="5">
        <v>20186</v>
      </c>
      <c r="G1040" s="5">
        <v>48</v>
      </c>
      <c r="H1040" s="5">
        <v>3403.33</v>
      </c>
      <c r="I1040" s="6"/>
    </row>
    <row r="1041" spans="1:9" x14ac:dyDescent="0.15">
      <c r="B1041" s="4">
        <v>100</v>
      </c>
      <c r="C1041" s="5">
        <v>331406</v>
      </c>
      <c r="D1041" s="5">
        <v>9468</v>
      </c>
      <c r="E1041" s="5">
        <v>6138</v>
      </c>
      <c r="F1041" s="5">
        <v>13754</v>
      </c>
      <c r="G1041" s="5">
        <v>35</v>
      </c>
      <c r="H1041" s="5">
        <v>2134.0221999999999</v>
      </c>
      <c r="I1041" s="6"/>
    </row>
    <row r="1042" spans="1:9" x14ac:dyDescent="0.15">
      <c r="B1042" s="4">
        <v>101</v>
      </c>
      <c r="C1042" s="5">
        <v>468504</v>
      </c>
      <c r="D1042" s="5">
        <v>10647</v>
      </c>
      <c r="E1042" s="5">
        <v>6458</v>
      </c>
      <c r="F1042" s="5">
        <v>14970</v>
      </c>
      <c r="G1042" s="5">
        <v>44</v>
      </c>
      <c r="H1042" s="5">
        <v>2139.9857999999999</v>
      </c>
      <c r="I1042" s="6"/>
    </row>
    <row r="1043" spans="1:9" x14ac:dyDescent="0.15">
      <c r="B1043" s="4">
        <v>102</v>
      </c>
      <c r="C1043" s="5">
        <v>575494</v>
      </c>
      <c r="D1043" s="5">
        <v>12244</v>
      </c>
      <c r="E1043" s="5">
        <v>6554</v>
      </c>
      <c r="F1043" s="5">
        <v>19834</v>
      </c>
      <c r="G1043" s="5">
        <v>47</v>
      </c>
      <c r="H1043" s="5">
        <v>3660.1012999999998</v>
      </c>
      <c r="I1043" s="6"/>
    </row>
    <row r="1044" spans="1:9" x14ac:dyDescent="0.15">
      <c r="B1044" s="4">
        <v>103</v>
      </c>
      <c r="C1044" s="5">
        <v>509888</v>
      </c>
      <c r="D1044" s="5">
        <v>10622</v>
      </c>
      <c r="E1044" s="5">
        <v>7898</v>
      </c>
      <c r="F1044" s="5">
        <v>14618</v>
      </c>
      <c r="G1044" s="5">
        <v>48</v>
      </c>
      <c r="H1044" s="5">
        <v>1697.2135000000001</v>
      </c>
      <c r="I1044" s="6"/>
    </row>
    <row r="1045" spans="1:9" x14ac:dyDescent="0.15">
      <c r="B1045" s="4">
        <v>104</v>
      </c>
      <c r="C1045" s="5">
        <v>295310</v>
      </c>
      <c r="D1045" s="5">
        <v>8437</v>
      </c>
      <c r="E1045" s="5">
        <v>5818</v>
      </c>
      <c r="F1045" s="5">
        <v>11738</v>
      </c>
      <c r="G1045" s="5">
        <v>35</v>
      </c>
      <c r="H1045" s="5">
        <v>1765.3333</v>
      </c>
      <c r="I1045" s="6"/>
    </row>
    <row r="1046" spans="1:9" x14ac:dyDescent="0.15">
      <c r="B1046" s="4">
        <v>105</v>
      </c>
      <c r="C1046" s="5">
        <v>346984</v>
      </c>
      <c r="D1046" s="5">
        <v>9638</v>
      </c>
      <c r="E1046" s="5">
        <v>7322</v>
      </c>
      <c r="F1046" s="5">
        <v>12570</v>
      </c>
      <c r="G1046" s="5">
        <v>36</v>
      </c>
      <c r="H1046" s="5">
        <v>1277.4438</v>
      </c>
      <c r="I1046" s="6"/>
    </row>
    <row r="1047" spans="1:9" x14ac:dyDescent="0.15">
      <c r="B1047" s="4">
        <v>106</v>
      </c>
      <c r="C1047" s="5">
        <v>226916</v>
      </c>
      <c r="D1047" s="5">
        <v>8727</v>
      </c>
      <c r="E1047" s="5">
        <v>5818</v>
      </c>
      <c r="F1047" s="5">
        <v>12762</v>
      </c>
      <c r="G1047" s="5">
        <v>26</v>
      </c>
      <c r="H1047" s="5">
        <v>1936.1437000000001</v>
      </c>
      <c r="I1047" s="6"/>
    </row>
    <row r="1048" spans="1:9" x14ac:dyDescent="0.15">
      <c r="B1048" s="4">
        <v>107</v>
      </c>
      <c r="C1048" s="5">
        <v>491206</v>
      </c>
      <c r="D1048" s="5">
        <v>10451</v>
      </c>
      <c r="E1048" s="5">
        <v>5274</v>
      </c>
      <c r="F1048" s="5">
        <v>17850</v>
      </c>
      <c r="G1048" s="5">
        <v>47</v>
      </c>
      <c r="H1048" s="5">
        <v>3244.4983000000002</v>
      </c>
      <c r="I1048" s="6"/>
    </row>
    <row r="1049" spans="1:9" x14ac:dyDescent="0.15">
      <c r="B1049" s="4">
        <v>108</v>
      </c>
      <c r="C1049" s="5">
        <v>641672</v>
      </c>
      <c r="D1049" s="5">
        <v>9436</v>
      </c>
      <c r="E1049" s="5">
        <v>6202</v>
      </c>
      <c r="F1049" s="5">
        <v>14746</v>
      </c>
      <c r="G1049" s="5">
        <v>68</v>
      </c>
      <c r="H1049" s="5">
        <v>1830.7723000000001</v>
      </c>
      <c r="I1049" s="6"/>
    </row>
    <row r="1050" spans="1:9" x14ac:dyDescent="0.15">
      <c r="B1050" s="4">
        <v>109</v>
      </c>
      <c r="C1050" s="5">
        <v>126202</v>
      </c>
      <c r="D1050" s="5">
        <v>7423</v>
      </c>
      <c r="E1050" s="5">
        <v>6074</v>
      </c>
      <c r="F1050" s="5">
        <v>9178</v>
      </c>
      <c r="G1050" s="5">
        <v>17</v>
      </c>
      <c r="H1050" s="5">
        <v>815.78340000000003</v>
      </c>
      <c r="I1050" s="6"/>
    </row>
    <row r="1051" spans="1:9" x14ac:dyDescent="0.15">
      <c r="B1051" s="4">
        <v>110</v>
      </c>
      <c r="C1051" s="5">
        <v>221674</v>
      </c>
      <c r="D1051" s="5">
        <v>8866</v>
      </c>
      <c r="E1051" s="5">
        <v>5978</v>
      </c>
      <c r="F1051" s="5">
        <v>12506</v>
      </c>
      <c r="G1051" s="5">
        <v>25</v>
      </c>
      <c r="H1051" s="5">
        <v>1755.182</v>
      </c>
      <c r="I1051" s="6"/>
    </row>
    <row r="1052" spans="1:9" x14ac:dyDescent="0.15">
      <c r="B1052" s="4">
        <v>111</v>
      </c>
      <c r="C1052" s="5">
        <v>463164</v>
      </c>
      <c r="D1052" s="5">
        <v>12188</v>
      </c>
      <c r="E1052" s="5">
        <v>7994</v>
      </c>
      <c r="F1052" s="5">
        <v>16346</v>
      </c>
      <c r="G1052" s="5">
        <v>38</v>
      </c>
      <c r="H1052" s="5">
        <v>2332.0852</v>
      </c>
      <c r="I1052" s="6"/>
    </row>
    <row r="1053" spans="1:9" x14ac:dyDescent="0.15">
      <c r="B1053" s="4">
        <v>112</v>
      </c>
      <c r="C1053" s="5">
        <v>830484</v>
      </c>
      <c r="D1053" s="5">
        <v>16609</v>
      </c>
      <c r="E1053" s="5">
        <v>7450</v>
      </c>
      <c r="F1053" s="5">
        <v>30362</v>
      </c>
      <c r="G1053" s="5">
        <v>50</v>
      </c>
      <c r="H1053" s="5">
        <v>5905.3890000000001</v>
      </c>
      <c r="I1053" s="6"/>
    </row>
    <row r="1054" spans="1:9" x14ac:dyDescent="0.15">
      <c r="B1054" s="4">
        <v>113</v>
      </c>
      <c r="C1054" s="5">
        <v>338580</v>
      </c>
      <c r="D1054" s="5">
        <v>9958</v>
      </c>
      <c r="E1054" s="5">
        <v>6170</v>
      </c>
      <c r="F1054" s="5">
        <v>13786</v>
      </c>
      <c r="G1054" s="5">
        <v>34</v>
      </c>
      <c r="H1054" s="5">
        <v>1914.0759</v>
      </c>
      <c r="I1054" s="6"/>
    </row>
    <row r="1055" spans="1:9" x14ac:dyDescent="0.15">
      <c r="B1055" s="4">
        <v>114</v>
      </c>
      <c r="C1055" s="5">
        <v>984972</v>
      </c>
      <c r="D1055" s="5">
        <v>15886</v>
      </c>
      <c r="E1055" s="5">
        <v>8250</v>
      </c>
      <c r="F1055" s="5">
        <v>30522</v>
      </c>
      <c r="G1055" s="5">
        <v>62</v>
      </c>
      <c r="H1055" s="5">
        <v>6377.2169999999996</v>
      </c>
      <c r="I1055" s="6"/>
    </row>
    <row r="1056" spans="1:9" x14ac:dyDescent="0.15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15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15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15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15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15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15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15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15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15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15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15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15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15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15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15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15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15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15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15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15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15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15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15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15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15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15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15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15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15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15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15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15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15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15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15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15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15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15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15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15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15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15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15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15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15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15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15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15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15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15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15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15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15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15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15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15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15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15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15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15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15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15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15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15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15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15">
      <c r="B1122" s="4">
        <v>181</v>
      </c>
      <c r="I1122" s="6"/>
    </row>
    <row r="1123" spans="1:10" x14ac:dyDescent="0.15">
      <c r="A1123" s="14" t="s">
        <v>10</v>
      </c>
      <c r="B1123" s="3">
        <v>114</v>
      </c>
      <c r="I1123" s="6"/>
    </row>
    <row r="1124" spans="1:10" x14ac:dyDescent="0.15">
      <c r="A1124" t="s">
        <v>67</v>
      </c>
      <c r="B1124" s="15"/>
      <c r="C1124" s="8">
        <f>AVERAGE(C942:C1122)</f>
        <v>492994.43859649124</v>
      </c>
      <c r="D1124" s="8"/>
      <c r="E1124" s="8"/>
      <c r="F1124" s="8"/>
      <c r="G1124" s="8"/>
      <c r="H1124" s="8"/>
      <c r="I1124" s="9"/>
      <c r="J1124" s="17">
        <f>AVERAGE(D942:D1122)</f>
        <v>12358.561403508771</v>
      </c>
    </row>
    <row r="1125" spans="1:10" x14ac:dyDescent="0.15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15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15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15">
      <c r="B1128" s="4"/>
      <c r="C1128" s="16"/>
      <c r="D1128" s="16"/>
      <c r="E1128" s="16"/>
      <c r="F1128" s="16"/>
      <c r="G1128" s="16"/>
      <c r="H1128" s="16"/>
      <c r="I1128" s="18"/>
    </row>
    <row r="1129" spans="1:10" x14ac:dyDescent="0.15">
      <c r="A1129" s="6"/>
      <c r="B1129" s="16">
        <v>1</v>
      </c>
      <c r="C1129" s="16">
        <v>133181</v>
      </c>
      <c r="D1129" s="16">
        <v>4932</v>
      </c>
      <c r="E1129" s="16">
        <v>1255</v>
      </c>
      <c r="F1129" s="16">
        <v>8231</v>
      </c>
      <c r="G1129" s="16">
        <v>27</v>
      </c>
      <c r="H1129" s="16">
        <v>2013.0659000000001</v>
      </c>
      <c r="I1129" s="18"/>
    </row>
    <row r="1130" spans="1:10" x14ac:dyDescent="0.15">
      <c r="A1130" s="6"/>
      <c r="B1130" s="16">
        <v>2</v>
      </c>
      <c r="C1130" s="16">
        <v>462797</v>
      </c>
      <c r="D1130" s="16">
        <v>10762</v>
      </c>
      <c r="E1130" s="16">
        <v>4519</v>
      </c>
      <c r="F1130" s="16">
        <v>19623</v>
      </c>
      <c r="G1130" s="16">
        <v>43</v>
      </c>
      <c r="H1130" s="16">
        <v>4525.4409999999998</v>
      </c>
      <c r="I1130" s="18"/>
    </row>
    <row r="1131" spans="1:10" x14ac:dyDescent="0.15">
      <c r="A1131" s="6"/>
      <c r="B1131" s="16">
        <v>3</v>
      </c>
      <c r="C1131" s="16">
        <v>313425</v>
      </c>
      <c r="D1131" s="16">
        <v>8036</v>
      </c>
      <c r="E1131" s="16">
        <v>3527</v>
      </c>
      <c r="F1131" s="16">
        <v>13703</v>
      </c>
      <c r="G1131" s="16">
        <v>39</v>
      </c>
      <c r="H1131" s="16">
        <v>3018.1006000000002</v>
      </c>
      <c r="I1131" s="18"/>
    </row>
    <row r="1132" spans="1:10" x14ac:dyDescent="0.15">
      <c r="A1132" s="6"/>
      <c r="B1132" s="16">
        <v>4</v>
      </c>
      <c r="C1132" s="16">
        <v>629299</v>
      </c>
      <c r="D1132" s="16">
        <v>11873</v>
      </c>
      <c r="E1132" s="16">
        <v>4231</v>
      </c>
      <c r="F1132" s="16">
        <v>25447</v>
      </c>
      <c r="G1132" s="16">
        <v>53</v>
      </c>
      <c r="H1132" s="16">
        <v>5893.5785999999998</v>
      </c>
      <c r="I1132" s="18"/>
    </row>
    <row r="1133" spans="1:10" x14ac:dyDescent="0.15">
      <c r="A1133" s="6"/>
      <c r="B1133" s="16">
        <v>5</v>
      </c>
      <c r="C1133" s="16">
        <v>196284</v>
      </c>
      <c r="D1133" s="16">
        <v>5452</v>
      </c>
      <c r="E1133" s="16">
        <v>1191</v>
      </c>
      <c r="F1133" s="16">
        <v>11623</v>
      </c>
      <c r="G1133" s="16">
        <v>36</v>
      </c>
      <c r="H1133" s="16">
        <v>3190.0880999999999</v>
      </c>
      <c r="I1133" s="18"/>
    </row>
    <row r="1134" spans="1:10" x14ac:dyDescent="0.15">
      <c r="A1134" s="6"/>
      <c r="B1134" s="16">
        <v>6</v>
      </c>
      <c r="C1134" s="16">
        <v>792410</v>
      </c>
      <c r="D1134" s="16">
        <v>14674</v>
      </c>
      <c r="E1134" s="16">
        <v>5927</v>
      </c>
      <c r="F1134" s="16">
        <v>28935</v>
      </c>
      <c r="G1134" s="16">
        <v>54</v>
      </c>
      <c r="H1134" s="16">
        <v>6793.0680000000002</v>
      </c>
      <c r="I1134" s="18"/>
    </row>
    <row r="1135" spans="1:10" x14ac:dyDescent="0.15">
      <c r="A1135" s="6"/>
      <c r="B1135" s="16">
        <v>7</v>
      </c>
      <c r="C1135" s="16">
        <v>130916</v>
      </c>
      <c r="D1135" s="16">
        <v>4675</v>
      </c>
      <c r="E1135" s="16">
        <v>1543</v>
      </c>
      <c r="F1135" s="16">
        <v>8359</v>
      </c>
      <c r="G1135" s="16">
        <v>28</v>
      </c>
      <c r="H1135" s="16">
        <v>1984.1213</v>
      </c>
      <c r="I1135" s="18"/>
    </row>
    <row r="1136" spans="1:10" x14ac:dyDescent="0.15">
      <c r="A1136" s="6"/>
      <c r="B1136" s="16">
        <v>8</v>
      </c>
      <c r="C1136" s="16">
        <v>447244</v>
      </c>
      <c r="D1136" s="16">
        <v>8600</v>
      </c>
      <c r="E1136" s="16">
        <v>2471</v>
      </c>
      <c r="F1136" s="16">
        <v>16039</v>
      </c>
      <c r="G1136" s="16">
        <v>52</v>
      </c>
      <c r="H1136" s="16">
        <v>3420.087</v>
      </c>
      <c r="I1136" s="18"/>
    </row>
    <row r="1137" spans="1:9" x14ac:dyDescent="0.15">
      <c r="A1137" s="6"/>
      <c r="B1137" s="16">
        <v>9</v>
      </c>
      <c r="C1137" s="16">
        <v>404201</v>
      </c>
      <c r="D1137" s="16">
        <v>8600</v>
      </c>
      <c r="E1137" s="16">
        <v>2887</v>
      </c>
      <c r="F1137" s="16">
        <v>16839</v>
      </c>
      <c r="G1137" s="16">
        <v>47</v>
      </c>
      <c r="H1137" s="16">
        <v>3788.0369999999998</v>
      </c>
      <c r="I1137" s="18"/>
    </row>
    <row r="1138" spans="1:9" x14ac:dyDescent="0.15">
      <c r="A1138" s="6"/>
      <c r="B1138" s="16">
        <v>10</v>
      </c>
      <c r="C1138" s="16">
        <v>937870</v>
      </c>
      <c r="D1138" s="16">
        <v>14210</v>
      </c>
      <c r="E1138" s="16">
        <v>5351</v>
      </c>
      <c r="F1138" s="16">
        <v>27399</v>
      </c>
      <c r="G1138" s="16">
        <v>66</v>
      </c>
      <c r="H1138" s="16">
        <v>6355.8603999999996</v>
      </c>
      <c r="I1138" s="18"/>
    </row>
    <row r="1139" spans="1:9" x14ac:dyDescent="0.15">
      <c r="A1139" s="6"/>
      <c r="B1139" s="16">
        <v>11</v>
      </c>
      <c r="C1139" s="16">
        <v>862117</v>
      </c>
      <c r="D1139" s="16">
        <v>10386</v>
      </c>
      <c r="E1139" s="16">
        <v>3655</v>
      </c>
      <c r="F1139" s="16">
        <v>21671</v>
      </c>
      <c r="G1139" s="16">
        <v>83</v>
      </c>
      <c r="H1139" s="16">
        <v>5051.6890000000003</v>
      </c>
      <c r="I1139" s="18"/>
    </row>
    <row r="1140" spans="1:9" x14ac:dyDescent="0.15">
      <c r="A1140" s="6"/>
      <c r="B1140" s="5">
        <v>12</v>
      </c>
      <c r="C1140" s="16">
        <v>884259</v>
      </c>
      <c r="D1140" s="16">
        <v>12815</v>
      </c>
      <c r="E1140" s="16">
        <v>3463</v>
      </c>
      <c r="F1140" s="16">
        <v>27335</v>
      </c>
      <c r="G1140" s="16">
        <v>69</v>
      </c>
      <c r="H1140" s="16">
        <v>6604.6063999999997</v>
      </c>
      <c r="I1140" s="18"/>
    </row>
    <row r="1141" spans="1:9" x14ac:dyDescent="0.15">
      <c r="B1141" s="4">
        <v>13</v>
      </c>
      <c r="C1141" s="16">
        <v>571228</v>
      </c>
      <c r="D1141" s="16">
        <v>8400</v>
      </c>
      <c r="E1141" s="16">
        <v>3655</v>
      </c>
      <c r="F1141" s="16">
        <v>14983</v>
      </c>
      <c r="G1141" s="16">
        <v>68</v>
      </c>
      <c r="H1141" s="16">
        <v>3011.1134999999999</v>
      </c>
      <c r="I1141" s="18"/>
    </row>
    <row r="1142" spans="1:9" x14ac:dyDescent="0.15">
      <c r="B1142" s="4">
        <v>14</v>
      </c>
      <c r="C1142" s="16">
        <v>388404</v>
      </c>
      <c r="D1142" s="16">
        <v>8827</v>
      </c>
      <c r="E1142" s="16">
        <v>4039</v>
      </c>
      <c r="F1142" s="16">
        <v>15559</v>
      </c>
      <c r="G1142" s="16">
        <v>44</v>
      </c>
      <c r="H1142" s="16">
        <v>3532.6215999999999</v>
      </c>
      <c r="I1142" s="18"/>
    </row>
    <row r="1143" spans="1:9" x14ac:dyDescent="0.15">
      <c r="B1143" s="4">
        <v>15</v>
      </c>
      <c r="C1143" s="16">
        <v>349420</v>
      </c>
      <c r="D1143" s="16">
        <v>6719</v>
      </c>
      <c r="E1143" s="16">
        <v>2439</v>
      </c>
      <c r="F1143" s="16">
        <v>13703</v>
      </c>
      <c r="G1143" s="16">
        <v>52</v>
      </c>
      <c r="H1143" s="16">
        <v>2900.7469999999998</v>
      </c>
      <c r="I1143" s="18"/>
    </row>
    <row r="1144" spans="1:9" x14ac:dyDescent="0.15">
      <c r="B1144" s="4">
        <v>16</v>
      </c>
      <c r="C1144" s="16">
        <v>552065</v>
      </c>
      <c r="D1144" s="16">
        <v>10037</v>
      </c>
      <c r="E1144" s="16">
        <v>3111</v>
      </c>
      <c r="F1144" s="16">
        <v>19943</v>
      </c>
      <c r="G1144" s="16">
        <v>55</v>
      </c>
      <c r="H1144" s="16">
        <v>4975.5244000000002</v>
      </c>
      <c r="I1144" s="18"/>
    </row>
    <row r="1145" spans="1:9" x14ac:dyDescent="0.15">
      <c r="B1145" s="4">
        <v>17</v>
      </c>
      <c r="C1145" s="16">
        <v>51533</v>
      </c>
      <c r="D1145" s="16">
        <v>4684</v>
      </c>
      <c r="E1145" s="16">
        <v>3847</v>
      </c>
      <c r="F1145" s="16">
        <v>6311</v>
      </c>
      <c r="G1145" s="16">
        <v>11</v>
      </c>
      <c r="H1145" s="16">
        <v>720.79200000000003</v>
      </c>
      <c r="I1145" s="18"/>
    </row>
    <row r="1146" spans="1:9" x14ac:dyDescent="0.15">
      <c r="B1146" s="4">
        <v>18</v>
      </c>
      <c r="C1146" s="16">
        <v>155894</v>
      </c>
      <c r="D1146" s="16">
        <v>5995</v>
      </c>
      <c r="E1146" s="16">
        <v>4007</v>
      </c>
      <c r="F1146" s="16">
        <v>8647</v>
      </c>
      <c r="G1146" s="16">
        <v>26</v>
      </c>
      <c r="H1146" s="16">
        <v>1414.0872999999999</v>
      </c>
      <c r="I1146" s="18"/>
    </row>
    <row r="1147" spans="1:9" x14ac:dyDescent="0.15">
      <c r="B1147" s="4">
        <v>19</v>
      </c>
      <c r="C1147" s="16">
        <v>274843</v>
      </c>
      <c r="D1147" s="16">
        <v>6107</v>
      </c>
      <c r="E1147" s="16">
        <v>743</v>
      </c>
      <c r="F1147" s="16">
        <v>14503</v>
      </c>
      <c r="G1147" s="16">
        <v>45</v>
      </c>
      <c r="H1147" s="16">
        <v>3719.1842999999999</v>
      </c>
      <c r="I1147" s="18"/>
    </row>
    <row r="1148" spans="1:9" x14ac:dyDescent="0.15">
      <c r="B1148" s="4">
        <v>20</v>
      </c>
      <c r="C1148" s="16">
        <v>528352</v>
      </c>
      <c r="D1148" s="16">
        <v>8255</v>
      </c>
      <c r="E1148" s="16">
        <v>1415</v>
      </c>
      <c r="F1148" s="16">
        <v>15271</v>
      </c>
      <c r="G1148" s="16">
        <v>64</v>
      </c>
      <c r="H1148" s="16">
        <v>3512.9960000000001</v>
      </c>
      <c r="I1148" s="18"/>
    </row>
    <row r="1149" spans="1:9" x14ac:dyDescent="0.15">
      <c r="B1149" s="4">
        <v>21</v>
      </c>
      <c r="C1149" s="16">
        <v>264644</v>
      </c>
      <c r="D1149" s="16">
        <v>9451</v>
      </c>
      <c r="E1149" s="16">
        <v>5991</v>
      </c>
      <c r="F1149" s="16">
        <v>13575</v>
      </c>
      <c r="G1149" s="16">
        <v>28</v>
      </c>
      <c r="H1149" s="16">
        <v>2196.3445000000002</v>
      </c>
      <c r="I1149" s="18"/>
    </row>
    <row r="1150" spans="1:9" x14ac:dyDescent="0.15">
      <c r="B1150" s="4">
        <v>22</v>
      </c>
      <c r="C1150" s="16">
        <v>730393</v>
      </c>
      <c r="D1150" s="16">
        <v>11593</v>
      </c>
      <c r="E1150" s="16">
        <v>5255</v>
      </c>
      <c r="F1150" s="16">
        <v>20775</v>
      </c>
      <c r="G1150" s="16">
        <v>63</v>
      </c>
      <c r="H1150" s="16">
        <v>4329.9449999999997</v>
      </c>
      <c r="I1150" s="18"/>
    </row>
    <row r="1151" spans="1:9" x14ac:dyDescent="0.15">
      <c r="B1151" s="4">
        <v>23</v>
      </c>
      <c r="C1151" s="16">
        <v>456663</v>
      </c>
      <c r="D1151" s="16">
        <v>9319</v>
      </c>
      <c r="E1151" s="16">
        <v>3687</v>
      </c>
      <c r="F1151" s="16">
        <v>16615</v>
      </c>
      <c r="G1151" s="16">
        <v>49</v>
      </c>
      <c r="H1151" s="16">
        <v>3551.2341000000001</v>
      </c>
      <c r="I1151" s="18"/>
    </row>
    <row r="1152" spans="1:9" x14ac:dyDescent="0.15">
      <c r="B1152" s="4">
        <v>24</v>
      </c>
      <c r="C1152" s="16">
        <v>512687</v>
      </c>
      <c r="D1152" s="16">
        <v>8994</v>
      </c>
      <c r="E1152" s="16">
        <v>1351</v>
      </c>
      <c r="F1152" s="16">
        <v>20295</v>
      </c>
      <c r="G1152" s="16">
        <v>57</v>
      </c>
      <c r="H1152" s="16">
        <v>5383.1054999999997</v>
      </c>
      <c r="I1152" s="18"/>
    </row>
    <row r="1153" spans="1:9" x14ac:dyDescent="0.15">
      <c r="B1153" s="4">
        <v>25</v>
      </c>
      <c r="C1153" s="16">
        <v>562156</v>
      </c>
      <c r="D1153" s="16">
        <v>10810</v>
      </c>
      <c r="E1153" s="16">
        <v>6279</v>
      </c>
      <c r="F1153" s="16">
        <v>17799</v>
      </c>
      <c r="G1153" s="16">
        <v>52</v>
      </c>
      <c r="H1153" s="16">
        <v>3453.8040000000001</v>
      </c>
      <c r="I1153" s="18"/>
    </row>
    <row r="1154" spans="1:9" x14ac:dyDescent="0.15">
      <c r="B1154" s="4">
        <v>26</v>
      </c>
      <c r="C1154" s="16">
        <v>454053</v>
      </c>
      <c r="D1154" s="16">
        <v>8903</v>
      </c>
      <c r="E1154" s="16">
        <v>3943</v>
      </c>
      <c r="F1154" s="16">
        <v>14919</v>
      </c>
      <c r="G1154" s="16">
        <v>51</v>
      </c>
      <c r="H1154" s="16">
        <v>2794.2431999999999</v>
      </c>
      <c r="I1154" s="18"/>
    </row>
    <row r="1155" spans="1:9" x14ac:dyDescent="0.15">
      <c r="B1155" s="4">
        <v>27</v>
      </c>
      <c r="C1155" s="16">
        <v>627249</v>
      </c>
      <c r="D1155" s="16">
        <v>16083</v>
      </c>
      <c r="E1155" s="16">
        <v>11527</v>
      </c>
      <c r="F1155" s="16">
        <v>22695</v>
      </c>
      <c r="G1155" s="16">
        <v>39</v>
      </c>
      <c r="H1155" s="16">
        <v>3126.2622000000001</v>
      </c>
      <c r="I1155" s="18"/>
    </row>
    <row r="1156" spans="1:9" x14ac:dyDescent="0.15">
      <c r="B1156" s="4">
        <v>28</v>
      </c>
      <c r="C1156" s="16">
        <v>538651</v>
      </c>
      <c r="D1156" s="16">
        <v>11970</v>
      </c>
      <c r="E1156" s="16">
        <v>6759</v>
      </c>
      <c r="F1156" s="16">
        <v>18919</v>
      </c>
      <c r="G1156" s="16">
        <v>45</v>
      </c>
      <c r="H1156" s="16">
        <v>3682.0104999999999</v>
      </c>
      <c r="I1156" s="18"/>
    </row>
    <row r="1157" spans="1:9" x14ac:dyDescent="0.15">
      <c r="B1157" s="4">
        <v>29</v>
      </c>
      <c r="C1157" s="16">
        <v>947656</v>
      </c>
      <c r="D1157" s="16">
        <v>10768</v>
      </c>
      <c r="E1157" s="16">
        <v>3815</v>
      </c>
      <c r="F1157" s="16">
        <v>22023</v>
      </c>
      <c r="G1157" s="16">
        <v>88</v>
      </c>
      <c r="H1157" s="16">
        <v>4899.66</v>
      </c>
      <c r="I1157" s="18"/>
    </row>
    <row r="1158" spans="1:9" x14ac:dyDescent="0.15">
      <c r="B1158" s="4">
        <v>30</v>
      </c>
      <c r="C1158" s="16">
        <v>413225</v>
      </c>
      <c r="D1158" s="16">
        <v>8792</v>
      </c>
      <c r="E1158" s="16">
        <v>4775</v>
      </c>
      <c r="F1158" s="16">
        <v>15559</v>
      </c>
      <c r="G1158" s="16">
        <v>47</v>
      </c>
      <c r="H1158" s="16">
        <v>3010.3955000000001</v>
      </c>
      <c r="I1158" s="18"/>
    </row>
    <row r="1159" spans="1:9" x14ac:dyDescent="0.15">
      <c r="A1159" s="6"/>
      <c r="B1159" s="4">
        <v>31</v>
      </c>
      <c r="C1159" s="16">
        <v>389741</v>
      </c>
      <c r="D1159" s="16">
        <v>9063</v>
      </c>
      <c r="E1159" s="16">
        <v>4999</v>
      </c>
      <c r="F1159" s="16">
        <v>13351</v>
      </c>
      <c r="G1159" s="16">
        <v>43</v>
      </c>
      <c r="H1159" s="16">
        <v>2422.6334999999999</v>
      </c>
      <c r="I1159" s="18"/>
    </row>
    <row r="1160" spans="1:9" x14ac:dyDescent="0.15">
      <c r="A1160" s="11"/>
      <c r="B1160" s="5">
        <v>32</v>
      </c>
      <c r="C1160" s="16">
        <v>393820</v>
      </c>
      <c r="D1160" s="16">
        <v>10939</v>
      </c>
      <c r="E1160" s="16">
        <v>7079</v>
      </c>
      <c r="F1160" s="16">
        <v>15783</v>
      </c>
      <c r="G1160" s="16">
        <v>36</v>
      </c>
      <c r="H1160" s="16">
        <v>2283.8760000000002</v>
      </c>
      <c r="I1160" s="18"/>
    </row>
    <row r="1161" spans="1:9" x14ac:dyDescent="0.15">
      <c r="B1161" s="4">
        <v>33</v>
      </c>
      <c r="C1161" s="16">
        <v>510441</v>
      </c>
      <c r="D1161" s="16">
        <v>10860</v>
      </c>
      <c r="E1161" s="16">
        <v>4423</v>
      </c>
      <c r="F1161" s="16">
        <v>19175</v>
      </c>
      <c r="G1161" s="16">
        <v>47</v>
      </c>
      <c r="H1161" s="16">
        <v>4360.9736000000003</v>
      </c>
      <c r="I1161" s="18"/>
    </row>
    <row r="1162" spans="1:9" x14ac:dyDescent="0.15">
      <c r="B1162" s="4">
        <v>34</v>
      </c>
      <c r="C1162" s="16">
        <v>224989</v>
      </c>
      <c r="D1162" s="16">
        <v>8332</v>
      </c>
      <c r="E1162" s="16">
        <v>5831</v>
      </c>
      <c r="F1162" s="16">
        <v>11719</v>
      </c>
      <c r="G1162" s="16">
        <v>27</v>
      </c>
      <c r="H1162" s="16">
        <v>1571.6890000000001</v>
      </c>
      <c r="I1162" s="18"/>
    </row>
    <row r="1163" spans="1:9" x14ac:dyDescent="0.15">
      <c r="B1163" s="4">
        <v>35</v>
      </c>
      <c r="C1163" s="16">
        <v>774713</v>
      </c>
      <c r="D1163" s="16">
        <v>12297</v>
      </c>
      <c r="E1163" s="16">
        <v>8007</v>
      </c>
      <c r="F1163" s="16">
        <v>18631</v>
      </c>
      <c r="G1163" s="16">
        <v>63</v>
      </c>
      <c r="H1163" s="16">
        <v>2248.5866999999998</v>
      </c>
      <c r="I1163" s="18"/>
    </row>
    <row r="1164" spans="1:9" x14ac:dyDescent="0.15">
      <c r="B1164" s="4">
        <v>36</v>
      </c>
      <c r="C1164" s="16">
        <v>390513</v>
      </c>
      <c r="D1164" s="16">
        <v>10013</v>
      </c>
      <c r="E1164" s="16">
        <v>6023</v>
      </c>
      <c r="F1164" s="16">
        <v>15495</v>
      </c>
      <c r="G1164" s="16">
        <v>39</v>
      </c>
      <c r="H1164" s="16">
        <v>2591.0962</v>
      </c>
      <c r="I1164" s="18"/>
    </row>
    <row r="1165" spans="1:9" x14ac:dyDescent="0.15">
      <c r="B1165" s="4">
        <v>37</v>
      </c>
      <c r="C1165" s="16">
        <v>563109</v>
      </c>
      <c r="D1165" s="16">
        <v>11041</v>
      </c>
      <c r="E1165" s="16">
        <v>6407</v>
      </c>
      <c r="F1165" s="16">
        <v>19111</v>
      </c>
      <c r="G1165" s="16">
        <v>51</v>
      </c>
      <c r="H1165" s="16">
        <v>2878.703</v>
      </c>
      <c r="I1165" s="18"/>
    </row>
    <row r="1166" spans="1:9" x14ac:dyDescent="0.15">
      <c r="B1166" s="4">
        <v>38</v>
      </c>
      <c r="C1166" s="16">
        <v>1113091</v>
      </c>
      <c r="D1166" s="16">
        <v>16131</v>
      </c>
      <c r="E1166" s="16">
        <v>7591</v>
      </c>
      <c r="F1166" s="16">
        <v>31111</v>
      </c>
      <c r="G1166" s="16">
        <v>69</v>
      </c>
      <c r="H1166" s="16">
        <v>6462.5429999999997</v>
      </c>
      <c r="I1166" s="18"/>
    </row>
    <row r="1167" spans="1:9" x14ac:dyDescent="0.15">
      <c r="B1167" s="4">
        <v>39</v>
      </c>
      <c r="C1167" s="16">
        <v>189590</v>
      </c>
      <c r="D1167" s="16">
        <v>7291</v>
      </c>
      <c r="E1167" s="16">
        <v>3879</v>
      </c>
      <c r="F1167" s="16">
        <v>9575</v>
      </c>
      <c r="G1167" s="16">
        <v>26</v>
      </c>
      <c r="H1167" s="16">
        <v>1233.7219</v>
      </c>
      <c r="I1167" s="18"/>
    </row>
    <row r="1168" spans="1:9" x14ac:dyDescent="0.15">
      <c r="B1168" s="4">
        <v>40</v>
      </c>
      <c r="C1168" s="16">
        <v>413712</v>
      </c>
      <c r="D1168" s="16">
        <v>8619</v>
      </c>
      <c r="E1168" s="16">
        <v>2951</v>
      </c>
      <c r="F1168" s="16">
        <v>15975</v>
      </c>
      <c r="G1168" s="16">
        <v>48</v>
      </c>
      <c r="H1168" s="16">
        <v>3502.4983000000002</v>
      </c>
      <c r="I1168" s="18"/>
    </row>
    <row r="1169" spans="2:9" x14ac:dyDescent="0.15">
      <c r="B1169" s="4">
        <v>41</v>
      </c>
      <c r="C1169" s="16">
        <v>135127</v>
      </c>
      <c r="D1169" s="16">
        <v>7948</v>
      </c>
      <c r="E1169" s="16">
        <v>6983</v>
      </c>
      <c r="F1169" s="16">
        <v>9447</v>
      </c>
      <c r="G1169" s="16">
        <v>17</v>
      </c>
      <c r="H1169" s="16">
        <v>627.80773999999997</v>
      </c>
      <c r="I1169" s="18"/>
    </row>
    <row r="1170" spans="2:9" x14ac:dyDescent="0.15">
      <c r="B1170" s="4">
        <v>42</v>
      </c>
      <c r="C1170" s="16">
        <v>320835</v>
      </c>
      <c r="D1170" s="16">
        <v>8671</v>
      </c>
      <c r="E1170" s="16">
        <v>4487</v>
      </c>
      <c r="F1170" s="16">
        <v>12935</v>
      </c>
      <c r="G1170" s="16">
        <v>37</v>
      </c>
      <c r="H1170" s="16">
        <v>2432.2388000000001</v>
      </c>
      <c r="I1170" s="18"/>
    </row>
    <row r="1171" spans="2:9" x14ac:dyDescent="0.15">
      <c r="B1171" s="4">
        <v>43</v>
      </c>
      <c r="C1171" s="16">
        <v>443166</v>
      </c>
      <c r="D1171" s="16">
        <v>8863</v>
      </c>
      <c r="E1171" s="16">
        <v>1095</v>
      </c>
      <c r="F1171" s="16">
        <v>19591</v>
      </c>
      <c r="G1171" s="16">
        <v>50</v>
      </c>
      <c r="H1171" s="16">
        <v>5090.2449999999999</v>
      </c>
      <c r="I1171" s="18"/>
    </row>
    <row r="1172" spans="2:9" x14ac:dyDescent="0.15">
      <c r="B1172" s="4">
        <v>44</v>
      </c>
      <c r="C1172" s="16">
        <v>208345</v>
      </c>
      <c r="D1172" s="16">
        <v>6720</v>
      </c>
      <c r="E1172" s="16">
        <v>2279</v>
      </c>
      <c r="F1172" s="16">
        <v>10759</v>
      </c>
      <c r="G1172" s="16">
        <v>31</v>
      </c>
      <c r="H1172" s="16">
        <v>2464.8645000000001</v>
      </c>
      <c r="I1172" s="18"/>
    </row>
    <row r="1173" spans="2:9" x14ac:dyDescent="0.15">
      <c r="B1173" s="4">
        <v>45</v>
      </c>
      <c r="C1173" s="16">
        <v>398122</v>
      </c>
      <c r="D1173" s="16">
        <v>10476</v>
      </c>
      <c r="E1173" s="16">
        <v>6503</v>
      </c>
      <c r="F1173" s="16">
        <v>16135</v>
      </c>
      <c r="G1173" s="16">
        <v>38</v>
      </c>
      <c r="H1173" s="16">
        <v>2478.5853999999999</v>
      </c>
      <c r="I1173" s="18"/>
    </row>
    <row r="1174" spans="2:9" x14ac:dyDescent="0.15">
      <c r="B1174" s="4">
        <v>46</v>
      </c>
      <c r="C1174" s="16">
        <v>514604</v>
      </c>
      <c r="D1174" s="16">
        <v>9896</v>
      </c>
      <c r="E1174" s="16">
        <v>4871</v>
      </c>
      <c r="F1174" s="16">
        <v>18279</v>
      </c>
      <c r="G1174" s="16">
        <v>52</v>
      </c>
      <c r="H1174" s="16">
        <v>3379.7719999999999</v>
      </c>
      <c r="I1174" s="18"/>
    </row>
    <row r="1175" spans="2:9" x14ac:dyDescent="0.15">
      <c r="B1175" s="4">
        <v>47</v>
      </c>
      <c r="C1175" s="16">
        <v>556987</v>
      </c>
      <c r="D1175" s="16">
        <v>12377</v>
      </c>
      <c r="E1175" s="16">
        <v>6471</v>
      </c>
      <c r="F1175" s="16">
        <v>20551</v>
      </c>
      <c r="G1175" s="16">
        <v>45</v>
      </c>
      <c r="H1175" s="16">
        <v>3422.0106999999998</v>
      </c>
      <c r="I1175" s="18"/>
    </row>
    <row r="1176" spans="2:9" x14ac:dyDescent="0.15">
      <c r="B1176" s="4">
        <v>48</v>
      </c>
      <c r="C1176" s="16">
        <v>492706</v>
      </c>
      <c r="D1176" s="16">
        <v>10711</v>
      </c>
      <c r="E1176" s="16">
        <v>4967</v>
      </c>
      <c r="F1176" s="16">
        <v>17767</v>
      </c>
      <c r="G1176" s="16">
        <v>46</v>
      </c>
      <c r="H1176" s="16">
        <v>3774.7869999999998</v>
      </c>
      <c r="I1176" s="18"/>
    </row>
    <row r="1177" spans="2:9" x14ac:dyDescent="0.15">
      <c r="B1177" s="4">
        <v>49</v>
      </c>
      <c r="C1177" s="16">
        <v>683133</v>
      </c>
      <c r="D1177" s="16">
        <v>11578</v>
      </c>
      <c r="E1177" s="16">
        <v>4391</v>
      </c>
      <c r="F1177" s="16">
        <v>21319</v>
      </c>
      <c r="G1177" s="16">
        <v>59</v>
      </c>
      <c r="H1177" s="16">
        <v>4738.2885999999999</v>
      </c>
      <c r="I1177" s="18"/>
    </row>
    <row r="1178" spans="2:9" x14ac:dyDescent="0.15">
      <c r="B1178" s="4">
        <v>50</v>
      </c>
      <c r="C1178" s="16">
        <v>611935</v>
      </c>
      <c r="D1178" s="16">
        <v>14925</v>
      </c>
      <c r="E1178" s="16">
        <v>6279</v>
      </c>
      <c r="F1178" s="16">
        <v>26599</v>
      </c>
      <c r="G1178" s="16">
        <v>41</v>
      </c>
      <c r="H1178" s="16">
        <v>6282.9862999999996</v>
      </c>
      <c r="I1178" s="18"/>
    </row>
    <row r="1179" spans="2:9" x14ac:dyDescent="0.15">
      <c r="B1179" s="4">
        <v>51</v>
      </c>
      <c r="C1179" s="16">
        <v>777641</v>
      </c>
      <c r="D1179" s="16">
        <v>16545</v>
      </c>
      <c r="E1179" s="16">
        <v>3527</v>
      </c>
      <c r="F1179" s="16">
        <v>30695</v>
      </c>
      <c r="G1179" s="16">
        <v>47</v>
      </c>
      <c r="H1179" s="16">
        <v>8138.4956000000002</v>
      </c>
      <c r="I1179" s="18"/>
    </row>
    <row r="1180" spans="2:9" x14ac:dyDescent="0.15">
      <c r="B1180" s="4">
        <v>52</v>
      </c>
      <c r="C1180" s="16">
        <v>285788</v>
      </c>
      <c r="D1180" s="16">
        <v>7938</v>
      </c>
      <c r="E1180" s="16">
        <v>4967</v>
      </c>
      <c r="F1180" s="16">
        <v>13191</v>
      </c>
      <c r="G1180" s="16">
        <v>36</v>
      </c>
      <c r="H1180" s="16">
        <v>2018.5187000000001</v>
      </c>
      <c r="I1180" s="18"/>
    </row>
    <row r="1181" spans="2:9" x14ac:dyDescent="0.15">
      <c r="B1181" s="4">
        <v>53</v>
      </c>
      <c r="C1181" s="16">
        <v>473212</v>
      </c>
      <c r="D1181" s="16">
        <v>13144</v>
      </c>
      <c r="E1181" s="16">
        <v>8167</v>
      </c>
      <c r="F1181" s="16">
        <v>19879</v>
      </c>
      <c r="G1181" s="16">
        <v>36</v>
      </c>
      <c r="H1181" s="16">
        <v>3312.0446999999999</v>
      </c>
      <c r="I1181" s="18"/>
    </row>
    <row r="1182" spans="2:9" x14ac:dyDescent="0.15">
      <c r="B1182" s="4">
        <v>54</v>
      </c>
      <c r="C1182" s="16">
        <v>761146</v>
      </c>
      <c r="D1182" s="16">
        <v>14095</v>
      </c>
      <c r="E1182" s="16">
        <v>7335</v>
      </c>
      <c r="F1182" s="16">
        <v>24071</v>
      </c>
      <c r="G1182" s="16">
        <v>54</v>
      </c>
      <c r="H1182" s="16">
        <v>4656.4210000000003</v>
      </c>
      <c r="I1182" s="18"/>
    </row>
    <row r="1183" spans="2:9" x14ac:dyDescent="0.15">
      <c r="B1183" s="4">
        <v>55</v>
      </c>
      <c r="C1183" s="16">
        <v>122934</v>
      </c>
      <c r="D1183" s="16">
        <v>4728</v>
      </c>
      <c r="E1183" s="16">
        <v>2439</v>
      </c>
      <c r="F1183" s="16">
        <v>8167</v>
      </c>
      <c r="G1183" s="16">
        <v>26</v>
      </c>
      <c r="H1183" s="16">
        <v>1585.6306999999999</v>
      </c>
      <c r="I1183" s="18"/>
    </row>
    <row r="1184" spans="2:9" x14ac:dyDescent="0.15">
      <c r="B1184" s="4">
        <v>56</v>
      </c>
      <c r="C1184" s="16">
        <v>193966</v>
      </c>
      <c r="D1184" s="16">
        <v>5704</v>
      </c>
      <c r="E1184" s="16">
        <v>2887</v>
      </c>
      <c r="F1184" s="16">
        <v>8967</v>
      </c>
      <c r="G1184" s="16">
        <v>34</v>
      </c>
      <c r="H1184" s="16">
        <v>1880.7946999999999</v>
      </c>
      <c r="I1184" s="18"/>
    </row>
    <row r="1185" spans="2:9" x14ac:dyDescent="0.15">
      <c r="B1185" s="4">
        <v>57</v>
      </c>
      <c r="C1185" s="16">
        <v>529232</v>
      </c>
      <c r="D1185" s="16">
        <v>11025</v>
      </c>
      <c r="E1185" s="16">
        <v>5895</v>
      </c>
      <c r="F1185" s="16">
        <v>19431</v>
      </c>
      <c r="G1185" s="16">
        <v>48</v>
      </c>
      <c r="H1185" s="16">
        <v>3819.8418000000001</v>
      </c>
      <c r="I1185" s="18"/>
    </row>
    <row r="1186" spans="2:9" x14ac:dyDescent="0.15">
      <c r="B1186" s="4">
        <v>58</v>
      </c>
      <c r="C1186" s="16">
        <v>1062066</v>
      </c>
      <c r="D1186" s="16">
        <v>17130</v>
      </c>
      <c r="E1186" s="16">
        <v>10951</v>
      </c>
      <c r="F1186" s="16">
        <v>26055</v>
      </c>
      <c r="G1186" s="16">
        <v>62</v>
      </c>
      <c r="H1186" s="16">
        <v>4543.1270000000004</v>
      </c>
      <c r="I1186" s="18"/>
    </row>
    <row r="1187" spans="2:9" x14ac:dyDescent="0.15">
      <c r="B1187" s="4">
        <v>59</v>
      </c>
      <c r="C1187" s="16">
        <v>253366</v>
      </c>
      <c r="D1187" s="16">
        <v>9744</v>
      </c>
      <c r="E1187" s="16">
        <v>6919</v>
      </c>
      <c r="F1187" s="16">
        <v>12391</v>
      </c>
      <c r="G1187" s="16">
        <v>26</v>
      </c>
      <c r="H1187" s="16">
        <v>1425.1111000000001</v>
      </c>
      <c r="I1187" s="18"/>
    </row>
    <row r="1188" spans="2:9" x14ac:dyDescent="0.15">
      <c r="B1188" s="4">
        <v>60</v>
      </c>
      <c r="C1188" s="16">
        <v>568197</v>
      </c>
      <c r="D1188" s="16">
        <v>11141</v>
      </c>
      <c r="E1188" s="16">
        <v>5191</v>
      </c>
      <c r="F1188" s="16">
        <v>21351</v>
      </c>
      <c r="G1188" s="16">
        <v>51</v>
      </c>
      <c r="H1188" s="16">
        <v>4386.9994999999999</v>
      </c>
      <c r="I1188" s="18"/>
    </row>
    <row r="1189" spans="2:9" x14ac:dyDescent="0.15">
      <c r="B1189" s="4">
        <v>61</v>
      </c>
      <c r="C1189" s="16">
        <v>893298</v>
      </c>
      <c r="D1189" s="16">
        <v>14408</v>
      </c>
      <c r="E1189" s="16">
        <v>6439</v>
      </c>
      <c r="F1189" s="16">
        <v>27143</v>
      </c>
      <c r="G1189" s="16">
        <v>62</v>
      </c>
      <c r="H1189" s="16">
        <v>6160.4750000000004</v>
      </c>
      <c r="I1189" s="18"/>
    </row>
    <row r="1190" spans="2:9" x14ac:dyDescent="0.15">
      <c r="B1190" s="4">
        <v>62</v>
      </c>
      <c r="C1190" s="16">
        <v>735628</v>
      </c>
      <c r="D1190" s="16">
        <v>14146</v>
      </c>
      <c r="E1190" s="16">
        <v>7527</v>
      </c>
      <c r="F1190" s="16">
        <v>21895</v>
      </c>
      <c r="G1190" s="16">
        <v>52</v>
      </c>
      <c r="H1190" s="16">
        <v>3656.6365000000001</v>
      </c>
      <c r="I1190" s="18"/>
    </row>
    <row r="1191" spans="2:9" x14ac:dyDescent="0.15">
      <c r="B1191" s="4">
        <v>63</v>
      </c>
      <c r="C1191" s="16">
        <v>1128846</v>
      </c>
      <c r="D1191" s="16">
        <v>17103</v>
      </c>
      <c r="E1191" s="16">
        <v>7847</v>
      </c>
      <c r="F1191" s="16">
        <v>31911</v>
      </c>
      <c r="G1191" s="16">
        <v>66</v>
      </c>
      <c r="H1191" s="16">
        <v>6532.5946999999996</v>
      </c>
      <c r="I1191" s="18"/>
    </row>
    <row r="1192" spans="2:9" x14ac:dyDescent="0.15">
      <c r="B1192" s="4">
        <v>64</v>
      </c>
      <c r="C1192" s="16">
        <v>519664</v>
      </c>
      <c r="D1192" s="16">
        <v>10826</v>
      </c>
      <c r="E1192" s="16">
        <v>4455</v>
      </c>
      <c r="F1192" s="16">
        <v>20263</v>
      </c>
      <c r="G1192" s="16">
        <v>48</v>
      </c>
      <c r="H1192" s="16">
        <v>4272.527</v>
      </c>
      <c r="I1192" s="18"/>
    </row>
    <row r="1193" spans="2:9" x14ac:dyDescent="0.15">
      <c r="B1193" s="4">
        <v>65</v>
      </c>
      <c r="C1193" s="16">
        <v>629942</v>
      </c>
      <c r="D1193" s="16">
        <v>10861</v>
      </c>
      <c r="E1193" s="16">
        <v>7463</v>
      </c>
      <c r="F1193" s="16">
        <v>13799</v>
      </c>
      <c r="G1193" s="16">
        <v>58</v>
      </c>
      <c r="H1193" s="16">
        <v>1575.3145</v>
      </c>
      <c r="I1193" s="18"/>
    </row>
    <row r="1194" spans="2:9" x14ac:dyDescent="0.15">
      <c r="B1194" s="4">
        <v>66</v>
      </c>
      <c r="C1194" s="16">
        <v>562694</v>
      </c>
      <c r="D1194" s="16">
        <v>13397</v>
      </c>
      <c r="E1194" s="16">
        <v>7879</v>
      </c>
      <c r="F1194" s="16">
        <v>19431</v>
      </c>
      <c r="G1194" s="16">
        <v>42</v>
      </c>
      <c r="H1194" s="16">
        <v>3045.1604000000002</v>
      </c>
      <c r="I1194" s="18"/>
    </row>
    <row r="1195" spans="2:9" x14ac:dyDescent="0.15">
      <c r="B1195" s="4">
        <v>67</v>
      </c>
      <c r="C1195" s="16">
        <v>305056</v>
      </c>
      <c r="D1195" s="16">
        <v>9533</v>
      </c>
      <c r="E1195" s="16">
        <v>6407</v>
      </c>
      <c r="F1195" s="16">
        <v>13383</v>
      </c>
      <c r="G1195" s="16">
        <v>32</v>
      </c>
      <c r="H1195" s="16">
        <v>1821.1711</v>
      </c>
      <c r="I1195" s="18"/>
    </row>
    <row r="1196" spans="2:9" x14ac:dyDescent="0.15">
      <c r="B1196" s="4">
        <v>68</v>
      </c>
      <c r="C1196" s="16">
        <v>291342</v>
      </c>
      <c r="D1196" s="16">
        <v>8568</v>
      </c>
      <c r="E1196" s="16">
        <v>1959</v>
      </c>
      <c r="F1196" s="16">
        <v>18279</v>
      </c>
      <c r="G1196" s="16">
        <v>34</v>
      </c>
      <c r="H1196" s="16">
        <v>4824.5117</v>
      </c>
      <c r="I1196" s="18"/>
    </row>
    <row r="1197" spans="2:9" x14ac:dyDescent="0.15">
      <c r="B1197" s="4">
        <v>69</v>
      </c>
      <c r="C1197" s="16">
        <v>576499</v>
      </c>
      <c r="D1197" s="16">
        <v>10877</v>
      </c>
      <c r="E1197" s="16">
        <v>4199</v>
      </c>
      <c r="F1197" s="16">
        <v>21255</v>
      </c>
      <c r="G1197" s="16">
        <v>53</v>
      </c>
      <c r="H1197" s="16">
        <v>4824.8140000000003</v>
      </c>
      <c r="I1197" s="18"/>
    </row>
    <row r="1198" spans="2:9" x14ac:dyDescent="0.15">
      <c r="B1198" s="4">
        <v>70</v>
      </c>
      <c r="C1198" s="5">
        <v>547085</v>
      </c>
      <c r="D1198" s="5">
        <v>12722</v>
      </c>
      <c r="E1198" s="5">
        <v>7047</v>
      </c>
      <c r="F1198" s="5">
        <v>20903</v>
      </c>
      <c r="G1198" s="5">
        <v>43</v>
      </c>
      <c r="H1198" s="5">
        <v>3590.3829999999998</v>
      </c>
      <c r="I1198" s="6"/>
    </row>
    <row r="1199" spans="2:9" x14ac:dyDescent="0.15">
      <c r="B1199" s="4">
        <v>71</v>
      </c>
      <c r="C1199" s="5">
        <v>516209</v>
      </c>
      <c r="D1199" s="5">
        <v>13236</v>
      </c>
      <c r="E1199" s="5">
        <v>7207</v>
      </c>
      <c r="F1199" s="5">
        <v>19911</v>
      </c>
      <c r="G1199" s="5">
        <v>39</v>
      </c>
      <c r="H1199" s="5">
        <v>3190.3829999999998</v>
      </c>
      <c r="I1199" s="6"/>
    </row>
    <row r="1200" spans="2:9" x14ac:dyDescent="0.15">
      <c r="B1200" s="4">
        <v>72</v>
      </c>
      <c r="C1200" s="5">
        <v>642921</v>
      </c>
      <c r="D1200" s="5">
        <v>13679</v>
      </c>
      <c r="E1200" s="5">
        <v>7047</v>
      </c>
      <c r="F1200" s="5">
        <v>22567</v>
      </c>
      <c r="G1200" s="5">
        <v>47</v>
      </c>
      <c r="H1200" s="5">
        <v>4268.0209999999997</v>
      </c>
      <c r="I1200" s="6"/>
    </row>
    <row r="1201" spans="1:9" x14ac:dyDescent="0.15">
      <c r="B1201" s="4">
        <v>73</v>
      </c>
      <c r="C1201" s="5">
        <v>502167</v>
      </c>
      <c r="D1201" s="5">
        <v>10248</v>
      </c>
      <c r="E1201" s="5">
        <v>5191</v>
      </c>
      <c r="F1201" s="5">
        <v>19271</v>
      </c>
      <c r="G1201" s="5">
        <v>49</v>
      </c>
      <c r="H1201" s="5">
        <v>3867.1149999999998</v>
      </c>
      <c r="I1201" s="6"/>
    </row>
    <row r="1202" spans="1:9" x14ac:dyDescent="0.15">
      <c r="B1202" s="4">
        <v>74</v>
      </c>
      <c r="C1202" s="5">
        <v>255324</v>
      </c>
      <c r="D1202" s="5">
        <v>7092</v>
      </c>
      <c r="E1202" s="5">
        <v>2823</v>
      </c>
      <c r="F1202" s="5">
        <v>12231</v>
      </c>
      <c r="G1202" s="5">
        <v>36</v>
      </c>
      <c r="H1202" s="5">
        <v>2775.3580000000002</v>
      </c>
      <c r="I1202" s="6"/>
    </row>
    <row r="1203" spans="1:9" x14ac:dyDescent="0.15">
      <c r="B1203" s="4">
        <v>75</v>
      </c>
      <c r="C1203" s="5">
        <v>268819</v>
      </c>
      <c r="D1203" s="5">
        <v>12800</v>
      </c>
      <c r="E1203" s="5">
        <v>10759</v>
      </c>
      <c r="F1203" s="5">
        <v>15655</v>
      </c>
      <c r="G1203" s="5">
        <v>21</v>
      </c>
      <c r="H1203" s="5">
        <v>1372.7075</v>
      </c>
      <c r="I1203" s="6"/>
    </row>
    <row r="1204" spans="1:9" x14ac:dyDescent="0.15">
      <c r="B1204" s="4">
        <v>76</v>
      </c>
      <c r="C1204" s="5">
        <v>560700</v>
      </c>
      <c r="D1204" s="5">
        <v>15575</v>
      </c>
      <c r="E1204" s="5">
        <v>11815</v>
      </c>
      <c r="F1204" s="5">
        <v>20039</v>
      </c>
      <c r="G1204" s="5">
        <v>36</v>
      </c>
      <c r="H1204" s="5">
        <v>2113.6687000000002</v>
      </c>
      <c r="I1204" s="6"/>
    </row>
    <row r="1205" spans="1:9" x14ac:dyDescent="0.15">
      <c r="B1205" s="4">
        <v>77</v>
      </c>
      <c r="C1205" s="5">
        <v>393972</v>
      </c>
      <c r="D1205" s="5">
        <v>8953</v>
      </c>
      <c r="E1205" s="5">
        <v>4039</v>
      </c>
      <c r="F1205" s="5">
        <v>16615</v>
      </c>
      <c r="G1205" s="5">
        <v>44</v>
      </c>
      <c r="H1205" s="5">
        <v>3453.7892999999999</v>
      </c>
      <c r="I1205" s="6"/>
    </row>
    <row r="1206" spans="1:9" x14ac:dyDescent="0.15">
      <c r="B1206" s="4">
        <v>78</v>
      </c>
      <c r="C1206" s="5">
        <v>437571</v>
      </c>
      <c r="D1206" s="5">
        <v>11826</v>
      </c>
      <c r="E1206" s="5">
        <v>7527</v>
      </c>
      <c r="F1206" s="5">
        <v>17319</v>
      </c>
      <c r="G1206" s="5">
        <v>37</v>
      </c>
      <c r="H1206" s="5">
        <v>2637.54</v>
      </c>
      <c r="I1206" s="6"/>
    </row>
    <row r="1207" spans="1:9" x14ac:dyDescent="0.15">
      <c r="A1207" s="13"/>
      <c r="B1207" s="4">
        <v>79</v>
      </c>
      <c r="C1207" s="5">
        <v>73929</v>
      </c>
      <c r="D1207" s="5">
        <v>4928</v>
      </c>
      <c r="E1207" s="5">
        <v>3783</v>
      </c>
      <c r="F1207" s="5">
        <v>6791</v>
      </c>
      <c r="G1207" s="5">
        <v>15</v>
      </c>
      <c r="H1207" s="5">
        <v>881.20043999999996</v>
      </c>
      <c r="I1207" s="6"/>
    </row>
    <row r="1208" spans="1:9" x14ac:dyDescent="0.15">
      <c r="A1208" s="5"/>
      <c r="B1208" s="4">
        <v>80</v>
      </c>
      <c r="C1208" s="5">
        <v>600865</v>
      </c>
      <c r="D1208" s="10">
        <v>10924</v>
      </c>
      <c r="E1208" s="5">
        <v>4071</v>
      </c>
      <c r="F1208" s="5">
        <v>21895</v>
      </c>
      <c r="G1208" s="5">
        <v>55</v>
      </c>
      <c r="H1208" s="5">
        <v>5041.7393000000002</v>
      </c>
      <c r="I1208" s="6"/>
    </row>
    <row r="1209" spans="1:9" x14ac:dyDescent="0.15">
      <c r="A1209" s="5"/>
      <c r="B1209" s="4">
        <v>81</v>
      </c>
      <c r="C1209" s="5">
        <v>288131</v>
      </c>
      <c r="D1209" s="5">
        <v>7787</v>
      </c>
      <c r="E1209" s="5">
        <v>4615</v>
      </c>
      <c r="F1209" s="5">
        <v>11303</v>
      </c>
      <c r="G1209" s="5">
        <v>37</v>
      </c>
      <c r="H1209" s="5">
        <v>1821.0216</v>
      </c>
      <c r="I1209" s="6"/>
    </row>
    <row r="1210" spans="1:9" x14ac:dyDescent="0.15">
      <c r="B1210" s="4">
        <v>82</v>
      </c>
      <c r="C1210" s="5">
        <v>272224</v>
      </c>
      <c r="D1210" s="5">
        <v>8507</v>
      </c>
      <c r="E1210" s="5">
        <v>4679</v>
      </c>
      <c r="F1210" s="5">
        <v>12967</v>
      </c>
      <c r="G1210" s="5">
        <v>32</v>
      </c>
      <c r="H1210" s="5">
        <v>2593.4555999999998</v>
      </c>
      <c r="I1210" s="6"/>
    </row>
    <row r="1211" spans="1:9" x14ac:dyDescent="0.15">
      <c r="B1211" s="4">
        <v>83</v>
      </c>
      <c r="C1211" s="5">
        <v>486644</v>
      </c>
      <c r="D1211" s="5">
        <v>11060</v>
      </c>
      <c r="E1211" s="5">
        <v>5959</v>
      </c>
      <c r="F1211" s="5">
        <v>18727</v>
      </c>
      <c r="G1211" s="5">
        <v>44</v>
      </c>
      <c r="H1211" s="5">
        <v>3706.5</v>
      </c>
      <c r="I1211" s="6"/>
    </row>
    <row r="1212" spans="1:9" x14ac:dyDescent="0.15">
      <c r="B1212" s="4">
        <v>84</v>
      </c>
      <c r="C1212" s="5">
        <v>274468</v>
      </c>
      <c r="D1212" s="5">
        <v>9802</v>
      </c>
      <c r="E1212" s="5">
        <v>5799</v>
      </c>
      <c r="F1212" s="5">
        <v>12839</v>
      </c>
      <c r="G1212" s="5">
        <v>28</v>
      </c>
      <c r="H1212" s="5">
        <v>1604.3634</v>
      </c>
      <c r="I1212" s="6"/>
    </row>
    <row r="1213" spans="1:9" x14ac:dyDescent="0.15">
      <c r="B1213" s="4">
        <v>85</v>
      </c>
      <c r="C1213" s="5">
        <v>400696</v>
      </c>
      <c r="D1213" s="5">
        <v>10017</v>
      </c>
      <c r="E1213" s="5">
        <v>6567</v>
      </c>
      <c r="F1213" s="5">
        <v>14343</v>
      </c>
      <c r="G1213" s="5">
        <v>40</v>
      </c>
      <c r="H1213" s="5">
        <v>2121.7719999999999</v>
      </c>
      <c r="I1213" s="6"/>
    </row>
    <row r="1214" spans="1:9" x14ac:dyDescent="0.15">
      <c r="B1214" s="4">
        <v>86</v>
      </c>
      <c r="C1214" s="5">
        <v>521152</v>
      </c>
      <c r="D1214" s="5">
        <v>8143</v>
      </c>
      <c r="E1214" s="5">
        <v>1479</v>
      </c>
      <c r="F1214" s="5">
        <v>20007</v>
      </c>
      <c r="G1214" s="5">
        <v>64</v>
      </c>
      <c r="H1214" s="5">
        <v>5341.7079999999996</v>
      </c>
      <c r="I1214" s="6"/>
    </row>
    <row r="1215" spans="1:9" x14ac:dyDescent="0.15">
      <c r="B1215" s="4">
        <v>87</v>
      </c>
      <c r="C1215" s="5">
        <v>500074</v>
      </c>
      <c r="D1215" s="7">
        <v>13159</v>
      </c>
      <c r="E1215" s="5">
        <v>8167</v>
      </c>
      <c r="F1215" s="5">
        <v>20359</v>
      </c>
      <c r="G1215" s="5">
        <v>38</v>
      </c>
      <c r="H1215" s="5">
        <v>3489.0392999999999</v>
      </c>
      <c r="I1215" s="6"/>
    </row>
    <row r="1216" spans="1:9" x14ac:dyDescent="0.15">
      <c r="B1216" s="4">
        <v>88</v>
      </c>
      <c r="C1216" s="5">
        <v>397439</v>
      </c>
      <c r="D1216" s="5">
        <v>9693</v>
      </c>
      <c r="E1216" s="5">
        <v>6407</v>
      </c>
      <c r="F1216" s="5">
        <v>15335</v>
      </c>
      <c r="G1216" s="5">
        <v>41</v>
      </c>
      <c r="H1216" s="5">
        <v>2625.1821</v>
      </c>
      <c r="I1216" s="6"/>
    </row>
    <row r="1217" spans="2:9" x14ac:dyDescent="0.15">
      <c r="B1217" s="4">
        <v>89</v>
      </c>
      <c r="C1217" s="5">
        <v>81986</v>
      </c>
      <c r="D1217" s="5">
        <v>5856</v>
      </c>
      <c r="E1217" s="5">
        <v>3367</v>
      </c>
      <c r="F1217" s="5">
        <v>6887</v>
      </c>
      <c r="G1217" s="5">
        <v>14</v>
      </c>
      <c r="H1217" s="5">
        <v>842.27300000000002</v>
      </c>
      <c r="I1217" s="6"/>
    </row>
    <row r="1218" spans="2:9" x14ac:dyDescent="0.15">
      <c r="B1218" s="4">
        <v>90</v>
      </c>
      <c r="C1218" s="5">
        <v>383043</v>
      </c>
      <c r="D1218" s="5">
        <v>10352</v>
      </c>
      <c r="E1218" s="5">
        <v>6599</v>
      </c>
      <c r="F1218" s="5">
        <v>14343</v>
      </c>
      <c r="G1218" s="5">
        <v>37</v>
      </c>
      <c r="H1218" s="5">
        <v>2128.8332999999998</v>
      </c>
      <c r="I1218" s="6"/>
    </row>
    <row r="1219" spans="2:9" x14ac:dyDescent="0.15">
      <c r="B1219" s="4">
        <v>91</v>
      </c>
      <c r="C1219" s="5">
        <v>387700</v>
      </c>
      <c r="D1219" s="5">
        <v>8811</v>
      </c>
      <c r="E1219" s="5">
        <v>4775</v>
      </c>
      <c r="F1219" s="5">
        <v>13927</v>
      </c>
      <c r="G1219" s="5">
        <v>44</v>
      </c>
      <c r="H1219" s="5">
        <v>2292.65</v>
      </c>
      <c r="I1219" s="6"/>
    </row>
    <row r="1220" spans="2:9" x14ac:dyDescent="0.15">
      <c r="B1220" s="4">
        <v>92</v>
      </c>
      <c r="C1220" s="5">
        <v>73072</v>
      </c>
      <c r="D1220" s="5">
        <v>4567</v>
      </c>
      <c r="E1220" s="5">
        <v>3143</v>
      </c>
      <c r="F1220" s="5">
        <v>5799</v>
      </c>
      <c r="G1220" s="5">
        <v>16</v>
      </c>
      <c r="H1220" s="5">
        <v>678.72190000000001</v>
      </c>
      <c r="I1220" s="6"/>
    </row>
    <row r="1221" spans="2:9" x14ac:dyDescent="0.15">
      <c r="B1221" s="4">
        <v>93</v>
      </c>
      <c r="C1221" s="5">
        <v>602750</v>
      </c>
      <c r="D1221" s="5">
        <v>12055</v>
      </c>
      <c r="E1221" s="5">
        <v>7047</v>
      </c>
      <c r="F1221" s="5">
        <v>19399</v>
      </c>
      <c r="G1221" s="5">
        <v>50</v>
      </c>
      <c r="H1221" s="5">
        <v>3394.2620000000002</v>
      </c>
      <c r="I1221" s="6"/>
    </row>
    <row r="1222" spans="2:9" x14ac:dyDescent="0.15">
      <c r="B1222" s="4">
        <v>94</v>
      </c>
      <c r="C1222" s="5">
        <v>525595</v>
      </c>
      <c r="D1222" s="5">
        <v>11679</v>
      </c>
      <c r="E1222" s="5">
        <v>6055</v>
      </c>
      <c r="F1222" s="5">
        <v>19207</v>
      </c>
      <c r="G1222" s="5">
        <v>45</v>
      </c>
      <c r="H1222" s="5">
        <v>3482.1496999999999</v>
      </c>
      <c r="I1222" s="6"/>
    </row>
    <row r="1223" spans="2:9" x14ac:dyDescent="0.15">
      <c r="B1223" s="4">
        <v>95</v>
      </c>
      <c r="C1223" s="5">
        <v>459308</v>
      </c>
      <c r="D1223" s="5">
        <v>8832</v>
      </c>
      <c r="E1223" s="5">
        <v>3783</v>
      </c>
      <c r="F1223" s="5">
        <v>16359</v>
      </c>
      <c r="G1223" s="5">
        <v>52</v>
      </c>
      <c r="H1223" s="5">
        <v>3460.0365999999999</v>
      </c>
      <c r="I1223" s="6"/>
    </row>
    <row r="1224" spans="2:9" x14ac:dyDescent="0.15">
      <c r="B1224" s="4">
        <v>96</v>
      </c>
      <c r="C1224" s="5">
        <v>274664</v>
      </c>
      <c r="D1224" s="5">
        <v>11444</v>
      </c>
      <c r="E1224" s="5">
        <v>8455</v>
      </c>
      <c r="F1224" s="5">
        <v>14759</v>
      </c>
      <c r="G1224" s="5">
        <v>24</v>
      </c>
      <c r="H1224" s="5">
        <v>1598.4385</v>
      </c>
      <c r="I1224" s="6"/>
    </row>
    <row r="1225" spans="2:9" x14ac:dyDescent="0.15">
      <c r="B1225" s="4">
        <v>97</v>
      </c>
      <c r="C1225" s="5">
        <v>291236</v>
      </c>
      <c r="D1225" s="5">
        <v>10401</v>
      </c>
      <c r="E1225" s="5">
        <v>7495</v>
      </c>
      <c r="F1225" s="5">
        <v>13703</v>
      </c>
      <c r="G1225" s="5">
        <v>28</v>
      </c>
      <c r="H1225" s="5">
        <v>1618.7594999999999</v>
      </c>
      <c r="I1225" s="6"/>
    </row>
    <row r="1226" spans="2:9" x14ac:dyDescent="0.15">
      <c r="B1226" s="4">
        <v>98</v>
      </c>
      <c r="C1226" s="5">
        <v>609916</v>
      </c>
      <c r="D1226" s="5">
        <v>16942</v>
      </c>
      <c r="E1226" s="5">
        <v>13639</v>
      </c>
      <c r="F1226" s="5">
        <v>22311</v>
      </c>
      <c r="G1226" s="5">
        <v>36</v>
      </c>
      <c r="H1226" s="5">
        <v>2060.8470000000002</v>
      </c>
      <c r="I1226" s="6"/>
    </row>
    <row r="1227" spans="2:9" x14ac:dyDescent="0.15">
      <c r="B1227" s="4">
        <v>99</v>
      </c>
      <c r="C1227" s="5">
        <v>551111</v>
      </c>
      <c r="D1227" s="5">
        <v>16700</v>
      </c>
      <c r="E1227" s="5">
        <v>13223</v>
      </c>
      <c r="F1227" s="5">
        <v>21895</v>
      </c>
      <c r="G1227" s="5">
        <v>33</v>
      </c>
      <c r="H1227" s="5">
        <v>2487.0311999999999</v>
      </c>
      <c r="I1227" s="6"/>
    </row>
    <row r="1228" spans="2:9" x14ac:dyDescent="0.15">
      <c r="B1228" s="4">
        <v>100</v>
      </c>
      <c r="C1228" s="5">
        <v>542089</v>
      </c>
      <c r="D1228" s="5">
        <v>11533</v>
      </c>
      <c r="E1228" s="5">
        <v>5831</v>
      </c>
      <c r="F1228" s="5">
        <v>20167</v>
      </c>
      <c r="G1228" s="5">
        <v>47</v>
      </c>
      <c r="H1228" s="5">
        <v>4231.32</v>
      </c>
      <c r="I1228" s="6"/>
    </row>
    <row r="1229" spans="2:9" x14ac:dyDescent="0.15">
      <c r="B1229" s="4">
        <v>101</v>
      </c>
      <c r="C1229" s="5">
        <v>107049</v>
      </c>
      <c r="D1229" s="5">
        <v>7136</v>
      </c>
      <c r="E1229" s="5">
        <v>6119</v>
      </c>
      <c r="F1229" s="5">
        <v>8135</v>
      </c>
      <c r="G1229" s="5">
        <v>15</v>
      </c>
      <c r="H1229" s="5">
        <v>671.15075999999999</v>
      </c>
      <c r="I1229" s="6"/>
    </row>
    <row r="1230" spans="2:9" x14ac:dyDescent="0.15">
      <c r="B1230" s="4">
        <v>102</v>
      </c>
      <c r="C1230" s="5">
        <v>656855</v>
      </c>
      <c r="D1230" s="5">
        <v>13405</v>
      </c>
      <c r="E1230" s="5">
        <v>7655</v>
      </c>
      <c r="F1230" s="5">
        <v>21799</v>
      </c>
      <c r="G1230" s="5">
        <v>49</v>
      </c>
      <c r="H1230" s="5">
        <v>3855.8137000000002</v>
      </c>
      <c r="I1230" s="6"/>
    </row>
    <row r="1231" spans="2:9" x14ac:dyDescent="0.15">
      <c r="B1231" s="4">
        <v>103</v>
      </c>
      <c r="C1231" s="5">
        <v>233074</v>
      </c>
      <c r="D1231" s="5">
        <v>7769</v>
      </c>
      <c r="E1231" s="5">
        <v>4839</v>
      </c>
      <c r="F1231" s="5">
        <v>12103</v>
      </c>
      <c r="G1231" s="5">
        <v>30</v>
      </c>
      <c r="H1231" s="5">
        <v>2065.8474000000001</v>
      </c>
      <c r="I1231" s="6"/>
    </row>
    <row r="1232" spans="2:9" x14ac:dyDescent="0.15">
      <c r="B1232" s="4">
        <v>104</v>
      </c>
      <c r="C1232" s="5">
        <v>465762</v>
      </c>
      <c r="D1232" s="5">
        <v>10125</v>
      </c>
      <c r="E1232" s="5">
        <v>4615</v>
      </c>
      <c r="F1232" s="5">
        <v>18119</v>
      </c>
      <c r="G1232" s="5">
        <v>46</v>
      </c>
      <c r="H1232" s="5">
        <v>3506.3433</v>
      </c>
      <c r="I1232" s="6"/>
    </row>
    <row r="1233" spans="1:9" x14ac:dyDescent="0.15">
      <c r="B1233" s="4">
        <v>105</v>
      </c>
      <c r="C1233" s="5">
        <v>346339</v>
      </c>
      <c r="D1233" s="5">
        <v>9360</v>
      </c>
      <c r="E1233" s="5">
        <v>3943</v>
      </c>
      <c r="F1233" s="5">
        <v>17159</v>
      </c>
      <c r="G1233" s="5">
        <v>37</v>
      </c>
      <c r="H1233" s="5">
        <v>3598.7779999999998</v>
      </c>
      <c r="I1233" s="6"/>
    </row>
    <row r="1234" spans="1:9" x14ac:dyDescent="0.15">
      <c r="B1234" s="4">
        <v>106</v>
      </c>
      <c r="C1234" s="5">
        <v>746568</v>
      </c>
      <c r="D1234" s="5">
        <v>13331</v>
      </c>
      <c r="E1234" s="5">
        <v>5543</v>
      </c>
      <c r="F1234" s="5">
        <v>27271</v>
      </c>
      <c r="G1234" s="5">
        <v>56</v>
      </c>
      <c r="H1234" s="5">
        <v>6083.9683000000005</v>
      </c>
      <c r="I1234" s="6"/>
    </row>
    <row r="1235" spans="1:9" x14ac:dyDescent="0.15">
      <c r="B1235" s="4">
        <v>107</v>
      </c>
      <c r="C1235" s="5">
        <v>727536</v>
      </c>
      <c r="D1235" s="5">
        <v>15157</v>
      </c>
      <c r="E1235" s="5">
        <v>8487</v>
      </c>
      <c r="F1235" s="5">
        <v>25799</v>
      </c>
      <c r="G1235" s="5">
        <v>48</v>
      </c>
      <c r="H1235" s="5">
        <v>4545.0825000000004</v>
      </c>
      <c r="I1235" s="6"/>
    </row>
    <row r="1236" spans="1:9" x14ac:dyDescent="0.15">
      <c r="B1236" s="4">
        <v>108</v>
      </c>
      <c r="C1236" s="5">
        <v>825141</v>
      </c>
      <c r="D1236" s="5">
        <v>12315</v>
      </c>
      <c r="E1236" s="5">
        <v>2663</v>
      </c>
      <c r="F1236" s="5">
        <v>24295</v>
      </c>
      <c r="G1236" s="5">
        <v>67</v>
      </c>
      <c r="H1236" s="5">
        <v>5309.4272000000001</v>
      </c>
      <c r="I1236" s="6"/>
    </row>
    <row r="1237" spans="1:9" x14ac:dyDescent="0.15">
      <c r="B1237" s="4">
        <v>109</v>
      </c>
      <c r="C1237" s="5">
        <v>180751</v>
      </c>
      <c r="D1237" s="5">
        <v>7230</v>
      </c>
      <c r="E1237" s="5">
        <v>4935</v>
      </c>
      <c r="F1237" s="5">
        <v>9479</v>
      </c>
      <c r="G1237" s="5">
        <v>25</v>
      </c>
      <c r="H1237" s="5">
        <v>1072.6570999999999</v>
      </c>
      <c r="I1237" s="6"/>
    </row>
    <row r="1238" spans="1:9" x14ac:dyDescent="0.15">
      <c r="B1238" s="4">
        <v>110</v>
      </c>
      <c r="C1238" s="5">
        <v>747095</v>
      </c>
      <c r="D1238" s="5">
        <v>15246</v>
      </c>
      <c r="E1238" s="5">
        <v>7719</v>
      </c>
      <c r="F1238" s="5">
        <v>24839</v>
      </c>
      <c r="G1238" s="5">
        <v>49</v>
      </c>
      <c r="H1238" s="5">
        <v>4550.4263000000001</v>
      </c>
      <c r="I1238" s="6"/>
    </row>
    <row r="1239" spans="1:9" x14ac:dyDescent="0.15">
      <c r="B1239" s="4">
        <v>111</v>
      </c>
      <c r="C1239" s="5">
        <v>350680</v>
      </c>
      <c r="D1239" s="5">
        <v>8767</v>
      </c>
      <c r="E1239" s="5">
        <v>4871</v>
      </c>
      <c r="F1239" s="5">
        <v>13767</v>
      </c>
      <c r="G1239" s="5">
        <v>40</v>
      </c>
      <c r="H1239" s="5">
        <v>2446.4321</v>
      </c>
      <c r="I1239" s="6"/>
    </row>
    <row r="1240" spans="1:9" x14ac:dyDescent="0.15">
      <c r="B1240" s="4">
        <v>112</v>
      </c>
      <c r="C1240" s="5">
        <v>474568</v>
      </c>
      <c r="D1240" s="5">
        <v>8474</v>
      </c>
      <c r="E1240" s="5">
        <v>4743</v>
      </c>
      <c r="F1240" s="5">
        <v>13895</v>
      </c>
      <c r="G1240" s="5">
        <v>56</v>
      </c>
      <c r="H1240" s="5">
        <v>2427.7069999999999</v>
      </c>
      <c r="I1240" s="6"/>
    </row>
    <row r="1241" spans="1:9" x14ac:dyDescent="0.15">
      <c r="B1241" s="4">
        <v>113</v>
      </c>
      <c r="C1241" s="5">
        <v>537121</v>
      </c>
      <c r="D1241" s="5">
        <v>9765</v>
      </c>
      <c r="E1241" s="5">
        <v>1895</v>
      </c>
      <c r="F1241" s="5">
        <v>21351</v>
      </c>
      <c r="G1241" s="5">
        <v>55</v>
      </c>
      <c r="H1241" s="5">
        <v>5218.01</v>
      </c>
      <c r="I1241" s="6"/>
    </row>
    <row r="1242" spans="1:9" x14ac:dyDescent="0.15">
      <c r="B1242" s="4">
        <v>114</v>
      </c>
      <c r="C1242" s="5">
        <v>716300</v>
      </c>
      <c r="D1242" s="5">
        <v>13775</v>
      </c>
      <c r="E1242" s="5">
        <v>6567</v>
      </c>
      <c r="F1242" s="5">
        <v>24615</v>
      </c>
      <c r="G1242" s="5">
        <v>52</v>
      </c>
      <c r="H1242" s="5">
        <v>5021.7460000000001</v>
      </c>
      <c r="I1242" s="6"/>
    </row>
    <row r="1243" spans="1:9" x14ac:dyDescent="0.15">
      <c r="A1243" s="6"/>
      <c r="B1243" s="4">
        <v>115</v>
      </c>
      <c r="C1243" s="5">
        <v>757149</v>
      </c>
      <c r="D1243" s="5">
        <v>12833</v>
      </c>
      <c r="E1243" s="5">
        <v>7527</v>
      </c>
      <c r="F1243" s="5">
        <v>22695</v>
      </c>
      <c r="G1243" s="5">
        <v>59</v>
      </c>
      <c r="H1243" s="5">
        <v>4261.7740000000003</v>
      </c>
      <c r="I1243" s="6"/>
    </row>
    <row r="1244" spans="1:9" x14ac:dyDescent="0.15">
      <c r="A1244" s="11"/>
      <c r="B1244" s="4">
        <v>116</v>
      </c>
      <c r="C1244" s="5">
        <v>712904</v>
      </c>
      <c r="D1244" s="5">
        <v>12730</v>
      </c>
      <c r="E1244" s="5">
        <v>7239</v>
      </c>
      <c r="F1244" s="5">
        <v>20519</v>
      </c>
      <c r="G1244" s="5">
        <v>56</v>
      </c>
      <c r="H1244" s="5">
        <v>3626.5309999999999</v>
      </c>
      <c r="I1244" s="6"/>
    </row>
    <row r="1245" spans="1:9" x14ac:dyDescent="0.15">
      <c r="B1245" s="4">
        <v>117</v>
      </c>
      <c r="C1245" s="5">
        <v>419601</v>
      </c>
      <c r="D1245" s="5">
        <v>10759</v>
      </c>
      <c r="E1245" s="5">
        <v>7367</v>
      </c>
      <c r="F1245" s="5">
        <v>15303</v>
      </c>
      <c r="G1245" s="5">
        <v>39</v>
      </c>
      <c r="H1245" s="5">
        <v>2112.4081999999999</v>
      </c>
      <c r="I1245" s="6"/>
    </row>
    <row r="1246" spans="1:9" x14ac:dyDescent="0.15">
      <c r="B1246" s="4">
        <v>118</v>
      </c>
      <c r="C1246" s="5">
        <v>455029</v>
      </c>
      <c r="D1246" s="5">
        <v>13000</v>
      </c>
      <c r="E1246" s="5">
        <v>8167</v>
      </c>
      <c r="F1246" s="5">
        <v>19847</v>
      </c>
      <c r="G1246" s="5">
        <v>35</v>
      </c>
      <c r="H1246" s="5">
        <v>3387.2725</v>
      </c>
      <c r="I1246" s="6"/>
    </row>
    <row r="1247" spans="1:9" x14ac:dyDescent="0.15">
      <c r="B1247" s="4">
        <v>119</v>
      </c>
      <c r="C1247" s="5">
        <v>96556</v>
      </c>
      <c r="D1247" s="5">
        <v>4827</v>
      </c>
      <c r="E1247" s="5">
        <v>3719</v>
      </c>
      <c r="F1247" s="5">
        <v>6055</v>
      </c>
      <c r="G1247" s="5">
        <v>20</v>
      </c>
      <c r="H1247" s="5">
        <v>738.46954000000005</v>
      </c>
      <c r="I1247" s="6"/>
    </row>
    <row r="1248" spans="1:9" x14ac:dyDescent="0.15">
      <c r="B1248" s="4">
        <v>120</v>
      </c>
      <c r="C1248" s="5">
        <v>359552</v>
      </c>
      <c r="D1248" s="5">
        <v>11236</v>
      </c>
      <c r="E1248" s="5">
        <v>6503</v>
      </c>
      <c r="F1248" s="5">
        <v>15847</v>
      </c>
      <c r="G1248" s="5">
        <v>32</v>
      </c>
      <c r="H1248" s="5">
        <v>2426.2802999999999</v>
      </c>
      <c r="I1248" s="6"/>
    </row>
    <row r="1249" spans="2:9" x14ac:dyDescent="0.15">
      <c r="B1249" s="4">
        <v>121</v>
      </c>
      <c r="C1249" s="5">
        <v>411522</v>
      </c>
      <c r="D1249" s="5">
        <v>8946</v>
      </c>
      <c r="E1249" s="5">
        <v>3623</v>
      </c>
      <c r="F1249" s="5">
        <v>16039</v>
      </c>
      <c r="G1249" s="5">
        <v>46</v>
      </c>
      <c r="H1249" s="5">
        <v>3693.4362999999998</v>
      </c>
      <c r="I1249" s="6"/>
    </row>
    <row r="1250" spans="2:9" x14ac:dyDescent="0.15">
      <c r="B1250" s="4">
        <v>122</v>
      </c>
      <c r="C1250" s="5">
        <v>518999</v>
      </c>
      <c r="D1250" s="5">
        <v>10591</v>
      </c>
      <c r="E1250" s="5">
        <v>4007</v>
      </c>
      <c r="F1250" s="5">
        <v>18279</v>
      </c>
      <c r="G1250" s="5">
        <v>49</v>
      </c>
      <c r="H1250" s="5">
        <v>4012.3290000000002</v>
      </c>
      <c r="I1250" s="6"/>
    </row>
    <row r="1251" spans="2:9" x14ac:dyDescent="0.15">
      <c r="B1251" s="4">
        <v>123</v>
      </c>
      <c r="C1251" s="5">
        <v>127671</v>
      </c>
      <c r="D1251" s="5">
        <v>7510</v>
      </c>
      <c r="E1251" s="5">
        <v>5991</v>
      </c>
      <c r="F1251" s="5">
        <v>9895</v>
      </c>
      <c r="G1251" s="5">
        <v>17</v>
      </c>
      <c r="H1251" s="5">
        <v>952.17596000000003</v>
      </c>
      <c r="I1251" s="6"/>
    </row>
    <row r="1252" spans="2:9" x14ac:dyDescent="0.15">
      <c r="B1252" s="4">
        <v>124</v>
      </c>
      <c r="C1252" s="5">
        <v>238809</v>
      </c>
      <c r="D1252" s="5">
        <v>7703</v>
      </c>
      <c r="E1252" s="5">
        <v>5255</v>
      </c>
      <c r="F1252" s="5">
        <v>10791</v>
      </c>
      <c r="G1252" s="5">
        <v>31</v>
      </c>
      <c r="H1252" s="5">
        <v>1609.7808</v>
      </c>
      <c r="I1252" s="6"/>
    </row>
    <row r="1253" spans="2:9" x14ac:dyDescent="0.15">
      <c r="B1253" s="4">
        <v>125</v>
      </c>
      <c r="C1253" s="5">
        <v>662252</v>
      </c>
      <c r="D1253" s="5">
        <v>12735</v>
      </c>
      <c r="E1253" s="5">
        <v>5831</v>
      </c>
      <c r="F1253" s="5">
        <v>23399</v>
      </c>
      <c r="G1253" s="5">
        <v>52</v>
      </c>
      <c r="H1253" s="5">
        <v>5160.3594000000003</v>
      </c>
      <c r="I1253" s="6"/>
    </row>
    <row r="1254" spans="2:9" x14ac:dyDescent="0.15">
      <c r="B1254" s="4">
        <v>126</v>
      </c>
      <c r="C1254" s="5">
        <v>524760</v>
      </c>
      <c r="D1254" s="5">
        <v>13119</v>
      </c>
      <c r="E1254" s="5">
        <v>6535</v>
      </c>
      <c r="F1254" s="5">
        <v>20007</v>
      </c>
      <c r="G1254" s="5">
        <v>40</v>
      </c>
      <c r="H1254" s="5">
        <v>3895.7035999999998</v>
      </c>
      <c r="I1254" s="6"/>
    </row>
    <row r="1255" spans="2:9" x14ac:dyDescent="0.15">
      <c r="B1255" s="4">
        <v>127</v>
      </c>
      <c r="C1255" s="5">
        <v>745260</v>
      </c>
      <c r="D1255" s="5">
        <v>14331</v>
      </c>
      <c r="E1255" s="5">
        <v>6695</v>
      </c>
      <c r="F1255" s="5">
        <v>25799</v>
      </c>
      <c r="G1255" s="5">
        <v>52</v>
      </c>
      <c r="H1255" s="5">
        <v>5108.5033999999996</v>
      </c>
      <c r="I1255" s="6"/>
    </row>
    <row r="1256" spans="2:9" x14ac:dyDescent="0.15">
      <c r="B1256" s="4">
        <v>128</v>
      </c>
      <c r="C1256" s="5">
        <v>369262</v>
      </c>
      <c r="D1256" s="5">
        <v>10860</v>
      </c>
      <c r="E1256" s="5">
        <v>8007</v>
      </c>
      <c r="F1256" s="5">
        <v>16199</v>
      </c>
      <c r="G1256" s="5">
        <v>34</v>
      </c>
      <c r="H1256" s="5">
        <v>2095.3982000000001</v>
      </c>
      <c r="I1256" s="6"/>
    </row>
    <row r="1257" spans="2:9" x14ac:dyDescent="0.15">
      <c r="B1257" s="4">
        <v>129</v>
      </c>
      <c r="C1257" s="5">
        <v>705228</v>
      </c>
      <c r="D1257" s="5">
        <v>13562</v>
      </c>
      <c r="E1257" s="5">
        <v>5735</v>
      </c>
      <c r="F1257" s="5">
        <v>25991</v>
      </c>
      <c r="G1257" s="5">
        <v>52</v>
      </c>
      <c r="H1257" s="5">
        <v>5601.5092999999997</v>
      </c>
      <c r="I1257" s="6"/>
    </row>
    <row r="1258" spans="2:9" x14ac:dyDescent="0.15">
      <c r="B1258" s="4">
        <v>130</v>
      </c>
      <c r="C1258" s="5">
        <v>432722</v>
      </c>
      <c r="D1258" s="5">
        <v>14424</v>
      </c>
      <c r="E1258" s="5">
        <v>8647</v>
      </c>
      <c r="F1258" s="5">
        <v>20711</v>
      </c>
      <c r="G1258" s="5">
        <v>30</v>
      </c>
      <c r="H1258" s="5">
        <v>3621.9052999999999</v>
      </c>
      <c r="I1258" s="6"/>
    </row>
    <row r="1259" spans="2:9" x14ac:dyDescent="0.15">
      <c r="B1259" s="4">
        <v>131</v>
      </c>
      <c r="C1259" s="5">
        <v>666462</v>
      </c>
      <c r="D1259" s="5">
        <v>13329</v>
      </c>
      <c r="E1259" s="5">
        <v>7431</v>
      </c>
      <c r="F1259" s="5">
        <v>22215</v>
      </c>
      <c r="G1259" s="5">
        <v>50</v>
      </c>
      <c r="H1259" s="5">
        <v>3796.2102</v>
      </c>
      <c r="I1259" s="6"/>
    </row>
    <row r="1260" spans="2:9" x14ac:dyDescent="0.15">
      <c r="B1260" s="4">
        <v>132</v>
      </c>
      <c r="C1260" s="5">
        <v>373357</v>
      </c>
      <c r="D1260" s="5">
        <v>8682</v>
      </c>
      <c r="E1260" s="5">
        <v>3847</v>
      </c>
      <c r="F1260" s="5">
        <v>13863</v>
      </c>
      <c r="G1260" s="5">
        <v>43</v>
      </c>
      <c r="H1260" s="5">
        <v>2658.4702000000002</v>
      </c>
      <c r="I1260" s="6"/>
    </row>
    <row r="1261" spans="2:9" x14ac:dyDescent="0.15">
      <c r="B1261" s="4">
        <v>133</v>
      </c>
      <c r="C1261" s="5">
        <v>453617</v>
      </c>
      <c r="D1261" s="5">
        <v>11631</v>
      </c>
      <c r="E1261" s="5">
        <v>5191</v>
      </c>
      <c r="F1261" s="5">
        <v>19783</v>
      </c>
      <c r="G1261" s="5">
        <v>39</v>
      </c>
      <c r="H1261" s="5">
        <v>3904.2121999999999</v>
      </c>
      <c r="I1261" s="6"/>
    </row>
    <row r="1262" spans="2:9" x14ac:dyDescent="0.15">
      <c r="B1262" s="4">
        <v>134</v>
      </c>
      <c r="C1262" s="5">
        <v>617136</v>
      </c>
      <c r="D1262" s="5">
        <v>12857</v>
      </c>
      <c r="E1262" s="5">
        <v>8615</v>
      </c>
      <c r="F1262" s="5">
        <v>20327</v>
      </c>
      <c r="G1262" s="5">
        <v>48</v>
      </c>
      <c r="H1262" s="5">
        <v>3619.6093999999998</v>
      </c>
      <c r="I1262" s="6"/>
    </row>
    <row r="1263" spans="2:9" x14ac:dyDescent="0.15">
      <c r="B1263" s="4">
        <v>135</v>
      </c>
      <c r="C1263" s="5">
        <v>500500</v>
      </c>
      <c r="D1263" s="5">
        <v>11375</v>
      </c>
      <c r="E1263" s="5">
        <v>7047</v>
      </c>
      <c r="F1263" s="5">
        <v>17287</v>
      </c>
      <c r="G1263" s="5">
        <v>44</v>
      </c>
      <c r="H1263" s="5">
        <v>2927.1033000000002</v>
      </c>
      <c r="I1263" s="6"/>
    </row>
    <row r="1264" spans="2:9" x14ac:dyDescent="0.15">
      <c r="B1264" s="4">
        <v>136</v>
      </c>
      <c r="C1264" s="5">
        <v>1779678</v>
      </c>
      <c r="D1264" s="5">
        <v>15611</v>
      </c>
      <c r="E1264" s="5">
        <v>7687</v>
      </c>
      <c r="F1264" s="5">
        <v>30855</v>
      </c>
      <c r="G1264" s="5">
        <v>114</v>
      </c>
      <c r="H1264" s="5">
        <v>5757.58</v>
      </c>
      <c r="I1264" s="6"/>
    </row>
    <row r="1265" spans="2:9" x14ac:dyDescent="0.15">
      <c r="B1265" s="4">
        <v>137</v>
      </c>
      <c r="C1265" s="5">
        <v>128322</v>
      </c>
      <c r="D1265" s="5">
        <v>9165</v>
      </c>
      <c r="E1265" s="5">
        <v>6951</v>
      </c>
      <c r="F1265" s="5">
        <v>10503</v>
      </c>
      <c r="G1265" s="5">
        <v>14</v>
      </c>
      <c r="H1265" s="5">
        <v>1083.8062</v>
      </c>
      <c r="I1265" s="6"/>
    </row>
    <row r="1266" spans="2:9" x14ac:dyDescent="0.15">
      <c r="B1266" s="4">
        <v>138</v>
      </c>
      <c r="C1266" s="5">
        <v>347050</v>
      </c>
      <c r="D1266" s="5">
        <v>9132</v>
      </c>
      <c r="E1266" s="5">
        <v>5479</v>
      </c>
      <c r="F1266" s="5">
        <v>14151</v>
      </c>
      <c r="G1266" s="5">
        <v>38</v>
      </c>
      <c r="H1266" s="5">
        <v>2506.0360000000001</v>
      </c>
      <c r="I1266" s="6"/>
    </row>
    <row r="1267" spans="2:9" x14ac:dyDescent="0.15">
      <c r="B1267" s="4">
        <v>139</v>
      </c>
      <c r="C1267" s="5">
        <v>1178263</v>
      </c>
      <c r="D1267" s="5">
        <v>14546</v>
      </c>
      <c r="E1267" s="5">
        <v>6951</v>
      </c>
      <c r="F1267" s="5">
        <v>27687</v>
      </c>
      <c r="G1267" s="5">
        <v>81</v>
      </c>
      <c r="H1267" s="5">
        <v>5330.3535000000002</v>
      </c>
      <c r="I1267" s="6"/>
    </row>
    <row r="1268" spans="2:9" x14ac:dyDescent="0.15">
      <c r="B1268" s="4">
        <v>140</v>
      </c>
      <c r="C1268" s="5">
        <v>211172</v>
      </c>
      <c r="D1268" s="5">
        <v>7541</v>
      </c>
      <c r="E1268" s="5">
        <v>4263</v>
      </c>
      <c r="F1268" s="5">
        <v>10471</v>
      </c>
      <c r="G1268" s="5">
        <v>28</v>
      </c>
      <c r="H1268" s="5">
        <v>1610.6665</v>
      </c>
      <c r="I1268" s="6"/>
    </row>
    <row r="1269" spans="2:9" x14ac:dyDescent="0.15">
      <c r="B1269" s="4">
        <v>141</v>
      </c>
      <c r="C1269" s="5">
        <v>698846</v>
      </c>
      <c r="D1269" s="5">
        <v>13976</v>
      </c>
      <c r="E1269" s="5">
        <v>7143</v>
      </c>
      <c r="F1269" s="5">
        <v>24263</v>
      </c>
      <c r="G1269" s="5">
        <v>50</v>
      </c>
      <c r="H1269" s="5">
        <v>4886.2924999999996</v>
      </c>
      <c r="I1269" s="6"/>
    </row>
    <row r="1270" spans="2:9" x14ac:dyDescent="0.15">
      <c r="B1270" s="4">
        <v>142</v>
      </c>
      <c r="C1270" s="5">
        <v>153779</v>
      </c>
      <c r="D1270" s="5">
        <v>7322</v>
      </c>
      <c r="E1270" s="5">
        <v>4807</v>
      </c>
      <c r="F1270" s="5">
        <v>9543</v>
      </c>
      <c r="G1270" s="5">
        <v>21</v>
      </c>
      <c r="H1270" s="5">
        <v>1406.1615999999999</v>
      </c>
      <c r="I1270" s="6"/>
    </row>
    <row r="1271" spans="2:9" x14ac:dyDescent="0.15">
      <c r="B1271" s="4">
        <v>143</v>
      </c>
      <c r="C1271" s="5">
        <v>611197</v>
      </c>
      <c r="D1271" s="5">
        <v>10359</v>
      </c>
      <c r="E1271" s="5">
        <v>6471</v>
      </c>
      <c r="F1271" s="5">
        <v>16807</v>
      </c>
      <c r="G1271" s="5">
        <v>59</v>
      </c>
      <c r="H1271" s="5">
        <v>2600.9917</v>
      </c>
      <c r="I1271" s="6"/>
    </row>
    <row r="1272" spans="2:9" x14ac:dyDescent="0.15">
      <c r="B1272" s="4">
        <v>144</v>
      </c>
      <c r="C1272" s="5">
        <v>390722</v>
      </c>
      <c r="D1272" s="5">
        <v>8493</v>
      </c>
      <c r="E1272" s="5">
        <v>5671</v>
      </c>
      <c r="F1272" s="5">
        <v>12039</v>
      </c>
      <c r="G1272" s="5">
        <v>46</v>
      </c>
      <c r="H1272" s="5">
        <v>1605.4219000000001</v>
      </c>
      <c r="I1272" s="6"/>
    </row>
    <row r="1273" spans="2:9" x14ac:dyDescent="0.15">
      <c r="B1273" s="4">
        <v>145</v>
      </c>
      <c r="C1273" s="5">
        <v>357476</v>
      </c>
      <c r="D1273" s="5">
        <v>12767</v>
      </c>
      <c r="E1273" s="5">
        <v>8423</v>
      </c>
      <c r="F1273" s="5">
        <v>18343</v>
      </c>
      <c r="G1273" s="5">
        <v>28</v>
      </c>
      <c r="H1273" s="5">
        <v>2790.9949999999999</v>
      </c>
      <c r="I1273" s="6"/>
    </row>
    <row r="1274" spans="2:9" x14ac:dyDescent="0.15">
      <c r="B1274" s="4">
        <v>146</v>
      </c>
      <c r="C1274" s="5">
        <v>431222</v>
      </c>
      <c r="D1274" s="5">
        <v>16585</v>
      </c>
      <c r="E1274" s="5">
        <v>9735</v>
      </c>
      <c r="F1274" s="5">
        <v>25255</v>
      </c>
      <c r="G1274" s="5">
        <v>26</v>
      </c>
      <c r="H1274" s="5">
        <v>4732.2875999999997</v>
      </c>
      <c r="I1274" s="6"/>
    </row>
    <row r="1275" spans="2:9" x14ac:dyDescent="0.15">
      <c r="B1275" s="4">
        <v>147</v>
      </c>
      <c r="C1275" s="5">
        <v>98288</v>
      </c>
      <c r="D1275" s="5">
        <v>6143</v>
      </c>
      <c r="E1275" s="5">
        <v>4807</v>
      </c>
      <c r="F1275" s="5">
        <v>7687</v>
      </c>
      <c r="G1275" s="5">
        <v>16</v>
      </c>
      <c r="H1275" s="5">
        <v>798.46249999999998</v>
      </c>
      <c r="I1275" s="6"/>
    </row>
    <row r="1276" spans="2:9" x14ac:dyDescent="0.15">
      <c r="B1276" s="4">
        <v>148</v>
      </c>
      <c r="C1276" s="5">
        <v>388349</v>
      </c>
      <c r="D1276" s="5">
        <v>14383</v>
      </c>
      <c r="E1276" s="5">
        <v>5735</v>
      </c>
      <c r="F1276" s="5">
        <v>20775</v>
      </c>
      <c r="G1276" s="5">
        <v>27</v>
      </c>
      <c r="H1276" s="5">
        <v>4117.1436000000003</v>
      </c>
      <c r="I1276" s="6"/>
    </row>
    <row r="1277" spans="2:9" x14ac:dyDescent="0.15">
      <c r="B1277" s="4">
        <v>149</v>
      </c>
      <c r="C1277" s="5">
        <v>231684</v>
      </c>
      <c r="D1277" s="5">
        <v>8274</v>
      </c>
      <c r="E1277" s="5">
        <v>6151</v>
      </c>
      <c r="F1277" s="5">
        <v>11239</v>
      </c>
      <c r="G1277" s="5">
        <v>28</v>
      </c>
      <c r="H1277" s="5">
        <v>1476.9438</v>
      </c>
      <c r="I1277" s="6"/>
    </row>
    <row r="1278" spans="2:9" x14ac:dyDescent="0.15">
      <c r="B1278" s="4">
        <v>150</v>
      </c>
      <c r="C1278" s="5">
        <v>506851</v>
      </c>
      <c r="D1278" s="5">
        <v>13698</v>
      </c>
      <c r="E1278" s="5">
        <v>6791</v>
      </c>
      <c r="F1278" s="5">
        <v>21095</v>
      </c>
      <c r="G1278" s="5">
        <v>37</v>
      </c>
      <c r="H1278" s="5">
        <v>3821.0214999999998</v>
      </c>
      <c r="I1278" s="6"/>
    </row>
    <row r="1279" spans="2:9" x14ac:dyDescent="0.15">
      <c r="B1279" s="4">
        <v>151</v>
      </c>
      <c r="C1279" s="5">
        <v>529929</v>
      </c>
      <c r="D1279" s="5">
        <v>11275</v>
      </c>
      <c r="E1279" s="5">
        <v>5223</v>
      </c>
      <c r="F1279" s="5">
        <v>19303</v>
      </c>
      <c r="G1279" s="5">
        <v>47</v>
      </c>
      <c r="H1279" s="5">
        <v>3848.9252999999999</v>
      </c>
      <c r="I1279" s="6"/>
    </row>
    <row r="1280" spans="2:9" x14ac:dyDescent="0.15">
      <c r="B1280" s="4">
        <v>152</v>
      </c>
      <c r="C1280" s="5">
        <v>789337</v>
      </c>
      <c r="D1280" s="5">
        <v>12529</v>
      </c>
      <c r="E1280" s="5">
        <v>5351</v>
      </c>
      <c r="F1280" s="5">
        <v>23719</v>
      </c>
      <c r="G1280" s="5">
        <v>63</v>
      </c>
      <c r="H1280" s="5">
        <v>5265.8779999999997</v>
      </c>
      <c r="I1280" s="6"/>
    </row>
    <row r="1281" spans="2:9" x14ac:dyDescent="0.15">
      <c r="B1281" s="4">
        <v>153</v>
      </c>
      <c r="C1281" s="5">
        <v>460955</v>
      </c>
      <c r="D1281" s="5">
        <v>10243</v>
      </c>
      <c r="E1281" s="5">
        <v>3559</v>
      </c>
      <c r="F1281" s="5">
        <v>19495</v>
      </c>
      <c r="G1281" s="5">
        <v>45</v>
      </c>
      <c r="H1281" s="5">
        <v>4131.0492999999997</v>
      </c>
      <c r="I1281" s="6"/>
    </row>
    <row r="1282" spans="2:9" x14ac:dyDescent="0.15">
      <c r="B1282" s="4">
        <v>154</v>
      </c>
      <c r="C1282" s="5">
        <v>651323</v>
      </c>
      <c r="D1282" s="5">
        <v>14473</v>
      </c>
      <c r="E1282" s="5">
        <v>8807</v>
      </c>
      <c r="F1282" s="5">
        <v>22471</v>
      </c>
      <c r="G1282" s="5">
        <v>45</v>
      </c>
      <c r="H1282" s="5">
        <v>4235.4106000000002</v>
      </c>
      <c r="I1282" s="6"/>
    </row>
    <row r="1283" spans="2:9" x14ac:dyDescent="0.15">
      <c r="B1283" s="4">
        <v>155</v>
      </c>
      <c r="C1283" s="5">
        <v>1147932</v>
      </c>
      <c r="D1283" s="5">
        <v>16881</v>
      </c>
      <c r="E1283" s="5">
        <v>10119</v>
      </c>
      <c r="F1283" s="5">
        <v>24327</v>
      </c>
      <c r="G1283" s="5">
        <v>68</v>
      </c>
      <c r="H1283" s="5">
        <v>3945.8209999999999</v>
      </c>
      <c r="I1283" s="6"/>
    </row>
    <row r="1284" spans="2:9" x14ac:dyDescent="0.15">
      <c r="B1284" s="4">
        <v>156</v>
      </c>
      <c r="C1284" s="5">
        <v>488625</v>
      </c>
      <c r="D1284" s="5">
        <v>12528</v>
      </c>
      <c r="E1284" s="5">
        <v>7879</v>
      </c>
      <c r="F1284" s="5">
        <v>18983</v>
      </c>
      <c r="G1284" s="5">
        <v>39</v>
      </c>
      <c r="H1284" s="5">
        <v>3123.4481999999998</v>
      </c>
      <c r="I1284" s="6"/>
    </row>
    <row r="1285" spans="2:9" x14ac:dyDescent="0.15">
      <c r="B1285" s="4">
        <v>157</v>
      </c>
      <c r="C1285" s="5">
        <v>932973</v>
      </c>
      <c r="D1285" s="5">
        <v>21697</v>
      </c>
      <c r="E1285" s="5">
        <v>12519</v>
      </c>
      <c r="F1285" s="5">
        <v>31623</v>
      </c>
      <c r="G1285" s="5">
        <v>43</v>
      </c>
      <c r="H1285" s="5">
        <v>5720.8540000000003</v>
      </c>
      <c r="I1285" s="6"/>
    </row>
    <row r="1286" spans="2:9" x14ac:dyDescent="0.15">
      <c r="B1286" s="4">
        <v>158</v>
      </c>
      <c r="C1286" s="5">
        <v>310295</v>
      </c>
      <c r="D1286" s="5">
        <v>18252</v>
      </c>
      <c r="E1286" s="5">
        <v>13191</v>
      </c>
      <c r="F1286" s="5">
        <v>27431</v>
      </c>
      <c r="G1286" s="5">
        <v>17</v>
      </c>
      <c r="H1286" s="5">
        <v>4104.402</v>
      </c>
      <c r="I1286" s="6"/>
    </row>
    <row r="1287" spans="2:9" x14ac:dyDescent="0.15">
      <c r="B1287" s="4">
        <v>159</v>
      </c>
      <c r="C1287" s="5">
        <v>631466</v>
      </c>
      <c r="D1287" s="5">
        <v>16617</v>
      </c>
      <c r="E1287" s="5">
        <v>8967</v>
      </c>
      <c r="F1287" s="5">
        <v>23623</v>
      </c>
      <c r="G1287" s="5">
        <v>38</v>
      </c>
      <c r="H1287" s="5">
        <v>3873.1995000000002</v>
      </c>
      <c r="I1287" s="6"/>
    </row>
    <row r="1288" spans="2:9" x14ac:dyDescent="0.15">
      <c r="B1288" s="4">
        <v>160</v>
      </c>
      <c r="C1288" s="5">
        <v>509574</v>
      </c>
      <c r="D1288" s="5">
        <v>12132</v>
      </c>
      <c r="E1288" s="5">
        <v>6535</v>
      </c>
      <c r="F1288" s="5">
        <v>19015</v>
      </c>
      <c r="G1288" s="5">
        <v>42</v>
      </c>
      <c r="H1288" s="5">
        <v>3365.1904</v>
      </c>
      <c r="I1288" s="6"/>
    </row>
    <row r="1289" spans="2:9" x14ac:dyDescent="0.15">
      <c r="B1289" s="4">
        <v>161</v>
      </c>
      <c r="C1289" s="5">
        <v>996378</v>
      </c>
      <c r="D1289" s="5">
        <v>11585</v>
      </c>
      <c r="E1289" s="5">
        <v>4679</v>
      </c>
      <c r="F1289" s="5">
        <v>22215</v>
      </c>
      <c r="G1289" s="5">
        <v>86</v>
      </c>
      <c r="H1289" s="5">
        <v>4661.1157000000003</v>
      </c>
      <c r="I1289" s="6"/>
    </row>
    <row r="1290" spans="2:9" x14ac:dyDescent="0.15">
      <c r="B1290" s="4">
        <v>162</v>
      </c>
      <c r="C1290" s="5">
        <v>1004562</v>
      </c>
      <c r="D1290" s="5">
        <v>16202</v>
      </c>
      <c r="E1290" s="5">
        <v>8071</v>
      </c>
      <c r="F1290" s="5">
        <v>31047</v>
      </c>
      <c r="G1290" s="5">
        <v>62</v>
      </c>
      <c r="H1290" s="5">
        <v>6777.7056000000002</v>
      </c>
      <c r="I1290" s="6"/>
    </row>
    <row r="1291" spans="2:9" x14ac:dyDescent="0.15">
      <c r="B1291" s="4">
        <v>163</v>
      </c>
      <c r="C1291" s="5">
        <v>300412</v>
      </c>
      <c r="D1291" s="5">
        <v>8344</v>
      </c>
      <c r="E1291" s="5">
        <v>3207</v>
      </c>
      <c r="F1291" s="5">
        <v>14023</v>
      </c>
      <c r="G1291" s="5">
        <v>36</v>
      </c>
      <c r="H1291" s="5">
        <v>3004.306</v>
      </c>
      <c r="I1291" s="6"/>
    </row>
    <row r="1292" spans="2:9" x14ac:dyDescent="0.15">
      <c r="B1292" s="4">
        <v>164</v>
      </c>
      <c r="C1292" s="5">
        <v>581637</v>
      </c>
      <c r="D1292" s="5">
        <v>11404</v>
      </c>
      <c r="E1292" s="5">
        <v>4999</v>
      </c>
      <c r="F1292" s="5">
        <v>19175</v>
      </c>
      <c r="G1292" s="5">
        <v>51</v>
      </c>
      <c r="H1292" s="5">
        <v>3945.2226999999998</v>
      </c>
      <c r="I1292" s="6"/>
    </row>
    <row r="1293" spans="2:9" x14ac:dyDescent="0.15">
      <c r="B1293" s="4">
        <v>165</v>
      </c>
      <c r="C1293" s="5">
        <v>585584</v>
      </c>
      <c r="D1293" s="5">
        <v>12199</v>
      </c>
      <c r="E1293" s="5">
        <v>5415</v>
      </c>
      <c r="F1293" s="5">
        <v>22375</v>
      </c>
      <c r="G1293" s="5">
        <v>48</v>
      </c>
      <c r="H1293" s="5">
        <v>4793.5614999999998</v>
      </c>
      <c r="I1293" s="6"/>
    </row>
    <row r="1294" spans="2:9" x14ac:dyDescent="0.15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15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15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15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15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15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15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15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15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15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15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15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15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15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15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15">
      <c r="B1309" s="4">
        <v>181</v>
      </c>
      <c r="I1309" s="6"/>
    </row>
    <row r="1310" spans="1:10" x14ac:dyDescent="0.15">
      <c r="A1310" s="14" t="s">
        <v>10</v>
      </c>
      <c r="B1310" s="3">
        <v>165</v>
      </c>
      <c r="I1310" s="6"/>
    </row>
    <row r="1311" spans="1:10" x14ac:dyDescent="0.15">
      <c r="A1311" t="s">
        <v>67</v>
      </c>
      <c r="B1311" s="15"/>
      <c r="C1311" s="8">
        <f>AVERAGE(C1129:C1309)</f>
        <v>496922.68484848487</v>
      </c>
      <c r="D1311" s="8"/>
      <c r="E1311" s="8"/>
      <c r="F1311" s="8"/>
      <c r="G1311" s="8"/>
      <c r="H1311" s="8"/>
      <c r="I1311" s="9"/>
      <c r="J1311" s="17">
        <f>AVERAGE(D1129:D1309)</f>
        <v>10914.90909090909</v>
      </c>
    </row>
    <row r="1312" spans="1:10" x14ac:dyDescent="0.15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15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15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15">
      <c r="B1315" s="4"/>
      <c r="C1315" s="16"/>
      <c r="D1315" s="16"/>
      <c r="E1315" s="16"/>
      <c r="F1315" s="16"/>
      <c r="G1315" s="16"/>
      <c r="H1315" s="16"/>
      <c r="I1315" s="18"/>
    </row>
    <row r="1316" spans="1:9" x14ac:dyDescent="0.15">
      <c r="A1316" s="6"/>
      <c r="B1316" s="16">
        <v>1</v>
      </c>
      <c r="C1316" s="16">
        <v>311520</v>
      </c>
      <c r="D1316" s="16">
        <v>7788</v>
      </c>
      <c r="E1316" s="16">
        <v>3448</v>
      </c>
      <c r="F1316" s="16">
        <v>12728</v>
      </c>
      <c r="G1316" s="16">
        <v>40</v>
      </c>
      <c r="H1316" s="16">
        <v>2444.5846999999999</v>
      </c>
      <c r="I1316" s="18"/>
    </row>
    <row r="1317" spans="1:9" x14ac:dyDescent="0.15">
      <c r="A1317" s="6"/>
      <c r="B1317" s="16">
        <v>2</v>
      </c>
      <c r="C1317" s="16">
        <v>683136</v>
      </c>
      <c r="D1317" s="16">
        <v>11385</v>
      </c>
      <c r="E1317" s="16">
        <v>3736</v>
      </c>
      <c r="F1317" s="16">
        <v>17816</v>
      </c>
      <c r="G1317" s="16">
        <v>60</v>
      </c>
      <c r="H1317" s="16">
        <v>3687.2273</v>
      </c>
      <c r="I1317" s="18"/>
    </row>
    <row r="1318" spans="1:9" x14ac:dyDescent="0.15">
      <c r="A1318" s="6"/>
      <c r="B1318" s="16">
        <v>3</v>
      </c>
      <c r="C1318" s="16">
        <v>145048</v>
      </c>
      <c r="D1318" s="16">
        <v>6907</v>
      </c>
      <c r="E1318" s="16">
        <v>5464</v>
      </c>
      <c r="F1318" s="16">
        <v>8824</v>
      </c>
      <c r="G1318" s="16">
        <v>21</v>
      </c>
      <c r="H1318" s="16">
        <v>928.76684999999998</v>
      </c>
      <c r="I1318" s="18"/>
    </row>
    <row r="1319" spans="1:9" x14ac:dyDescent="0.15">
      <c r="A1319" s="6"/>
      <c r="B1319" s="16">
        <v>4</v>
      </c>
      <c r="C1319" s="16">
        <v>407288</v>
      </c>
      <c r="D1319" s="16">
        <v>7684</v>
      </c>
      <c r="E1319" s="16">
        <v>3608</v>
      </c>
      <c r="F1319" s="16">
        <v>12376</v>
      </c>
      <c r="G1319" s="16">
        <v>53</v>
      </c>
      <c r="H1319" s="16">
        <v>2291.5763999999999</v>
      </c>
      <c r="I1319" s="18"/>
    </row>
    <row r="1320" spans="1:9" x14ac:dyDescent="0.15">
      <c r="A1320" s="6"/>
      <c r="B1320" s="16">
        <v>5</v>
      </c>
      <c r="C1320" s="16">
        <v>361152</v>
      </c>
      <c r="D1320" s="16">
        <v>9028</v>
      </c>
      <c r="E1320" s="16">
        <v>5112</v>
      </c>
      <c r="F1320" s="16">
        <v>14136</v>
      </c>
      <c r="G1320" s="16">
        <v>40</v>
      </c>
      <c r="H1320" s="16">
        <v>2463.4277000000002</v>
      </c>
      <c r="I1320" s="18"/>
    </row>
    <row r="1321" spans="1:9" x14ac:dyDescent="0.15">
      <c r="A1321" s="6"/>
      <c r="B1321" s="16">
        <v>6</v>
      </c>
      <c r="C1321" s="16">
        <v>205288</v>
      </c>
      <c r="D1321" s="16">
        <v>5865</v>
      </c>
      <c r="E1321" s="16">
        <v>1560</v>
      </c>
      <c r="F1321" s="16">
        <v>9720</v>
      </c>
      <c r="G1321" s="16">
        <v>35</v>
      </c>
      <c r="H1321" s="16">
        <v>1830.4337</v>
      </c>
      <c r="I1321" s="18"/>
    </row>
    <row r="1322" spans="1:9" x14ac:dyDescent="0.15">
      <c r="A1322" s="6"/>
      <c r="B1322" s="16">
        <v>7</v>
      </c>
      <c r="C1322" s="16">
        <v>433664</v>
      </c>
      <c r="D1322" s="16">
        <v>8339</v>
      </c>
      <c r="E1322" s="16">
        <v>4184</v>
      </c>
      <c r="F1322" s="16">
        <v>12504</v>
      </c>
      <c r="G1322" s="16">
        <v>52</v>
      </c>
      <c r="H1322" s="16">
        <v>2128.9973</v>
      </c>
      <c r="I1322" s="18"/>
    </row>
    <row r="1323" spans="1:9" x14ac:dyDescent="0.15">
      <c r="A1323" s="6"/>
      <c r="B1323" s="16">
        <v>8</v>
      </c>
      <c r="C1323" s="16">
        <v>376200</v>
      </c>
      <c r="D1323" s="16">
        <v>12135</v>
      </c>
      <c r="E1323" s="16">
        <v>5592</v>
      </c>
      <c r="F1323" s="16">
        <v>19768</v>
      </c>
      <c r="G1323" s="16">
        <v>31</v>
      </c>
      <c r="H1323" s="16">
        <v>4589.2646000000004</v>
      </c>
      <c r="I1323" s="18"/>
    </row>
    <row r="1324" spans="1:9" x14ac:dyDescent="0.15">
      <c r="A1324" s="6"/>
      <c r="B1324" s="16">
        <v>9</v>
      </c>
      <c r="C1324" s="16">
        <v>221960</v>
      </c>
      <c r="D1324" s="16">
        <v>7160</v>
      </c>
      <c r="E1324" s="16">
        <v>4056</v>
      </c>
      <c r="F1324" s="16">
        <v>10616</v>
      </c>
      <c r="G1324" s="16">
        <v>31</v>
      </c>
      <c r="H1324" s="16">
        <v>1734.1126999999999</v>
      </c>
      <c r="I1324" s="18"/>
    </row>
    <row r="1325" spans="1:9" x14ac:dyDescent="0.15">
      <c r="A1325" s="6"/>
      <c r="B1325" s="16">
        <v>10</v>
      </c>
      <c r="C1325" s="16">
        <v>467432</v>
      </c>
      <c r="D1325" s="16">
        <v>13355</v>
      </c>
      <c r="E1325" s="16">
        <v>6840</v>
      </c>
      <c r="F1325" s="16">
        <v>21336</v>
      </c>
      <c r="G1325" s="16">
        <v>35</v>
      </c>
      <c r="H1325" s="16">
        <v>4899.6239999999998</v>
      </c>
      <c r="I1325" s="18"/>
    </row>
    <row r="1326" spans="1:9" x14ac:dyDescent="0.15">
      <c r="A1326" s="6"/>
      <c r="B1326" s="16">
        <v>11</v>
      </c>
      <c r="C1326" s="16">
        <v>197816</v>
      </c>
      <c r="D1326" s="16">
        <v>7912</v>
      </c>
      <c r="E1326" s="16">
        <v>5720</v>
      </c>
      <c r="F1326" s="16">
        <v>10200</v>
      </c>
      <c r="G1326" s="16">
        <v>25</v>
      </c>
      <c r="H1326" s="16">
        <v>1154.0769</v>
      </c>
      <c r="I1326" s="18"/>
    </row>
    <row r="1327" spans="1:9" x14ac:dyDescent="0.15">
      <c r="A1327" s="6"/>
      <c r="B1327" s="5">
        <v>12</v>
      </c>
      <c r="C1327" s="16">
        <v>370904</v>
      </c>
      <c r="D1327" s="16">
        <v>10024</v>
      </c>
      <c r="E1327" s="16">
        <v>6936</v>
      </c>
      <c r="F1327" s="16">
        <v>13688</v>
      </c>
      <c r="G1327" s="16">
        <v>37</v>
      </c>
      <c r="H1327" s="16">
        <v>1932.7815000000001</v>
      </c>
      <c r="I1327" s="18"/>
    </row>
    <row r="1328" spans="1:9" x14ac:dyDescent="0.15">
      <c r="B1328" s="4">
        <v>13</v>
      </c>
      <c r="C1328" s="16">
        <v>402248</v>
      </c>
      <c r="D1328" s="16">
        <v>10314</v>
      </c>
      <c r="E1328" s="16">
        <v>5368</v>
      </c>
      <c r="F1328" s="16">
        <v>16664</v>
      </c>
      <c r="G1328" s="16">
        <v>39</v>
      </c>
      <c r="H1328" s="16">
        <v>2999.2595000000001</v>
      </c>
      <c r="I1328" s="18"/>
    </row>
    <row r="1329" spans="2:9" x14ac:dyDescent="0.15">
      <c r="B1329" s="4">
        <v>14</v>
      </c>
      <c r="C1329" s="16">
        <v>407512</v>
      </c>
      <c r="D1329" s="16">
        <v>11013</v>
      </c>
      <c r="E1329" s="16">
        <v>6488</v>
      </c>
      <c r="F1329" s="16">
        <v>16024</v>
      </c>
      <c r="G1329" s="16">
        <v>37</v>
      </c>
      <c r="H1329" s="16">
        <v>2538.9535999999998</v>
      </c>
      <c r="I1329" s="18"/>
    </row>
    <row r="1330" spans="2:9" x14ac:dyDescent="0.15">
      <c r="B1330" s="4">
        <v>15</v>
      </c>
      <c r="C1330" s="16">
        <v>254736</v>
      </c>
      <c r="D1330" s="16">
        <v>11578</v>
      </c>
      <c r="E1330" s="16">
        <v>8600</v>
      </c>
      <c r="F1330" s="16">
        <v>13720</v>
      </c>
      <c r="G1330" s="16">
        <v>22</v>
      </c>
      <c r="H1330" s="16">
        <v>1595.5111999999999</v>
      </c>
      <c r="I1330" s="18"/>
    </row>
    <row r="1331" spans="2:9" x14ac:dyDescent="0.15">
      <c r="B1331" s="4">
        <v>16</v>
      </c>
      <c r="C1331" s="16">
        <v>534824</v>
      </c>
      <c r="D1331" s="16">
        <v>13713</v>
      </c>
      <c r="E1331" s="16">
        <v>8888</v>
      </c>
      <c r="F1331" s="16">
        <v>20088</v>
      </c>
      <c r="G1331" s="16">
        <v>39</v>
      </c>
      <c r="H1331" s="16">
        <v>3409.9648000000002</v>
      </c>
      <c r="I1331" s="18"/>
    </row>
    <row r="1332" spans="2:9" x14ac:dyDescent="0.15">
      <c r="B1332" s="4">
        <v>17</v>
      </c>
      <c r="C1332" s="16">
        <v>94080</v>
      </c>
      <c r="D1332" s="16">
        <v>5880</v>
      </c>
      <c r="E1332" s="16">
        <v>3352</v>
      </c>
      <c r="F1332" s="16">
        <v>7352</v>
      </c>
      <c r="G1332" s="16">
        <v>16</v>
      </c>
      <c r="H1332" s="16">
        <v>1040.1395</v>
      </c>
      <c r="I1332" s="18"/>
    </row>
    <row r="1333" spans="2:9" x14ac:dyDescent="0.15">
      <c r="B1333" s="4">
        <v>18</v>
      </c>
      <c r="C1333" s="16">
        <v>984600</v>
      </c>
      <c r="D1333" s="16">
        <v>14269</v>
      </c>
      <c r="E1333" s="16">
        <v>7064</v>
      </c>
      <c r="F1333" s="16">
        <v>23512</v>
      </c>
      <c r="G1333" s="16">
        <v>69</v>
      </c>
      <c r="H1333" s="16">
        <v>4475.1772000000001</v>
      </c>
      <c r="I1333" s="18"/>
    </row>
    <row r="1334" spans="2:9" x14ac:dyDescent="0.15">
      <c r="B1334" s="4">
        <v>19</v>
      </c>
      <c r="C1334" s="16">
        <v>181496</v>
      </c>
      <c r="D1334" s="16">
        <v>10676</v>
      </c>
      <c r="E1334" s="16">
        <v>9304</v>
      </c>
      <c r="F1334" s="16">
        <v>12056</v>
      </c>
      <c r="G1334" s="16">
        <v>17</v>
      </c>
      <c r="H1334" s="16">
        <v>862.65689999999995</v>
      </c>
      <c r="I1334" s="18"/>
    </row>
    <row r="1335" spans="2:9" x14ac:dyDescent="0.15">
      <c r="B1335" s="4">
        <v>20</v>
      </c>
      <c r="C1335" s="16">
        <v>245728</v>
      </c>
      <c r="D1335" s="16">
        <v>10238</v>
      </c>
      <c r="E1335" s="16">
        <v>6552</v>
      </c>
      <c r="F1335" s="16">
        <v>13368</v>
      </c>
      <c r="G1335" s="16">
        <v>24</v>
      </c>
      <c r="H1335" s="16">
        <v>1837.4115999999999</v>
      </c>
      <c r="I1335" s="18"/>
    </row>
    <row r="1336" spans="2:9" x14ac:dyDescent="0.15">
      <c r="B1336" s="4">
        <v>21</v>
      </c>
      <c r="C1336" s="16">
        <v>837512</v>
      </c>
      <c r="D1336" s="16">
        <v>16421</v>
      </c>
      <c r="E1336" s="16">
        <v>10008</v>
      </c>
      <c r="F1336" s="16">
        <v>29048</v>
      </c>
      <c r="G1336" s="16">
        <v>51</v>
      </c>
      <c r="H1336" s="16">
        <v>5228.9937</v>
      </c>
      <c r="I1336" s="18"/>
    </row>
    <row r="1337" spans="2:9" x14ac:dyDescent="0.15">
      <c r="B1337" s="4">
        <v>22</v>
      </c>
      <c r="C1337" s="16">
        <v>489952</v>
      </c>
      <c r="D1337" s="16">
        <v>9422</v>
      </c>
      <c r="E1337" s="16">
        <v>5752</v>
      </c>
      <c r="F1337" s="16">
        <v>15896</v>
      </c>
      <c r="G1337" s="16">
        <v>52</v>
      </c>
      <c r="H1337" s="16">
        <v>2591.9843999999998</v>
      </c>
      <c r="I1337" s="18"/>
    </row>
    <row r="1338" spans="2:9" x14ac:dyDescent="0.15">
      <c r="B1338" s="4">
        <v>23</v>
      </c>
      <c r="C1338" s="16">
        <v>853936</v>
      </c>
      <c r="D1338" s="16">
        <v>17078</v>
      </c>
      <c r="E1338" s="16">
        <v>7896</v>
      </c>
      <c r="F1338" s="16">
        <v>29016</v>
      </c>
      <c r="G1338" s="16">
        <v>50</v>
      </c>
      <c r="H1338" s="16">
        <v>6197.8419999999996</v>
      </c>
      <c r="I1338" s="18"/>
    </row>
    <row r="1339" spans="2:9" x14ac:dyDescent="0.15">
      <c r="B1339" s="4">
        <v>24</v>
      </c>
      <c r="C1339" s="16">
        <v>1257592</v>
      </c>
      <c r="D1339" s="16">
        <v>16332</v>
      </c>
      <c r="E1339" s="16">
        <v>6488</v>
      </c>
      <c r="F1339" s="16">
        <v>28280</v>
      </c>
      <c r="G1339" s="16">
        <v>77</v>
      </c>
      <c r="H1339" s="16">
        <v>5918.1729999999998</v>
      </c>
      <c r="I1339" s="18"/>
    </row>
    <row r="1340" spans="2:9" x14ac:dyDescent="0.15">
      <c r="B1340" s="4">
        <v>25</v>
      </c>
      <c r="C1340" s="16">
        <v>427616</v>
      </c>
      <c r="D1340" s="16">
        <v>7636</v>
      </c>
      <c r="E1340" s="16">
        <v>4632</v>
      </c>
      <c r="F1340" s="16">
        <v>11672</v>
      </c>
      <c r="G1340" s="16">
        <v>56</v>
      </c>
      <c r="H1340" s="16">
        <v>1812.3217999999999</v>
      </c>
      <c r="I1340" s="18"/>
    </row>
    <row r="1341" spans="2:9" x14ac:dyDescent="0.15">
      <c r="B1341" s="4">
        <v>26</v>
      </c>
      <c r="C1341" s="16">
        <v>867552</v>
      </c>
      <c r="D1341" s="16">
        <v>12758</v>
      </c>
      <c r="E1341" s="16">
        <v>6520</v>
      </c>
      <c r="F1341" s="16">
        <v>19896</v>
      </c>
      <c r="G1341" s="16">
        <v>68</v>
      </c>
      <c r="H1341" s="16">
        <v>3529.5556999999999</v>
      </c>
      <c r="I1341" s="18"/>
    </row>
    <row r="1342" spans="2:9" x14ac:dyDescent="0.15">
      <c r="B1342" s="4">
        <v>27</v>
      </c>
      <c r="C1342" s="16">
        <v>491160</v>
      </c>
      <c r="D1342" s="16">
        <v>11979</v>
      </c>
      <c r="E1342" s="16">
        <v>6904</v>
      </c>
      <c r="F1342" s="16">
        <v>17912</v>
      </c>
      <c r="G1342" s="16">
        <v>41</v>
      </c>
      <c r="H1342" s="16">
        <v>3130.7539999999999</v>
      </c>
      <c r="I1342" s="18"/>
    </row>
    <row r="1343" spans="2:9" x14ac:dyDescent="0.15">
      <c r="B1343" s="4">
        <v>28</v>
      </c>
      <c r="C1343" s="16">
        <v>925144</v>
      </c>
      <c r="D1343" s="16">
        <v>17455</v>
      </c>
      <c r="E1343" s="16">
        <v>8504</v>
      </c>
      <c r="F1343" s="16">
        <v>31928</v>
      </c>
      <c r="G1343" s="16">
        <v>53</v>
      </c>
      <c r="H1343" s="16">
        <v>6564.7449999999999</v>
      </c>
      <c r="I1343" s="18"/>
    </row>
    <row r="1344" spans="2:9" x14ac:dyDescent="0.15">
      <c r="B1344" s="4">
        <v>29</v>
      </c>
      <c r="C1344" s="16">
        <v>535904</v>
      </c>
      <c r="D1344" s="16">
        <v>14886</v>
      </c>
      <c r="E1344" s="16">
        <v>8152</v>
      </c>
      <c r="F1344" s="16">
        <v>22552</v>
      </c>
      <c r="G1344" s="16">
        <v>36</v>
      </c>
      <c r="H1344" s="16">
        <v>3824.0154000000002</v>
      </c>
      <c r="I1344" s="18"/>
    </row>
    <row r="1345" spans="1:9" x14ac:dyDescent="0.15">
      <c r="B1345" s="4">
        <v>30</v>
      </c>
      <c r="C1345" s="16">
        <v>424976</v>
      </c>
      <c r="D1345" s="16">
        <v>14165</v>
      </c>
      <c r="E1345" s="16">
        <v>7800</v>
      </c>
      <c r="F1345" s="16">
        <v>21656</v>
      </c>
      <c r="G1345" s="16">
        <v>30</v>
      </c>
      <c r="H1345" s="16">
        <v>4678.7734</v>
      </c>
      <c r="I1345" s="18"/>
    </row>
    <row r="1346" spans="1:9" x14ac:dyDescent="0.15">
      <c r="A1346" s="6"/>
      <c r="B1346" s="4">
        <v>31</v>
      </c>
      <c r="C1346" s="16">
        <v>385648</v>
      </c>
      <c r="D1346" s="16">
        <v>11342</v>
      </c>
      <c r="E1346" s="16">
        <v>8568</v>
      </c>
      <c r="F1346" s="16">
        <v>15992</v>
      </c>
      <c r="G1346" s="16">
        <v>34</v>
      </c>
      <c r="H1346" s="16">
        <v>2162.1590000000001</v>
      </c>
      <c r="I1346" s="18"/>
    </row>
    <row r="1347" spans="1:9" x14ac:dyDescent="0.15">
      <c r="A1347" s="11"/>
      <c r="B1347" s="5">
        <v>32</v>
      </c>
      <c r="C1347" s="16">
        <v>82160</v>
      </c>
      <c r="D1347" s="16">
        <v>8216</v>
      </c>
      <c r="E1347" s="16">
        <v>6904</v>
      </c>
      <c r="F1347" s="16">
        <v>9944</v>
      </c>
      <c r="G1347" s="16">
        <v>10</v>
      </c>
      <c r="H1347" s="16">
        <v>1046.6387</v>
      </c>
      <c r="I1347" s="18"/>
    </row>
    <row r="1348" spans="1:9" x14ac:dyDescent="0.15">
      <c r="B1348" s="4">
        <v>33</v>
      </c>
      <c r="C1348" s="16">
        <v>415960</v>
      </c>
      <c r="D1348" s="16">
        <v>14343</v>
      </c>
      <c r="E1348" s="16">
        <v>9624</v>
      </c>
      <c r="F1348" s="16">
        <v>19480</v>
      </c>
      <c r="G1348" s="16">
        <v>29</v>
      </c>
      <c r="H1348" s="16">
        <v>2994.7013999999999</v>
      </c>
      <c r="I1348" s="18"/>
    </row>
    <row r="1349" spans="1:9" x14ac:dyDescent="0.15">
      <c r="B1349" s="4">
        <v>34</v>
      </c>
      <c r="C1349" s="16">
        <v>425632</v>
      </c>
      <c r="D1349" s="16">
        <v>13301</v>
      </c>
      <c r="E1349" s="16">
        <v>8120</v>
      </c>
      <c r="F1349" s="16">
        <v>18136</v>
      </c>
      <c r="G1349" s="16">
        <v>32</v>
      </c>
      <c r="H1349" s="16">
        <v>3148.4612000000002</v>
      </c>
      <c r="I1349" s="18"/>
    </row>
    <row r="1350" spans="1:9" x14ac:dyDescent="0.15">
      <c r="B1350" s="4">
        <v>35</v>
      </c>
      <c r="C1350" s="16">
        <v>768200</v>
      </c>
      <c r="D1350" s="16">
        <v>13967</v>
      </c>
      <c r="E1350" s="16">
        <v>6200</v>
      </c>
      <c r="F1350" s="16">
        <v>23608</v>
      </c>
      <c r="G1350" s="16">
        <v>55</v>
      </c>
      <c r="H1350" s="16">
        <v>4816.357</v>
      </c>
      <c r="I1350" s="18"/>
    </row>
    <row r="1351" spans="1:9" x14ac:dyDescent="0.15">
      <c r="B1351" s="4">
        <v>36</v>
      </c>
      <c r="C1351" s="16">
        <v>999120</v>
      </c>
      <c r="D1351" s="16">
        <v>17226</v>
      </c>
      <c r="E1351" s="16">
        <v>8312</v>
      </c>
      <c r="F1351" s="16">
        <v>31160</v>
      </c>
      <c r="G1351" s="16">
        <v>58</v>
      </c>
      <c r="H1351" s="16">
        <v>6649.3535000000002</v>
      </c>
      <c r="I1351" s="18"/>
    </row>
    <row r="1352" spans="1:9" x14ac:dyDescent="0.15">
      <c r="B1352" s="4">
        <v>37</v>
      </c>
      <c r="C1352" s="16">
        <v>389072</v>
      </c>
      <c r="D1352" s="16">
        <v>11443</v>
      </c>
      <c r="E1352" s="16">
        <v>8888</v>
      </c>
      <c r="F1352" s="16">
        <v>14712</v>
      </c>
      <c r="G1352" s="16">
        <v>34</v>
      </c>
      <c r="H1352" s="16">
        <v>1585.2532000000001</v>
      </c>
      <c r="I1352" s="18"/>
    </row>
    <row r="1353" spans="1:9" x14ac:dyDescent="0.15">
      <c r="B1353" s="4">
        <v>38</v>
      </c>
      <c r="C1353" s="16">
        <v>452600</v>
      </c>
      <c r="D1353" s="16">
        <v>15606</v>
      </c>
      <c r="E1353" s="16">
        <v>5464</v>
      </c>
      <c r="F1353" s="16">
        <v>29816</v>
      </c>
      <c r="G1353" s="16">
        <v>29</v>
      </c>
      <c r="H1353" s="16">
        <v>6563.5969999999998</v>
      </c>
      <c r="I1353" s="18"/>
    </row>
    <row r="1354" spans="1:9" x14ac:dyDescent="0.15">
      <c r="B1354" s="4">
        <v>39</v>
      </c>
      <c r="C1354" s="16">
        <v>1196704</v>
      </c>
      <c r="D1354" s="16">
        <v>18698</v>
      </c>
      <c r="E1354" s="16">
        <v>7672</v>
      </c>
      <c r="F1354" s="16">
        <v>31032</v>
      </c>
      <c r="G1354" s="16">
        <v>64</v>
      </c>
      <c r="H1354" s="16">
        <v>7173.8086000000003</v>
      </c>
      <c r="I1354" s="18"/>
    </row>
    <row r="1355" spans="1:9" x14ac:dyDescent="0.15">
      <c r="B1355" s="4">
        <v>40</v>
      </c>
      <c r="C1355" s="16">
        <v>193960</v>
      </c>
      <c r="D1355" s="16">
        <v>10208</v>
      </c>
      <c r="E1355" s="16">
        <v>5528</v>
      </c>
      <c r="F1355" s="16">
        <v>12696</v>
      </c>
      <c r="G1355" s="16">
        <v>19</v>
      </c>
      <c r="H1355" s="16">
        <v>1816.4315999999999</v>
      </c>
      <c r="I1355" s="18"/>
    </row>
    <row r="1356" spans="1:9" x14ac:dyDescent="0.15">
      <c r="B1356" s="4">
        <v>41</v>
      </c>
      <c r="C1356" s="16">
        <v>1314256</v>
      </c>
      <c r="D1356" s="16">
        <v>16849</v>
      </c>
      <c r="E1356" s="16">
        <v>6648</v>
      </c>
      <c r="F1356" s="16">
        <v>30776</v>
      </c>
      <c r="G1356" s="16">
        <v>78</v>
      </c>
      <c r="H1356" s="16">
        <v>6514.9409999999998</v>
      </c>
      <c r="I1356" s="18"/>
    </row>
    <row r="1357" spans="1:9" x14ac:dyDescent="0.15">
      <c r="B1357" s="4">
        <v>42</v>
      </c>
      <c r="C1357" s="16">
        <v>788288</v>
      </c>
      <c r="D1357" s="16">
        <v>15159</v>
      </c>
      <c r="E1357" s="16">
        <v>7544</v>
      </c>
      <c r="F1357" s="16">
        <v>27544</v>
      </c>
      <c r="G1357" s="16">
        <v>52</v>
      </c>
      <c r="H1357" s="16">
        <v>5327.6729999999998</v>
      </c>
      <c r="I1357" s="18"/>
    </row>
    <row r="1358" spans="1:9" x14ac:dyDescent="0.15">
      <c r="B1358" s="4">
        <v>43</v>
      </c>
      <c r="C1358" s="16">
        <v>487752</v>
      </c>
      <c r="D1358" s="16">
        <v>13935</v>
      </c>
      <c r="E1358" s="16">
        <v>7736</v>
      </c>
      <c r="F1358" s="16">
        <v>20344</v>
      </c>
      <c r="G1358" s="16">
        <v>35</v>
      </c>
      <c r="H1358" s="16">
        <v>3746.8179</v>
      </c>
      <c r="I1358" s="18"/>
    </row>
    <row r="1359" spans="1:9" x14ac:dyDescent="0.15">
      <c r="B1359" s="4">
        <v>44</v>
      </c>
      <c r="C1359" s="16">
        <v>249952</v>
      </c>
      <c r="D1359" s="16">
        <v>10414</v>
      </c>
      <c r="E1359" s="16">
        <v>6936</v>
      </c>
      <c r="F1359" s="16">
        <v>12824</v>
      </c>
      <c r="G1359" s="16">
        <v>24</v>
      </c>
      <c r="H1359" s="16">
        <v>1404.9448</v>
      </c>
      <c r="I1359" s="18"/>
    </row>
    <row r="1360" spans="1:9" x14ac:dyDescent="0.15">
      <c r="B1360" s="4">
        <v>45</v>
      </c>
      <c r="C1360" s="16">
        <v>194960</v>
      </c>
      <c r="D1360" s="16">
        <v>10831</v>
      </c>
      <c r="E1360" s="16">
        <v>9016</v>
      </c>
      <c r="F1360" s="16">
        <v>12248</v>
      </c>
      <c r="G1360" s="16">
        <v>18</v>
      </c>
      <c r="H1360" s="16">
        <v>848.97119999999995</v>
      </c>
      <c r="I1360" s="18"/>
    </row>
    <row r="1361" spans="2:9" x14ac:dyDescent="0.15">
      <c r="B1361" s="4">
        <v>46</v>
      </c>
      <c r="C1361" s="16">
        <v>527472</v>
      </c>
      <c r="D1361" s="16">
        <v>11466</v>
      </c>
      <c r="E1361" s="16">
        <v>6072</v>
      </c>
      <c r="F1361" s="16">
        <v>20792</v>
      </c>
      <c r="G1361" s="16">
        <v>46</v>
      </c>
      <c r="H1361" s="16">
        <v>4035.5059999999999</v>
      </c>
      <c r="I1361" s="18"/>
    </row>
    <row r="1362" spans="2:9" x14ac:dyDescent="0.15">
      <c r="B1362" s="4">
        <v>47</v>
      </c>
      <c r="C1362" s="16">
        <v>543920</v>
      </c>
      <c r="D1362" s="16">
        <v>15997</v>
      </c>
      <c r="E1362" s="16">
        <v>8120</v>
      </c>
      <c r="F1362" s="16">
        <v>25432</v>
      </c>
      <c r="G1362" s="16">
        <v>34</v>
      </c>
      <c r="H1362" s="16">
        <v>5266.5825000000004</v>
      </c>
      <c r="I1362" s="18"/>
    </row>
    <row r="1363" spans="2:9" x14ac:dyDescent="0.15">
      <c r="B1363" s="4">
        <v>48</v>
      </c>
      <c r="C1363" s="16">
        <v>457656</v>
      </c>
      <c r="D1363" s="16">
        <v>10170</v>
      </c>
      <c r="E1363" s="16">
        <v>4856</v>
      </c>
      <c r="F1363" s="16">
        <v>15512</v>
      </c>
      <c r="G1363" s="16">
        <v>45</v>
      </c>
      <c r="H1363" s="16">
        <v>2488.6356999999998</v>
      </c>
      <c r="I1363" s="18"/>
    </row>
    <row r="1364" spans="2:9" x14ac:dyDescent="0.15">
      <c r="B1364" s="4">
        <v>49</v>
      </c>
      <c r="C1364" s="16">
        <v>563104</v>
      </c>
      <c r="D1364" s="16">
        <v>10828</v>
      </c>
      <c r="E1364" s="16">
        <v>5944</v>
      </c>
      <c r="F1364" s="16">
        <v>19096</v>
      </c>
      <c r="G1364" s="16">
        <v>52</v>
      </c>
      <c r="H1364" s="16">
        <v>4047.3467000000001</v>
      </c>
      <c r="I1364" s="18"/>
    </row>
    <row r="1365" spans="2:9" x14ac:dyDescent="0.15">
      <c r="B1365" s="4">
        <v>50</v>
      </c>
      <c r="C1365" s="16">
        <v>980344</v>
      </c>
      <c r="D1365" s="16">
        <v>17199</v>
      </c>
      <c r="E1365" s="16">
        <v>8568</v>
      </c>
      <c r="F1365" s="16">
        <v>29464</v>
      </c>
      <c r="G1365" s="16">
        <v>57</v>
      </c>
      <c r="H1365" s="16">
        <v>5605.9840000000004</v>
      </c>
      <c r="I1365" s="18"/>
    </row>
    <row r="1366" spans="2:9" x14ac:dyDescent="0.15">
      <c r="B1366" s="4">
        <v>51</v>
      </c>
      <c r="C1366" s="16">
        <v>521040</v>
      </c>
      <c r="D1366" s="16">
        <v>10420</v>
      </c>
      <c r="E1366" s="16">
        <v>5304</v>
      </c>
      <c r="F1366" s="16">
        <v>15480</v>
      </c>
      <c r="G1366" s="16">
        <v>50</v>
      </c>
      <c r="H1366" s="16">
        <v>2825.2988</v>
      </c>
      <c r="I1366" s="18"/>
    </row>
    <row r="1367" spans="2:9" x14ac:dyDescent="0.15">
      <c r="B1367" s="4">
        <v>52</v>
      </c>
      <c r="C1367" s="16">
        <v>130024</v>
      </c>
      <c r="D1367" s="16">
        <v>11820</v>
      </c>
      <c r="E1367" s="16">
        <v>10520</v>
      </c>
      <c r="F1367" s="16">
        <v>12856</v>
      </c>
      <c r="G1367" s="16">
        <v>11</v>
      </c>
      <c r="H1367" s="16">
        <v>680.22</v>
      </c>
      <c r="I1367" s="18"/>
    </row>
    <row r="1368" spans="2:9" x14ac:dyDescent="0.15">
      <c r="B1368" s="4">
        <v>53</v>
      </c>
      <c r="C1368" s="16">
        <v>859336</v>
      </c>
      <c r="D1368" s="16">
        <v>15624</v>
      </c>
      <c r="E1368" s="16">
        <v>10808</v>
      </c>
      <c r="F1368" s="16">
        <v>24088</v>
      </c>
      <c r="G1368" s="16">
        <v>55</v>
      </c>
      <c r="H1368" s="16">
        <v>3734.9119999999998</v>
      </c>
      <c r="I1368" s="18"/>
    </row>
    <row r="1369" spans="2:9" x14ac:dyDescent="0.15">
      <c r="B1369" s="4">
        <v>54</v>
      </c>
      <c r="C1369" s="16">
        <v>766552</v>
      </c>
      <c r="D1369" s="16">
        <v>14463</v>
      </c>
      <c r="E1369" s="16">
        <v>8024</v>
      </c>
      <c r="F1369" s="16">
        <v>23640</v>
      </c>
      <c r="G1369" s="16">
        <v>53</v>
      </c>
      <c r="H1369" s="16">
        <v>4214.8804</v>
      </c>
      <c r="I1369" s="18"/>
    </row>
    <row r="1370" spans="2:9" x14ac:dyDescent="0.15">
      <c r="B1370" s="4">
        <v>55</v>
      </c>
      <c r="C1370" s="16">
        <v>965624</v>
      </c>
      <c r="D1370" s="16">
        <v>16940</v>
      </c>
      <c r="E1370" s="16">
        <v>7576</v>
      </c>
      <c r="F1370" s="16">
        <v>30008</v>
      </c>
      <c r="G1370" s="16">
        <v>57</v>
      </c>
      <c r="H1370" s="16">
        <v>6084.9040000000005</v>
      </c>
      <c r="I1370" s="18"/>
    </row>
    <row r="1371" spans="2:9" x14ac:dyDescent="0.15">
      <c r="B1371" s="4">
        <v>56</v>
      </c>
      <c r="C1371" s="16">
        <v>515952</v>
      </c>
      <c r="D1371" s="16">
        <v>11216</v>
      </c>
      <c r="E1371" s="16">
        <v>7064</v>
      </c>
      <c r="F1371" s="16">
        <v>17208</v>
      </c>
      <c r="G1371" s="16">
        <v>46</v>
      </c>
      <c r="H1371" s="16">
        <v>2652.3020000000001</v>
      </c>
      <c r="I1371" s="18"/>
    </row>
    <row r="1372" spans="2:9" x14ac:dyDescent="0.15">
      <c r="B1372" s="4">
        <v>57</v>
      </c>
      <c r="C1372" s="16">
        <v>449208</v>
      </c>
      <c r="D1372" s="16">
        <v>10956</v>
      </c>
      <c r="E1372" s="16">
        <v>7800</v>
      </c>
      <c r="F1372" s="16">
        <v>15640</v>
      </c>
      <c r="G1372" s="16">
        <v>41</v>
      </c>
      <c r="H1372" s="16">
        <v>1954.4477999999999</v>
      </c>
      <c r="I1372" s="18"/>
    </row>
    <row r="1373" spans="2:9" x14ac:dyDescent="0.15">
      <c r="B1373" s="4">
        <v>58</v>
      </c>
      <c r="C1373" s="16">
        <v>117720</v>
      </c>
      <c r="D1373" s="16">
        <v>9055</v>
      </c>
      <c r="E1373" s="16">
        <v>7480</v>
      </c>
      <c r="F1373" s="16">
        <v>10648</v>
      </c>
      <c r="G1373" s="16">
        <v>13</v>
      </c>
      <c r="H1373" s="16">
        <v>997.41790000000003</v>
      </c>
      <c r="I1373" s="18"/>
    </row>
    <row r="1374" spans="2:9" x14ac:dyDescent="0.15">
      <c r="B1374" s="4">
        <v>59</v>
      </c>
      <c r="C1374" s="16">
        <v>231608</v>
      </c>
      <c r="D1374" s="16">
        <v>9264</v>
      </c>
      <c r="E1374" s="16">
        <v>5944</v>
      </c>
      <c r="F1374" s="16">
        <v>12472</v>
      </c>
      <c r="G1374" s="16">
        <v>25</v>
      </c>
      <c r="H1374" s="16">
        <v>1676.066</v>
      </c>
      <c r="I1374" s="18"/>
    </row>
    <row r="1375" spans="2:9" x14ac:dyDescent="0.15">
      <c r="B1375" s="4">
        <v>60</v>
      </c>
      <c r="C1375" s="16">
        <v>494104</v>
      </c>
      <c r="D1375" s="16">
        <v>12051</v>
      </c>
      <c r="E1375" s="16">
        <v>7096</v>
      </c>
      <c r="F1375" s="16">
        <v>18968</v>
      </c>
      <c r="G1375" s="16">
        <v>41</v>
      </c>
      <c r="H1375" s="16">
        <v>3467.2754</v>
      </c>
      <c r="I1375" s="18"/>
    </row>
    <row r="1376" spans="2:9" x14ac:dyDescent="0.15">
      <c r="B1376" s="4">
        <v>61</v>
      </c>
      <c r="C1376" s="16">
        <v>709456</v>
      </c>
      <c r="D1376" s="16">
        <v>10749</v>
      </c>
      <c r="E1376" s="16">
        <v>7576</v>
      </c>
      <c r="F1376" s="16">
        <v>16088</v>
      </c>
      <c r="G1376" s="16">
        <v>66</v>
      </c>
      <c r="H1376" s="16">
        <v>2042.6980000000001</v>
      </c>
      <c r="I1376" s="18"/>
    </row>
    <row r="1377" spans="2:9" x14ac:dyDescent="0.15">
      <c r="B1377" s="4">
        <v>62</v>
      </c>
      <c r="C1377" s="16">
        <v>327128</v>
      </c>
      <c r="D1377" s="16">
        <v>9912</v>
      </c>
      <c r="E1377" s="16">
        <v>5592</v>
      </c>
      <c r="F1377" s="16">
        <v>15320</v>
      </c>
      <c r="G1377" s="16">
        <v>33</v>
      </c>
      <c r="H1377" s="16">
        <v>2328.0756999999999</v>
      </c>
      <c r="I1377" s="18"/>
    </row>
    <row r="1378" spans="2:9" x14ac:dyDescent="0.15">
      <c r="B1378" s="4">
        <v>63</v>
      </c>
      <c r="C1378" s="16">
        <v>403480</v>
      </c>
      <c r="D1378" s="16">
        <v>10904</v>
      </c>
      <c r="E1378" s="16">
        <v>5464</v>
      </c>
      <c r="F1378" s="16">
        <v>16408</v>
      </c>
      <c r="G1378" s="16">
        <v>37</v>
      </c>
      <c r="H1378" s="16">
        <v>2737.7460000000001</v>
      </c>
      <c r="I1378" s="18"/>
    </row>
    <row r="1379" spans="2:9" x14ac:dyDescent="0.15">
      <c r="B1379" s="4">
        <v>64</v>
      </c>
      <c r="C1379" s="16">
        <v>1447832</v>
      </c>
      <c r="D1379" s="16">
        <v>16267</v>
      </c>
      <c r="E1379" s="16">
        <v>9496</v>
      </c>
      <c r="F1379" s="16">
        <v>25880</v>
      </c>
      <c r="G1379" s="16">
        <v>89</v>
      </c>
      <c r="H1379" s="16">
        <v>4808.1035000000002</v>
      </c>
      <c r="I1379" s="18"/>
    </row>
    <row r="1380" spans="2:9" x14ac:dyDescent="0.15">
      <c r="B1380" s="4">
        <v>65</v>
      </c>
      <c r="C1380" s="16">
        <v>673536</v>
      </c>
      <c r="D1380" s="16">
        <v>16838</v>
      </c>
      <c r="E1380" s="16">
        <v>8536</v>
      </c>
      <c r="F1380" s="16">
        <v>28152</v>
      </c>
      <c r="G1380" s="16">
        <v>40</v>
      </c>
      <c r="H1380" s="16">
        <v>6085.3879999999999</v>
      </c>
      <c r="I1380" s="18"/>
    </row>
    <row r="1381" spans="2:9" x14ac:dyDescent="0.15">
      <c r="B1381" s="4">
        <v>66</v>
      </c>
      <c r="C1381" s="16">
        <v>554216</v>
      </c>
      <c r="D1381" s="16">
        <v>14210</v>
      </c>
      <c r="E1381" s="16">
        <v>7864</v>
      </c>
      <c r="F1381" s="16">
        <v>21816</v>
      </c>
      <c r="G1381" s="16">
        <v>39</v>
      </c>
      <c r="H1381" s="16">
        <v>3578.1325999999999</v>
      </c>
      <c r="I1381" s="18"/>
    </row>
    <row r="1382" spans="2:9" x14ac:dyDescent="0.15">
      <c r="B1382" s="4">
        <v>67</v>
      </c>
      <c r="C1382" s="16">
        <v>564712</v>
      </c>
      <c r="D1382" s="16">
        <v>13132</v>
      </c>
      <c r="E1382" s="16">
        <v>8408</v>
      </c>
      <c r="F1382" s="16">
        <v>19896</v>
      </c>
      <c r="G1382" s="16">
        <v>43</v>
      </c>
      <c r="H1382" s="16">
        <v>3348.6304</v>
      </c>
      <c r="I1382" s="18"/>
    </row>
    <row r="1383" spans="2:9" x14ac:dyDescent="0.15">
      <c r="B1383" s="4">
        <v>68</v>
      </c>
      <c r="C1383" s="16">
        <v>670304</v>
      </c>
      <c r="D1383" s="16">
        <v>13964</v>
      </c>
      <c r="E1383" s="16">
        <v>8664</v>
      </c>
      <c r="F1383" s="16">
        <v>23512</v>
      </c>
      <c r="G1383" s="16">
        <v>48</v>
      </c>
      <c r="H1383" s="16">
        <v>4028.8009999999999</v>
      </c>
      <c r="I1383" s="18"/>
    </row>
    <row r="1384" spans="2:9" x14ac:dyDescent="0.15">
      <c r="B1384" s="4">
        <v>69</v>
      </c>
      <c r="C1384" s="16">
        <v>622424</v>
      </c>
      <c r="D1384" s="16">
        <v>13831</v>
      </c>
      <c r="E1384" s="16">
        <v>6616</v>
      </c>
      <c r="F1384" s="16">
        <v>23416</v>
      </c>
      <c r="G1384" s="16">
        <v>45</v>
      </c>
      <c r="H1384" s="16">
        <v>4451.33</v>
      </c>
      <c r="I1384" s="18"/>
    </row>
    <row r="1385" spans="2:9" x14ac:dyDescent="0.15">
      <c r="B1385" s="4">
        <v>70</v>
      </c>
      <c r="C1385" s="5">
        <v>917888</v>
      </c>
      <c r="D1385" s="5">
        <v>15298</v>
      </c>
      <c r="E1385" s="5">
        <v>8312</v>
      </c>
      <c r="F1385" s="5">
        <v>26648</v>
      </c>
      <c r="G1385" s="5">
        <v>60</v>
      </c>
      <c r="H1385" s="5">
        <v>5266.9556000000002</v>
      </c>
      <c r="I1385" s="6"/>
    </row>
    <row r="1386" spans="2:9" x14ac:dyDescent="0.15">
      <c r="B1386" s="4">
        <v>71</v>
      </c>
      <c r="C1386" s="5">
        <v>1847248</v>
      </c>
      <c r="D1386" s="5">
        <v>20524</v>
      </c>
      <c r="E1386" s="5">
        <v>9880</v>
      </c>
      <c r="F1386" s="5">
        <v>34776</v>
      </c>
      <c r="G1386" s="5">
        <v>90</v>
      </c>
      <c r="H1386" s="5">
        <v>7824.6157000000003</v>
      </c>
      <c r="I1386" s="6"/>
    </row>
    <row r="1387" spans="2:9" x14ac:dyDescent="0.15">
      <c r="B1387" s="4">
        <v>72</v>
      </c>
      <c r="C1387" s="5">
        <v>996872</v>
      </c>
      <c r="D1387" s="5">
        <v>16896</v>
      </c>
      <c r="E1387" s="5">
        <v>7448</v>
      </c>
      <c r="F1387" s="5">
        <v>29976</v>
      </c>
      <c r="G1387" s="5">
        <v>59</v>
      </c>
      <c r="H1387" s="5">
        <v>6376.4434000000001</v>
      </c>
      <c r="I1387" s="6"/>
    </row>
    <row r="1388" spans="2:9" x14ac:dyDescent="0.15">
      <c r="B1388" s="4">
        <v>73</v>
      </c>
      <c r="C1388" s="5">
        <v>245504</v>
      </c>
      <c r="D1388" s="5">
        <v>10229</v>
      </c>
      <c r="E1388" s="5">
        <v>7928</v>
      </c>
      <c r="F1388" s="5">
        <v>13048</v>
      </c>
      <c r="G1388" s="5">
        <v>24</v>
      </c>
      <c r="H1388" s="5">
        <v>1463.7168999999999</v>
      </c>
      <c r="I1388" s="6"/>
    </row>
    <row r="1389" spans="2:9" x14ac:dyDescent="0.15">
      <c r="B1389" s="4">
        <v>74</v>
      </c>
      <c r="C1389" s="5">
        <v>1206816</v>
      </c>
      <c r="D1389" s="5">
        <v>16761</v>
      </c>
      <c r="E1389" s="5">
        <v>7064</v>
      </c>
      <c r="F1389" s="5">
        <v>32056</v>
      </c>
      <c r="G1389" s="5">
        <v>72</v>
      </c>
      <c r="H1389" s="5">
        <v>6670.4830000000002</v>
      </c>
      <c r="I1389" s="6"/>
    </row>
    <row r="1390" spans="2:9" x14ac:dyDescent="0.15">
      <c r="B1390" s="4">
        <v>75</v>
      </c>
      <c r="C1390" s="5">
        <v>222768</v>
      </c>
      <c r="D1390" s="5">
        <v>8568</v>
      </c>
      <c r="E1390" s="5">
        <v>4408</v>
      </c>
      <c r="F1390" s="5">
        <v>11512</v>
      </c>
      <c r="G1390" s="5">
        <v>26</v>
      </c>
      <c r="H1390" s="5">
        <v>1678.3869999999999</v>
      </c>
      <c r="I1390" s="6"/>
    </row>
    <row r="1391" spans="2:9" x14ac:dyDescent="0.15">
      <c r="B1391" s="4">
        <v>76</v>
      </c>
      <c r="C1391" s="5">
        <v>489216</v>
      </c>
      <c r="D1391" s="5">
        <v>11118</v>
      </c>
      <c r="E1391" s="5">
        <v>6264</v>
      </c>
      <c r="F1391" s="5">
        <v>16824</v>
      </c>
      <c r="G1391" s="5">
        <v>44</v>
      </c>
      <c r="H1391" s="5">
        <v>2908.8171000000002</v>
      </c>
      <c r="I1391" s="6"/>
    </row>
    <row r="1392" spans="2:9" x14ac:dyDescent="0.15">
      <c r="B1392" s="4">
        <v>77</v>
      </c>
      <c r="C1392" s="5">
        <v>330672</v>
      </c>
      <c r="D1392" s="5">
        <v>11022</v>
      </c>
      <c r="E1392" s="5">
        <v>4792</v>
      </c>
      <c r="F1392" s="5">
        <v>15224</v>
      </c>
      <c r="G1392" s="5">
        <v>30</v>
      </c>
      <c r="H1392" s="5">
        <v>3152.1062000000002</v>
      </c>
      <c r="I1392" s="6"/>
    </row>
    <row r="1393" spans="1:9" x14ac:dyDescent="0.15">
      <c r="B1393" s="4">
        <v>78</v>
      </c>
      <c r="C1393" s="5">
        <v>542464</v>
      </c>
      <c r="D1393" s="5">
        <v>13561</v>
      </c>
      <c r="E1393" s="5">
        <v>6552</v>
      </c>
      <c r="F1393" s="5">
        <v>22584</v>
      </c>
      <c r="G1393" s="5">
        <v>40</v>
      </c>
      <c r="H1393" s="5">
        <v>4353.3209999999999</v>
      </c>
      <c r="I1393" s="6"/>
    </row>
    <row r="1394" spans="1:9" x14ac:dyDescent="0.15">
      <c r="A1394" s="13"/>
      <c r="B1394" s="4">
        <v>79</v>
      </c>
      <c r="C1394" s="5">
        <v>245768</v>
      </c>
      <c r="D1394" s="5">
        <v>7021</v>
      </c>
      <c r="E1394" s="5">
        <v>4152</v>
      </c>
      <c r="F1394" s="5">
        <v>10744</v>
      </c>
      <c r="G1394" s="5">
        <v>35</v>
      </c>
      <c r="H1394" s="5">
        <v>1942.0968</v>
      </c>
      <c r="I1394" s="6"/>
    </row>
    <row r="1395" spans="1:9" x14ac:dyDescent="0.15">
      <c r="A1395" s="5"/>
      <c r="B1395" s="4">
        <v>80</v>
      </c>
      <c r="C1395" s="5">
        <v>227280</v>
      </c>
      <c r="D1395" s="10">
        <v>10330</v>
      </c>
      <c r="E1395" s="5">
        <v>6104</v>
      </c>
      <c r="F1395" s="5">
        <v>16312</v>
      </c>
      <c r="G1395" s="5">
        <v>22</v>
      </c>
      <c r="H1395" s="5">
        <v>3177.4580000000001</v>
      </c>
      <c r="I1395" s="6"/>
    </row>
    <row r="1396" spans="1:9" x14ac:dyDescent="0.15">
      <c r="A1396" s="5"/>
      <c r="B1396" s="4">
        <v>81</v>
      </c>
      <c r="C1396" s="5">
        <v>596160</v>
      </c>
      <c r="D1396" s="5">
        <v>10645</v>
      </c>
      <c r="E1396" s="5">
        <v>3384</v>
      </c>
      <c r="F1396" s="5">
        <v>19224</v>
      </c>
      <c r="G1396" s="5">
        <v>56</v>
      </c>
      <c r="H1396" s="5">
        <v>4115.701</v>
      </c>
      <c r="I1396" s="6"/>
    </row>
    <row r="1397" spans="1:9" x14ac:dyDescent="0.15">
      <c r="B1397" s="4">
        <v>82</v>
      </c>
      <c r="C1397" s="5">
        <v>409640</v>
      </c>
      <c r="D1397" s="5">
        <v>10503</v>
      </c>
      <c r="E1397" s="5">
        <v>6616</v>
      </c>
      <c r="F1397" s="5">
        <v>16440</v>
      </c>
      <c r="G1397" s="5">
        <v>39</v>
      </c>
      <c r="H1397" s="5">
        <v>2733.8335000000002</v>
      </c>
      <c r="I1397" s="6"/>
    </row>
    <row r="1398" spans="1:9" x14ac:dyDescent="0.15">
      <c r="B1398" s="4">
        <v>83</v>
      </c>
      <c r="C1398" s="5">
        <v>165176</v>
      </c>
      <c r="D1398" s="5">
        <v>6607</v>
      </c>
      <c r="E1398" s="5">
        <v>4088</v>
      </c>
      <c r="F1398" s="5">
        <v>8440</v>
      </c>
      <c r="G1398" s="5">
        <v>25</v>
      </c>
      <c r="H1398" s="5">
        <v>1326.4090000000001</v>
      </c>
      <c r="I1398" s="6"/>
    </row>
    <row r="1399" spans="1:9" x14ac:dyDescent="0.15">
      <c r="B1399" s="4">
        <v>84</v>
      </c>
      <c r="C1399" s="5">
        <v>296872</v>
      </c>
      <c r="D1399" s="5">
        <v>7612</v>
      </c>
      <c r="E1399" s="5">
        <v>4248</v>
      </c>
      <c r="F1399" s="5">
        <v>11736</v>
      </c>
      <c r="G1399" s="5">
        <v>39</v>
      </c>
      <c r="H1399" s="5">
        <v>1962.6310000000001</v>
      </c>
      <c r="I1399" s="6"/>
    </row>
    <row r="1400" spans="1:9" x14ac:dyDescent="0.15">
      <c r="B1400" s="4">
        <v>85</v>
      </c>
      <c r="C1400" s="5">
        <v>273240</v>
      </c>
      <c r="D1400" s="5">
        <v>8280</v>
      </c>
      <c r="E1400" s="5">
        <v>4824</v>
      </c>
      <c r="F1400" s="5">
        <v>12408</v>
      </c>
      <c r="G1400" s="5">
        <v>33</v>
      </c>
      <c r="H1400" s="5">
        <v>1965.0220999999999</v>
      </c>
      <c r="I1400" s="6"/>
    </row>
    <row r="1401" spans="1:9" x14ac:dyDescent="0.15">
      <c r="B1401" s="4">
        <v>86</v>
      </c>
      <c r="C1401" s="5">
        <v>343520</v>
      </c>
      <c r="D1401" s="5">
        <v>12268</v>
      </c>
      <c r="E1401" s="5">
        <v>7352</v>
      </c>
      <c r="F1401" s="5">
        <v>17016</v>
      </c>
      <c r="G1401" s="5">
        <v>28</v>
      </c>
      <c r="H1401" s="5">
        <v>2869.3031999999998</v>
      </c>
      <c r="I1401" s="6"/>
    </row>
    <row r="1402" spans="1:9" x14ac:dyDescent="0.15">
      <c r="B1402" s="4">
        <v>87</v>
      </c>
      <c r="C1402" s="5">
        <v>344328</v>
      </c>
      <c r="D1402" s="7">
        <v>11107</v>
      </c>
      <c r="E1402" s="5">
        <v>7864</v>
      </c>
      <c r="F1402" s="5">
        <v>14936</v>
      </c>
      <c r="G1402" s="5">
        <v>31</v>
      </c>
      <c r="H1402" s="5">
        <v>1970.5096000000001</v>
      </c>
      <c r="I1402" s="6"/>
    </row>
    <row r="1403" spans="1:9" x14ac:dyDescent="0.15">
      <c r="B1403" s="4">
        <v>88</v>
      </c>
      <c r="C1403" s="5">
        <v>457072</v>
      </c>
      <c r="D1403" s="5">
        <v>9936</v>
      </c>
      <c r="E1403" s="5">
        <v>5528</v>
      </c>
      <c r="F1403" s="5">
        <v>16632</v>
      </c>
      <c r="G1403" s="5">
        <v>46</v>
      </c>
      <c r="H1403" s="5">
        <v>3073.8229999999999</v>
      </c>
      <c r="I1403" s="6"/>
    </row>
    <row r="1404" spans="1:9" x14ac:dyDescent="0.15">
      <c r="B1404" s="4">
        <v>89</v>
      </c>
      <c r="C1404" s="5">
        <v>1075488</v>
      </c>
      <c r="D1404" s="5">
        <v>12803</v>
      </c>
      <c r="E1404" s="5">
        <v>6680</v>
      </c>
      <c r="F1404" s="5">
        <v>22808</v>
      </c>
      <c r="G1404" s="5">
        <v>84</v>
      </c>
      <c r="H1404" s="5">
        <v>4129.5186000000003</v>
      </c>
      <c r="I1404" s="6"/>
    </row>
    <row r="1405" spans="1:9" x14ac:dyDescent="0.15">
      <c r="B1405" s="4">
        <v>90</v>
      </c>
      <c r="C1405" s="5">
        <v>616760</v>
      </c>
      <c r="D1405" s="5">
        <v>13705</v>
      </c>
      <c r="E1405" s="5">
        <v>5720</v>
      </c>
      <c r="F1405" s="5">
        <v>22264</v>
      </c>
      <c r="G1405" s="5">
        <v>45</v>
      </c>
      <c r="H1405" s="5">
        <v>4486.99</v>
      </c>
      <c r="I1405" s="6"/>
    </row>
    <row r="1406" spans="1:9" x14ac:dyDescent="0.15">
      <c r="B1406" s="4">
        <v>91</v>
      </c>
      <c r="C1406" s="5">
        <v>818800</v>
      </c>
      <c r="D1406" s="5">
        <v>17800</v>
      </c>
      <c r="E1406" s="5">
        <v>7704</v>
      </c>
      <c r="F1406" s="5">
        <v>32088</v>
      </c>
      <c r="G1406" s="5">
        <v>46</v>
      </c>
      <c r="H1406" s="5">
        <v>7024.3402999999998</v>
      </c>
      <c r="I1406" s="6"/>
    </row>
    <row r="1407" spans="1:9" x14ac:dyDescent="0.15">
      <c r="B1407" s="4">
        <v>92</v>
      </c>
      <c r="C1407" s="5">
        <v>459976</v>
      </c>
      <c r="D1407" s="5">
        <v>13142</v>
      </c>
      <c r="E1407" s="5">
        <v>5464</v>
      </c>
      <c r="F1407" s="5">
        <v>21784</v>
      </c>
      <c r="G1407" s="5">
        <v>35</v>
      </c>
      <c r="H1407" s="5">
        <v>4807.7295000000004</v>
      </c>
      <c r="I1407" s="6"/>
    </row>
    <row r="1408" spans="1:9" x14ac:dyDescent="0.15">
      <c r="B1408" s="4">
        <v>93</v>
      </c>
      <c r="C1408" s="5">
        <v>632712</v>
      </c>
      <c r="D1408" s="5">
        <v>11503</v>
      </c>
      <c r="E1408" s="5">
        <v>5432</v>
      </c>
      <c r="F1408" s="5">
        <v>19928</v>
      </c>
      <c r="G1408" s="5">
        <v>55</v>
      </c>
      <c r="H1408" s="5">
        <v>3837.1262000000002</v>
      </c>
      <c r="I1408" s="6"/>
    </row>
    <row r="1409" spans="2:9" x14ac:dyDescent="0.15">
      <c r="B1409" s="4">
        <v>94</v>
      </c>
      <c r="C1409" s="5">
        <v>527480</v>
      </c>
      <c r="D1409" s="5">
        <v>9952</v>
      </c>
      <c r="E1409" s="5">
        <v>4728</v>
      </c>
      <c r="F1409" s="5">
        <v>17656</v>
      </c>
      <c r="G1409" s="5">
        <v>53</v>
      </c>
      <c r="H1409" s="5">
        <v>3463.1956</v>
      </c>
      <c r="I1409" s="6"/>
    </row>
    <row r="1410" spans="2:9" x14ac:dyDescent="0.15">
      <c r="B1410" s="4">
        <v>95</v>
      </c>
      <c r="C1410" s="5">
        <v>490448</v>
      </c>
      <c r="D1410" s="5">
        <v>7006</v>
      </c>
      <c r="E1410" s="5">
        <v>2040</v>
      </c>
      <c r="F1410" s="5">
        <v>11928</v>
      </c>
      <c r="G1410" s="5">
        <v>70</v>
      </c>
      <c r="H1410" s="5">
        <v>2284.5783999999999</v>
      </c>
      <c r="I1410" s="6"/>
    </row>
    <row r="1411" spans="2:9" x14ac:dyDescent="0.15">
      <c r="B1411" s="4">
        <v>96</v>
      </c>
      <c r="C1411" s="5">
        <v>294136</v>
      </c>
      <c r="D1411" s="5">
        <v>10142</v>
      </c>
      <c r="E1411" s="5">
        <v>5144</v>
      </c>
      <c r="F1411" s="5">
        <v>14968</v>
      </c>
      <c r="G1411" s="5">
        <v>29</v>
      </c>
      <c r="H1411" s="5">
        <v>2784.7664</v>
      </c>
      <c r="I1411" s="6"/>
    </row>
    <row r="1412" spans="2:9" x14ac:dyDescent="0.15">
      <c r="B1412" s="4">
        <v>97</v>
      </c>
      <c r="C1412" s="5">
        <v>383352</v>
      </c>
      <c r="D1412" s="5">
        <v>10360</v>
      </c>
      <c r="E1412" s="5">
        <v>3320</v>
      </c>
      <c r="F1412" s="5">
        <v>17240</v>
      </c>
      <c r="G1412" s="5">
        <v>37</v>
      </c>
      <c r="H1412" s="5">
        <v>3721.1419999999998</v>
      </c>
      <c r="I1412" s="6"/>
    </row>
    <row r="1413" spans="2:9" x14ac:dyDescent="0.15">
      <c r="B1413" s="4">
        <v>98</v>
      </c>
      <c r="C1413" s="5">
        <v>940672</v>
      </c>
      <c r="D1413" s="5">
        <v>13833</v>
      </c>
      <c r="E1413" s="5">
        <v>5784</v>
      </c>
      <c r="F1413" s="5">
        <v>26456</v>
      </c>
      <c r="G1413" s="5">
        <v>68</v>
      </c>
      <c r="H1413" s="5">
        <v>5590.451</v>
      </c>
      <c r="I1413" s="6"/>
    </row>
    <row r="1414" spans="2:9" x14ac:dyDescent="0.15">
      <c r="B1414" s="4">
        <v>99</v>
      </c>
      <c r="C1414" s="5">
        <v>537976</v>
      </c>
      <c r="D1414" s="5">
        <v>11955</v>
      </c>
      <c r="E1414" s="5">
        <v>4152</v>
      </c>
      <c r="F1414" s="5">
        <v>22264</v>
      </c>
      <c r="G1414" s="5">
        <v>45</v>
      </c>
      <c r="H1414" s="5">
        <v>4983.4224000000004</v>
      </c>
      <c r="I1414" s="6"/>
    </row>
    <row r="1415" spans="2:9" x14ac:dyDescent="0.15">
      <c r="B1415" s="4">
        <v>100</v>
      </c>
      <c r="C1415" s="5">
        <v>953824</v>
      </c>
      <c r="D1415" s="5">
        <v>14903</v>
      </c>
      <c r="E1415" s="5">
        <v>4696</v>
      </c>
      <c r="F1415" s="5">
        <v>31864</v>
      </c>
      <c r="G1415" s="5">
        <v>64</v>
      </c>
      <c r="H1415" s="5">
        <v>7244.0609999999997</v>
      </c>
      <c r="I1415" s="6"/>
    </row>
    <row r="1416" spans="2:9" x14ac:dyDescent="0.15">
      <c r="B1416" s="4">
        <v>101</v>
      </c>
      <c r="C1416" s="5">
        <v>556288</v>
      </c>
      <c r="D1416" s="5">
        <v>9271</v>
      </c>
      <c r="E1416" s="5">
        <v>5208</v>
      </c>
      <c r="F1416" s="5">
        <v>16760</v>
      </c>
      <c r="G1416" s="5">
        <v>60</v>
      </c>
      <c r="H1416" s="5">
        <v>3167.83</v>
      </c>
      <c r="I1416" s="6"/>
    </row>
    <row r="1417" spans="2:9" x14ac:dyDescent="0.15">
      <c r="B1417" s="4">
        <v>102</v>
      </c>
      <c r="C1417" s="5">
        <v>328832</v>
      </c>
      <c r="D1417" s="5">
        <v>11744</v>
      </c>
      <c r="E1417" s="5">
        <v>5848</v>
      </c>
      <c r="F1417" s="5">
        <v>20504</v>
      </c>
      <c r="G1417" s="5">
        <v>28</v>
      </c>
      <c r="H1417" s="5">
        <v>4396.4409999999998</v>
      </c>
      <c r="I1417" s="6"/>
    </row>
    <row r="1418" spans="2:9" x14ac:dyDescent="0.15">
      <c r="B1418" s="4">
        <v>103</v>
      </c>
      <c r="C1418" s="5">
        <v>567080</v>
      </c>
      <c r="D1418" s="5">
        <v>13187</v>
      </c>
      <c r="E1418" s="5">
        <v>7928</v>
      </c>
      <c r="F1418" s="5">
        <v>20536</v>
      </c>
      <c r="G1418" s="5">
        <v>43</v>
      </c>
      <c r="H1418" s="5">
        <v>3486.9313999999999</v>
      </c>
      <c r="I1418" s="6"/>
    </row>
    <row r="1419" spans="2:9" x14ac:dyDescent="0.15">
      <c r="B1419" s="4">
        <v>104</v>
      </c>
      <c r="C1419" s="5">
        <v>741960</v>
      </c>
      <c r="D1419" s="5">
        <v>12575</v>
      </c>
      <c r="E1419" s="5">
        <v>5336</v>
      </c>
      <c r="F1419" s="5">
        <v>24024</v>
      </c>
      <c r="G1419" s="5">
        <v>59</v>
      </c>
      <c r="H1419" s="5">
        <v>4836.3696</v>
      </c>
      <c r="I1419" s="6"/>
    </row>
    <row r="1420" spans="2:9" x14ac:dyDescent="0.15">
      <c r="B1420" s="4">
        <v>105</v>
      </c>
      <c r="C1420" s="5">
        <v>531808</v>
      </c>
      <c r="D1420" s="5">
        <v>12086</v>
      </c>
      <c r="E1420" s="5">
        <v>3928</v>
      </c>
      <c r="F1420" s="5">
        <v>21112</v>
      </c>
      <c r="G1420" s="5">
        <v>44</v>
      </c>
      <c r="H1420" s="5">
        <v>4730.0117</v>
      </c>
      <c r="I1420" s="6"/>
    </row>
    <row r="1421" spans="2:9" x14ac:dyDescent="0.15">
      <c r="B1421" s="4">
        <v>106</v>
      </c>
      <c r="C1421" s="5">
        <v>449576</v>
      </c>
      <c r="D1421" s="5">
        <v>12845</v>
      </c>
      <c r="E1421" s="5">
        <v>5048</v>
      </c>
      <c r="F1421" s="5">
        <v>19736</v>
      </c>
      <c r="G1421" s="5">
        <v>35</v>
      </c>
      <c r="H1421" s="5">
        <v>4286.2860000000001</v>
      </c>
      <c r="I1421" s="6"/>
    </row>
    <row r="1422" spans="2:9" x14ac:dyDescent="0.15">
      <c r="B1422" s="4">
        <v>107</v>
      </c>
      <c r="C1422" s="5">
        <v>1261480</v>
      </c>
      <c r="D1422" s="5">
        <v>17767</v>
      </c>
      <c r="E1422" s="5">
        <v>8184</v>
      </c>
      <c r="F1422" s="5">
        <v>34616</v>
      </c>
      <c r="G1422" s="5">
        <v>71</v>
      </c>
      <c r="H1422" s="5">
        <v>7537.0129999999999</v>
      </c>
      <c r="I1422" s="6"/>
    </row>
    <row r="1423" spans="2:9" x14ac:dyDescent="0.15">
      <c r="B1423" s="4">
        <v>108</v>
      </c>
      <c r="C1423" s="5">
        <v>139992</v>
      </c>
      <c r="D1423" s="5">
        <v>6666</v>
      </c>
      <c r="E1423" s="5">
        <v>4408</v>
      </c>
      <c r="F1423" s="5">
        <v>9080</v>
      </c>
      <c r="G1423" s="5">
        <v>21</v>
      </c>
      <c r="H1423" s="5">
        <v>1278.7422999999999</v>
      </c>
      <c r="I1423" s="6"/>
    </row>
    <row r="1424" spans="2:9" x14ac:dyDescent="0.15">
      <c r="B1424" s="4">
        <v>109</v>
      </c>
      <c r="C1424" s="5">
        <v>215440</v>
      </c>
      <c r="D1424" s="5">
        <v>7181</v>
      </c>
      <c r="E1424" s="5">
        <v>3864</v>
      </c>
      <c r="F1424" s="5">
        <v>10616</v>
      </c>
      <c r="G1424" s="5">
        <v>30</v>
      </c>
      <c r="H1424" s="5">
        <v>1954.7806</v>
      </c>
      <c r="I1424" s="6"/>
    </row>
    <row r="1425" spans="1:9" x14ac:dyDescent="0.15">
      <c r="B1425" s="4">
        <v>110</v>
      </c>
      <c r="C1425" s="5">
        <v>567368</v>
      </c>
      <c r="D1425" s="5">
        <v>12071</v>
      </c>
      <c r="E1425" s="5">
        <v>6264</v>
      </c>
      <c r="F1425" s="5">
        <v>20248</v>
      </c>
      <c r="G1425" s="5">
        <v>47</v>
      </c>
      <c r="H1425" s="5">
        <v>3296.3975</v>
      </c>
      <c r="I1425" s="6"/>
    </row>
    <row r="1426" spans="1:9" x14ac:dyDescent="0.15">
      <c r="B1426" s="4">
        <v>111</v>
      </c>
      <c r="C1426" s="5">
        <v>223584</v>
      </c>
      <c r="D1426" s="5">
        <v>5589</v>
      </c>
      <c r="E1426" s="5">
        <v>2040</v>
      </c>
      <c r="F1426" s="5">
        <v>10168</v>
      </c>
      <c r="G1426" s="5">
        <v>40</v>
      </c>
      <c r="H1426" s="5">
        <v>2060.3652000000002</v>
      </c>
      <c r="I1426" s="6"/>
    </row>
    <row r="1427" spans="1:9" x14ac:dyDescent="0.15">
      <c r="B1427" s="4">
        <v>112</v>
      </c>
      <c r="C1427" s="5">
        <v>311232</v>
      </c>
      <c r="D1427" s="5">
        <v>12968</v>
      </c>
      <c r="E1427" s="5">
        <v>6424</v>
      </c>
      <c r="F1427" s="5">
        <v>23096</v>
      </c>
      <c r="G1427" s="5">
        <v>24</v>
      </c>
      <c r="H1427" s="5">
        <v>4732.2665999999999</v>
      </c>
      <c r="I1427" s="6"/>
    </row>
    <row r="1428" spans="1:9" x14ac:dyDescent="0.15">
      <c r="B1428" s="4">
        <v>113</v>
      </c>
      <c r="C1428" s="5">
        <v>173320</v>
      </c>
      <c r="D1428" s="5">
        <v>4952</v>
      </c>
      <c r="E1428" s="5">
        <v>2456</v>
      </c>
      <c r="F1428" s="5">
        <v>7672</v>
      </c>
      <c r="G1428" s="5">
        <v>35</v>
      </c>
      <c r="H1428" s="5">
        <v>1441.8811000000001</v>
      </c>
      <c r="I1428" s="6"/>
    </row>
    <row r="1429" spans="1:9" x14ac:dyDescent="0.15">
      <c r="B1429" s="4">
        <v>114</v>
      </c>
      <c r="C1429" s="5">
        <v>353584</v>
      </c>
      <c r="D1429" s="5">
        <v>9304</v>
      </c>
      <c r="E1429" s="5">
        <v>5368</v>
      </c>
      <c r="F1429" s="5">
        <v>13752</v>
      </c>
      <c r="G1429" s="5">
        <v>38</v>
      </c>
      <c r="H1429" s="5">
        <v>2281.3117999999999</v>
      </c>
      <c r="I1429" s="6"/>
    </row>
    <row r="1430" spans="1:9" x14ac:dyDescent="0.15">
      <c r="A1430" s="6"/>
      <c r="B1430" s="4">
        <v>115</v>
      </c>
      <c r="C1430" s="5">
        <v>283376</v>
      </c>
      <c r="D1430" s="5">
        <v>8334</v>
      </c>
      <c r="E1430" s="5">
        <v>5720</v>
      </c>
      <c r="F1430" s="5">
        <v>10712</v>
      </c>
      <c r="G1430" s="5">
        <v>34</v>
      </c>
      <c r="H1430" s="5">
        <v>1335.0940000000001</v>
      </c>
      <c r="I1430" s="6"/>
    </row>
    <row r="1431" spans="1:9" x14ac:dyDescent="0.15">
      <c r="A1431" s="11"/>
      <c r="B1431" s="4">
        <v>116</v>
      </c>
      <c r="C1431" s="5">
        <v>1249776</v>
      </c>
      <c r="D1431" s="5">
        <v>11361</v>
      </c>
      <c r="E1431" s="5">
        <v>2168</v>
      </c>
      <c r="F1431" s="5">
        <v>25784</v>
      </c>
      <c r="G1431" s="5">
        <v>110</v>
      </c>
      <c r="H1431" s="5">
        <v>5344.4350000000004</v>
      </c>
      <c r="I1431" s="6"/>
    </row>
    <row r="1432" spans="1:9" x14ac:dyDescent="0.15">
      <c r="B1432" s="4">
        <v>117</v>
      </c>
      <c r="C1432" s="5">
        <v>303200</v>
      </c>
      <c r="D1432" s="5">
        <v>10828</v>
      </c>
      <c r="E1432" s="5">
        <v>6552</v>
      </c>
      <c r="F1432" s="5">
        <v>18392</v>
      </c>
      <c r="G1432" s="5">
        <v>28</v>
      </c>
      <c r="H1432" s="5">
        <v>3425.6801999999998</v>
      </c>
      <c r="I1432" s="6"/>
    </row>
    <row r="1433" spans="1:9" x14ac:dyDescent="0.15">
      <c r="B1433" s="4">
        <v>118</v>
      </c>
      <c r="C1433" s="5">
        <v>756560</v>
      </c>
      <c r="D1433" s="5">
        <v>12202</v>
      </c>
      <c r="E1433" s="5">
        <v>4920</v>
      </c>
      <c r="F1433" s="5">
        <v>22936</v>
      </c>
      <c r="G1433" s="5">
        <v>62</v>
      </c>
      <c r="H1433" s="5">
        <v>5089.1864999999998</v>
      </c>
      <c r="I1433" s="6"/>
    </row>
    <row r="1434" spans="1:9" x14ac:dyDescent="0.15">
      <c r="B1434" s="4">
        <v>119</v>
      </c>
      <c r="C1434" s="5">
        <v>921192</v>
      </c>
      <c r="D1434" s="5">
        <v>12282</v>
      </c>
      <c r="E1434" s="5">
        <v>7096</v>
      </c>
      <c r="F1434" s="5">
        <v>18104</v>
      </c>
      <c r="G1434" s="5">
        <v>75</v>
      </c>
      <c r="H1434" s="5">
        <v>3122.6794</v>
      </c>
      <c r="I1434" s="6"/>
    </row>
    <row r="1435" spans="1:9" x14ac:dyDescent="0.15">
      <c r="B1435" s="4">
        <v>120</v>
      </c>
      <c r="C1435" s="5">
        <v>1114632</v>
      </c>
      <c r="D1435" s="5">
        <v>14861</v>
      </c>
      <c r="E1435" s="5">
        <v>6040</v>
      </c>
      <c r="F1435" s="5">
        <v>31160</v>
      </c>
      <c r="G1435" s="5">
        <v>75</v>
      </c>
      <c r="H1435" s="5">
        <v>7348.857</v>
      </c>
      <c r="I1435" s="6"/>
    </row>
    <row r="1436" spans="1:9" x14ac:dyDescent="0.15">
      <c r="B1436" s="4">
        <v>121</v>
      </c>
      <c r="C1436" s="5">
        <v>500912</v>
      </c>
      <c r="D1436" s="5">
        <v>7155</v>
      </c>
      <c r="E1436" s="5">
        <v>2264</v>
      </c>
      <c r="F1436" s="5">
        <v>14168</v>
      </c>
      <c r="G1436" s="5">
        <v>70</v>
      </c>
      <c r="H1436" s="5">
        <v>3172.1453000000001</v>
      </c>
      <c r="I1436" s="6"/>
    </row>
    <row r="1437" spans="1:9" x14ac:dyDescent="0.15">
      <c r="B1437" s="4">
        <v>122</v>
      </c>
      <c r="C1437" s="5">
        <v>637664</v>
      </c>
      <c r="D1437" s="5">
        <v>15941</v>
      </c>
      <c r="E1437" s="5">
        <v>7352</v>
      </c>
      <c r="F1437" s="5">
        <v>27800</v>
      </c>
      <c r="G1437" s="5">
        <v>40</v>
      </c>
      <c r="H1437" s="5">
        <v>6193.8275999999996</v>
      </c>
      <c r="I1437" s="6"/>
    </row>
    <row r="1438" spans="1:9" x14ac:dyDescent="0.15">
      <c r="B1438" s="4">
        <v>123</v>
      </c>
      <c r="C1438" s="5">
        <v>677224</v>
      </c>
      <c r="D1438" s="5">
        <v>17364</v>
      </c>
      <c r="E1438" s="5">
        <v>8024</v>
      </c>
      <c r="F1438" s="5">
        <v>29912</v>
      </c>
      <c r="G1438" s="5">
        <v>39</v>
      </c>
      <c r="H1438" s="5">
        <v>7065.7160000000003</v>
      </c>
      <c r="I1438" s="6"/>
    </row>
    <row r="1439" spans="1:9" x14ac:dyDescent="0.15">
      <c r="B1439" s="4">
        <v>124</v>
      </c>
      <c r="C1439" s="5">
        <v>131784</v>
      </c>
      <c r="D1439" s="5">
        <v>5729</v>
      </c>
      <c r="E1439" s="5">
        <v>2456</v>
      </c>
      <c r="F1439" s="5">
        <v>8824</v>
      </c>
      <c r="G1439" s="5">
        <v>23</v>
      </c>
      <c r="H1439" s="5">
        <v>1851.5917999999999</v>
      </c>
      <c r="I1439" s="6"/>
    </row>
    <row r="1440" spans="1:9" x14ac:dyDescent="0.15">
      <c r="B1440" s="4">
        <v>125</v>
      </c>
      <c r="C1440" s="5">
        <v>604776</v>
      </c>
      <c r="D1440" s="5">
        <v>10995</v>
      </c>
      <c r="E1440" s="5">
        <v>4600</v>
      </c>
      <c r="F1440" s="5">
        <v>22456</v>
      </c>
      <c r="G1440" s="5">
        <v>55</v>
      </c>
      <c r="H1440" s="5">
        <v>4993.4883</v>
      </c>
      <c r="I1440" s="6"/>
    </row>
    <row r="1441" spans="2:9" x14ac:dyDescent="0.15">
      <c r="B1441" s="4">
        <v>126</v>
      </c>
      <c r="C1441" s="5">
        <v>145832</v>
      </c>
      <c r="D1441" s="5">
        <v>4704</v>
      </c>
      <c r="E1441" s="5">
        <v>1816</v>
      </c>
      <c r="F1441" s="5">
        <v>7128</v>
      </c>
      <c r="G1441" s="5">
        <v>31</v>
      </c>
      <c r="H1441" s="5">
        <v>1284.1524999999999</v>
      </c>
      <c r="I1441" s="6"/>
    </row>
    <row r="1442" spans="2:9" x14ac:dyDescent="0.15">
      <c r="B1442" s="4">
        <v>127</v>
      </c>
      <c r="C1442" s="5">
        <v>331696</v>
      </c>
      <c r="D1442" s="5">
        <v>9755</v>
      </c>
      <c r="E1442" s="5">
        <v>3960</v>
      </c>
      <c r="F1442" s="5">
        <v>17400</v>
      </c>
      <c r="G1442" s="5">
        <v>34</v>
      </c>
      <c r="H1442" s="5">
        <v>3953.1113</v>
      </c>
      <c r="I1442" s="6"/>
    </row>
    <row r="1443" spans="2:9" x14ac:dyDescent="0.15">
      <c r="B1443" s="4">
        <v>128</v>
      </c>
      <c r="C1443" s="5">
        <v>559488</v>
      </c>
      <c r="D1443" s="5">
        <v>9990</v>
      </c>
      <c r="E1443" s="5">
        <v>2392</v>
      </c>
      <c r="F1443" s="5">
        <v>20184</v>
      </c>
      <c r="G1443" s="5">
        <v>56</v>
      </c>
      <c r="H1443" s="5">
        <v>5301.7529999999997</v>
      </c>
      <c r="I1443" s="6"/>
    </row>
    <row r="1444" spans="2:9" x14ac:dyDescent="0.15">
      <c r="B1444" s="4">
        <v>129</v>
      </c>
      <c r="C1444" s="5">
        <v>443296</v>
      </c>
      <c r="D1444" s="5">
        <v>9235</v>
      </c>
      <c r="E1444" s="5">
        <v>2328</v>
      </c>
      <c r="F1444" s="5">
        <v>16856</v>
      </c>
      <c r="G1444" s="5">
        <v>48</v>
      </c>
      <c r="H1444" s="5">
        <v>4034.7759999999998</v>
      </c>
      <c r="I1444" s="6"/>
    </row>
    <row r="1445" spans="2:9" x14ac:dyDescent="0.15">
      <c r="B1445" s="4">
        <v>130</v>
      </c>
      <c r="C1445" s="5">
        <v>396128</v>
      </c>
      <c r="D1445" s="5">
        <v>11003</v>
      </c>
      <c r="E1445" s="5">
        <v>4216</v>
      </c>
      <c r="F1445" s="5">
        <v>17976</v>
      </c>
      <c r="G1445" s="5">
        <v>36</v>
      </c>
      <c r="H1445" s="5">
        <v>3941.5210000000002</v>
      </c>
      <c r="I1445" s="6"/>
    </row>
    <row r="1446" spans="2:9" x14ac:dyDescent="0.15">
      <c r="B1446" s="4">
        <v>131</v>
      </c>
      <c r="C1446" s="5">
        <v>501416</v>
      </c>
      <c r="D1446" s="5">
        <v>10668</v>
      </c>
      <c r="E1446" s="5">
        <v>1144</v>
      </c>
      <c r="F1446" s="5">
        <v>20280</v>
      </c>
      <c r="G1446" s="5">
        <v>47</v>
      </c>
      <c r="H1446" s="5">
        <v>4881.6484</v>
      </c>
      <c r="I1446" s="6"/>
    </row>
    <row r="1447" spans="2:9" x14ac:dyDescent="0.15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15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15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15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15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15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15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15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15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15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15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15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15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15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15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15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15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15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15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15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15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15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15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15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15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15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15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15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15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15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15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15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15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15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15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15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15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15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15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15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15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15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15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15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15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15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15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15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15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15">
      <c r="B1496" s="4">
        <v>181</v>
      </c>
      <c r="I1496" s="6"/>
    </row>
    <row r="1497" spans="1:10" x14ac:dyDescent="0.15">
      <c r="A1497" s="14" t="s">
        <v>10</v>
      </c>
      <c r="B1497" s="3">
        <v>131</v>
      </c>
      <c r="I1497" s="6"/>
    </row>
    <row r="1498" spans="1:10" x14ac:dyDescent="0.15">
      <c r="A1498" t="s">
        <v>67</v>
      </c>
      <c r="B1498" s="15"/>
      <c r="C1498" s="8">
        <f>AVERAGE(C1316:C1496)</f>
        <v>539768.06106870226</v>
      </c>
      <c r="D1498" s="8"/>
      <c r="E1498" s="8"/>
      <c r="F1498" s="8"/>
      <c r="G1498" s="8"/>
      <c r="H1498" s="8"/>
      <c r="I1498" s="9"/>
      <c r="J1498" s="17">
        <f>AVERAGE(D1316:D1496)</f>
        <v>11742.076335877862</v>
      </c>
    </row>
    <row r="1499" spans="1:10" x14ac:dyDescent="0.15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15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15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15">
      <c r="B1502" s="4"/>
      <c r="C1502" s="16"/>
      <c r="D1502" s="16"/>
      <c r="E1502" s="16"/>
      <c r="F1502" s="16"/>
      <c r="G1502" s="16"/>
      <c r="H1502" s="16"/>
      <c r="I1502" s="18"/>
    </row>
    <row r="1503" spans="1:10" x14ac:dyDescent="0.15">
      <c r="A1503" s="6"/>
      <c r="B1503" s="16">
        <v>1</v>
      </c>
      <c r="C1503" s="16">
        <v>61671</v>
      </c>
      <c r="D1503" s="16">
        <v>4111</v>
      </c>
      <c r="E1503" s="16">
        <v>2825</v>
      </c>
      <c r="F1503" s="16">
        <v>5129</v>
      </c>
      <c r="G1503" s="16">
        <v>15</v>
      </c>
      <c r="H1503" s="16">
        <v>670.38729999999998</v>
      </c>
      <c r="I1503" s="18"/>
    </row>
    <row r="1504" spans="1:10" x14ac:dyDescent="0.15">
      <c r="A1504" s="6"/>
      <c r="B1504" s="16">
        <v>2</v>
      </c>
      <c r="C1504" s="16">
        <v>165998</v>
      </c>
      <c r="D1504" s="16">
        <v>5533</v>
      </c>
      <c r="E1504" s="16">
        <v>2665</v>
      </c>
      <c r="F1504" s="16">
        <v>8457</v>
      </c>
      <c r="G1504" s="16">
        <v>30</v>
      </c>
      <c r="H1504" s="16">
        <v>1838.0388</v>
      </c>
      <c r="I1504" s="18"/>
    </row>
    <row r="1505" spans="1:9" x14ac:dyDescent="0.15">
      <c r="A1505" s="6"/>
      <c r="B1505" s="16">
        <v>3</v>
      </c>
      <c r="C1505" s="16">
        <v>296127</v>
      </c>
      <c r="D1505" s="16">
        <v>7593</v>
      </c>
      <c r="E1505" s="16">
        <v>3689</v>
      </c>
      <c r="F1505" s="16">
        <v>12937</v>
      </c>
      <c r="G1505" s="16">
        <v>39</v>
      </c>
      <c r="H1505" s="16">
        <v>2575.4899999999998</v>
      </c>
      <c r="I1505" s="18"/>
    </row>
    <row r="1506" spans="1:9" x14ac:dyDescent="0.15">
      <c r="A1506" s="6"/>
      <c r="B1506" s="16">
        <v>4</v>
      </c>
      <c r="C1506" s="16">
        <v>247560</v>
      </c>
      <c r="D1506" s="16">
        <v>6189</v>
      </c>
      <c r="E1506" s="16">
        <v>3049</v>
      </c>
      <c r="F1506" s="16">
        <v>10409</v>
      </c>
      <c r="G1506" s="16">
        <v>40</v>
      </c>
      <c r="H1506" s="16">
        <v>2199.1669999999999</v>
      </c>
      <c r="I1506" s="18"/>
    </row>
    <row r="1507" spans="1:9" x14ac:dyDescent="0.15">
      <c r="A1507" s="6"/>
      <c r="B1507" s="16">
        <v>5</v>
      </c>
      <c r="C1507" s="16">
        <v>61429</v>
      </c>
      <c r="D1507" s="16">
        <v>4725</v>
      </c>
      <c r="E1507" s="16">
        <v>3497</v>
      </c>
      <c r="F1507" s="16">
        <v>5705</v>
      </c>
      <c r="G1507" s="16">
        <v>13</v>
      </c>
      <c r="H1507" s="16">
        <v>601.58569999999997</v>
      </c>
      <c r="I1507" s="18"/>
    </row>
    <row r="1508" spans="1:9" x14ac:dyDescent="0.15">
      <c r="A1508" s="6"/>
      <c r="B1508" s="16">
        <v>6</v>
      </c>
      <c r="C1508" s="16">
        <v>312941</v>
      </c>
      <c r="D1508" s="16">
        <v>8457</v>
      </c>
      <c r="E1508" s="16">
        <v>5993</v>
      </c>
      <c r="F1508" s="16">
        <v>12777</v>
      </c>
      <c r="G1508" s="16">
        <v>37</v>
      </c>
      <c r="H1508" s="16">
        <v>1799.3737000000001</v>
      </c>
      <c r="I1508" s="18"/>
    </row>
    <row r="1509" spans="1:9" x14ac:dyDescent="0.15">
      <c r="A1509" s="6"/>
      <c r="B1509" s="16">
        <v>7</v>
      </c>
      <c r="C1509" s="16">
        <v>219932</v>
      </c>
      <c r="D1509" s="16">
        <v>7854</v>
      </c>
      <c r="E1509" s="16">
        <v>5097</v>
      </c>
      <c r="F1509" s="16">
        <v>10953</v>
      </c>
      <c r="G1509" s="16">
        <v>28</v>
      </c>
      <c r="H1509" s="16">
        <v>1822.9716000000001</v>
      </c>
      <c r="I1509" s="18"/>
    </row>
    <row r="1510" spans="1:9" x14ac:dyDescent="0.15">
      <c r="A1510" s="6"/>
      <c r="B1510" s="16">
        <v>8</v>
      </c>
      <c r="C1510" s="16">
        <v>355793</v>
      </c>
      <c r="D1510" s="16">
        <v>8677</v>
      </c>
      <c r="E1510" s="16">
        <v>3945</v>
      </c>
      <c r="F1510" s="16">
        <v>15113</v>
      </c>
      <c r="G1510" s="16">
        <v>41</v>
      </c>
      <c r="H1510" s="16">
        <v>2993.777</v>
      </c>
      <c r="I1510" s="18"/>
    </row>
    <row r="1511" spans="1:9" x14ac:dyDescent="0.15">
      <c r="A1511" s="6"/>
      <c r="B1511" s="16">
        <v>9</v>
      </c>
      <c r="C1511" s="16">
        <v>594529</v>
      </c>
      <c r="D1511" s="16">
        <v>10430</v>
      </c>
      <c r="E1511" s="16">
        <v>4521</v>
      </c>
      <c r="F1511" s="16">
        <v>17577</v>
      </c>
      <c r="G1511" s="16">
        <v>57</v>
      </c>
      <c r="H1511" s="16">
        <v>3585.9560000000001</v>
      </c>
      <c r="I1511" s="18"/>
    </row>
    <row r="1512" spans="1:9" x14ac:dyDescent="0.15">
      <c r="A1512" s="6"/>
      <c r="B1512" s="16">
        <v>10</v>
      </c>
      <c r="C1512" s="16">
        <v>72225</v>
      </c>
      <c r="D1512" s="16">
        <v>2889</v>
      </c>
      <c r="E1512" s="16">
        <v>1321</v>
      </c>
      <c r="F1512" s="16">
        <v>4553</v>
      </c>
      <c r="G1512" s="16">
        <v>25</v>
      </c>
      <c r="H1512" s="16">
        <v>964.03594999999996</v>
      </c>
      <c r="I1512" s="18"/>
    </row>
    <row r="1513" spans="1:9" x14ac:dyDescent="0.15">
      <c r="A1513" s="6"/>
      <c r="B1513" s="16">
        <v>11</v>
      </c>
      <c r="C1513" s="16">
        <v>58210</v>
      </c>
      <c r="D1513" s="16">
        <v>3233</v>
      </c>
      <c r="E1513" s="16">
        <v>1673</v>
      </c>
      <c r="F1513" s="16">
        <v>5449</v>
      </c>
      <c r="G1513" s="16">
        <v>18</v>
      </c>
      <c r="H1513" s="16">
        <v>921.22879999999998</v>
      </c>
      <c r="I1513" s="18"/>
    </row>
    <row r="1514" spans="1:9" x14ac:dyDescent="0.15">
      <c r="A1514" s="6"/>
      <c r="B1514" s="5">
        <v>12</v>
      </c>
      <c r="C1514" s="16">
        <v>499503</v>
      </c>
      <c r="D1514" s="16">
        <v>9081</v>
      </c>
      <c r="E1514" s="16">
        <v>2601</v>
      </c>
      <c r="F1514" s="16">
        <v>19465</v>
      </c>
      <c r="G1514" s="16">
        <v>55</v>
      </c>
      <c r="H1514" s="16">
        <v>4323.067</v>
      </c>
      <c r="I1514" s="18"/>
    </row>
    <row r="1515" spans="1:9" x14ac:dyDescent="0.15">
      <c r="B1515" s="4">
        <v>13</v>
      </c>
      <c r="C1515" s="16">
        <v>359345</v>
      </c>
      <c r="D1515" s="16">
        <v>8764</v>
      </c>
      <c r="E1515" s="16">
        <v>5673</v>
      </c>
      <c r="F1515" s="16">
        <v>12841</v>
      </c>
      <c r="G1515" s="16">
        <v>41</v>
      </c>
      <c r="H1515" s="16">
        <v>2246.105</v>
      </c>
      <c r="I1515" s="18"/>
    </row>
    <row r="1516" spans="1:9" x14ac:dyDescent="0.15">
      <c r="B1516" s="4">
        <v>14</v>
      </c>
      <c r="C1516" s="16">
        <v>392605</v>
      </c>
      <c r="D1516" s="16">
        <v>7407</v>
      </c>
      <c r="E1516" s="16">
        <v>2569</v>
      </c>
      <c r="F1516" s="16">
        <v>16041</v>
      </c>
      <c r="G1516" s="16">
        <v>53</v>
      </c>
      <c r="H1516" s="16">
        <v>3402.2568000000001</v>
      </c>
      <c r="I1516" s="18"/>
    </row>
    <row r="1517" spans="1:9" x14ac:dyDescent="0.15">
      <c r="B1517" s="4">
        <v>15</v>
      </c>
      <c r="C1517" s="16">
        <v>336949</v>
      </c>
      <c r="D1517" s="16">
        <v>7487</v>
      </c>
      <c r="E1517" s="16">
        <v>3529</v>
      </c>
      <c r="F1517" s="16">
        <v>12041</v>
      </c>
      <c r="G1517" s="16">
        <v>45</v>
      </c>
      <c r="H1517" s="16">
        <v>2198.6370000000002</v>
      </c>
      <c r="I1517" s="18"/>
    </row>
    <row r="1518" spans="1:9" x14ac:dyDescent="0.15">
      <c r="B1518" s="4">
        <v>16</v>
      </c>
      <c r="C1518" s="16">
        <v>256128</v>
      </c>
      <c r="D1518" s="16">
        <v>8004</v>
      </c>
      <c r="E1518" s="16">
        <v>3273</v>
      </c>
      <c r="F1518" s="16">
        <v>12777</v>
      </c>
      <c r="G1518" s="16">
        <v>32</v>
      </c>
      <c r="H1518" s="16">
        <v>2277.4110000000001</v>
      </c>
      <c r="I1518" s="18"/>
    </row>
    <row r="1519" spans="1:9" x14ac:dyDescent="0.15">
      <c r="B1519" s="4">
        <v>17</v>
      </c>
      <c r="C1519" s="16">
        <v>401794</v>
      </c>
      <c r="D1519" s="16">
        <v>8035</v>
      </c>
      <c r="E1519" s="16">
        <v>3625</v>
      </c>
      <c r="F1519" s="16">
        <v>12841</v>
      </c>
      <c r="G1519" s="16">
        <v>50</v>
      </c>
      <c r="H1519" s="16">
        <v>2134.1016</v>
      </c>
      <c r="I1519" s="18"/>
    </row>
    <row r="1520" spans="1:9" x14ac:dyDescent="0.15">
      <c r="B1520" s="4">
        <v>18</v>
      </c>
      <c r="C1520" s="16">
        <v>624121</v>
      </c>
      <c r="D1520" s="16">
        <v>12737</v>
      </c>
      <c r="E1520" s="16">
        <v>6697</v>
      </c>
      <c r="F1520" s="16">
        <v>22889</v>
      </c>
      <c r="G1520" s="16">
        <v>49</v>
      </c>
      <c r="H1520" s="16">
        <v>4349.3545000000004</v>
      </c>
      <c r="I1520" s="18"/>
    </row>
    <row r="1521" spans="1:9" x14ac:dyDescent="0.15">
      <c r="B1521" s="4">
        <v>19</v>
      </c>
      <c r="C1521" s="16">
        <v>64647</v>
      </c>
      <c r="D1521" s="16">
        <v>4309</v>
      </c>
      <c r="E1521" s="16">
        <v>2633</v>
      </c>
      <c r="F1521" s="16">
        <v>5577</v>
      </c>
      <c r="G1521" s="16">
        <v>15</v>
      </c>
      <c r="H1521" s="16">
        <v>986.5883</v>
      </c>
      <c r="I1521" s="18"/>
    </row>
    <row r="1522" spans="1:9" x14ac:dyDescent="0.15">
      <c r="B1522" s="4">
        <v>20</v>
      </c>
      <c r="C1522" s="16">
        <v>260913</v>
      </c>
      <c r="D1522" s="16">
        <v>6363</v>
      </c>
      <c r="E1522" s="16">
        <v>2985</v>
      </c>
      <c r="F1522" s="16">
        <v>11433</v>
      </c>
      <c r="G1522" s="16">
        <v>41</v>
      </c>
      <c r="H1522" s="16">
        <v>2585.2546000000002</v>
      </c>
      <c r="I1522" s="18"/>
    </row>
    <row r="1523" spans="1:9" x14ac:dyDescent="0.15">
      <c r="B1523" s="4">
        <v>21</v>
      </c>
      <c r="C1523" s="16">
        <v>177602</v>
      </c>
      <c r="D1523" s="16">
        <v>3552</v>
      </c>
      <c r="E1523" s="16">
        <v>425</v>
      </c>
      <c r="F1523" s="16">
        <v>7465</v>
      </c>
      <c r="G1523" s="16">
        <v>50</v>
      </c>
      <c r="H1523" s="16">
        <v>1494.6826000000001</v>
      </c>
      <c r="I1523" s="18"/>
    </row>
    <row r="1524" spans="1:9" x14ac:dyDescent="0.15">
      <c r="B1524" s="4">
        <v>22</v>
      </c>
      <c r="C1524" s="16">
        <v>780975</v>
      </c>
      <c r="D1524" s="16">
        <v>14199</v>
      </c>
      <c r="E1524" s="16">
        <v>8265</v>
      </c>
      <c r="F1524" s="16">
        <v>24713</v>
      </c>
      <c r="G1524" s="16">
        <v>55</v>
      </c>
      <c r="H1524" s="16">
        <v>4281.4575000000004</v>
      </c>
      <c r="I1524" s="18"/>
    </row>
    <row r="1525" spans="1:9" x14ac:dyDescent="0.15">
      <c r="B1525" s="4">
        <v>23</v>
      </c>
      <c r="C1525" s="16">
        <v>347313</v>
      </c>
      <c r="D1525" s="16">
        <v>8471</v>
      </c>
      <c r="E1525" s="16">
        <v>5513</v>
      </c>
      <c r="F1525" s="16">
        <v>12681</v>
      </c>
      <c r="G1525" s="16">
        <v>41</v>
      </c>
      <c r="H1525" s="16">
        <v>1855.1449</v>
      </c>
      <c r="I1525" s="18"/>
    </row>
    <row r="1526" spans="1:9" x14ac:dyDescent="0.15">
      <c r="B1526" s="4">
        <v>24</v>
      </c>
      <c r="C1526" s="16">
        <v>416237</v>
      </c>
      <c r="D1526" s="16">
        <v>6032</v>
      </c>
      <c r="E1526" s="16">
        <v>1257</v>
      </c>
      <c r="F1526" s="16">
        <v>13129</v>
      </c>
      <c r="G1526" s="16">
        <v>69</v>
      </c>
      <c r="H1526" s="16">
        <v>3121.38</v>
      </c>
      <c r="I1526" s="18"/>
    </row>
    <row r="1527" spans="1:9" x14ac:dyDescent="0.15">
      <c r="B1527" s="4">
        <v>25</v>
      </c>
      <c r="C1527" s="16">
        <v>687535</v>
      </c>
      <c r="D1527" s="16">
        <v>12500</v>
      </c>
      <c r="E1527" s="16">
        <v>6185</v>
      </c>
      <c r="F1527" s="16">
        <v>20329</v>
      </c>
      <c r="G1527" s="16">
        <v>55</v>
      </c>
      <c r="H1527" s="16">
        <v>4006.9985000000001</v>
      </c>
      <c r="I1527" s="18"/>
    </row>
    <row r="1528" spans="1:9" x14ac:dyDescent="0.15">
      <c r="B1528" s="4">
        <v>26</v>
      </c>
      <c r="C1528" s="16">
        <v>286862</v>
      </c>
      <c r="D1528" s="16">
        <v>9562</v>
      </c>
      <c r="E1528" s="16">
        <v>7017</v>
      </c>
      <c r="F1528" s="16">
        <v>12905</v>
      </c>
      <c r="G1528" s="16">
        <v>30</v>
      </c>
      <c r="H1528" s="16">
        <v>1604.7755999999999</v>
      </c>
      <c r="I1528" s="18"/>
    </row>
    <row r="1529" spans="1:9" x14ac:dyDescent="0.15">
      <c r="B1529" s="4">
        <v>27</v>
      </c>
      <c r="C1529" s="16">
        <v>226185</v>
      </c>
      <c r="D1529" s="16">
        <v>6854</v>
      </c>
      <c r="E1529" s="16">
        <v>3977</v>
      </c>
      <c r="F1529" s="16">
        <v>10025</v>
      </c>
      <c r="G1529" s="16">
        <v>33</v>
      </c>
      <c r="H1529" s="16">
        <v>1626.9402</v>
      </c>
      <c r="I1529" s="18"/>
    </row>
    <row r="1530" spans="1:9" x14ac:dyDescent="0.15">
      <c r="B1530" s="4">
        <v>28</v>
      </c>
      <c r="C1530" s="16">
        <v>286911</v>
      </c>
      <c r="D1530" s="16">
        <v>7356</v>
      </c>
      <c r="E1530" s="16">
        <v>3561</v>
      </c>
      <c r="F1530" s="16">
        <v>12201</v>
      </c>
      <c r="G1530" s="16">
        <v>39</v>
      </c>
      <c r="H1530" s="16">
        <v>2204.7712000000001</v>
      </c>
      <c r="I1530" s="18"/>
    </row>
    <row r="1531" spans="1:9" x14ac:dyDescent="0.15">
      <c r="B1531" s="4">
        <v>29</v>
      </c>
      <c r="C1531" s="16">
        <v>87440</v>
      </c>
      <c r="D1531" s="16">
        <v>5465</v>
      </c>
      <c r="E1531" s="16">
        <v>3465</v>
      </c>
      <c r="F1531" s="16">
        <v>7273</v>
      </c>
      <c r="G1531" s="16">
        <v>16</v>
      </c>
      <c r="H1531" s="16">
        <v>935.36389999999994</v>
      </c>
      <c r="I1531" s="18"/>
    </row>
    <row r="1532" spans="1:9" x14ac:dyDescent="0.15">
      <c r="B1532" s="4">
        <v>30</v>
      </c>
      <c r="C1532" s="16">
        <v>192705</v>
      </c>
      <c r="D1532" s="16">
        <v>7708</v>
      </c>
      <c r="E1532" s="16">
        <v>5705</v>
      </c>
      <c r="F1532" s="16">
        <v>10121</v>
      </c>
      <c r="G1532" s="16">
        <v>25</v>
      </c>
      <c r="H1532" s="16">
        <v>1309.4282000000001</v>
      </c>
      <c r="I1532" s="18"/>
    </row>
    <row r="1533" spans="1:9" x14ac:dyDescent="0.15">
      <c r="A1533" s="6"/>
      <c r="B1533" s="4">
        <v>31</v>
      </c>
      <c r="C1533" s="16">
        <v>279456</v>
      </c>
      <c r="D1533" s="16">
        <v>8733</v>
      </c>
      <c r="E1533" s="16">
        <v>3241</v>
      </c>
      <c r="F1533" s="16">
        <v>14217</v>
      </c>
      <c r="G1533" s="16">
        <v>32</v>
      </c>
      <c r="H1533" s="16">
        <v>2985.3339999999998</v>
      </c>
      <c r="I1533" s="18"/>
    </row>
    <row r="1534" spans="1:9" x14ac:dyDescent="0.15">
      <c r="A1534" s="11"/>
      <c r="B1534" s="5">
        <v>32</v>
      </c>
      <c r="C1534" s="16">
        <v>472615</v>
      </c>
      <c r="D1534" s="16">
        <v>10055</v>
      </c>
      <c r="E1534" s="16">
        <v>4137</v>
      </c>
      <c r="F1534" s="16">
        <v>18057</v>
      </c>
      <c r="G1534" s="16">
        <v>47</v>
      </c>
      <c r="H1534" s="16">
        <v>3718.0754000000002</v>
      </c>
      <c r="I1534" s="18"/>
    </row>
    <row r="1535" spans="1:9" x14ac:dyDescent="0.15">
      <c r="B1535" s="4">
        <v>33</v>
      </c>
      <c r="C1535" s="16">
        <v>726515</v>
      </c>
      <c r="D1535" s="16">
        <v>12313</v>
      </c>
      <c r="E1535" s="16">
        <v>4041</v>
      </c>
      <c r="F1535" s="16">
        <v>27049</v>
      </c>
      <c r="G1535" s="16">
        <v>59</v>
      </c>
      <c r="H1535" s="16">
        <v>6377.1904000000004</v>
      </c>
      <c r="I1535" s="18"/>
    </row>
    <row r="1536" spans="1:9" x14ac:dyDescent="0.15">
      <c r="B1536" s="4">
        <v>34</v>
      </c>
      <c r="C1536" s="16">
        <v>356909</v>
      </c>
      <c r="D1536" s="16">
        <v>9646</v>
      </c>
      <c r="E1536" s="16">
        <v>4265</v>
      </c>
      <c r="F1536" s="16">
        <v>15753</v>
      </c>
      <c r="G1536" s="16">
        <v>37</v>
      </c>
      <c r="H1536" s="16">
        <v>3136.4404</v>
      </c>
      <c r="I1536" s="18"/>
    </row>
    <row r="1537" spans="2:9" x14ac:dyDescent="0.15">
      <c r="B1537" s="4">
        <v>35</v>
      </c>
      <c r="C1537" s="16">
        <v>184389</v>
      </c>
      <c r="D1537" s="16">
        <v>6358</v>
      </c>
      <c r="E1537" s="16">
        <v>4009</v>
      </c>
      <c r="F1537" s="16">
        <v>8137</v>
      </c>
      <c r="G1537" s="16">
        <v>29</v>
      </c>
      <c r="H1537" s="16">
        <v>1085.3922</v>
      </c>
      <c r="I1537" s="18"/>
    </row>
    <row r="1538" spans="2:9" x14ac:dyDescent="0.15">
      <c r="B1538" s="4">
        <v>36</v>
      </c>
      <c r="C1538" s="16">
        <v>101497</v>
      </c>
      <c r="D1538" s="16">
        <v>5970</v>
      </c>
      <c r="E1538" s="16">
        <v>4169</v>
      </c>
      <c r="F1538" s="16">
        <v>8233</v>
      </c>
      <c r="G1538" s="16">
        <v>17</v>
      </c>
      <c r="H1538" s="16">
        <v>918.83514000000002</v>
      </c>
      <c r="I1538" s="18"/>
    </row>
    <row r="1539" spans="2:9" x14ac:dyDescent="0.15">
      <c r="B1539" s="4">
        <v>37</v>
      </c>
      <c r="C1539" s="16">
        <v>478275</v>
      </c>
      <c r="D1539" s="16">
        <v>11122</v>
      </c>
      <c r="E1539" s="16">
        <v>6537</v>
      </c>
      <c r="F1539" s="16">
        <v>19209</v>
      </c>
      <c r="G1539" s="16">
        <v>43</v>
      </c>
      <c r="H1539" s="16">
        <v>3654.8679999999999</v>
      </c>
      <c r="I1539" s="18"/>
    </row>
    <row r="1540" spans="2:9" x14ac:dyDescent="0.15">
      <c r="B1540" s="4">
        <v>38</v>
      </c>
      <c r="C1540" s="16">
        <v>178574</v>
      </c>
      <c r="D1540" s="16">
        <v>5952</v>
      </c>
      <c r="E1540" s="16">
        <v>2345</v>
      </c>
      <c r="F1540" s="16">
        <v>9673</v>
      </c>
      <c r="G1540" s="16">
        <v>30</v>
      </c>
      <c r="H1540" s="16">
        <v>1870.1561999999999</v>
      </c>
      <c r="I1540" s="18"/>
    </row>
    <row r="1541" spans="2:9" x14ac:dyDescent="0.15">
      <c r="B1541" s="4">
        <v>39</v>
      </c>
      <c r="C1541" s="16">
        <v>859548</v>
      </c>
      <c r="D1541" s="16">
        <v>14325</v>
      </c>
      <c r="E1541" s="16">
        <v>5481</v>
      </c>
      <c r="F1541" s="16">
        <v>28873</v>
      </c>
      <c r="G1541" s="16">
        <v>60</v>
      </c>
      <c r="H1541" s="16">
        <v>6519.0844999999999</v>
      </c>
      <c r="I1541" s="18"/>
    </row>
    <row r="1542" spans="2:9" x14ac:dyDescent="0.15">
      <c r="B1542" s="4">
        <v>40</v>
      </c>
      <c r="C1542" s="16">
        <v>229943</v>
      </c>
      <c r="D1542" s="16">
        <v>7417</v>
      </c>
      <c r="E1542" s="16">
        <v>4521</v>
      </c>
      <c r="F1542" s="16">
        <v>10505</v>
      </c>
      <c r="G1542" s="16">
        <v>31</v>
      </c>
      <c r="H1542" s="16">
        <v>1686.8154</v>
      </c>
      <c r="I1542" s="18"/>
    </row>
    <row r="1543" spans="2:9" x14ac:dyDescent="0.15">
      <c r="B1543" s="4">
        <v>41</v>
      </c>
      <c r="C1543" s="16">
        <v>438929</v>
      </c>
      <c r="D1543" s="16">
        <v>10705</v>
      </c>
      <c r="E1543" s="16">
        <v>5193</v>
      </c>
      <c r="F1543" s="16">
        <v>18185</v>
      </c>
      <c r="G1543" s="16">
        <v>41</v>
      </c>
      <c r="H1543" s="16">
        <v>3757.7188000000001</v>
      </c>
      <c r="I1543" s="18"/>
    </row>
    <row r="1544" spans="2:9" x14ac:dyDescent="0.15">
      <c r="B1544" s="4">
        <v>42</v>
      </c>
      <c r="C1544" s="16">
        <v>358747</v>
      </c>
      <c r="D1544" s="16">
        <v>10249</v>
      </c>
      <c r="E1544" s="16">
        <v>6825</v>
      </c>
      <c r="F1544" s="16">
        <v>15337</v>
      </c>
      <c r="G1544" s="16">
        <v>35</v>
      </c>
      <c r="H1544" s="16">
        <v>2514.8670000000002</v>
      </c>
      <c r="I1544" s="18"/>
    </row>
    <row r="1545" spans="2:9" x14ac:dyDescent="0.15">
      <c r="B1545" s="4">
        <v>43</v>
      </c>
      <c r="C1545" s="16">
        <v>143206</v>
      </c>
      <c r="D1545" s="16">
        <v>6509</v>
      </c>
      <c r="E1545" s="16">
        <v>4873</v>
      </c>
      <c r="F1545" s="16">
        <v>8009</v>
      </c>
      <c r="G1545" s="16">
        <v>22</v>
      </c>
      <c r="H1545" s="16">
        <v>855.13885000000005</v>
      </c>
      <c r="I1545" s="18"/>
    </row>
    <row r="1546" spans="2:9" x14ac:dyDescent="0.15">
      <c r="B1546" s="4">
        <v>44</v>
      </c>
      <c r="C1546" s="16">
        <v>722588</v>
      </c>
      <c r="D1546" s="16">
        <v>12043</v>
      </c>
      <c r="E1546" s="16">
        <v>6281</v>
      </c>
      <c r="F1546" s="16">
        <v>17865</v>
      </c>
      <c r="G1546" s="16">
        <v>60</v>
      </c>
      <c r="H1546" s="16">
        <v>3108.7673</v>
      </c>
      <c r="I1546" s="18"/>
    </row>
    <row r="1547" spans="2:9" x14ac:dyDescent="0.15">
      <c r="B1547" s="4">
        <v>45</v>
      </c>
      <c r="C1547" s="16">
        <v>196829</v>
      </c>
      <c r="D1547" s="16">
        <v>9372</v>
      </c>
      <c r="E1547" s="16">
        <v>7497</v>
      </c>
      <c r="F1547" s="16">
        <v>12297</v>
      </c>
      <c r="G1547" s="16">
        <v>21</v>
      </c>
      <c r="H1547" s="16">
        <v>1367.433</v>
      </c>
      <c r="I1547" s="18"/>
    </row>
    <row r="1548" spans="2:9" x14ac:dyDescent="0.15">
      <c r="B1548" s="4">
        <v>46</v>
      </c>
      <c r="C1548" s="16">
        <v>518240</v>
      </c>
      <c r="D1548" s="16">
        <v>8097</v>
      </c>
      <c r="E1548" s="16">
        <v>4041</v>
      </c>
      <c r="F1548" s="16">
        <v>14153</v>
      </c>
      <c r="G1548" s="16">
        <v>64</v>
      </c>
      <c r="H1548" s="16">
        <v>2654.2262999999998</v>
      </c>
      <c r="I1548" s="18"/>
    </row>
    <row r="1549" spans="2:9" x14ac:dyDescent="0.15">
      <c r="B1549" s="4">
        <v>47</v>
      </c>
      <c r="C1549" s="16">
        <v>145511</v>
      </c>
      <c r="D1549" s="16">
        <v>9700</v>
      </c>
      <c r="E1549" s="16">
        <v>7977</v>
      </c>
      <c r="F1549" s="16">
        <v>11113</v>
      </c>
      <c r="G1549" s="16">
        <v>15</v>
      </c>
      <c r="H1549" s="16">
        <v>1010.6176</v>
      </c>
      <c r="I1549" s="18"/>
    </row>
    <row r="1550" spans="2:9" x14ac:dyDescent="0.15">
      <c r="B1550" s="4">
        <v>48</v>
      </c>
      <c r="C1550" s="16">
        <v>384780</v>
      </c>
      <c r="D1550" s="16">
        <v>8745</v>
      </c>
      <c r="E1550" s="16">
        <v>5097</v>
      </c>
      <c r="F1550" s="16">
        <v>13353</v>
      </c>
      <c r="G1550" s="16">
        <v>44</v>
      </c>
      <c r="H1550" s="16">
        <v>2114.4679999999998</v>
      </c>
      <c r="I1550" s="18"/>
    </row>
    <row r="1551" spans="2:9" x14ac:dyDescent="0.15">
      <c r="B1551" s="4">
        <v>49</v>
      </c>
      <c r="C1551" s="16">
        <v>748137</v>
      </c>
      <c r="D1551" s="16">
        <v>11509</v>
      </c>
      <c r="E1551" s="16">
        <v>7145</v>
      </c>
      <c r="F1551" s="16">
        <v>17481</v>
      </c>
      <c r="G1551" s="16">
        <v>65</v>
      </c>
      <c r="H1551" s="16">
        <v>2763.9834000000001</v>
      </c>
      <c r="I1551" s="18"/>
    </row>
    <row r="1552" spans="2:9" x14ac:dyDescent="0.15">
      <c r="B1552" s="4">
        <v>50</v>
      </c>
      <c r="C1552" s="16">
        <v>147654</v>
      </c>
      <c r="D1552" s="16">
        <v>6711</v>
      </c>
      <c r="E1552" s="16">
        <v>4681</v>
      </c>
      <c r="F1552" s="16">
        <v>8713</v>
      </c>
      <c r="G1552" s="16">
        <v>22</v>
      </c>
      <c r="H1552" s="16">
        <v>1129.8928000000001</v>
      </c>
      <c r="I1552" s="18"/>
    </row>
    <row r="1553" spans="2:9" x14ac:dyDescent="0.15">
      <c r="B1553" s="4">
        <v>51</v>
      </c>
      <c r="C1553" s="16">
        <v>368058</v>
      </c>
      <c r="D1553" s="16">
        <v>8763</v>
      </c>
      <c r="E1553" s="16">
        <v>4425</v>
      </c>
      <c r="F1553" s="16">
        <v>15273</v>
      </c>
      <c r="G1553" s="16">
        <v>42</v>
      </c>
      <c r="H1553" s="16">
        <v>2661.0315000000001</v>
      </c>
      <c r="I1553" s="18"/>
    </row>
    <row r="1554" spans="2:9" x14ac:dyDescent="0.15">
      <c r="B1554" s="4">
        <v>52</v>
      </c>
      <c r="C1554" s="16">
        <v>261503</v>
      </c>
      <c r="D1554" s="16">
        <v>6705</v>
      </c>
      <c r="E1554" s="16">
        <v>3337</v>
      </c>
      <c r="F1554" s="16">
        <v>11017</v>
      </c>
      <c r="G1554" s="16">
        <v>39</v>
      </c>
      <c r="H1554" s="16">
        <v>2092.9375</v>
      </c>
      <c r="I1554" s="18"/>
    </row>
    <row r="1555" spans="2:9" x14ac:dyDescent="0.15">
      <c r="B1555" s="4">
        <v>53</v>
      </c>
      <c r="C1555" s="16">
        <v>301086</v>
      </c>
      <c r="D1555" s="16">
        <v>6545</v>
      </c>
      <c r="E1555" s="16">
        <v>2185</v>
      </c>
      <c r="F1555" s="16">
        <v>12553</v>
      </c>
      <c r="G1555" s="16">
        <v>46</v>
      </c>
      <c r="H1555" s="16">
        <v>2999.6172000000001</v>
      </c>
      <c r="I1555" s="18"/>
    </row>
    <row r="1556" spans="2:9" x14ac:dyDescent="0.15">
      <c r="B1556" s="4">
        <v>54</v>
      </c>
      <c r="C1556" s="16">
        <v>195562</v>
      </c>
      <c r="D1556" s="16">
        <v>7521</v>
      </c>
      <c r="E1556" s="16">
        <v>5161</v>
      </c>
      <c r="F1556" s="16">
        <v>11081</v>
      </c>
      <c r="G1556" s="16">
        <v>26</v>
      </c>
      <c r="H1556" s="16">
        <v>2009.1985999999999</v>
      </c>
      <c r="I1556" s="18"/>
    </row>
    <row r="1557" spans="2:9" x14ac:dyDescent="0.15">
      <c r="B1557" s="4">
        <v>55</v>
      </c>
      <c r="C1557" s="16">
        <v>122204</v>
      </c>
      <c r="D1557" s="16">
        <v>4364</v>
      </c>
      <c r="E1557" s="16">
        <v>1417</v>
      </c>
      <c r="F1557" s="16">
        <v>6313</v>
      </c>
      <c r="G1557" s="16">
        <v>28</v>
      </c>
      <c r="H1557" s="16">
        <v>1211.3857</v>
      </c>
      <c r="I1557" s="18"/>
    </row>
    <row r="1558" spans="2:9" x14ac:dyDescent="0.15">
      <c r="B1558" s="4">
        <v>56</v>
      </c>
      <c r="C1558" s="16">
        <v>477257</v>
      </c>
      <c r="D1558" s="16">
        <v>14462</v>
      </c>
      <c r="E1558" s="16">
        <v>6569</v>
      </c>
      <c r="F1558" s="16">
        <v>27977</v>
      </c>
      <c r="G1558" s="16">
        <v>33</v>
      </c>
      <c r="H1558" s="16">
        <v>5790.0259999999998</v>
      </c>
      <c r="I1558" s="18"/>
    </row>
    <row r="1559" spans="2:9" x14ac:dyDescent="0.15">
      <c r="B1559" s="4">
        <v>57</v>
      </c>
      <c r="C1559" s="16">
        <v>698543</v>
      </c>
      <c r="D1559" s="16">
        <v>12700</v>
      </c>
      <c r="E1559" s="16">
        <v>5833</v>
      </c>
      <c r="F1559" s="16">
        <v>23401</v>
      </c>
      <c r="G1559" s="16">
        <v>55</v>
      </c>
      <c r="H1559" s="16">
        <v>4844.0902999999998</v>
      </c>
      <c r="I1559" s="18"/>
    </row>
    <row r="1560" spans="2:9" x14ac:dyDescent="0.15">
      <c r="B1560" s="4">
        <v>58</v>
      </c>
      <c r="C1560" s="16">
        <v>103860</v>
      </c>
      <c r="D1560" s="16">
        <v>5193</v>
      </c>
      <c r="E1560" s="16">
        <v>4201</v>
      </c>
      <c r="F1560" s="16">
        <v>6217</v>
      </c>
      <c r="G1560" s="16">
        <v>20</v>
      </c>
      <c r="H1560" s="16">
        <v>552.11284999999998</v>
      </c>
      <c r="I1560" s="18"/>
    </row>
    <row r="1561" spans="2:9" x14ac:dyDescent="0.15">
      <c r="B1561" s="4">
        <v>59</v>
      </c>
      <c r="C1561" s="16">
        <v>569416</v>
      </c>
      <c r="D1561" s="16">
        <v>14235</v>
      </c>
      <c r="E1561" s="16">
        <v>8681</v>
      </c>
      <c r="F1561" s="16">
        <v>20265</v>
      </c>
      <c r="G1561" s="16">
        <v>40</v>
      </c>
      <c r="H1561" s="16">
        <v>3506.4268000000002</v>
      </c>
      <c r="I1561" s="18"/>
    </row>
    <row r="1562" spans="2:9" x14ac:dyDescent="0.15">
      <c r="B1562" s="4">
        <v>60</v>
      </c>
      <c r="C1562" s="16">
        <v>489955</v>
      </c>
      <c r="D1562" s="16">
        <v>11394</v>
      </c>
      <c r="E1562" s="16">
        <v>5161</v>
      </c>
      <c r="F1562" s="16">
        <v>20041</v>
      </c>
      <c r="G1562" s="16">
        <v>43</v>
      </c>
      <c r="H1562" s="16">
        <v>3842.08</v>
      </c>
      <c r="I1562" s="18"/>
    </row>
    <row r="1563" spans="2:9" x14ac:dyDescent="0.15">
      <c r="B1563" s="4">
        <v>61</v>
      </c>
      <c r="C1563" s="16">
        <v>282647</v>
      </c>
      <c r="D1563" s="16">
        <v>9117</v>
      </c>
      <c r="E1563" s="16">
        <v>5545</v>
      </c>
      <c r="F1563" s="16">
        <v>13289</v>
      </c>
      <c r="G1563" s="16">
        <v>31</v>
      </c>
      <c r="H1563" s="16">
        <v>2245.7002000000002</v>
      </c>
      <c r="I1563" s="18"/>
    </row>
    <row r="1564" spans="2:9" x14ac:dyDescent="0.15">
      <c r="B1564" s="4">
        <v>62</v>
      </c>
      <c r="C1564" s="16">
        <v>174884</v>
      </c>
      <c r="D1564" s="16">
        <v>4857</v>
      </c>
      <c r="E1564" s="16">
        <v>1225</v>
      </c>
      <c r="F1564" s="16">
        <v>7913</v>
      </c>
      <c r="G1564" s="16">
        <v>36</v>
      </c>
      <c r="H1564" s="16">
        <v>1704.8094000000001</v>
      </c>
      <c r="I1564" s="18"/>
    </row>
    <row r="1565" spans="2:9" x14ac:dyDescent="0.15">
      <c r="B1565" s="4">
        <v>63</v>
      </c>
      <c r="C1565" s="16">
        <v>169122</v>
      </c>
      <c r="D1565" s="16">
        <v>9395</v>
      </c>
      <c r="E1565" s="16">
        <v>7753</v>
      </c>
      <c r="F1565" s="16">
        <v>11081</v>
      </c>
      <c r="G1565" s="16">
        <v>18</v>
      </c>
      <c r="H1565" s="16">
        <v>1079.9984999999999</v>
      </c>
      <c r="I1565" s="18"/>
    </row>
    <row r="1566" spans="2:9" x14ac:dyDescent="0.15">
      <c r="B1566" s="4">
        <v>64</v>
      </c>
      <c r="C1566" s="16">
        <v>554059</v>
      </c>
      <c r="D1566" s="16">
        <v>10863</v>
      </c>
      <c r="E1566" s="16">
        <v>5673</v>
      </c>
      <c r="F1566" s="16">
        <v>17993</v>
      </c>
      <c r="G1566" s="16">
        <v>51</v>
      </c>
      <c r="H1566" s="16">
        <v>3053.7473</v>
      </c>
      <c r="I1566" s="18"/>
    </row>
    <row r="1567" spans="2:9" x14ac:dyDescent="0.15">
      <c r="B1567" s="4">
        <v>65</v>
      </c>
      <c r="C1567" s="16">
        <v>337672</v>
      </c>
      <c r="D1567" s="16">
        <v>8441</v>
      </c>
      <c r="E1567" s="16">
        <v>4105</v>
      </c>
      <c r="F1567" s="16">
        <v>14345</v>
      </c>
      <c r="G1567" s="16">
        <v>40</v>
      </c>
      <c r="H1567" s="16">
        <v>2869.4416999999999</v>
      </c>
      <c r="I1567" s="18"/>
    </row>
    <row r="1568" spans="2:9" x14ac:dyDescent="0.15">
      <c r="B1568" s="4">
        <v>66</v>
      </c>
      <c r="C1568" s="16">
        <v>341828</v>
      </c>
      <c r="D1568" s="16">
        <v>9495</v>
      </c>
      <c r="E1568" s="16">
        <v>4873</v>
      </c>
      <c r="F1568" s="16">
        <v>14537</v>
      </c>
      <c r="G1568" s="16">
        <v>36</v>
      </c>
      <c r="H1568" s="16">
        <v>2619.6972999999998</v>
      </c>
      <c r="I1568" s="18"/>
    </row>
    <row r="1569" spans="1:9" x14ac:dyDescent="0.15">
      <c r="B1569" s="4">
        <v>67</v>
      </c>
      <c r="C1569" s="16">
        <v>372999</v>
      </c>
      <c r="D1569" s="16">
        <v>7936</v>
      </c>
      <c r="E1569" s="16">
        <v>2857</v>
      </c>
      <c r="F1569" s="16">
        <v>14121</v>
      </c>
      <c r="G1569" s="16">
        <v>47</v>
      </c>
      <c r="H1569" s="16">
        <v>3026.9216000000001</v>
      </c>
      <c r="I1569" s="18"/>
    </row>
    <row r="1570" spans="1:9" x14ac:dyDescent="0.15">
      <c r="B1570" s="4">
        <v>68</v>
      </c>
      <c r="C1570" s="16">
        <v>242715</v>
      </c>
      <c r="D1570" s="16">
        <v>6934</v>
      </c>
      <c r="E1570" s="16">
        <v>3401</v>
      </c>
      <c r="F1570" s="16">
        <v>10985</v>
      </c>
      <c r="G1570" s="16">
        <v>35</v>
      </c>
      <c r="H1570" s="16">
        <v>2272.8919999999998</v>
      </c>
      <c r="I1570" s="18"/>
    </row>
    <row r="1571" spans="1:9" x14ac:dyDescent="0.15">
      <c r="B1571" s="4">
        <v>69</v>
      </c>
      <c r="C1571" s="16">
        <v>417333</v>
      </c>
      <c r="D1571" s="16">
        <v>9274</v>
      </c>
      <c r="E1571" s="16">
        <v>4393</v>
      </c>
      <c r="F1571" s="16">
        <v>15401</v>
      </c>
      <c r="G1571" s="16">
        <v>45</v>
      </c>
      <c r="H1571" s="16">
        <v>2976.2314000000001</v>
      </c>
      <c r="I1571" s="18"/>
    </row>
    <row r="1572" spans="1:9" x14ac:dyDescent="0.15">
      <c r="B1572" s="4">
        <v>70</v>
      </c>
      <c r="C1572" s="5">
        <v>326422</v>
      </c>
      <c r="D1572" s="5">
        <v>8590</v>
      </c>
      <c r="E1572" s="5">
        <v>4329</v>
      </c>
      <c r="F1572" s="5">
        <v>14089</v>
      </c>
      <c r="G1572" s="5">
        <v>38</v>
      </c>
      <c r="H1572" s="5">
        <v>2804.0198</v>
      </c>
      <c r="I1572" s="6"/>
    </row>
    <row r="1573" spans="1:9" x14ac:dyDescent="0.15">
      <c r="B1573" s="4">
        <v>71</v>
      </c>
      <c r="C1573" s="5">
        <v>294377</v>
      </c>
      <c r="D1573" s="5">
        <v>8920</v>
      </c>
      <c r="E1573" s="5">
        <v>6505</v>
      </c>
      <c r="F1573" s="5">
        <v>12873</v>
      </c>
      <c r="G1573" s="5">
        <v>33</v>
      </c>
      <c r="H1573" s="5">
        <v>1665.7897</v>
      </c>
      <c r="I1573" s="6"/>
    </row>
    <row r="1574" spans="1:9" x14ac:dyDescent="0.15">
      <c r="B1574" s="4">
        <v>72</v>
      </c>
      <c r="C1574" s="5">
        <v>573616</v>
      </c>
      <c r="D1574" s="5">
        <v>11950</v>
      </c>
      <c r="E1574" s="5">
        <v>5353</v>
      </c>
      <c r="F1574" s="5">
        <v>20873</v>
      </c>
      <c r="G1574" s="5">
        <v>48</v>
      </c>
      <c r="H1574" s="5">
        <v>4509.0420000000004</v>
      </c>
      <c r="I1574" s="6"/>
    </row>
    <row r="1575" spans="1:9" x14ac:dyDescent="0.15">
      <c r="B1575" s="4">
        <v>73</v>
      </c>
      <c r="C1575" s="5">
        <v>364324</v>
      </c>
      <c r="D1575" s="5">
        <v>10120</v>
      </c>
      <c r="E1575" s="5">
        <v>6537</v>
      </c>
      <c r="F1575" s="5">
        <v>14345</v>
      </c>
      <c r="G1575" s="5">
        <v>36</v>
      </c>
      <c r="H1575" s="5">
        <v>2159.3240000000001</v>
      </c>
      <c r="I1575" s="6"/>
    </row>
    <row r="1576" spans="1:9" x14ac:dyDescent="0.15">
      <c r="B1576" s="4">
        <v>74</v>
      </c>
      <c r="C1576" s="5">
        <v>160203</v>
      </c>
      <c r="D1576" s="5">
        <v>8431</v>
      </c>
      <c r="E1576" s="5">
        <v>6537</v>
      </c>
      <c r="F1576" s="5">
        <v>9865</v>
      </c>
      <c r="G1576" s="5">
        <v>19</v>
      </c>
      <c r="H1576" s="5">
        <v>1010.7242</v>
      </c>
      <c r="I1576" s="6"/>
    </row>
    <row r="1577" spans="1:9" x14ac:dyDescent="0.15">
      <c r="B1577" s="4">
        <v>75</v>
      </c>
      <c r="C1577" s="5">
        <v>235835</v>
      </c>
      <c r="D1577" s="5">
        <v>6738</v>
      </c>
      <c r="E1577" s="5">
        <v>2185</v>
      </c>
      <c r="F1577" s="5">
        <v>12521</v>
      </c>
      <c r="G1577" s="5">
        <v>35</v>
      </c>
      <c r="H1577" s="5">
        <v>2605.9816999999998</v>
      </c>
      <c r="I1577" s="6"/>
    </row>
    <row r="1578" spans="1:9" x14ac:dyDescent="0.15">
      <c r="B1578" s="4">
        <v>76</v>
      </c>
      <c r="C1578" s="5">
        <v>358422</v>
      </c>
      <c r="D1578" s="5">
        <v>9432</v>
      </c>
      <c r="E1578" s="5">
        <v>5673</v>
      </c>
      <c r="F1578" s="5">
        <v>14921</v>
      </c>
      <c r="G1578" s="5">
        <v>38</v>
      </c>
      <c r="H1578" s="5">
        <v>2385.7417</v>
      </c>
      <c r="I1578" s="6"/>
    </row>
    <row r="1579" spans="1:9" x14ac:dyDescent="0.15">
      <c r="B1579" s="4">
        <v>77</v>
      </c>
      <c r="C1579" s="5">
        <v>431330</v>
      </c>
      <c r="D1579" s="5">
        <v>8626</v>
      </c>
      <c r="E1579" s="5">
        <v>4521</v>
      </c>
      <c r="F1579" s="5">
        <v>14409</v>
      </c>
      <c r="G1579" s="5">
        <v>50</v>
      </c>
      <c r="H1579" s="5">
        <v>2853.7750999999998</v>
      </c>
      <c r="I1579" s="6"/>
    </row>
    <row r="1580" spans="1:9" x14ac:dyDescent="0.15">
      <c r="B1580" s="4">
        <v>78</v>
      </c>
      <c r="C1580" s="5">
        <v>447121</v>
      </c>
      <c r="D1580" s="5">
        <v>10905</v>
      </c>
      <c r="E1580" s="5">
        <v>7209</v>
      </c>
      <c r="F1580" s="5">
        <v>16521</v>
      </c>
      <c r="G1580" s="5">
        <v>41</v>
      </c>
      <c r="H1580" s="5">
        <v>2778.902</v>
      </c>
      <c r="I1580" s="6"/>
    </row>
    <row r="1581" spans="1:9" x14ac:dyDescent="0.15">
      <c r="A1581" s="13"/>
      <c r="B1581" s="4">
        <v>79</v>
      </c>
      <c r="C1581" s="5">
        <v>103251</v>
      </c>
      <c r="D1581" s="5">
        <v>3824</v>
      </c>
      <c r="E1581" s="5">
        <v>1673</v>
      </c>
      <c r="F1581" s="5">
        <v>5737</v>
      </c>
      <c r="G1581" s="5">
        <v>27</v>
      </c>
      <c r="H1581" s="5">
        <v>1007.80774</v>
      </c>
      <c r="I1581" s="6"/>
    </row>
    <row r="1582" spans="1:9" x14ac:dyDescent="0.15">
      <c r="A1582" s="5"/>
      <c r="B1582" s="4">
        <v>80</v>
      </c>
      <c r="C1582" s="5">
        <v>387596</v>
      </c>
      <c r="D1582" s="10">
        <v>8809</v>
      </c>
      <c r="E1582" s="5">
        <v>4841</v>
      </c>
      <c r="F1582" s="5">
        <v>13833</v>
      </c>
      <c r="G1582" s="5">
        <v>44</v>
      </c>
      <c r="H1582" s="5">
        <v>2568.7107000000001</v>
      </c>
      <c r="I1582" s="6"/>
    </row>
    <row r="1583" spans="1:9" x14ac:dyDescent="0.15">
      <c r="A1583" s="5"/>
      <c r="B1583" s="4">
        <v>81</v>
      </c>
      <c r="C1583" s="5">
        <v>359093</v>
      </c>
      <c r="D1583" s="5">
        <v>7979</v>
      </c>
      <c r="E1583" s="5">
        <v>4297</v>
      </c>
      <c r="F1583" s="5">
        <v>13705</v>
      </c>
      <c r="G1583" s="5">
        <v>45</v>
      </c>
      <c r="H1583" s="5">
        <v>2873.6477</v>
      </c>
      <c r="I1583" s="6"/>
    </row>
    <row r="1584" spans="1:9" x14ac:dyDescent="0.15">
      <c r="B1584" s="4">
        <v>82</v>
      </c>
      <c r="C1584" s="5">
        <v>279712</v>
      </c>
      <c r="D1584" s="5">
        <v>8741</v>
      </c>
      <c r="E1584" s="5">
        <v>5961</v>
      </c>
      <c r="F1584" s="5">
        <v>12425</v>
      </c>
      <c r="G1584" s="5">
        <v>32</v>
      </c>
      <c r="H1584" s="5">
        <v>1766.15</v>
      </c>
      <c r="I1584" s="6"/>
    </row>
    <row r="1585" spans="2:9" x14ac:dyDescent="0.15">
      <c r="B1585" s="4">
        <v>83</v>
      </c>
      <c r="C1585" s="5">
        <v>418092</v>
      </c>
      <c r="D1585" s="5">
        <v>9502</v>
      </c>
      <c r="E1585" s="5">
        <v>5897</v>
      </c>
      <c r="F1585" s="5">
        <v>13833</v>
      </c>
      <c r="G1585" s="5">
        <v>44</v>
      </c>
      <c r="H1585" s="5">
        <v>2345.7202000000002</v>
      </c>
      <c r="I1585" s="6"/>
    </row>
    <row r="1586" spans="2:9" x14ac:dyDescent="0.15">
      <c r="B1586" s="4">
        <v>84</v>
      </c>
      <c r="C1586" s="5">
        <v>280241</v>
      </c>
      <c r="D1586" s="5">
        <v>6835</v>
      </c>
      <c r="E1586" s="5">
        <v>2953</v>
      </c>
      <c r="F1586" s="5">
        <v>11529</v>
      </c>
      <c r="G1586" s="5">
        <v>41</v>
      </c>
      <c r="H1586" s="5">
        <v>2701.6738</v>
      </c>
      <c r="I1586" s="6"/>
    </row>
    <row r="1587" spans="2:9" x14ac:dyDescent="0.15">
      <c r="B1587" s="4">
        <v>85</v>
      </c>
      <c r="C1587" s="5">
        <v>228736</v>
      </c>
      <c r="D1587" s="5">
        <v>7148</v>
      </c>
      <c r="E1587" s="5">
        <v>2633</v>
      </c>
      <c r="F1587" s="5">
        <v>12009</v>
      </c>
      <c r="G1587" s="5">
        <v>32</v>
      </c>
      <c r="H1587" s="5">
        <v>2773.8953000000001</v>
      </c>
      <c r="I1587" s="6"/>
    </row>
    <row r="1588" spans="2:9" x14ac:dyDescent="0.15">
      <c r="B1588" s="4">
        <v>86</v>
      </c>
      <c r="C1588" s="5">
        <v>508034</v>
      </c>
      <c r="D1588" s="5">
        <v>10160</v>
      </c>
      <c r="E1588" s="5">
        <v>5993</v>
      </c>
      <c r="F1588" s="5">
        <v>15785</v>
      </c>
      <c r="G1588" s="5">
        <v>50</v>
      </c>
      <c r="H1588" s="5">
        <v>2696.2797999999998</v>
      </c>
      <c r="I1588" s="6"/>
    </row>
    <row r="1589" spans="2:9" x14ac:dyDescent="0.15">
      <c r="B1589" s="4">
        <v>87</v>
      </c>
      <c r="C1589" s="5">
        <v>318093</v>
      </c>
      <c r="D1589" s="7">
        <v>8597</v>
      </c>
      <c r="E1589" s="5">
        <v>5481</v>
      </c>
      <c r="F1589" s="5">
        <v>12713</v>
      </c>
      <c r="G1589" s="5">
        <v>37</v>
      </c>
      <c r="H1589" s="5">
        <v>1944.998</v>
      </c>
      <c r="I1589" s="6"/>
    </row>
    <row r="1590" spans="2:9" x14ac:dyDescent="0.15">
      <c r="B1590" s="4">
        <v>88</v>
      </c>
      <c r="C1590" s="5">
        <v>300667</v>
      </c>
      <c r="D1590" s="5">
        <v>8590</v>
      </c>
      <c r="E1590" s="5">
        <v>5609</v>
      </c>
      <c r="F1590" s="5">
        <v>12489</v>
      </c>
      <c r="G1590" s="5">
        <v>35</v>
      </c>
      <c r="H1590" s="5">
        <v>1765.1855</v>
      </c>
      <c r="I1590" s="6"/>
    </row>
    <row r="1591" spans="2:9" x14ac:dyDescent="0.15">
      <c r="B1591" s="4">
        <v>89</v>
      </c>
      <c r="C1591" s="5">
        <v>466101</v>
      </c>
      <c r="D1591" s="5">
        <v>10357</v>
      </c>
      <c r="E1591" s="5">
        <v>5961</v>
      </c>
      <c r="F1591" s="5">
        <v>16937</v>
      </c>
      <c r="G1591" s="5">
        <v>45</v>
      </c>
      <c r="H1591" s="5">
        <v>2957.1433000000002</v>
      </c>
      <c r="I1591" s="6"/>
    </row>
    <row r="1592" spans="2:9" x14ac:dyDescent="0.15">
      <c r="B1592" s="4">
        <v>90</v>
      </c>
      <c r="C1592" s="5">
        <v>397585</v>
      </c>
      <c r="D1592" s="5">
        <v>9697</v>
      </c>
      <c r="E1592" s="5">
        <v>5897</v>
      </c>
      <c r="F1592" s="5">
        <v>14729</v>
      </c>
      <c r="G1592" s="5">
        <v>41</v>
      </c>
      <c r="H1592" s="5">
        <v>2467.1956</v>
      </c>
      <c r="I1592" s="6"/>
    </row>
    <row r="1593" spans="2:9" x14ac:dyDescent="0.15">
      <c r="B1593" s="4">
        <v>91</v>
      </c>
      <c r="C1593" s="5">
        <v>342705</v>
      </c>
      <c r="D1593" s="5">
        <v>8358</v>
      </c>
      <c r="E1593" s="5">
        <v>2633</v>
      </c>
      <c r="F1593" s="5">
        <v>17225</v>
      </c>
      <c r="G1593" s="5">
        <v>41</v>
      </c>
      <c r="H1593" s="5">
        <v>4346.8810000000003</v>
      </c>
      <c r="I1593" s="6"/>
    </row>
    <row r="1594" spans="2:9" x14ac:dyDescent="0.15">
      <c r="B1594" s="4">
        <v>92</v>
      </c>
      <c r="C1594" s="5">
        <v>476963</v>
      </c>
      <c r="D1594" s="5">
        <v>11092</v>
      </c>
      <c r="E1594" s="5">
        <v>6537</v>
      </c>
      <c r="F1594" s="5">
        <v>17769</v>
      </c>
      <c r="G1594" s="5">
        <v>43</v>
      </c>
      <c r="H1594" s="5">
        <v>2603.9182000000001</v>
      </c>
      <c r="I1594" s="6"/>
    </row>
    <row r="1595" spans="2:9" x14ac:dyDescent="0.15">
      <c r="B1595" s="4">
        <v>93</v>
      </c>
      <c r="C1595" s="5">
        <v>140284</v>
      </c>
      <c r="D1595" s="5">
        <v>5010</v>
      </c>
      <c r="E1595" s="5">
        <v>2857</v>
      </c>
      <c r="F1595" s="5">
        <v>8009</v>
      </c>
      <c r="G1595" s="5">
        <v>28</v>
      </c>
      <c r="H1595" s="5">
        <v>1383.7056</v>
      </c>
      <c r="I1595" s="6"/>
    </row>
    <row r="1596" spans="2:9" x14ac:dyDescent="0.15">
      <c r="B1596" s="4">
        <v>94</v>
      </c>
      <c r="C1596" s="5">
        <v>466087</v>
      </c>
      <c r="D1596" s="5">
        <v>9916</v>
      </c>
      <c r="E1596" s="5">
        <v>5769</v>
      </c>
      <c r="F1596" s="5">
        <v>15561</v>
      </c>
      <c r="G1596" s="5">
        <v>47</v>
      </c>
      <c r="H1596" s="5">
        <v>2679.8184000000001</v>
      </c>
      <c r="I1596" s="6"/>
    </row>
    <row r="1597" spans="2:9" x14ac:dyDescent="0.15">
      <c r="B1597" s="4">
        <v>95</v>
      </c>
      <c r="C1597" s="5">
        <v>538819</v>
      </c>
      <c r="D1597" s="5">
        <v>12530</v>
      </c>
      <c r="E1597" s="5">
        <v>6953</v>
      </c>
      <c r="F1597" s="5">
        <v>20873</v>
      </c>
      <c r="G1597" s="5">
        <v>43</v>
      </c>
      <c r="H1597" s="5">
        <v>3877.5527000000002</v>
      </c>
      <c r="I1597" s="6"/>
    </row>
    <row r="1598" spans="2:9" x14ac:dyDescent="0.15">
      <c r="B1598" s="4">
        <v>96</v>
      </c>
      <c r="C1598" s="5">
        <v>93830</v>
      </c>
      <c r="D1598" s="5">
        <v>4265</v>
      </c>
      <c r="E1598" s="5">
        <v>1769</v>
      </c>
      <c r="F1598" s="5">
        <v>6313</v>
      </c>
      <c r="G1598" s="5">
        <v>22</v>
      </c>
      <c r="H1598" s="5">
        <v>1422.6424999999999</v>
      </c>
      <c r="I1598" s="6"/>
    </row>
    <row r="1599" spans="2:9" x14ac:dyDescent="0.15">
      <c r="B1599" s="4">
        <v>97</v>
      </c>
      <c r="C1599" s="5">
        <v>217724</v>
      </c>
      <c r="D1599" s="5">
        <v>7775</v>
      </c>
      <c r="E1599" s="5">
        <v>5033</v>
      </c>
      <c r="F1599" s="5">
        <v>11049</v>
      </c>
      <c r="G1599" s="5">
        <v>28</v>
      </c>
      <c r="H1599" s="5">
        <v>1552.7937999999999</v>
      </c>
      <c r="I1599" s="6"/>
    </row>
    <row r="1600" spans="2:9" x14ac:dyDescent="0.15">
      <c r="B1600" s="4">
        <v>98</v>
      </c>
      <c r="C1600" s="5">
        <v>595555</v>
      </c>
      <c r="D1600" s="5">
        <v>13850</v>
      </c>
      <c r="E1600" s="5">
        <v>8489</v>
      </c>
      <c r="F1600" s="5">
        <v>22121</v>
      </c>
      <c r="G1600" s="5">
        <v>43</v>
      </c>
      <c r="H1600" s="5">
        <v>3958.8982000000001</v>
      </c>
      <c r="I1600" s="6"/>
    </row>
    <row r="1601" spans="2:9" x14ac:dyDescent="0.15">
      <c r="B1601" s="4">
        <v>99</v>
      </c>
      <c r="C1601" s="5">
        <v>245548</v>
      </c>
      <c r="D1601" s="5">
        <v>5580</v>
      </c>
      <c r="E1601" s="5">
        <v>1481</v>
      </c>
      <c r="F1601" s="5">
        <v>12265</v>
      </c>
      <c r="G1601" s="5">
        <v>44</v>
      </c>
      <c r="H1601" s="5">
        <v>2982.0173</v>
      </c>
      <c r="I1601" s="6"/>
    </row>
    <row r="1602" spans="2:9" x14ac:dyDescent="0.15">
      <c r="B1602" s="4">
        <v>100</v>
      </c>
      <c r="C1602" s="5">
        <v>509077</v>
      </c>
      <c r="D1602" s="5">
        <v>11312</v>
      </c>
      <c r="E1602" s="5">
        <v>6249</v>
      </c>
      <c r="F1602" s="5">
        <v>18537</v>
      </c>
      <c r="G1602" s="5">
        <v>45</v>
      </c>
      <c r="H1602" s="5">
        <v>3117.0803000000001</v>
      </c>
      <c r="I1602" s="6"/>
    </row>
    <row r="1603" spans="2:9" x14ac:dyDescent="0.15">
      <c r="B1603" s="4">
        <v>101</v>
      </c>
      <c r="C1603" s="5">
        <v>383090</v>
      </c>
      <c r="D1603" s="5">
        <v>11267</v>
      </c>
      <c r="E1603" s="5">
        <v>8137</v>
      </c>
      <c r="F1603" s="5">
        <v>16489</v>
      </c>
      <c r="G1603" s="5">
        <v>34</v>
      </c>
      <c r="H1603" s="5">
        <v>2405.6682000000001</v>
      </c>
      <c r="I1603" s="6"/>
    </row>
    <row r="1604" spans="2:9" x14ac:dyDescent="0.15">
      <c r="B1604" s="4">
        <v>102</v>
      </c>
      <c r="C1604" s="5">
        <v>94361</v>
      </c>
      <c r="D1604" s="5">
        <v>5550</v>
      </c>
      <c r="E1604" s="5">
        <v>4361</v>
      </c>
      <c r="F1604" s="5">
        <v>7305</v>
      </c>
      <c r="G1604" s="5">
        <v>17</v>
      </c>
      <c r="H1604" s="5">
        <v>1009.98145</v>
      </c>
      <c r="I1604" s="6"/>
    </row>
    <row r="1605" spans="2:9" x14ac:dyDescent="0.15">
      <c r="B1605" s="4">
        <v>103</v>
      </c>
      <c r="C1605" s="5">
        <v>233861</v>
      </c>
      <c r="D1605" s="5">
        <v>8064</v>
      </c>
      <c r="E1605" s="5">
        <v>2889</v>
      </c>
      <c r="F1605" s="5">
        <v>13577</v>
      </c>
      <c r="G1605" s="5">
        <v>29</v>
      </c>
      <c r="H1605" s="5">
        <v>3230.9124000000002</v>
      </c>
      <c r="I1605" s="6"/>
    </row>
    <row r="1606" spans="2:9" x14ac:dyDescent="0.15">
      <c r="B1606" s="4">
        <v>104</v>
      </c>
      <c r="C1606" s="5">
        <v>306491</v>
      </c>
      <c r="D1606" s="5">
        <v>8756</v>
      </c>
      <c r="E1606" s="5">
        <v>5833</v>
      </c>
      <c r="F1606" s="5">
        <v>11785</v>
      </c>
      <c r="G1606" s="5">
        <v>35</v>
      </c>
      <c r="H1606" s="5">
        <v>1651.4474</v>
      </c>
      <c r="I1606" s="6"/>
    </row>
    <row r="1607" spans="2:9" x14ac:dyDescent="0.15">
      <c r="B1607" s="4">
        <v>105</v>
      </c>
      <c r="C1607" s="5">
        <v>205239</v>
      </c>
      <c r="D1607" s="5">
        <v>6620</v>
      </c>
      <c r="E1607" s="5">
        <v>3721</v>
      </c>
      <c r="F1607" s="5">
        <v>10665</v>
      </c>
      <c r="G1607" s="5">
        <v>31</v>
      </c>
      <c r="H1607" s="5">
        <v>1850.9848999999999</v>
      </c>
      <c r="I1607" s="6"/>
    </row>
    <row r="1608" spans="2:9" x14ac:dyDescent="0.15">
      <c r="B1608" s="4">
        <v>106</v>
      </c>
      <c r="C1608" s="5">
        <v>398997</v>
      </c>
      <c r="D1608" s="5">
        <v>8866</v>
      </c>
      <c r="E1608" s="5">
        <v>5641</v>
      </c>
      <c r="F1608" s="5">
        <v>13193</v>
      </c>
      <c r="G1608" s="5">
        <v>45</v>
      </c>
      <c r="H1608" s="5">
        <v>1961.5337</v>
      </c>
      <c r="I1608" s="6"/>
    </row>
    <row r="1609" spans="2:9" x14ac:dyDescent="0.15">
      <c r="B1609" s="4">
        <v>107</v>
      </c>
      <c r="C1609" s="5">
        <v>252685</v>
      </c>
      <c r="D1609" s="5">
        <v>6829</v>
      </c>
      <c r="E1609" s="5">
        <v>2857</v>
      </c>
      <c r="F1609" s="5">
        <v>11273</v>
      </c>
      <c r="G1609" s="5">
        <v>37</v>
      </c>
      <c r="H1609" s="5">
        <v>2427.741</v>
      </c>
      <c r="I1609" s="6"/>
    </row>
    <row r="1610" spans="2:9" x14ac:dyDescent="0.15">
      <c r="B1610" s="4">
        <v>108</v>
      </c>
      <c r="C1610" s="5">
        <v>371354</v>
      </c>
      <c r="D1610" s="5">
        <v>8841</v>
      </c>
      <c r="E1610" s="5">
        <v>1769</v>
      </c>
      <c r="F1610" s="5">
        <v>16553</v>
      </c>
      <c r="G1610" s="5">
        <v>42</v>
      </c>
      <c r="H1610" s="5">
        <v>4120.3573999999999</v>
      </c>
      <c r="I1610" s="6"/>
    </row>
    <row r="1611" spans="2:9" x14ac:dyDescent="0.15">
      <c r="B1611" s="4">
        <v>109</v>
      </c>
      <c r="C1611" s="5">
        <v>626571</v>
      </c>
      <c r="D1611" s="5">
        <v>12285</v>
      </c>
      <c r="E1611" s="5">
        <v>6537</v>
      </c>
      <c r="F1611" s="5">
        <v>21001</v>
      </c>
      <c r="G1611" s="5">
        <v>51</v>
      </c>
      <c r="H1611" s="5">
        <v>3822.9843999999998</v>
      </c>
      <c r="I1611" s="6"/>
    </row>
    <row r="1612" spans="2:9" x14ac:dyDescent="0.15">
      <c r="B1612" s="4">
        <v>110</v>
      </c>
      <c r="C1612" s="5">
        <v>872719</v>
      </c>
      <c r="D1612" s="5">
        <v>15867</v>
      </c>
      <c r="E1612" s="5">
        <v>9193</v>
      </c>
      <c r="F1612" s="5">
        <v>26793</v>
      </c>
      <c r="G1612" s="5">
        <v>55</v>
      </c>
      <c r="H1612" s="5">
        <v>4707.9570000000003</v>
      </c>
      <c r="I1612" s="6"/>
    </row>
    <row r="1613" spans="2:9" x14ac:dyDescent="0.15">
      <c r="B1613" s="4">
        <v>111</v>
      </c>
      <c r="C1613" s="5">
        <v>495659</v>
      </c>
      <c r="D1613" s="5">
        <v>9718</v>
      </c>
      <c r="E1613" s="5">
        <v>4713</v>
      </c>
      <c r="F1613" s="5">
        <v>14985</v>
      </c>
      <c r="G1613" s="5">
        <v>51</v>
      </c>
      <c r="H1613" s="5">
        <v>2535.8162000000002</v>
      </c>
      <c r="I1613" s="6"/>
    </row>
    <row r="1614" spans="2:9" x14ac:dyDescent="0.15">
      <c r="B1614" s="4">
        <v>112</v>
      </c>
      <c r="C1614" s="5">
        <v>519578</v>
      </c>
      <c r="D1614" s="5">
        <v>12370</v>
      </c>
      <c r="E1614" s="5">
        <v>3689</v>
      </c>
      <c r="F1614" s="5">
        <v>24009</v>
      </c>
      <c r="G1614" s="5">
        <v>42</v>
      </c>
      <c r="H1614" s="5">
        <v>5558.8573999999999</v>
      </c>
      <c r="I1614" s="6"/>
    </row>
    <row r="1615" spans="2:9" x14ac:dyDescent="0.15">
      <c r="B1615" s="4">
        <v>113</v>
      </c>
      <c r="C1615" s="5">
        <v>531227</v>
      </c>
      <c r="D1615" s="5">
        <v>7928</v>
      </c>
      <c r="E1615" s="5">
        <v>3209</v>
      </c>
      <c r="F1615" s="5">
        <v>13705</v>
      </c>
      <c r="G1615" s="5">
        <v>67</v>
      </c>
      <c r="H1615" s="5">
        <v>2522.3804</v>
      </c>
      <c r="I1615" s="6"/>
    </row>
    <row r="1616" spans="2:9" x14ac:dyDescent="0.15">
      <c r="B1616" s="4">
        <v>114</v>
      </c>
      <c r="C1616" s="5">
        <v>536564</v>
      </c>
      <c r="D1616" s="5">
        <v>10318</v>
      </c>
      <c r="E1616" s="5">
        <v>5225</v>
      </c>
      <c r="F1616" s="5">
        <v>18345</v>
      </c>
      <c r="G1616" s="5">
        <v>52</v>
      </c>
      <c r="H1616" s="5">
        <v>3850.9582999999998</v>
      </c>
      <c r="I1616" s="6"/>
    </row>
    <row r="1617" spans="1:9" x14ac:dyDescent="0.15">
      <c r="A1617" s="6"/>
      <c r="B1617" s="4">
        <v>115</v>
      </c>
      <c r="C1617" s="5">
        <v>362614</v>
      </c>
      <c r="D1617" s="5">
        <v>9542</v>
      </c>
      <c r="E1617" s="5">
        <v>4553</v>
      </c>
      <c r="F1617" s="5">
        <v>16073</v>
      </c>
      <c r="G1617" s="5">
        <v>38</v>
      </c>
      <c r="H1617" s="5">
        <v>3734.0952000000002</v>
      </c>
      <c r="I1617" s="6"/>
    </row>
    <row r="1618" spans="1:9" x14ac:dyDescent="0.15">
      <c r="A1618" s="11"/>
      <c r="B1618" s="4">
        <v>116</v>
      </c>
      <c r="C1618" s="5">
        <v>387759</v>
      </c>
      <c r="D1618" s="5">
        <v>7050</v>
      </c>
      <c r="E1618" s="5">
        <v>2473</v>
      </c>
      <c r="F1618" s="5">
        <v>13993</v>
      </c>
      <c r="G1618" s="5">
        <v>55</v>
      </c>
      <c r="H1618" s="5">
        <v>3222.4043000000001</v>
      </c>
      <c r="I1618" s="6"/>
    </row>
    <row r="1619" spans="1:9" x14ac:dyDescent="0.15">
      <c r="B1619" s="4">
        <v>117</v>
      </c>
      <c r="C1619" s="5">
        <v>326298</v>
      </c>
      <c r="D1619" s="5">
        <v>7769</v>
      </c>
      <c r="E1619" s="5">
        <v>4201</v>
      </c>
      <c r="F1619" s="5">
        <v>12425</v>
      </c>
      <c r="G1619" s="5">
        <v>42</v>
      </c>
      <c r="H1619" s="5">
        <v>2212.0654</v>
      </c>
      <c r="I1619" s="6"/>
    </row>
    <row r="1620" spans="1:9" x14ac:dyDescent="0.15">
      <c r="B1620" s="4">
        <v>118</v>
      </c>
      <c r="C1620" s="5">
        <v>63536</v>
      </c>
      <c r="D1620" s="5">
        <v>3971</v>
      </c>
      <c r="E1620" s="5">
        <v>2921</v>
      </c>
      <c r="F1620" s="5">
        <v>4681</v>
      </c>
      <c r="G1620" s="5">
        <v>16</v>
      </c>
      <c r="H1620" s="5">
        <v>501.79410000000001</v>
      </c>
      <c r="I1620" s="6"/>
    </row>
    <row r="1621" spans="1:9" x14ac:dyDescent="0.15">
      <c r="B1621" s="4">
        <v>119</v>
      </c>
      <c r="C1621" s="5">
        <v>833125</v>
      </c>
      <c r="D1621" s="5">
        <v>13657</v>
      </c>
      <c r="E1621" s="5">
        <v>6889</v>
      </c>
      <c r="F1621" s="5">
        <v>24553</v>
      </c>
      <c r="G1621" s="5">
        <v>61</v>
      </c>
      <c r="H1621" s="5">
        <v>4910.6484</v>
      </c>
      <c r="I1621" s="6"/>
    </row>
    <row r="1622" spans="1:9" x14ac:dyDescent="0.15">
      <c r="B1622" s="4">
        <v>120</v>
      </c>
      <c r="C1622" s="5">
        <v>257792</v>
      </c>
      <c r="D1622" s="5">
        <v>8056</v>
      </c>
      <c r="E1622" s="5">
        <v>5609</v>
      </c>
      <c r="F1622" s="5">
        <v>11913</v>
      </c>
      <c r="G1622" s="5">
        <v>32</v>
      </c>
      <c r="H1622" s="5">
        <v>1850.8132000000001</v>
      </c>
      <c r="I1622" s="6"/>
    </row>
    <row r="1623" spans="1:9" x14ac:dyDescent="0.15">
      <c r="B1623" s="4">
        <v>121</v>
      </c>
      <c r="C1623" s="5">
        <v>494797</v>
      </c>
      <c r="D1623" s="5">
        <v>7170</v>
      </c>
      <c r="E1623" s="5">
        <v>1193</v>
      </c>
      <c r="F1623" s="5">
        <v>17705</v>
      </c>
      <c r="G1623" s="5">
        <v>69</v>
      </c>
      <c r="H1623" s="5">
        <v>3956.0225</v>
      </c>
      <c r="I1623" s="6"/>
    </row>
    <row r="1624" spans="1:9" x14ac:dyDescent="0.15">
      <c r="B1624" s="4">
        <v>122</v>
      </c>
      <c r="C1624" s="5">
        <v>356909</v>
      </c>
      <c r="D1624" s="5">
        <v>9646</v>
      </c>
      <c r="E1624" s="5">
        <v>5961</v>
      </c>
      <c r="F1624" s="5">
        <v>14473</v>
      </c>
      <c r="G1624" s="5">
        <v>37</v>
      </c>
      <c r="H1624" s="5">
        <v>2429.3737999999998</v>
      </c>
      <c r="I1624" s="6"/>
    </row>
    <row r="1625" spans="1:9" x14ac:dyDescent="0.15">
      <c r="B1625" s="4">
        <v>123</v>
      </c>
      <c r="C1625" s="5">
        <v>516949</v>
      </c>
      <c r="D1625" s="5">
        <v>11487</v>
      </c>
      <c r="E1625" s="5">
        <v>7497</v>
      </c>
      <c r="F1625" s="5">
        <v>18857</v>
      </c>
      <c r="G1625" s="5">
        <v>45</v>
      </c>
      <c r="H1625" s="5">
        <v>3137.9258</v>
      </c>
      <c r="I1625" s="6"/>
    </row>
    <row r="1626" spans="1:9" x14ac:dyDescent="0.15">
      <c r="B1626" s="4">
        <v>124</v>
      </c>
      <c r="C1626" s="5">
        <v>714868</v>
      </c>
      <c r="D1626" s="5">
        <v>13747</v>
      </c>
      <c r="E1626" s="5">
        <v>5673</v>
      </c>
      <c r="F1626" s="5">
        <v>25097</v>
      </c>
      <c r="G1626" s="5">
        <v>52</v>
      </c>
      <c r="H1626" s="5">
        <v>5316.2475999999997</v>
      </c>
      <c r="I1626" s="6"/>
    </row>
    <row r="1627" spans="1:9" x14ac:dyDescent="0.15">
      <c r="B1627" s="4">
        <v>125</v>
      </c>
      <c r="C1627" s="5">
        <v>106878</v>
      </c>
      <c r="D1627" s="5">
        <v>7634</v>
      </c>
      <c r="E1627" s="5">
        <v>6089</v>
      </c>
      <c r="F1627" s="5">
        <v>8521</v>
      </c>
      <c r="G1627" s="5">
        <v>14</v>
      </c>
      <c r="H1627" s="5">
        <v>800.58356000000003</v>
      </c>
      <c r="I1627" s="6"/>
    </row>
    <row r="1628" spans="1:9" x14ac:dyDescent="0.15">
      <c r="B1628" s="4">
        <v>126</v>
      </c>
      <c r="C1628" s="5">
        <v>317964</v>
      </c>
      <c r="D1628" s="5">
        <v>7226</v>
      </c>
      <c r="E1628" s="5">
        <v>2441</v>
      </c>
      <c r="F1628" s="5">
        <v>14921</v>
      </c>
      <c r="G1628" s="5">
        <v>44</v>
      </c>
      <c r="H1628" s="5">
        <v>3579.9944</v>
      </c>
      <c r="I1628" s="6"/>
    </row>
    <row r="1629" spans="1:9" x14ac:dyDescent="0.15">
      <c r="B1629" s="4">
        <v>127</v>
      </c>
      <c r="C1629" s="5">
        <v>477804</v>
      </c>
      <c r="D1629" s="5">
        <v>10859</v>
      </c>
      <c r="E1629" s="5">
        <v>5641</v>
      </c>
      <c r="F1629" s="5">
        <v>18441</v>
      </c>
      <c r="G1629" s="5">
        <v>44</v>
      </c>
      <c r="H1629" s="5">
        <v>3411.31</v>
      </c>
      <c r="I1629" s="6"/>
    </row>
    <row r="1630" spans="1:9" x14ac:dyDescent="0.15">
      <c r="B1630" s="4">
        <v>128</v>
      </c>
      <c r="C1630" s="5">
        <v>531678</v>
      </c>
      <c r="D1630" s="5">
        <v>11558</v>
      </c>
      <c r="E1630" s="5">
        <v>6505</v>
      </c>
      <c r="F1630" s="5">
        <v>17705</v>
      </c>
      <c r="G1630" s="5">
        <v>46</v>
      </c>
      <c r="H1630" s="5">
        <v>3125.2986000000001</v>
      </c>
      <c r="I1630" s="6"/>
    </row>
    <row r="1631" spans="1:9" x14ac:dyDescent="0.15">
      <c r="B1631" s="4">
        <v>129</v>
      </c>
      <c r="C1631" s="5">
        <v>198204</v>
      </c>
      <c r="D1631" s="5">
        <v>7078</v>
      </c>
      <c r="E1631" s="5">
        <v>5225</v>
      </c>
      <c r="F1631" s="5">
        <v>9353</v>
      </c>
      <c r="G1631" s="5">
        <v>28</v>
      </c>
      <c r="H1631" s="5">
        <v>1148.3375000000001</v>
      </c>
      <c r="I1631" s="6"/>
    </row>
    <row r="1632" spans="1:9" x14ac:dyDescent="0.15">
      <c r="B1632" s="4">
        <v>130</v>
      </c>
      <c r="C1632" s="5">
        <v>278199</v>
      </c>
      <c r="D1632" s="5">
        <v>8974</v>
      </c>
      <c r="E1632" s="5">
        <v>5769</v>
      </c>
      <c r="F1632" s="5">
        <v>13449</v>
      </c>
      <c r="G1632" s="5">
        <v>31</v>
      </c>
      <c r="H1632" s="5">
        <v>1979.0232000000001</v>
      </c>
      <c r="I1632" s="6"/>
    </row>
    <row r="1633" spans="2:9" x14ac:dyDescent="0.15">
      <c r="B1633" s="4">
        <v>131</v>
      </c>
      <c r="C1633" s="5">
        <v>257586</v>
      </c>
      <c r="D1633" s="5">
        <v>7576</v>
      </c>
      <c r="E1633" s="5">
        <v>3849</v>
      </c>
      <c r="F1633" s="5">
        <v>12009</v>
      </c>
      <c r="G1633" s="5">
        <v>34</v>
      </c>
      <c r="H1633" s="5">
        <v>2228.0160000000001</v>
      </c>
      <c r="I1633" s="6"/>
    </row>
    <row r="1634" spans="2:9" x14ac:dyDescent="0.15">
      <c r="B1634" s="4">
        <v>132</v>
      </c>
      <c r="C1634" s="5">
        <v>284974</v>
      </c>
      <c r="D1634" s="5">
        <v>9499</v>
      </c>
      <c r="E1634" s="5">
        <v>5545</v>
      </c>
      <c r="F1634" s="5">
        <v>12329</v>
      </c>
      <c r="G1634" s="5">
        <v>30</v>
      </c>
      <c r="H1634" s="5">
        <v>1795.9889000000001</v>
      </c>
      <c r="I1634" s="6"/>
    </row>
    <row r="1635" spans="2:9" x14ac:dyDescent="0.15">
      <c r="B1635" s="4">
        <v>133</v>
      </c>
      <c r="C1635" s="5">
        <v>427875</v>
      </c>
      <c r="D1635" s="5">
        <v>9950</v>
      </c>
      <c r="E1635" s="5">
        <v>5673</v>
      </c>
      <c r="F1635" s="5">
        <v>15081</v>
      </c>
      <c r="G1635" s="5">
        <v>43</v>
      </c>
      <c r="H1635" s="5">
        <v>2566.7703000000001</v>
      </c>
      <c r="I1635" s="6"/>
    </row>
    <row r="1636" spans="2:9" x14ac:dyDescent="0.15">
      <c r="B1636" s="4">
        <v>134</v>
      </c>
      <c r="C1636" s="5">
        <v>392309</v>
      </c>
      <c r="D1636" s="5">
        <v>8717</v>
      </c>
      <c r="E1636" s="5">
        <v>2857</v>
      </c>
      <c r="F1636" s="5">
        <v>16233</v>
      </c>
      <c r="G1636" s="5">
        <v>45</v>
      </c>
      <c r="H1636" s="5">
        <v>3664.7703000000001</v>
      </c>
      <c r="I1636" s="6"/>
    </row>
    <row r="1637" spans="2:9" x14ac:dyDescent="0.15">
      <c r="B1637" s="4">
        <v>135</v>
      </c>
      <c r="C1637" s="5">
        <v>389821</v>
      </c>
      <c r="D1637" s="5">
        <v>7355</v>
      </c>
      <c r="E1637" s="5">
        <v>3817</v>
      </c>
      <c r="F1637" s="5">
        <v>12841</v>
      </c>
      <c r="G1637" s="5">
        <v>53</v>
      </c>
      <c r="H1637" s="5">
        <v>2449.3906000000002</v>
      </c>
      <c r="I1637" s="6"/>
    </row>
    <row r="1638" spans="2:9" x14ac:dyDescent="0.15">
      <c r="B1638" s="4">
        <v>136</v>
      </c>
      <c r="C1638" s="5">
        <v>402437</v>
      </c>
      <c r="D1638" s="5">
        <v>13877</v>
      </c>
      <c r="E1638" s="5">
        <v>11337</v>
      </c>
      <c r="F1638" s="5">
        <v>16713</v>
      </c>
      <c r="G1638" s="5">
        <v>29</v>
      </c>
      <c r="H1638" s="5">
        <v>1371.992</v>
      </c>
      <c r="I1638" s="6"/>
    </row>
    <row r="1639" spans="2:9" x14ac:dyDescent="0.15">
      <c r="B1639" s="4">
        <v>137</v>
      </c>
      <c r="C1639" s="5">
        <v>272512</v>
      </c>
      <c r="D1639" s="5">
        <v>8516</v>
      </c>
      <c r="E1639" s="5">
        <v>5545</v>
      </c>
      <c r="F1639" s="5">
        <v>12297</v>
      </c>
      <c r="G1639" s="5">
        <v>32</v>
      </c>
      <c r="H1639" s="5">
        <v>1746.4648</v>
      </c>
      <c r="I1639" s="6"/>
    </row>
    <row r="1640" spans="2:9" x14ac:dyDescent="0.15">
      <c r="B1640" s="4">
        <v>138</v>
      </c>
      <c r="C1640" s="5">
        <v>249019</v>
      </c>
      <c r="D1640" s="5">
        <v>7114</v>
      </c>
      <c r="E1640" s="5">
        <v>4649</v>
      </c>
      <c r="F1640" s="5">
        <v>10441</v>
      </c>
      <c r="G1640" s="5">
        <v>35</v>
      </c>
      <c r="H1640" s="5">
        <v>1470.5454999999999</v>
      </c>
      <c r="I1640" s="6"/>
    </row>
    <row r="1641" spans="2:9" x14ac:dyDescent="0.15">
      <c r="B1641" s="4">
        <v>139</v>
      </c>
      <c r="C1641" s="5">
        <v>439088</v>
      </c>
      <c r="D1641" s="5">
        <v>9147</v>
      </c>
      <c r="E1641" s="5">
        <v>4073</v>
      </c>
      <c r="F1641" s="5">
        <v>17289</v>
      </c>
      <c r="G1641" s="5">
        <v>48</v>
      </c>
      <c r="H1641" s="5">
        <v>3888.2067999999999</v>
      </c>
      <c r="I1641" s="6"/>
    </row>
    <row r="1642" spans="2:9" x14ac:dyDescent="0.15">
      <c r="B1642" s="4">
        <v>140</v>
      </c>
      <c r="C1642" s="5">
        <v>382422</v>
      </c>
      <c r="D1642" s="5">
        <v>10063</v>
      </c>
      <c r="E1642" s="5">
        <v>6089</v>
      </c>
      <c r="F1642" s="5">
        <v>15625</v>
      </c>
      <c r="G1642" s="5">
        <v>38</v>
      </c>
      <c r="H1642" s="5">
        <v>2764.1527999999998</v>
      </c>
      <c r="I1642" s="6"/>
    </row>
    <row r="1643" spans="2:9" x14ac:dyDescent="0.15">
      <c r="B1643" s="4">
        <v>141</v>
      </c>
      <c r="C1643" s="5">
        <v>257215</v>
      </c>
      <c r="D1643" s="5">
        <v>6595</v>
      </c>
      <c r="E1643" s="5">
        <v>2921</v>
      </c>
      <c r="F1643" s="5">
        <v>11977</v>
      </c>
      <c r="G1643" s="5">
        <v>39</v>
      </c>
      <c r="H1643" s="5">
        <v>2680.5592999999999</v>
      </c>
      <c r="I1643" s="6"/>
    </row>
    <row r="1644" spans="2:9" x14ac:dyDescent="0.15">
      <c r="B1644" s="4">
        <v>142</v>
      </c>
      <c r="C1644" s="5">
        <v>368959</v>
      </c>
      <c r="D1644" s="5">
        <v>9460</v>
      </c>
      <c r="E1644" s="5">
        <v>5545</v>
      </c>
      <c r="F1644" s="5">
        <v>14825</v>
      </c>
      <c r="G1644" s="5">
        <v>39</v>
      </c>
      <c r="H1644" s="5">
        <v>2489.7469999999998</v>
      </c>
      <c r="I1644" s="6"/>
    </row>
    <row r="1645" spans="2:9" x14ac:dyDescent="0.15">
      <c r="B1645" s="4">
        <v>143</v>
      </c>
      <c r="C1645" s="5">
        <v>440982</v>
      </c>
      <c r="D1645" s="5">
        <v>11604</v>
      </c>
      <c r="E1645" s="5">
        <v>8297</v>
      </c>
      <c r="F1645" s="5">
        <v>15753</v>
      </c>
      <c r="G1645" s="5">
        <v>38</v>
      </c>
      <c r="H1645" s="5">
        <v>1934.4382000000001</v>
      </c>
      <c r="I1645" s="6"/>
    </row>
    <row r="1646" spans="2:9" x14ac:dyDescent="0.15">
      <c r="B1646" s="4">
        <v>144</v>
      </c>
      <c r="C1646" s="5">
        <v>283593</v>
      </c>
      <c r="D1646" s="5">
        <v>8593</v>
      </c>
      <c r="E1646" s="5">
        <v>5609</v>
      </c>
      <c r="F1646" s="5">
        <v>13289</v>
      </c>
      <c r="G1646" s="5">
        <v>33</v>
      </c>
      <c r="H1646" s="5">
        <v>2117.4517000000001</v>
      </c>
      <c r="I1646" s="6"/>
    </row>
    <row r="1647" spans="2:9" x14ac:dyDescent="0.15">
      <c r="B1647" s="4">
        <v>145</v>
      </c>
      <c r="C1647" s="5">
        <v>89593</v>
      </c>
      <c r="D1647" s="5">
        <v>5270</v>
      </c>
      <c r="E1647" s="5">
        <v>3881</v>
      </c>
      <c r="F1647" s="5">
        <v>6729</v>
      </c>
      <c r="G1647" s="5">
        <v>17</v>
      </c>
      <c r="H1647" s="5">
        <v>838.82275000000004</v>
      </c>
      <c r="I1647" s="6"/>
    </row>
    <row r="1648" spans="2:9" x14ac:dyDescent="0.15">
      <c r="B1648" s="4">
        <v>146</v>
      </c>
      <c r="C1648" s="5">
        <v>87649</v>
      </c>
      <c r="D1648" s="5">
        <v>3505</v>
      </c>
      <c r="E1648" s="5">
        <v>1097</v>
      </c>
      <c r="F1648" s="5">
        <v>5961</v>
      </c>
      <c r="G1648" s="5">
        <v>25</v>
      </c>
      <c r="H1648" s="5">
        <v>1421.797</v>
      </c>
      <c r="I1648" s="6"/>
    </row>
    <row r="1649" spans="2:9" x14ac:dyDescent="0.15">
      <c r="B1649" s="4">
        <v>147</v>
      </c>
      <c r="C1649" s="5">
        <v>359300</v>
      </c>
      <c r="D1649" s="5">
        <v>9980</v>
      </c>
      <c r="E1649" s="5">
        <v>6121</v>
      </c>
      <c r="F1649" s="5">
        <v>14345</v>
      </c>
      <c r="G1649" s="5">
        <v>36</v>
      </c>
      <c r="H1649" s="5">
        <v>2452.3577</v>
      </c>
      <c r="I1649" s="6"/>
    </row>
    <row r="1650" spans="2:9" x14ac:dyDescent="0.15">
      <c r="B1650" s="4">
        <v>148</v>
      </c>
      <c r="C1650" s="5">
        <v>452793</v>
      </c>
      <c r="D1650" s="5">
        <v>9240</v>
      </c>
      <c r="E1650" s="5">
        <v>3465</v>
      </c>
      <c r="F1650" s="5">
        <v>17385</v>
      </c>
      <c r="G1650" s="5">
        <v>49</v>
      </c>
      <c r="H1650" s="5">
        <v>3911.5027</v>
      </c>
      <c r="I1650" s="6"/>
    </row>
    <row r="1651" spans="2:9" x14ac:dyDescent="0.15">
      <c r="B1651" s="4">
        <v>149</v>
      </c>
      <c r="C1651" s="5">
        <v>522462</v>
      </c>
      <c r="D1651" s="5">
        <v>11357</v>
      </c>
      <c r="E1651" s="5">
        <v>5833</v>
      </c>
      <c r="F1651" s="5">
        <v>18313</v>
      </c>
      <c r="G1651" s="5">
        <v>46</v>
      </c>
      <c r="H1651" s="5">
        <v>3496.7415000000001</v>
      </c>
      <c r="I1651" s="6"/>
    </row>
    <row r="1652" spans="2:9" x14ac:dyDescent="0.15">
      <c r="B1652" s="4">
        <v>150</v>
      </c>
      <c r="C1652" s="5">
        <v>203406</v>
      </c>
      <c r="D1652" s="5">
        <v>6780</v>
      </c>
      <c r="E1652" s="5">
        <v>4329</v>
      </c>
      <c r="F1652" s="5">
        <v>10313</v>
      </c>
      <c r="G1652" s="5">
        <v>30</v>
      </c>
      <c r="H1652" s="5">
        <v>1824.5824</v>
      </c>
      <c r="I1652" s="6"/>
    </row>
    <row r="1653" spans="2:9" x14ac:dyDescent="0.15">
      <c r="B1653" s="4">
        <v>151</v>
      </c>
      <c r="C1653" s="5">
        <v>65804</v>
      </c>
      <c r="D1653" s="5">
        <v>5483</v>
      </c>
      <c r="E1653" s="5">
        <v>4201</v>
      </c>
      <c r="F1653" s="5">
        <v>6473</v>
      </c>
      <c r="G1653" s="5">
        <v>12</v>
      </c>
      <c r="H1653" s="5">
        <v>567.44529999999997</v>
      </c>
      <c r="I1653" s="6"/>
    </row>
    <row r="1654" spans="2:9" x14ac:dyDescent="0.15">
      <c r="B1654" s="4">
        <v>152</v>
      </c>
      <c r="C1654" s="5">
        <v>196384</v>
      </c>
      <c r="D1654" s="5">
        <v>6137</v>
      </c>
      <c r="E1654" s="5">
        <v>3913</v>
      </c>
      <c r="F1654" s="5">
        <v>8745</v>
      </c>
      <c r="G1654" s="5">
        <v>32</v>
      </c>
      <c r="H1654" s="5">
        <v>1426.2744</v>
      </c>
      <c r="I1654" s="6"/>
    </row>
    <row r="1655" spans="2:9" x14ac:dyDescent="0.15">
      <c r="B1655" s="4">
        <v>153</v>
      </c>
      <c r="C1655" s="5">
        <v>202159</v>
      </c>
      <c r="D1655" s="5">
        <v>8789</v>
      </c>
      <c r="E1655" s="5">
        <v>6121</v>
      </c>
      <c r="F1655" s="5">
        <v>11977</v>
      </c>
      <c r="G1655" s="5">
        <v>23</v>
      </c>
      <c r="H1655" s="5">
        <v>1513.2172</v>
      </c>
      <c r="I1655" s="6"/>
    </row>
    <row r="1656" spans="2:9" x14ac:dyDescent="0.15">
      <c r="B1656" s="4">
        <v>154</v>
      </c>
      <c r="C1656" s="5">
        <v>220516</v>
      </c>
      <c r="D1656" s="5">
        <v>6125</v>
      </c>
      <c r="E1656" s="5">
        <v>4105</v>
      </c>
      <c r="F1656" s="5">
        <v>8681</v>
      </c>
      <c r="G1656" s="5">
        <v>36</v>
      </c>
      <c r="H1656" s="5">
        <v>1198.8480999999999</v>
      </c>
      <c r="I1656" s="6"/>
    </row>
    <row r="1657" spans="2:9" x14ac:dyDescent="0.15">
      <c r="B1657" s="4">
        <v>155</v>
      </c>
      <c r="C1657" s="5">
        <v>205733</v>
      </c>
      <c r="D1657" s="5">
        <v>7094</v>
      </c>
      <c r="E1657" s="5">
        <v>3849</v>
      </c>
      <c r="F1657" s="5">
        <v>11081</v>
      </c>
      <c r="G1657" s="5">
        <v>29</v>
      </c>
      <c r="H1657" s="5">
        <v>1975.3823</v>
      </c>
      <c r="I1657" s="6"/>
    </row>
    <row r="1658" spans="2:9" x14ac:dyDescent="0.15">
      <c r="B1658" s="4">
        <v>156</v>
      </c>
      <c r="C1658" s="5">
        <v>395934</v>
      </c>
      <c r="D1658" s="5">
        <v>8607</v>
      </c>
      <c r="E1658" s="5">
        <v>3209</v>
      </c>
      <c r="F1658" s="5">
        <v>15977</v>
      </c>
      <c r="G1658" s="5">
        <v>46</v>
      </c>
      <c r="H1658" s="5">
        <v>3643.8485999999998</v>
      </c>
      <c r="I1658" s="6"/>
    </row>
    <row r="1659" spans="2:9" x14ac:dyDescent="0.15">
      <c r="B1659" s="4">
        <v>157</v>
      </c>
      <c r="C1659" s="5">
        <v>240348</v>
      </c>
      <c r="D1659" s="5">
        <v>8583</v>
      </c>
      <c r="E1659" s="5">
        <v>5737</v>
      </c>
      <c r="F1659" s="5">
        <v>12265</v>
      </c>
      <c r="G1659" s="5">
        <v>28</v>
      </c>
      <c r="H1659" s="5">
        <v>1585.7734</v>
      </c>
      <c r="I1659" s="6"/>
    </row>
    <row r="1660" spans="2:9" x14ac:dyDescent="0.15">
      <c r="B1660" s="4">
        <v>158</v>
      </c>
      <c r="C1660" s="5">
        <v>164119</v>
      </c>
      <c r="D1660" s="5">
        <v>5294</v>
      </c>
      <c r="E1660" s="5">
        <v>2345</v>
      </c>
      <c r="F1660" s="5">
        <v>9129</v>
      </c>
      <c r="G1660" s="5">
        <v>31</v>
      </c>
      <c r="H1660" s="5">
        <v>1809.8177000000001</v>
      </c>
      <c r="I1660" s="6"/>
    </row>
    <row r="1661" spans="2:9" x14ac:dyDescent="0.15">
      <c r="B1661" s="4">
        <v>159</v>
      </c>
      <c r="C1661" s="5">
        <v>437031</v>
      </c>
      <c r="D1661" s="5">
        <v>9298</v>
      </c>
      <c r="E1661" s="5">
        <v>3785</v>
      </c>
      <c r="F1661" s="5">
        <v>18473</v>
      </c>
      <c r="G1661" s="5">
        <v>47</v>
      </c>
      <c r="H1661" s="5">
        <v>3779.7175000000002</v>
      </c>
      <c r="I1661" s="6"/>
    </row>
    <row r="1662" spans="2:9" x14ac:dyDescent="0.15">
      <c r="B1662" s="4">
        <v>160</v>
      </c>
      <c r="C1662" s="5">
        <v>372602</v>
      </c>
      <c r="D1662" s="5">
        <v>8871</v>
      </c>
      <c r="E1662" s="5">
        <v>5961</v>
      </c>
      <c r="F1662" s="5">
        <v>12489</v>
      </c>
      <c r="G1662" s="5">
        <v>42</v>
      </c>
      <c r="H1662" s="5">
        <v>1824.1975</v>
      </c>
      <c r="I1662" s="6"/>
    </row>
    <row r="1663" spans="2:9" x14ac:dyDescent="0.15">
      <c r="B1663" s="4">
        <v>161</v>
      </c>
      <c r="C1663" s="5">
        <v>257763</v>
      </c>
      <c r="D1663" s="5">
        <v>5994</v>
      </c>
      <c r="E1663" s="5">
        <v>2153</v>
      </c>
      <c r="F1663" s="5">
        <v>11401</v>
      </c>
      <c r="G1663" s="5">
        <v>43</v>
      </c>
      <c r="H1663" s="5">
        <v>2287.0376000000001</v>
      </c>
      <c r="I1663" s="6"/>
    </row>
    <row r="1664" spans="2:9" x14ac:dyDescent="0.15">
      <c r="B1664" s="4">
        <v>162</v>
      </c>
      <c r="C1664" s="5">
        <v>76409</v>
      </c>
      <c r="D1664" s="5">
        <v>4494</v>
      </c>
      <c r="E1664" s="5">
        <v>2281</v>
      </c>
      <c r="F1664" s="5">
        <v>6633</v>
      </c>
      <c r="G1664" s="5">
        <v>17</v>
      </c>
      <c r="H1664" s="5">
        <v>1142.5298</v>
      </c>
      <c r="I1664" s="6"/>
    </row>
    <row r="1665" spans="2:9" x14ac:dyDescent="0.15">
      <c r="B1665" s="4">
        <v>163</v>
      </c>
      <c r="C1665" s="5">
        <v>166103</v>
      </c>
      <c r="D1665" s="5">
        <v>5358</v>
      </c>
      <c r="E1665" s="5">
        <v>1833</v>
      </c>
      <c r="F1665" s="5">
        <v>9353</v>
      </c>
      <c r="G1665" s="5">
        <v>31</v>
      </c>
      <c r="H1665" s="5">
        <v>2080.9364999999998</v>
      </c>
      <c r="I1665" s="6"/>
    </row>
    <row r="1666" spans="2:9" x14ac:dyDescent="0.15">
      <c r="B1666" s="4">
        <v>164</v>
      </c>
      <c r="C1666" s="5">
        <v>485021</v>
      </c>
      <c r="D1666" s="5">
        <v>9151</v>
      </c>
      <c r="E1666" s="5">
        <v>2345</v>
      </c>
      <c r="F1666" s="5">
        <v>20201</v>
      </c>
      <c r="G1666" s="5">
        <v>53</v>
      </c>
      <c r="H1666" s="5">
        <v>4956.5043999999998</v>
      </c>
      <c r="I1666" s="6"/>
    </row>
    <row r="1667" spans="2:9" x14ac:dyDescent="0.15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15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15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15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15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15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15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15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15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15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15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15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15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15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15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15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15">
      <c r="B1683" s="4">
        <v>181</v>
      </c>
      <c r="I1683" s="6"/>
    </row>
    <row r="1684" spans="1:10" x14ac:dyDescent="0.15">
      <c r="A1684" s="14" t="s">
        <v>10</v>
      </c>
      <c r="B1684" s="3">
        <v>164</v>
      </c>
      <c r="I1684" s="6"/>
    </row>
    <row r="1685" spans="1:10" x14ac:dyDescent="0.15">
      <c r="A1685" t="s">
        <v>67</v>
      </c>
      <c r="B1685" s="15"/>
      <c r="C1685" s="8">
        <f>AVERAGE(C1503:C1683)</f>
        <v>343014.41463414632</v>
      </c>
      <c r="D1685" s="8"/>
      <c r="E1685" s="8"/>
      <c r="F1685" s="8"/>
      <c r="G1685" s="8"/>
      <c r="H1685" s="8"/>
      <c r="I1685" s="9"/>
      <c r="J1685" s="17">
        <f>AVERAGE(D1503:D1683)</f>
        <v>8555.6097560975613</v>
      </c>
    </row>
    <row r="1686" spans="1:10" x14ac:dyDescent="0.15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15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15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15">
      <c r="B1689" s="4"/>
      <c r="C1689" s="16"/>
      <c r="D1689" s="16"/>
      <c r="E1689" s="16"/>
      <c r="F1689" s="16"/>
      <c r="G1689" s="16"/>
      <c r="H1689" s="16"/>
      <c r="I1689" s="18"/>
    </row>
    <row r="1690" spans="1:10" x14ac:dyDescent="0.15">
      <c r="A1690" s="6"/>
      <c r="B1690" s="16">
        <v>1</v>
      </c>
      <c r="C1690" s="16">
        <v>32129</v>
      </c>
      <c r="D1690" s="16">
        <v>2141</v>
      </c>
      <c r="E1690" s="16">
        <v>1103</v>
      </c>
      <c r="F1690" s="16">
        <v>2639</v>
      </c>
      <c r="G1690" s="16">
        <v>15</v>
      </c>
      <c r="H1690" s="16">
        <v>386.44420000000002</v>
      </c>
      <c r="I1690" s="18"/>
    </row>
    <row r="1691" spans="1:10" x14ac:dyDescent="0.15">
      <c r="A1691" s="6"/>
      <c r="B1691" s="16">
        <v>2</v>
      </c>
      <c r="C1691" s="16">
        <v>270582</v>
      </c>
      <c r="D1691" s="16">
        <v>6442</v>
      </c>
      <c r="E1691" s="16">
        <v>2319</v>
      </c>
      <c r="F1691" s="16">
        <v>11279</v>
      </c>
      <c r="G1691" s="16">
        <v>42</v>
      </c>
      <c r="H1691" s="16">
        <v>2195.7620000000002</v>
      </c>
      <c r="I1691" s="18"/>
    </row>
    <row r="1692" spans="1:10" x14ac:dyDescent="0.15">
      <c r="A1692" s="6"/>
      <c r="B1692" s="16">
        <v>3</v>
      </c>
      <c r="C1692" s="16">
        <v>616527</v>
      </c>
      <c r="D1692" s="16">
        <v>9485</v>
      </c>
      <c r="E1692" s="16">
        <v>2223</v>
      </c>
      <c r="F1692" s="16">
        <v>18735</v>
      </c>
      <c r="G1692" s="16">
        <v>65</v>
      </c>
      <c r="H1692" s="16">
        <v>4243.6352999999999</v>
      </c>
      <c r="I1692" s="18"/>
    </row>
    <row r="1693" spans="1:10" x14ac:dyDescent="0.15">
      <c r="A1693" s="6"/>
      <c r="B1693" s="16">
        <v>4</v>
      </c>
      <c r="C1693" s="16">
        <v>564981</v>
      </c>
      <c r="D1693" s="16">
        <v>9575</v>
      </c>
      <c r="E1693" s="16">
        <v>4591</v>
      </c>
      <c r="F1693" s="16">
        <v>18927</v>
      </c>
      <c r="G1693" s="16">
        <v>59</v>
      </c>
      <c r="H1693" s="16">
        <v>3794.145</v>
      </c>
      <c r="I1693" s="18"/>
    </row>
    <row r="1694" spans="1:10" x14ac:dyDescent="0.15">
      <c r="A1694" s="6"/>
      <c r="B1694" s="16">
        <v>5</v>
      </c>
      <c r="C1694" s="16">
        <v>317282</v>
      </c>
      <c r="D1694" s="16">
        <v>10576</v>
      </c>
      <c r="E1694" s="16">
        <v>4879</v>
      </c>
      <c r="F1694" s="16">
        <v>16015</v>
      </c>
      <c r="G1694" s="16">
        <v>30</v>
      </c>
      <c r="H1694" s="16">
        <v>3266.5246999999999</v>
      </c>
      <c r="I1694" s="18"/>
    </row>
    <row r="1695" spans="1:10" x14ac:dyDescent="0.15">
      <c r="A1695" s="6"/>
      <c r="B1695" s="16">
        <v>6</v>
      </c>
      <c r="C1695" s="16">
        <v>357104</v>
      </c>
      <c r="D1695" s="16">
        <v>7439</v>
      </c>
      <c r="E1695" s="16">
        <v>3503</v>
      </c>
      <c r="F1695" s="16">
        <v>12111</v>
      </c>
      <c r="G1695" s="16">
        <v>48</v>
      </c>
      <c r="H1695" s="16">
        <v>2301.8098</v>
      </c>
      <c r="I1695" s="18"/>
    </row>
    <row r="1696" spans="1:10" x14ac:dyDescent="0.15">
      <c r="A1696" s="6"/>
      <c r="B1696" s="16">
        <v>7</v>
      </c>
      <c r="C1696" s="16">
        <v>433961</v>
      </c>
      <c r="D1696" s="16">
        <v>11127</v>
      </c>
      <c r="E1696" s="16">
        <v>5839</v>
      </c>
      <c r="F1696" s="16">
        <v>17519</v>
      </c>
      <c r="G1696" s="16">
        <v>39</v>
      </c>
      <c r="H1696" s="16">
        <v>3532.3474000000001</v>
      </c>
      <c r="I1696" s="18"/>
    </row>
    <row r="1697" spans="1:9" x14ac:dyDescent="0.15">
      <c r="A1697" s="6"/>
      <c r="B1697" s="16">
        <v>8</v>
      </c>
      <c r="C1697" s="16">
        <v>400809</v>
      </c>
      <c r="D1697" s="16">
        <v>10277</v>
      </c>
      <c r="E1697" s="16">
        <v>4591</v>
      </c>
      <c r="F1697" s="16">
        <v>17679</v>
      </c>
      <c r="G1697" s="16">
        <v>39</v>
      </c>
      <c r="H1697" s="16">
        <v>4179.8603999999996</v>
      </c>
      <c r="I1697" s="18"/>
    </row>
    <row r="1698" spans="1:9" x14ac:dyDescent="0.15">
      <c r="A1698" s="6"/>
      <c r="B1698" s="16">
        <v>9</v>
      </c>
      <c r="C1698" s="16">
        <v>539434</v>
      </c>
      <c r="D1698" s="16">
        <v>9989</v>
      </c>
      <c r="E1698" s="16">
        <v>4175</v>
      </c>
      <c r="F1698" s="16">
        <v>19055</v>
      </c>
      <c r="G1698" s="16">
        <v>54</v>
      </c>
      <c r="H1698" s="16">
        <v>4031.4342999999999</v>
      </c>
      <c r="I1698" s="18"/>
    </row>
    <row r="1699" spans="1:9" x14ac:dyDescent="0.15">
      <c r="A1699" s="6"/>
      <c r="B1699" s="16">
        <v>10</v>
      </c>
      <c r="C1699" s="16">
        <v>445663</v>
      </c>
      <c r="D1699" s="16">
        <v>9095</v>
      </c>
      <c r="E1699" s="16">
        <v>3471</v>
      </c>
      <c r="F1699" s="16">
        <v>16367</v>
      </c>
      <c r="G1699" s="16">
        <v>49</v>
      </c>
      <c r="H1699" s="16">
        <v>3335.5205000000001</v>
      </c>
      <c r="I1699" s="18"/>
    </row>
    <row r="1700" spans="1:9" x14ac:dyDescent="0.15">
      <c r="A1700" s="6"/>
      <c r="B1700" s="16">
        <v>11</v>
      </c>
      <c r="C1700" s="16">
        <v>558216</v>
      </c>
      <c r="D1700" s="16">
        <v>9968</v>
      </c>
      <c r="E1700" s="16">
        <v>4783</v>
      </c>
      <c r="F1700" s="16">
        <v>17999</v>
      </c>
      <c r="G1700" s="16">
        <v>56</v>
      </c>
      <c r="H1700" s="16">
        <v>3416.4630999999999</v>
      </c>
      <c r="I1700" s="18"/>
    </row>
    <row r="1701" spans="1:9" x14ac:dyDescent="0.15">
      <c r="A1701" s="6"/>
      <c r="B1701" s="5">
        <v>12</v>
      </c>
      <c r="C1701" s="16">
        <v>886938</v>
      </c>
      <c r="D1701" s="16">
        <v>12670</v>
      </c>
      <c r="E1701" s="16">
        <v>3183</v>
      </c>
      <c r="F1701" s="16">
        <v>23471</v>
      </c>
      <c r="G1701" s="16">
        <v>70</v>
      </c>
      <c r="H1701" s="16">
        <v>5771.8984</v>
      </c>
      <c r="I1701" s="18"/>
    </row>
    <row r="1702" spans="1:9" x14ac:dyDescent="0.15">
      <c r="B1702" s="4">
        <v>13</v>
      </c>
      <c r="C1702" s="16">
        <v>252544</v>
      </c>
      <c r="D1702" s="16">
        <v>7892</v>
      </c>
      <c r="E1702" s="16">
        <v>3151</v>
      </c>
      <c r="F1702" s="16">
        <v>12623</v>
      </c>
      <c r="G1702" s="16">
        <v>32</v>
      </c>
      <c r="H1702" s="16">
        <v>2235.1887000000002</v>
      </c>
      <c r="I1702" s="18"/>
    </row>
    <row r="1703" spans="1:9" x14ac:dyDescent="0.15">
      <c r="B1703" s="4">
        <v>14</v>
      </c>
      <c r="C1703" s="16">
        <v>69268</v>
      </c>
      <c r="D1703" s="16">
        <v>5772</v>
      </c>
      <c r="E1703" s="16">
        <v>5231</v>
      </c>
      <c r="F1703" s="16">
        <v>7055</v>
      </c>
      <c r="G1703" s="16">
        <v>12</v>
      </c>
      <c r="H1703" s="16">
        <v>510.62707999999998</v>
      </c>
      <c r="I1703" s="18"/>
    </row>
    <row r="1704" spans="1:9" x14ac:dyDescent="0.15">
      <c r="B1704" s="4">
        <v>15</v>
      </c>
      <c r="C1704" s="16">
        <v>271177</v>
      </c>
      <c r="D1704" s="16">
        <v>6953</v>
      </c>
      <c r="E1704" s="16">
        <v>2959</v>
      </c>
      <c r="F1704" s="16">
        <v>11151</v>
      </c>
      <c r="G1704" s="16">
        <v>39</v>
      </c>
      <c r="H1704" s="16">
        <v>2036.3197</v>
      </c>
      <c r="I1704" s="18"/>
    </row>
    <row r="1705" spans="1:9" x14ac:dyDescent="0.15">
      <c r="B1705" s="4">
        <v>16</v>
      </c>
      <c r="C1705" s="16">
        <v>257116</v>
      </c>
      <c r="D1705" s="16">
        <v>7142</v>
      </c>
      <c r="E1705" s="16">
        <v>2479</v>
      </c>
      <c r="F1705" s="16">
        <v>11791</v>
      </c>
      <c r="G1705" s="16">
        <v>36</v>
      </c>
      <c r="H1705" s="16">
        <v>2713.6581999999999</v>
      </c>
      <c r="I1705" s="18"/>
    </row>
    <row r="1706" spans="1:9" x14ac:dyDescent="0.15">
      <c r="B1706" s="4">
        <v>17</v>
      </c>
      <c r="C1706" s="16">
        <v>546199</v>
      </c>
      <c r="D1706" s="16">
        <v>9582</v>
      </c>
      <c r="E1706" s="16">
        <v>2639</v>
      </c>
      <c r="F1706" s="16">
        <v>18287</v>
      </c>
      <c r="G1706" s="16">
        <v>57</v>
      </c>
      <c r="H1706" s="16">
        <v>4159.2285000000002</v>
      </c>
      <c r="I1706" s="18"/>
    </row>
    <row r="1707" spans="1:9" x14ac:dyDescent="0.15">
      <c r="B1707" s="4">
        <v>18</v>
      </c>
      <c r="C1707" s="16">
        <v>295194</v>
      </c>
      <c r="D1707" s="16">
        <v>7768</v>
      </c>
      <c r="E1707" s="16">
        <v>3631</v>
      </c>
      <c r="F1707" s="16">
        <v>11919</v>
      </c>
      <c r="G1707" s="16">
        <v>38</v>
      </c>
      <c r="H1707" s="16">
        <v>2224.5010000000002</v>
      </c>
      <c r="I1707" s="18"/>
    </row>
    <row r="1708" spans="1:9" x14ac:dyDescent="0.15">
      <c r="B1708" s="4">
        <v>19</v>
      </c>
      <c r="C1708" s="16">
        <v>537211</v>
      </c>
      <c r="D1708" s="16">
        <v>10136</v>
      </c>
      <c r="E1708" s="16">
        <v>4399</v>
      </c>
      <c r="F1708" s="16">
        <v>18223</v>
      </c>
      <c r="G1708" s="16">
        <v>53</v>
      </c>
      <c r="H1708" s="16">
        <v>3890.0747000000001</v>
      </c>
      <c r="I1708" s="18"/>
    </row>
    <row r="1709" spans="1:9" x14ac:dyDescent="0.15">
      <c r="B1709" s="4">
        <v>20</v>
      </c>
      <c r="C1709" s="16">
        <v>685401</v>
      </c>
      <c r="D1709" s="16">
        <v>12461</v>
      </c>
      <c r="E1709" s="16">
        <v>4751</v>
      </c>
      <c r="F1709" s="16">
        <v>22415</v>
      </c>
      <c r="G1709" s="16">
        <v>55</v>
      </c>
      <c r="H1709" s="16">
        <v>4950.9727000000003</v>
      </c>
      <c r="I1709" s="18"/>
    </row>
    <row r="1710" spans="1:9" x14ac:dyDescent="0.15">
      <c r="B1710" s="4">
        <v>21</v>
      </c>
      <c r="C1710" s="16">
        <v>550779</v>
      </c>
      <c r="D1710" s="16">
        <v>10392</v>
      </c>
      <c r="E1710" s="16">
        <v>4751</v>
      </c>
      <c r="F1710" s="16">
        <v>17551</v>
      </c>
      <c r="G1710" s="16">
        <v>53</v>
      </c>
      <c r="H1710" s="16">
        <v>3590.4414000000002</v>
      </c>
      <c r="I1710" s="18"/>
    </row>
    <row r="1711" spans="1:9" x14ac:dyDescent="0.15">
      <c r="B1711" s="4">
        <v>22</v>
      </c>
      <c r="C1711" s="16">
        <v>368513</v>
      </c>
      <c r="D1711" s="16">
        <v>7840</v>
      </c>
      <c r="E1711" s="16">
        <v>2991</v>
      </c>
      <c r="F1711" s="16">
        <v>14095</v>
      </c>
      <c r="G1711" s="16">
        <v>47</v>
      </c>
      <c r="H1711" s="16">
        <v>2724.9778000000001</v>
      </c>
      <c r="I1711" s="18"/>
    </row>
    <row r="1712" spans="1:9" x14ac:dyDescent="0.15">
      <c r="B1712" s="4">
        <v>23</v>
      </c>
      <c r="C1712" s="16">
        <v>451129</v>
      </c>
      <c r="D1712" s="16">
        <v>8202</v>
      </c>
      <c r="E1712" s="16">
        <v>3887</v>
      </c>
      <c r="F1712" s="16">
        <v>14351</v>
      </c>
      <c r="G1712" s="16">
        <v>55</v>
      </c>
      <c r="H1712" s="16">
        <v>2786.5909999999999</v>
      </c>
      <c r="I1712" s="18"/>
    </row>
    <row r="1713" spans="1:9" x14ac:dyDescent="0.15">
      <c r="B1713" s="4">
        <v>24</v>
      </c>
      <c r="C1713" s="16">
        <v>401699</v>
      </c>
      <c r="D1713" s="16">
        <v>8926</v>
      </c>
      <c r="E1713" s="16">
        <v>4559</v>
      </c>
      <c r="F1713" s="16">
        <v>15055</v>
      </c>
      <c r="G1713" s="16">
        <v>45</v>
      </c>
      <c r="H1713" s="16">
        <v>2950.2116999999998</v>
      </c>
      <c r="I1713" s="18"/>
    </row>
    <row r="1714" spans="1:9" x14ac:dyDescent="0.15">
      <c r="B1714" s="4">
        <v>25</v>
      </c>
      <c r="C1714" s="16">
        <v>172010</v>
      </c>
      <c r="D1714" s="16">
        <v>7818</v>
      </c>
      <c r="E1714" s="16">
        <v>5167</v>
      </c>
      <c r="F1714" s="16">
        <v>9711</v>
      </c>
      <c r="G1714" s="16">
        <v>22</v>
      </c>
      <c r="H1714" s="16">
        <v>1120.4264000000001</v>
      </c>
      <c r="I1714" s="18"/>
    </row>
    <row r="1715" spans="1:9" x14ac:dyDescent="0.15">
      <c r="B1715" s="4">
        <v>26</v>
      </c>
      <c r="C1715" s="16">
        <v>214231</v>
      </c>
      <c r="D1715" s="16">
        <v>8569</v>
      </c>
      <c r="E1715" s="16">
        <v>4143</v>
      </c>
      <c r="F1715" s="16">
        <v>13711</v>
      </c>
      <c r="G1715" s="16">
        <v>25</v>
      </c>
      <c r="H1715" s="16">
        <v>2700.2530000000002</v>
      </c>
      <c r="I1715" s="18"/>
    </row>
    <row r="1716" spans="1:9" x14ac:dyDescent="0.15">
      <c r="B1716" s="4">
        <v>27</v>
      </c>
      <c r="C1716" s="16">
        <v>518425</v>
      </c>
      <c r="D1716" s="16">
        <v>9425</v>
      </c>
      <c r="E1716" s="16">
        <v>2959</v>
      </c>
      <c r="F1716" s="16">
        <v>15887</v>
      </c>
      <c r="G1716" s="16">
        <v>55</v>
      </c>
      <c r="H1716" s="16">
        <v>3696.3820000000001</v>
      </c>
      <c r="I1716" s="18"/>
    </row>
    <row r="1717" spans="1:9" x14ac:dyDescent="0.15">
      <c r="B1717" s="4">
        <v>28</v>
      </c>
      <c r="C1717" s="16">
        <v>489981</v>
      </c>
      <c r="D1717" s="16">
        <v>9607</v>
      </c>
      <c r="E1717" s="16">
        <v>5903</v>
      </c>
      <c r="F1717" s="16">
        <v>15119</v>
      </c>
      <c r="G1717" s="16">
        <v>51</v>
      </c>
      <c r="H1717" s="16">
        <v>2567.8647000000001</v>
      </c>
      <c r="I1717" s="18"/>
    </row>
    <row r="1718" spans="1:9" x14ac:dyDescent="0.15">
      <c r="B1718" s="4">
        <v>29</v>
      </c>
      <c r="C1718" s="16">
        <v>349861</v>
      </c>
      <c r="D1718" s="16">
        <v>8136</v>
      </c>
      <c r="E1718" s="16">
        <v>4751</v>
      </c>
      <c r="F1718" s="16">
        <v>12367</v>
      </c>
      <c r="G1718" s="16">
        <v>43</v>
      </c>
      <c r="H1718" s="16">
        <v>2161.5378000000001</v>
      </c>
      <c r="I1718" s="18"/>
    </row>
    <row r="1719" spans="1:9" x14ac:dyDescent="0.15">
      <c r="B1719" s="4">
        <v>30</v>
      </c>
      <c r="C1719" s="16">
        <v>385871</v>
      </c>
      <c r="D1719" s="16">
        <v>11693</v>
      </c>
      <c r="E1719" s="16">
        <v>6895</v>
      </c>
      <c r="F1719" s="16">
        <v>17199</v>
      </c>
      <c r="G1719" s="16">
        <v>33</v>
      </c>
      <c r="H1719" s="16">
        <v>2958.7660000000001</v>
      </c>
      <c r="I1719" s="18"/>
    </row>
    <row r="1720" spans="1:9" x14ac:dyDescent="0.15">
      <c r="A1720" s="6"/>
      <c r="B1720" s="4">
        <v>31</v>
      </c>
      <c r="C1720" s="16">
        <v>513906</v>
      </c>
      <c r="D1720" s="16">
        <v>11171</v>
      </c>
      <c r="E1720" s="16">
        <v>6799</v>
      </c>
      <c r="F1720" s="16">
        <v>16559</v>
      </c>
      <c r="G1720" s="16">
        <v>46</v>
      </c>
      <c r="H1720" s="16">
        <v>2443.1392000000001</v>
      </c>
      <c r="I1720" s="18"/>
    </row>
    <row r="1721" spans="1:9" x14ac:dyDescent="0.15">
      <c r="A1721" s="11"/>
      <c r="B1721" s="5">
        <v>32</v>
      </c>
      <c r="C1721" s="16">
        <v>426058</v>
      </c>
      <c r="D1721" s="16">
        <v>7889</v>
      </c>
      <c r="E1721" s="16">
        <v>3023</v>
      </c>
      <c r="F1721" s="16">
        <v>15023</v>
      </c>
      <c r="G1721" s="16">
        <v>54</v>
      </c>
      <c r="H1721" s="16">
        <v>3435.5522000000001</v>
      </c>
      <c r="I1721" s="18"/>
    </row>
    <row r="1722" spans="1:9" x14ac:dyDescent="0.15">
      <c r="B1722" s="4">
        <v>33</v>
      </c>
      <c r="C1722" s="16">
        <v>459783</v>
      </c>
      <c r="D1722" s="16">
        <v>11214</v>
      </c>
      <c r="E1722" s="16">
        <v>4559</v>
      </c>
      <c r="F1722" s="16">
        <v>17263</v>
      </c>
      <c r="G1722" s="16">
        <v>41</v>
      </c>
      <c r="H1722" s="16">
        <v>3358.9216000000001</v>
      </c>
      <c r="I1722" s="18"/>
    </row>
    <row r="1723" spans="1:9" x14ac:dyDescent="0.15">
      <c r="B1723" s="4">
        <v>34</v>
      </c>
      <c r="C1723" s="16">
        <v>616390</v>
      </c>
      <c r="D1723" s="16">
        <v>10627</v>
      </c>
      <c r="E1723" s="16">
        <v>3151</v>
      </c>
      <c r="F1723" s="16">
        <v>20719</v>
      </c>
      <c r="G1723" s="16">
        <v>58</v>
      </c>
      <c r="H1723" s="16">
        <v>4468.3779999999997</v>
      </c>
      <c r="I1723" s="18"/>
    </row>
    <row r="1724" spans="1:9" x14ac:dyDescent="0.15">
      <c r="B1724" s="4">
        <v>35</v>
      </c>
      <c r="C1724" s="16">
        <v>355879</v>
      </c>
      <c r="D1724" s="16">
        <v>8679</v>
      </c>
      <c r="E1724" s="16">
        <v>5679</v>
      </c>
      <c r="F1724" s="16">
        <v>11951</v>
      </c>
      <c r="G1724" s="16">
        <v>41</v>
      </c>
      <c r="H1724" s="16">
        <v>1807.4835</v>
      </c>
      <c r="I1724" s="18"/>
    </row>
    <row r="1725" spans="1:9" x14ac:dyDescent="0.15">
      <c r="B1725" s="4">
        <v>36</v>
      </c>
      <c r="C1725" s="16">
        <v>491491</v>
      </c>
      <c r="D1725" s="16">
        <v>10922</v>
      </c>
      <c r="E1725" s="16">
        <v>4591</v>
      </c>
      <c r="F1725" s="16">
        <v>16559</v>
      </c>
      <c r="G1725" s="16">
        <v>45</v>
      </c>
      <c r="H1725" s="16">
        <v>3086.3004999999998</v>
      </c>
      <c r="I1725" s="18"/>
    </row>
    <row r="1726" spans="1:9" x14ac:dyDescent="0.15">
      <c r="B1726" s="4">
        <v>37</v>
      </c>
      <c r="C1726" s="16">
        <v>276749</v>
      </c>
      <c r="D1726" s="16">
        <v>7907</v>
      </c>
      <c r="E1726" s="16">
        <v>5775</v>
      </c>
      <c r="F1726" s="16">
        <v>10479</v>
      </c>
      <c r="G1726" s="16">
        <v>35</v>
      </c>
      <c r="H1726" s="16">
        <v>1216.5963999999999</v>
      </c>
      <c r="I1726" s="18"/>
    </row>
    <row r="1727" spans="1:9" x14ac:dyDescent="0.15">
      <c r="B1727" s="4">
        <v>38</v>
      </c>
      <c r="C1727" s="16">
        <v>466500</v>
      </c>
      <c r="D1727" s="16">
        <v>7775</v>
      </c>
      <c r="E1727" s="16">
        <v>3727</v>
      </c>
      <c r="F1727" s="16">
        <v>13455</v>
      </c>
      <c r="G1727" s="16">
        <v>60</v>
      </c>
      <c r="H1727" s="16">
        <v>2637.8699000000001</v>
      </c>
      <c r="I1727" s="18"/>
    </row>
    <row r="1728" spans="1:9" x14ac:dyDescent="0.15">
      <c r="B1728" s="4">
        <v>39</v>
      </c>
      <c r="C1728" s="16">
        <v>609548</v>
      </c>
      <c r="D1728" s="16">
        <v>11722</v>
      </c>
      <c r="E1728" s="16">
        <v>6607</v>
      </c>
      <c r="F1728" s="16">
        <v>19151</v>
      </c>
      <c r="G1728" s="16">
        <v>52</v>
      </c>
      <c r="H1728" s="16">
        <v>3733.9733999999999</v>
      </c>
      <c r="I1728" s="18"/>
    </row>
    <row r="1729" spans="2:9" x14ac:dyDescent="0.15">
      <c r="B1729" s="4">
        <v>40</v>
      </c>
      <c r="C1729" s="16">
        <v>982355</v>
      </c>
      <c r="D1729" s="16">
        <v>10562</v>
      </c>
      <c r="E1729" s="16">
        <v>3407</v>
      </c>
      <c r="F1729" s="16">
        <v>21711</v>
      </c>
      <c r="G1729" s="16">
        <v>93</v>
      </c>
      <c r="H1729" s="16">
        <v>4489.4184999999998</v>
      </c>
      <c r="I1729" s="18"/>
    </row>
    <row r="1730" spans="2:9" x14ac:dyDescent="0.15">
      <c r="B1730" s="4">
        <v>41</v>
      </c>
      <c r="C1730" s="16">
        <v>458256</v>
      </c>
      <c r="D1730" s="16">
        <v>9547</v>
      </c>
      <c r="E1730" s="16">
        <v>4463</v>
      </c>
      <c r="F1730" s="16">
        <v>15759</v>
      </c>
      <c r="G1730" s="16">
        <v>48</v>
      </c>
      <c r="H1730" s="16">
        <v>2868.3757000000001</v>
      </c>
      <c r="I1730" s="18"/>
    </row>
    <row r="1731" spans="2:9" x14ac:dyDescent="0.15">
      <c r="B1731" s="4">
        <v>42</v>
      </c>
      <c r="C1731" s="16">
        <v>158666</v>
      </c>
      <c r="D1731" s="16">
        <v>7212</v>
      </c>
      <c r="E1731" s="16">
        <v>5455</v>
      </c>
      <c r="F1731" s="16">
        <v>8687</v>
      </c>
      <c r="G1731" s="16">
        <v>22</v>
      </c>
      <c r="H1731" s="16">
        <v>926.7595</v>
      </c>
      <c r="I1731" s="18"/>
    </row>
    <row r="1732" spans="2:9" x14ac:dyDescent="0.15">
      <c r="B1732" s="4">
        <v>43</v>
      </c>
      <c r="C1732" s="16">
        <v>494030</v>
      </c>
      <c r="D1732" s="16">
        <v>9880</v>
      </c>
      <c r="E1732" s="16">
        <v>6191</v>
      </c>
      <c r="F1732" s="16">
        <v>14959</v>
      </c>
      <c r="G1732" s="16">
        <v>50</v>
      </c>
      <c r="H1732" s="16">
        <v>2336.1855</v>
      </c>
      <c r="I1732" s="18"/>
    </row>
    <row r="1733" spans="2:9" x14ac:dyDescent="0.15">
      <c r="B1733" s="4">
        <v>44</v>
      </c>
      <c r="C1733" s="16">
        <v>547816</v>
      </c>
      <c r="D1733" s="16">
        <v>9782</v>
      </c>
      <c r="E1733" s="16">
        <v>4847</v>
      </c>
      <c r="F1733" s="16">
        <v>16271</v>
      </c>
      <c r="G1733" s="16">
        <v>56</v>
      </c>
      <c r="H1733" s="16">
        <v>2804.221</v>
      </c>
      <c r="I1733" s="18"/>
    </row>
    <row r="1734" spans="2:9" x14ac:dyDescent="0.15">
      <c r="B1734" s="4">
        <v>45</v>
      </c>
      <c r="C1734" s="16">
        <v>680616</v>
      </c>
      <c r="D1734" s="16">
        <v>12153</v>
      </c>
      <c r="E1734" s="16">
        <v>6767</v>
      </c>
      <c r="F1734" s="16">
        <v>21167</v>
      </c>
      <c r="G1734" s="16">
        <v>56</v>
      </c>
      <c r="H1734" s="16">
        <v>4221.7456000000002</v>
      </c>
      <c r="I1734" s="18"/>
    </row>
    <row r="1735" spans="2:9" x14ac:dyDescent="0.15">
      <c r="B1735" s="4">
        <v>46</v>
      </c>
      <c r="C1735" s="16">
        <v>294934</v>
      </c>
      <c r="D1735" s="16">
        <v>7022</v>
      </c>
      <c r="E1735" s="16">
        <v>4399</v>
      </c>
      <c r="F1735" s="16">
        <v>11311</v>
      </c>
      <c r="G1735" s="16">
        <v>42</v>
      </c>
      <c r="H1735" s="16">
        <v>1947.3112000000001</v>
      </c>
      <c r="I1735" s="18"/>
    </row>
    <row r="1736" spans="2:9" x14ac:dyDescent="0.15">
      <c r="B1736" s="4">
        <v>47</v>
      </c>
      <c r="C1736" s="16">
        <v>303947</v>
      </c>
      <c r="D1736" s="16">
        <v>8214</v>
      </c>
      <c r="E1736" s="16">
        <v>5327</v>
      </c>
      <c r="F1736" s="16">
        <v>11471</v>
      </c>
      <c r="G1736" s="16">
        <v>37</v>
      </c>
      <c r="H1736" s="16">
        <v>1299.8112000000001</v>
      </c>
      <c r="I1736" s="18"/>
    </row>
    <row r="1737" spans="2:9" x14ac:dyDescent="0.15">
      <c r="B1737" s="4">
        <v>48</v>
      </c>
      <c r="C1737" s="16">
        <v>351410</v>
      </c>
      <c r="D1737" s="16">
        <v>7639</v>
      </c>
      <c r="E1737" s="16">
        <v>2863</v>
      </c>
      <c r="F1737" s="16">
        <v>12015</v>
      </c>
      <c r="G1737" s="16">
        <v>46</v>
      </c>
      <c r="H1737" s="16">
        <v>2178.8681999999999</v>
      </c>
      <c r="I1737" s="18"/>
    </row>
    <row r="1738" spans="2:9" x14ac:dyDescent="0.15">
      <c r="B1738" s="4">
        <v>49</v>
      </c>
      <c r="C1738" s="16">
        <v>789086</v>
      </c>
      <c r="D1738" s="16">
        <v>11955</v>
      </c>
      <c r="E1738" s="16">
        <v>5647</v>
      </c>
      <c r="F1738" s="16">
        <v>21839</v>
      </c>
      <c r="G1738" s="16">
        <v>66</v>
      </c>
      <c r="H1738" s="16">
        <v>4154.9979999999996</v>
      </c>
      <c r="I1738" s="18"/>
    </row>
    <row r="1739" spans="2:9" x14ac:dyDescent="0.15">
      <c r="B1739" s="4">
        <v>50</v>
      </c>
      <c r="C1739" s="16">
        <v>493522</v>
      </c>
      <c r="D1739" s="16">
        <v>10728</v>
      </c>
      <c r="E1739" s="16">
        <v>6607</v>
      </c>
      <c r="F1739" s="16">
        <v>17327</v>
      </c>
      <c r="G1739" s="16">
        <v>46</v>
      </c>
      <c r="H1739" s="16">
        <v>2553.2231000000002</v>
      </c>
      <c r="I1739" s="18"/>
    </row>
    <row r="1740" spans="2:9" x14ac:dyDescent="0.15">
      <c r="B1740" s="4">
        <v>51</v>
      </c>
      <c r="C1740" s="16">
        <v>179059</v>
      </c>
      <c r="D1740" s="16">
        <v>6174</v>
      </c>
      <c r="E1740" s="16">
        <v>4495</v>
      </c>
      <c r="F1740" s="16">
        <v>7823</v>
      </c>
      <c r="G1740" s="16">
        <v>29</v>
      </c>
      <c r="H1740" s="16">
        <v>939.49994000000004</v>
      </c>
      <c r="I1740" s="18"/>
    </row>
    <row r="1741" spans="2:9" x14ac:dyDescent="0.15">
      <c r="B1741" s="4">
        <v>52</v>
      </c>
      <c r="C1741" s="16">
        <v>195729</v>
      </c>
      <c r="D1741" s="16">
        <v>6313</v>
      </c>
      <c r="E1741" s="16">
        <v>3311</v>
      </c>
      <c r="F1741" s="16">
        <v>9935</v>
      </c>
      <c r="G1741" s="16">
        <v>31</v>
      </c>
      <c r="H1741" s="16">
        <v>1309.8938000000001</v>
      </c>
      <c r="I1741" s="18"/>
    </row>
    <row r="1742" spans="2:9" x14ac:dyDescent="0.15">
      <c r="B1742" s="4">
        <v>53</v>
      </c>
      <c r="C1742" s="16">
        <v>576569</v>
      </c>
      <c r="D1742" s="16">
        <v>10483</v>
      </c>
      <c r="E1742" s="16">
        <v>7151</v>
      </c>
      <c r="F1742" s="16">
        <v>14671</v>
      </c>
      <c r="G1742" s="16">
        <v>55</v>
      </c>
      <c r="H1742" s="16">
        <v>2038.2179000000001</v>
      </c>
      <c r="I1742" s="18"/>
    </row>
    <row r="1743" spans="2:9" x14ac:dyDescent="0.15">
      <c r="B1743" s="4">
        <v>54</v>
      </c>
      <c r="C1743" s="16">
        <v>586702</v>
      </c>
      <c r="D1743" s="16">
        <v>11734</v>
      </c>
      <c r="E1743" s="16">
        <v>6991</v>
      </c>
      <c r="F1743" s="16">
        <v>17999</v>
      </c>
      <c r="G1743" s="16">
        <v>50</v>
      </c>
      <c r="H1743" s="16">
        <v>2961.2021</v>
      </c>
      <c r="I1743" s="18"/>
    </row>
    <row r="1744" spans="2:9" x14ac:dyDescent="0.15">
      <c r="B1744" s="4">
        <v>55</v>
      </c>
      <c r="C1744" s="16">
        <v>360553</v>
      </c>
      <c r="D1744" s="16">
        <v>9244</v>
      </c>
      <c r="E1744" s="16">
        <v>6511</v>
      </c>
      <c r="F1744" s="16">
        <v>13263</v>
      </c>
      <c r="G1744" s="16">
        <v>39</v>
      </c>
      <c r="H1744" s="16">
        <v>1734.0835999999999</v>
      </c>
      <c r="I1744" s="18"/>
    </row>
    <row r="1745" spans="2:9" x14ac:dyDescent="0.15">
      <c r="B1745" s="4">
        <v>56</v>
      </c>
      <c r="C1745" s="16">
        <v>398712</v>
      </c>
      <c r="D1745" s="16">
        <v>9967</v>
      </c>
      <c r="E1745" s="16">
        <v>6767</v>
      </c>
      <c r="F1745" s="16">
        <v>13999</v>
      </c>
      <c r="G1745" s="16">
        <v>40</v>
      </c>
      <c r="H1745" s="16">
        <v>1885.8153</v>
      </c>
      <c r="I1745" s="18"/>
    </row>
    <row r="1746" spans="2:9" x14ac:dyDescent="0.15">
      <c r="B1746" s="4">
        <v>57</v>
      </c>
      <c r="C1746" s="16">
        <v>675054</v>
      </c>
      <c r="D1746" s="16">
        <v>13501</v>
      </c>
      <c r="E1746" s="16">
        <v>5743</v>
      </c>
      <c r="F1746" s="16">
        <v>23599</v>
      </c>
      <c r="G1746" s="16">
        <v>50</v>
      </c>
      <c r="H1746" s="16">
        <v>5458.9579999999996</v>
      </c>
      <c r="I1746" s="18"/>
    </row>
    <row r="1747" spans="2:9" x14ac:dyDescent="0.15">
      <c r="B1747" s="4">
        <v>58</v>
      </c>
      <c r="C1747" s="16">
        <v>272397</v>
      </c>
      <c r="D1747" s="16">
        <v>7782</v>
      </c>
      <c r="E1747" s="16">
        <v>5071</v>
      </c>
      <c r="F1747" s="16">
        <v>10511</v>
      </c>
      <c r="G1747" s="16">
        <v>35</v>
      </c>
      <c r="H1747" s="16">
        <v>1479.2526</v>
      </c>
      <c r="I1747" s="18"/>
    </row>
    <row r="1748" spans="2:9" x14ac:dyDescent="0.15">
      <c r="B1748" s="4">
        <v>59</v>
      </c>
      <c r="C1748" s="16">
        <v>394663</v>
      </c>
      <c r="D1748" s="16">
        <v>9625</v>
      </c>
      <c r="E1748" s="16">
        <v>5295</v>
      </c>
      <c r="F1748" s="16">
        <v>14671</v>
      </c>
      <c r="G1748" s="16">
        <v>41</v>
      </c>
      <c r="H1748" s="16">
        <v>2621.7021</v>
      </c>
      <c r="I1748" s="18"/>
    </row>
    <row r="1749" spans="2:9" x14ac:dyDescent="0.15">
      <c r="B1749" s="4">
        <v>60</v>
      </c>
      <c r="C1749" s="16">
        <v>327093</v>
      </c>
      <c r="D1749" s="16">
        <v>12114</v>
      </c>
      <c r="E1749" s="16">
        <v>6127</v>
      </c>
      <c r="F1749" s="16">
        <v>18511</v>
      </c>
      <c r="G1749" s="16">
        <v>27</v>
      </c>
      <c r="H1749" s="16">
        <v>3561.6154999999999</v>
      </c>
      <c r="I1749" s="18"/>
    </row>
    <row r="1750" spans="2:9" x14ac:dyDescent="0.15">
      <c r="B1750" s="4">
        <v>61</v>
      </c>
      <c r="C1750" s="16">
        <v>683150</v>
      </c>
      <c r="D1750" s="16">
        <v>13663</v>
      </c>
      <c r="E1750" s="16">
        <v>6095</v>
      </c>
      <c r="F1750" s="16">
        <v>24207</v>
      </c>
      <c r="G1750" s="16">
        <v>50</v>
      </c>
      <c r="H1750" s="16">
        <v>4676.0519999999997</v>
      </c>
      <c r="I1750" s="18"/>
    </row>
    <row r="1751" spans="2:9" x14ac:dyDescent="0.15">
      <c r="B1751" s="4">
        <v>62</v>
      </c>
      <c r="C1751" s="16">
        <v>581341</v>
      </c>
      <c r="D1751" s="16">
        <v>11398</v>
      </c>
      <c r="E1751" s="16">
        <v>6575</v>
      </c>
      <c r="F1751" s="16">
        <v>19151</v>
      </c>
      <c r="G1751" s="16">
        <v>51</v>
      </c>
      <c r="H1751" s="16">
        <v>3281.683</v>
      </c>
      <c r="I1751" s="18"/>
    </row>
    <row r="1752" spans="2:9" x14ac:dyDescent="0.15">
      <c r="B1752" s="4">
        <v>63</v>
      </c>
      <c r="C1752" s="16">
        <v>348107</v>
      </c>
      <c r="D1752" s="16">
        <v>9408</v>
      </c>
      <c r="E1752" s="16">
        <v>6319</v>
      </c>
      <c r="F1752" s="16">
        <v>13231</v>
      </c>
      <c r="G1752" s="16">
        <v>37</v>
      </c>
      <c r="H1752" s="16">
        <v>1741.1775</v>
      </c>
      <c r="I1752" s="18"/>
    </row>
    <row r="1753" spans="2:9" x14ac:dyDescent="0.15">
      <c r="B1753" s="4">
        <v>64</v>
      </c>
      <c r="C1753" s="16">
        <v>329954</v>
      </c>
      <c r="D1753" s="16">
        <v>10998</v>
      </c>
      <c r="E1753" s="16">
        <v>6959</v>
      </c>
      <c r="F1753" s="16">
        <v>14799</v>
      </c>
      <c r="G1753" s="16">
        <v>30</v>
      </c>
      <c r="H1753" s="16">
        <v>2220.9187000000002</v>
      </c>
      <c r="I1753" s="18"/>
    </row>
    <row r="1754" spans="2:9" x14ac:dyDescent="0.15">
      <c r="B1754" s="4">
        <v>65</v>
      </c>
      <c r="C1754" s="16">
        <v>544195</v>
      </c>
      <c r="D1754" s="16">
        <v>12093</v>
      </c>
      <c r="E1754" s="16">
        <v>7535</v>
      </c>
      <c r="F1754" s="16">
        <v>18767</v>
      </c>
      <c r="G1754" s="16">
        <v>45</v>
      </c>
      <c r="H1754" s="16">
        <v>2757.9090000000001</v>
      </c>
      <c r="I1754" s="18"/>
    </row>
    <row r="1755" spans="2:9" x14ac:dyDescent="0.15">
      <c r="B1755" s="4">
        <v>66</v>
      </c>
      <c r="C1755" s="16">
        <v>540193</v>
      </c>
      <c r="D1755" s="16">
        <v>11493</v>
      </c>
      <c r="E1755" s="16">
        <v>6479</v>
      </c>
      <c r="F1755" s="16">
        <v>18191</v>
      </c>
      <c r="G1755" s="16">
        <v>47</v>
      </c>
      <c r="H1755" s="16">
        <v>3392.3861999999999</v>
      </c>
      <c r="I1755" s="18"/>
    </row>
    <row r="1756" spans="2:9" x14ac:dyDescent="0.15">
      <c r="B1756" s="4">
        <v>67</v>
      </c>
      <c r="C1756" s="16">
        <v>525362</v>
      </c>
      <c r="D1756" s="16">
        <v>11420</v>
      </c>
      <c r="E1756" s="16">
        <v>5007</v>
      </c>
      <c r="F1756" s="16">
        <v>18863</v>
      </c>
      <c r="G1756" s="16">
        <v>46</v>
      </c>
      <c r="H1756" s="16">
        <v>3686.5250000000001</v>
      </c>
      <c r="I1756" s="18"/>
    </row>
    <row r="1757" spans="2:9" x14ac:dyDescent="0.15">
      <c r="B1757" s="4">
        <v>68</v>
      </c>
      <c r="C1757" s="16">
        <v>556524</v>
      </c>
      <c r="D1757" s="16">
        <v>10702</v>
      </c>
      <c r="E1757" s="16">
        <v>4783</v>
      </c>
      <c r="F1757" s="16">
        <v>19151</v>
      </c>
      <c r="G1757" s="16">
        <v>52</v>
      </c>
      <c r="H1757" s="16">
        <v>4074.7755999999999</v>
      </c>
      <c r="I1757" s="18"/>
    </row>
    <row r="1758" spans="2:9" x14ac:dyDescent="0.15">
      <c r="B1758" s="4">
        <v>69</v>
      </c>
      <c r="C1758" s="16">
        <v>308826</v>
      </c>
      <c r="D1758" s="16">
        <v>8127</v>
      </c>
      <c r="E1758" s="16">
        <v>4943</v>
      </c>
      <c r="F1758" s="16">
        <v>11407</v>
      </c>
      <c r="G1758" s="16">
        <v>38</v>
      </c>
      <c r="H1758" s="16">
        <v>1863.645</v>
      </c>
      <c r="I1758" s="18"/>
    </row>
    <row r="1759" spans="2:9" x14ac:dyDescent="0.15">
      <c r="B1759" s="4">
        <v>70</v>
      </c>
      <c r="C1759" s="5">
        <v>481023</v>
      </c>
      <c r="D1759" s="5">
        <v>9816</v>
      </c>
      <c r="E1759" s="5">
        <v>5903</v>
      </c>
      <c r="F1759" s="5">
        <v>15631</v>
      </c>
      <c r="G1759" s="5">
        <v>49</v>
      </c>
      <c r="H1759" s="5">
        <v>2218.6718999999998</v>
      </c>
      <c r="I1759" s="6"/>
    </row>
    <row r="1760" spans="2:9" x14ac:dyDescent="0.15">
      <c r="B1760" s="4">
        <v>71</v>
      </c>
      <c r="C1760" s="5">
        <v>293833</v>
      </c>
      <c r="D1760" s="5">
        <v>7534</v>
      </c>
      <c r="E1760" s="5">
        <v>4463</v>
      </c>
      <c r="F1760" s="5">
        <v>10767</v>
      </c>
      <c r="G1760" s="5">
        <v>39</v>
      </c>
      <c r="H1760" s="5">
        <v>1684.9447</v>
      </c>
      <c r="I1760" s="6"/>
    </row>
    <row r="1761" spans="1:9" x14ac:dyDescent="0.15">
      <c r="B1761" s="4">
        <v>72</v>
      </c>
      <c r="C1761" s="5">
        <v>418230</v>
      </c>
      <c r="D1761" s="5">
        <v>9957</v>
      </c>
      <c r="E1761" s="5">
        <v>5647</v>
      </c>
      <c r="F1761" s="5">
        <v>17263</v>
      </c>
      <c r="G1761" s="5">
        <v>42</v>
      </c>
      <c r="H1761" s="5">
        <v>3222.0216999999998</v>
      </c>
      <c r="I1761" s="6"/>
    </row>
    <row r="1762" spans="1:9" x14ac:dyDescent="0.15">
      <c r="B1762" s="4">
        <v>73</v>
      </c>
      <c r="C1762" s="5">
        <v>447022</v>
      </c>
      <c r="D1762" s="5">
        <v>8940</v>
      </c>
      <c r="E1762" s="5">
        <v>4527</v>
      </c>
      <c r="F1762" s="5">
        <v>14959</v>
      </c>
      <c r="G1762" s="5">
        <v>50</v>
      </c>
      <c r="H1762" s="5">
        <v>2478.3712999999998</v>
      </c>
      <c r="I1762" s="6"/>
    </row>
    <row r="1763" spans="1:9" x14ac:dyDescent="0.15">
      <c r="B1763" s="4">
        <v>74</v>
      </c>
      <c r="C1763" s="5">
        <v>371580</v>
      </c>
      <c r="D1763" s="5">
        <v>10321</v>
      </c>
      <c r="E1763" s="5">
        <v>6127</v>
      </c>
      <c r="F1763" s="5">
        <v>15919</v>
      </c>
      <c r="G1763" s="5">
        <v>36</v>
      </c>
      <c r="H1763" s="5">
        <v>2959.2087000000001</v>
      </c>
      <c r="I1763" s="6"/>
    </row>
    <row r="1764" spans="1:9" x14ac:dyDescent="0.15">
      <c r="B1764" s="4">
        <v>75</v>
      </c>
      <c r="C1764" s="5">
        <v>408487</v>
      </c>
      <c r="D1764" s="5">
        <v>9963</v>
      </c>
      <c r="E1764" s="5">
        <v>5871</v>
      </c>
      <c r="F1764" s="5">
        <v>14543</v>
      </c>
      <c r="G1764" s="5">
        <v>41</v>
      </c>
      <c r="H1764" s="5">
        <v>2402.9443000000001</v>
      </c>
      <c r="I1764" s="6"/>
    </row>
    <row r="1765" spans="1:9" x14ac:dyDescent="0.15">
      <c r="B1765" s="4">
        <v>76</v>
      </c>
      <c r="C1765" s="5">
        <v>480466</v>
      </c>
      <c r="D1765" s="5">
        <v>10444</v>
      </c>
      <c r="E1765" s="5">
        <v>6447</v>
      </c>
      <c r="F1765" s="5">
        <v>14991</v>
      </c>
      <c r="G1765" s="5">
        <v>46</v>
      </c>
      <c r="H1765" s="5">
        <v>2348.9976000000001</v>
      </c>
      <c r="I1765" s="6"/>
    </row>
    <row r="1766" spans="1:9" x14ac:dyDescent="0.15">
      <c r="B1766" s="4">
        <v>77</v>
      </c>
      <c r="C1766" s="5">
        <v>202861</v>
      </c>
      <c r="D1766" s="5">
        <v>5796</v>
      </c>
      <c r="E1766" s="5">
        <v>2575</v>
      </c>
      <c r="F1766" s="5">
        <v>9775</v>
      </c>
      <c r="G1766" s="5">
        <v>35</v>
      </c>
      <c r="H1766" s="5">
        <v>1944.5789</v>
      </c>
      <c r="I1766" s="6"/>
    </row>
    <row r="1767" spans="1:9" x14ac:dyDescent="0.15">
      <c r="B1767" s="4">
        <v>78</v>
      </c>
      <c r="C1767" s="5">
        <v>345624</v>
      </c>
      <c r="D1767" s="5">
        <v>8640</v>
      </c>
      <c r="E1767" s="5">
        <v>4975</v>
      </c>
      <c r="F1767" s="5">
        <v>12143</v>
      </c>
      <c r="G1767" s="5">
        <v>40</v>
      </c>
      <c r="H1767" s="5">
        <v>1852.2747999999999</v>
      </c>
      <c r="I1767" s="6"/>
    </row>
    <row r="1768" spans="1:9" x14ac:dyDescent="0.15">
      <c r="A1768" s="13"/>
      <c r="B1768" s="4">
        <v>79</v>
      </c>
      <c r="C1768" s="5">
        <v>471638</v>
      </c>
      <c r="D1768" s="5">
        <v>11229</v>
      </c>
      <c r="E1768" s="5">
        <v>5967</v>
      </c>
      <c r="F1768" s="5">
        <v>19023</v>
      </c>
      <c r="G1768" s="5">
        <v>42</v>
      </c>
      <c r="H1768" s="5">
        <v>3523.8728000000001</v>
      </c>
      <c r="I1768" s="6"/>
    </row>
    <row r="1769" spans="1:9" x14ac:dyDescent="0.15">
      <c r="A1769" s="5"/>
      <c r="B1769" s="4">
        <v>80</v>
      </c>
      <c r="C1769" s="5">
        <v>641642</v>
      </c>
      <c r="D1769" s="10">
        <v>11882</v>
      </c>
      <c r="E1769" s="5">
        <v>5775</v>
      </c>
      <c r="F1769" s="5">
        <v>19983</v>
      </c>
      <c r="G1769" s="5">
        <v>54</v>
      </c>
      <c r="H1769" s="5">
        <v>3852.4940000000001</v>
      </c>
      <c r="I1769" s="6"/>
    </row>
    <row r="1770" spans="1:9" x14ac:dyDescent="0.15">
      <c r="A1770" s="5"/>
      <c r="B1770" s="4">
        <v>81</v>
      </c>
      <c r="C1770" s="5">
        <v>249184</v>
      </c>
      <c r="D1770" s="5">
        <v>7787</v>
      </c>
      <c r="E1770" s="5">
        <v>4687</v>
      </c>
      <c r="F1770" s="5">
        <v>9839</v>
      </c>
      <c r="G1770" s="5">
        <v>32</v>
      </c>
      <c r="H1770" s="5">
        <v>1504.9716000000001</v>
      </c>
      <c r="I1770" s="6"/>
    </row>
    <row r="1771" spans="1:9" x14ac:dyDescent="0.15">
      <c r="B1771" s="4">
        <v>82</v>
      </c>
      <c r="C1771" s="5">
        <v>279454</v>
      </c>
      <c r="D1771" s="5">
        <v>8219</v>
      </c>
      <c r="E1771" s="5">
        <v>4943</v>
      </c>
      <c r="F1771" s="5">
        <v>12559</v>
      </c>
      <c r="G1771" s="5">
        <v>34</v>
      </c>
      <c r="H1771" s="5">
        <v>1957.675</v>
      </c>
      <c r="I1771" s="6"/>
    </row>
    <row r="1772" spans="1:9" x14ac:dyDescent="0.15">
      <c r="B1772" s="4">
        <v>83</v>
      </c>
      <c r="C1772" s="5">
        <v>308585</v>
      </c>
      <c r="D1772" s="5">
        <v>7912</v>
      </c>
      <c r="E1772" s="5">
        <v>5551</v>
      </c>
      <c r="F1772" s="5">
        <v>10607</v>
      </c>
      <c r="G1772" s="5">
        <v>39</v>
      </c>
      <c r="H1772" s="5">
        <v>1268.0530000000001</v>
      </c>
      <c r="I1772" s="6"/>
    </row>
    <row r="1773" spans="1:9" x14ac:dyDescent="0.15">
      <c r="B1773" s="4">
        <v>84</v>
      </c>
      <c r="C1773" s="5">
        <v>384568</v>
      </c>
      <c r="D1773" s="5">
        <v>9614</v>
      </c>
      <c r="E1773" s="5">
        <v>5007</v>
      </c>
      <c r="F1773" s="5">
        <v>15887</v>
      </c>
      <c r="G1773" s="5">
        <v>40</v>
      </c>
      <c r="H1773" s="5">
        <v>2968.4998000000001</v>
      </c>
      <c r="I1773" s="6"/>
    </row>
    <row r="1774" spans="1:9" x14ac:dyDescent="0.15">
      <c r="B1774" s="4">
        <v>85</v>
      </c>
      <c r="C1774" s="5">
        <v>298994</v>
      </c>
      <c r="D1774" s="5">
        <v>6499</v>
      </c>
      <c r="E1774" s="5">
        <v>2383</v>
      </c>
      <c r="F1774" s="5">
        <v>12495</v>
      </c>
      <c r="G1774" s="5">
        <v>46</v>
      </c>
      <c r="H1774" s="5">
        <v>2814.3519999999999</v>
      </c>
      <c r="I1774" s="6"/>
    </row>
    <row r="1775" spans="1:9" x14ac:dyDescent="0.15">
      <c r="B1775" s="4">
        <v>86</v>
      </c>
      <c r="C1775" s="5">
        <v>80163</v>
      </c>
      <c r="D1775" s="5">
        <v>6166</v>
      </c>
      <c r="E1775" s="5">
        <v>5103</v>
      </c>
      <c r="F1775" s="5">
        <v>7695</v>
      </c>
      <c r="G1775" s="5">
        <v>13</v>
      </c>
      <c r="H1775" s="5">
        <v>857.67114000000004</v>
      </c>
      <c r="I1775" s="6"/>
    </row>
    <row r="1776" spans="1:9" x14ac:dyDescent="0.15">
      <c r="B1776" s="4">
        <v>87</v>
      </c>
      <c r="C1776" s="5">
        <v>519369</v>
      </c>
      <c r="D1776" s="7">
        <v>13317</v>
      </c>
      <c r="E1776" s="5">
        <v>5615</v>
      </c>
      <c r="F1776" s="5">
        <v>21551</v>
      </c>
      <c r="G1776" s="5">
        <v>39</v>
      </c>
      <c r="H1776" s="5">
        <v>4697.1220000000003</v>
      </c>
      <c r="I1776" s="6"/>
    </row>
    <row r="1777" spans="2:9" x14ac:dyDescent="0.15">
      <c r="B1777" s="4">
        <v>88</v>
      </c>
      <c r="C1777" s="5">
        <v>425460</v>
      </c>
      <c r="D1777" s="5">
        <v>9669</v>
      </c>
      <c r="E1777" s="5">
        <v>5775</v>
      </c>
      <c r="F1777" s="5">
        <v>14543</v>
      </c>
      <c r="G1777" s="5">
        <v>44</v>
      </c>
      <c r="H1777" s="5">
        <v>2585.3305999999998</v>
      </c>
      <c r="I1777" s="6"/>
    </row>
    <row r="1778" spans="2:9" x14ac:dyDescent="0.15">
      <c r="B1778" s="4">
        <v>89</v>
      </c>
      <c r="C1778" s="5">
        <v>271119</v>
      </c>
      <c r="D1778" s="5">
        <v>8215</v>
      </c>
      <c r="E1778" s="5">
        <v>4751</v>
      </c>
      <c r="F1778" s="5">
        <v>11215</v>
      </c>
      <c r="G1778" s="5">
        <v>33</v>
      </c>
      <c r="H1778" s="5">
        <v>1555.3630000000001</v>
      </c>
      <c r="I1778" s="6"/>
    </row>
    <row r="1779" spans="2:9" x14ac:dyDescent="0.15">
      <c r="B1779" s="4">
        <v>90</v>
      </c>
      <c r="C1779" s="5">
        <v>583436</v>
      </c>
      <c r="D1779" s="5">
        <v>11219</v>
      </c>
      <c r="E1779" s="5">
        <v>5423</v>
      </c>
      <c r="F1779" s="5">
        <v>19631</v>
      </c>
      <c r="G1779" s="5">
        <v>52</v>
      </c>
      <c r="H1779" s="5">
        <v>3774.3467000000001</v>
      </c>
      <c r="I1779" s="6"/>
    </row>
    <row r="1780" spans="2:9" x14ac:dyDescent="0.15">
      <c r="B1780" s="4">
        <v>91</v>
      </c>
      <c r="C1780" s="5">
        <v>214483</v>
      </c>
      <c r="D1780" s="5">
        <v>7395</v>
      </c>
      <c r="E1780" s="5">
        <v>4879</v>
      </c>
      <c r="F1780" s="5">
        <v>8751</v>
      </c>
      <c r="G1780" s="5">
        <v>29</v>
      </c>
      <c r="H1780" s="5">
        <v>1157.9935</v>
      </c>
      <c r="I1780" s="6"/>
    </row>
    <row r="1781" spans="2:9" x14ac:dyDescent="0.15">
      <c r="B1781" s="4">
        <v>92</v>
      </c>
      <c r="C1781" s="5">
        <v>735951</v>
      </c>
      <c r="D1781" s="5">
        <v>11322</v>
      </c>
      <c r="E1781" s="5">
        <v>5615</v>
      </c>
      <c r="F1781" s="5">
        <v>20911</v>
      </c>
      <c r="G1781" s="5">
        <v>65</v>
      </c>
      <c r="H1781" s="5">
        <v>4350.1415999999999</v>
      </c>
      <c r="I1781" s="6"/>
    </row>
    <row r="1782" spans="2:9" x14ac:dyDescent="0.15">
      <c r="B1782" s="4">
        <v>93</v>
      </c>
      <c r="C1782" s="5">
        <v>980196</v>
      </c>
      <c r="D1782" s="5">
        <v>16336</v>
      </c>
      <c r="E1782" s="5">
        <v>6095</v>
      </c>
      <c r="F1782" s="5">
        <v>31375</v>
      </c>
      <c r="G1782" s="5">
        <v>60</v>
      </c>
      <c r="H1782" s="5">
        <v>6855.3525</v>
      </c>
      <c r="I1782" s="6"/>
    </row>
    <row r="1783" spans="2:9" x14ac:dyDescent="0.15">
      <c r="B1783" s="4">
        <v>94</v>
      </c>
      <c r="C1783" s="5">
        <v>456558</v>
      </c>
      <c r="D1783" s="5">
        <v>9131</v>
      </c>
      <c r="E1783" s="5">
        <v>6543</v>
      </c>
      <c r="F1783" s="5">
        <v>14159</v>
      </c>
      <c r="G1783" s="5">
        <v>50</v>
      </c>
      <c r="H1783" s="5">
        <v>1776.1355000000001</v>
      </c>
      <c r="I1783" s="6"/>
    </row>
    <row r="1784" spans="2:9" x14ac:dyDescent="0.15">
      <c r="B1784" s="4">
        <v>95</v>
      </c>
      <c r="C1784" s="5">
        <v>311951</v>
      </c>
      <c r="D1784" s="5">
        <v>9453</v>
      </c>
      <c r="E1784" s="5">
        <v>6991</v>
      </c>
      <c r="F1784" s="5">
        <v>12079</v>
      </c>
      <c r="G1784" s="5">
        <v>33</v>
      </c>
      <c r="H1784" s="5">
        <v>1254.5199</v>
      </c>
      <c r="I1784" s="6"/>
    </row>
    <row r="1785" spans="2:9" x14ac:dyDescent="0.15">
      <c r="B1785" s="4">
        <v>96</v>
      </c>
      <c r="C1785" s="5">
        <v>488445</v>
      </c>
      <c r="D1785" s="5">
        <v>9577</v>
      </c>
      <c r="E1785" s="5">
        <v>4847</v>
      </c>
      <c r="F1785" s="5">
        <v>15183</v>
      </c>
      <c r="G1785" s="5">
        <v>51</v>
      </c>
      <c r="H1785" s="5">
        <v>2746.5295000000001</v>
      </c>
      <c r="I1785" s="6"/>
    </row>
    <row r="1786" spans="2:9" x14ac:dyDescent="0.15">
      <c r="B1786" s="4">
        <v>97</v>
      </c>
      <c r="C1786" s="5">
        <v>397974</v>
      </c>
      <c r="D1786" s="5">
        <v>9475</v>
      </c>
      <c r="E1786" s="5">
        <v>5583</v>
      </c>
      <c r="F1786" s="5">
        <v>15183</v>
      </c>
      <c r="G1786" s="5">
        <v>42</v>
      </c>
      <c r="H1786" s="5">
        <v>2607.9778000000001</v>
      </c>
      <c r="I1786" s="6"/>
    </row>
    <row r="1787" spans="2:9" x14ac:dyDescent="0.15">
      <c r="B1787" s="4">
        <v>98</v>
      </c>
      <c r="C1787" s="5">
        <v>285293</v>
      </c>
      <c r="D1787" s="5">
        <v>8151</v>
      </c>
      <c r="E1787" s="5">
        <v>5231</v>
      </c>
      <c r="F1787" s="5">
        <v>11823</v>
      </c>
      <c r="G1787" s="5">
        <v>35</v>
      </c>
      <c r="H1787" s="5">
        <v>1653.2384</v>
      </c>
      <c r="I1787" s="6"/>
    </row>
    <row r="1788" spans="2:9" x14ac:dyDescent="0.15">
      <c r="B1788" s="4">
        <v>99</v>
      </c>
      <c r="C1788" s="5">
        <v>178331</v>
      </c>
      <c r="D1788" s="5">
        <v>8491</v>
      </c>
      <c r="E1788" s="5">
        <v>6159</v>
      </c>
      <c r="F1788" s="5">
        <v>10735</v>
      </c>
      <c r="G1788" s="5">
        <v>21</v>
      </c>
      <c r="H1788" s="5">
        <v>1402.6047000000001</v>
      </c>
      <c r="I1788" s="6"/>
    </row>
    <row r="1789" spans="2:9" x14ac:dyDescent="0.15">
      <c r="B1789" s="4">
        <v>100</v>
      </c>
      <c r="C1789" s="5">
        <v>413274</v>
      </c>
      <c r="D1789" s="5">
        <v>10875</v>
      </c>
      <c r="E1789" s="5">
        <v>6063</v>
      </c>
      <c r="F1789" s="5">
        <v>16591</v>
      </c>
      <c r="G1789" s="5">
        <v>38</v>
      </c>
      <c r="H1789" s="5">
        <v>2570.1480000000001</v>
      </c>
      <c r="I1789" s="6"/>
    </row>
    <row r="1790" spans="2:9" x14ac:dyDescent="0.15">
      <c r="B1790" s="4">
        <v>101</v>
      </c>
      <c r="C1790" s="5">
        <v>336440</v>
      </c>
      <c r="D1790" s="5">
        <v>8411</v>
      </c>
      <c r="E1790" s="5">
        <v>5423</v>
      </c>
      <c r="F1790" s="5">
        <v>12367</v>
      </c>
      <c r="G1790" s="5">
        <v>40</v>
      </c>
      <c r="H1790" s="5">
        <v>1737.5869</v>
      </c>
      <c r="I1790" s="6"/>
    </row>
    <row r="1791" spans="2:9" x14ac:dyDescent="0.15">
      <c r="B1791" s="4">
        <v>102</v>
      </c>
      <c r="C1791" s="5">
        <v>534644</v>
      </c>
      <c r="D1791" s="5">
        <v>12151</v>
      </c>
      <c r="E1791" s="5">
        <v>6255</v>
      </c>
      <c r="F1791" s="5">
        <v>19247</v>
      </c>
      <c r="G1791" s="5">
        <v>44</v>
      </c>
      <c r="H1791" s="5">
        <v>3382.1929</v>
      </c>
      <c r="I1791" s="6"/>
    </row>
    <row r="1792" spans="2:9" x14ac:dyDescent="0.15">
      <c r="B1792" s="4">
        <v>103</v>
      </c>
      <c r="C1792" s="5">
        <v>190182</v>
      </c>
      <c r="D1792" s="5">
        <v>7314</v>
      </c>
      <c r="E1792" s="5">
        <v>5327</v>
      </c>
      <c r="F1792" s="5">
        <v>9167</v>
      </c>
      <c r="G1792" s="5">
        <v>26</v>
      </c>
      <c r="H1792" s="5">
        <v>1042.6433999999999</v>
      </c>
      <c r="I1792" s="6"/>
    </row>
    <row r="1793" spans="1:9" x14ac:dyDescent="0.15">
      <c r="B1793" s="4">
        <v>104</v>
      </c>
      <c r="C1793" s="5">
        <v>473955</v>
      </c>
      <c r="D1793" s="5">
        <v>10532</v>
      </c>
      <c r="E1793" s="5">
        <v>5839</v>
      </c>
      <c r="F1793" s="5">
        <v>15727</v>
      </c>
      <c r="G1793" s="5">
        <v>45</v>
      </c>
      <c r="H1793" s="5">
        <v>2709.7741999999998</v>
      </c>
      <c r="I1793" s="6"/>
    </row>
    <row r="1794" spans="1:9" x14ac:dyDescent="0.15">
      <c r="B1794" s="4">
        <v>105</v>
      </c>
      <c r="C1794" s="5">
        <v>449957</v>
      </c>
      <c r="D1794" s="5">
        <v>10464</v>
      </c>
      <c r="E1794" s="5">
        <v>6063</v>
      </c>
      <c r="F1794" s="5">
        <v>15951</v>
      </c>
      <c r="G1794" s="5">
        <v>43</v>
      </c>
      <c r="H1794" s="5">
        <v>2759.4258</v>
      </c>
      <c r="I1794" s="6"/>
    </row>
    <row r="1795" spans="1:9" x14ac:dyDescent="0.15">
      <c r="B1795" s="4">
        <v>106</v>
      </c>
      <c r="C1795" s="5">
        <v>725205</v>
      </c>
      <c r="D1795" s="5">
        <v>12291</v>
      </c>
      <c r="E1795" s="5">
        <v>4271</v>
      </c>
      <c r="F1795" s="5">
        <v>23823</v>
      </c>
      <c r="G1795" s="5">
        <v>59</v>
      </c>
      <c r="H1795" s="5">
        <v>5199.42</v>
      </c>
      <c r="I1795" s="6"/>
    </row>
    <row r="1796" spans="1:9" x14ac:dyDescent="0.15">
      <c r="B1796" s="4">
        <v>107</v>
      </c>
      <c r="C1796" s="5">
        <v>407668</v>
      </c>
      <c r="D1796" s="5">
        <v>9265</v>
      </c>
      <c r="E1796" s="5">
        <v>4943</v>
      </c>
      <c r="F1796" s="5">
        <v>12559</v>
      </c>
      <c r="G1796" s="5">
        <v>44</v>
      </c>
      <c r="H1796" s="5">
        <v>1843.7878000000001</v>
      </c>
      <c r="I1796" s="6"/>
    </row>
    <row r="1797" spans="1:9" x14ac:dyDescent="0.15">
      <c r="B1797" s="4">
        <v>108</v>
      </c>
      <c r="C1797" s="5">
        <v>439990</v>
      </c>
      <c r="D1797" s="5">
        <v>10475</v>
      </c>
      <c r="E1797" s="5">
        <v>4911</v>
      </c>
      <c r="F1797" s="5">
        <v>16975</v>
      </c>
      <c r="G1797" s="5">
        <v>42</v>
      </c>
      <c r="H1797" s="5">
        <v>3205.0666999999999</v>
      </c>
      <c r="I1797" s="6"/>
    </row>
    <row r="1798" spans="1:9" x14ac:dyDescent="0.15">
      <c r="B1798" s="4">
        <v>109</v>
      </c>
      <c r="C1798" s="5">
        <v>308623</v>
      </c>
      <c r="D1798" s="5">
        <v>9352</v>
      </c>
      <c r="E1798" s="5">
        <v>7279</v>
      </c>
      <c r="F1798" s="5">
        <v>12175</v>
      </c>
      <c r="G1798" s="5">
        <v>33</v>
      </c>
      <c r="H1798" s="5">
        <v>1304.4845</v>
      </c>
      <c r="I1798" s="6"/>
    </row>
    <row r="1799" spans="1:9" x14ac:dyDescent="0.15">
      <c r="B1799" s="4">
        <v>110</v>
      </c>
      <c r="C1799" s="5">
        <v>253218</v>
      </c>
      <c r="D1799" s="5">
        <v>8440</v>
      </c>
      <c r="E1799" s="5">
        <v>5039</v>
      </c>
      <c r="F1799" s="5">
        <v>12207</v>
      </c>
      <c r="G1799" s="5">
        <v>30</v>
      </c>
      <c r="H1799" s="5">
        <v>1948.8978</v>
      </c>
      <c r="I1799" s="6"/>
    </row>
    <row r="1800" spans="1:9" x14ac:dyDescent="0.15">
      <c r="B1800" s="4">
        <v>111</v>
      </c>
      <c r="C1800" s="5">
        <v>823091</v>
      </c>
      <c r="D1800" s="5">
        <v>13493</v>
      </c>
      <c r="E1800" s="5">
        <v>5359</v>
      </c>
      <c r="F1800" s="5">
        <v>27631</v>
      </c>
      <c r="G1800" s="5">
        <v>61</v>
      </c>
      <c r="H1800" s="5">
        <v>6118.3869999999997</v>
      </c>
      <c r="I1800" s="6"/>
    </row>
    <row r="1801" spans="1:9" x14ac:dyDescent="0.15">
      <c r="B1801" s="4">
        <v>112</v>
      </c>
      <c r="C1801" s="5">
        <v>549390</v>
      </c>
      <c r="D1801" s="5">
        <v>10987</v>
      </c>
      <c r="E1801" s="5">
        <v>8175</v>
      </c>
      <c r="F1801" s="5">
        <v>15951</v>
      </c>
      <c r="G1801" s="5">
        <v>50</v>
      </c>
      <c r="H1801" s="5">
        <v>1840.5126</v>
      </c>
      <c r="I1801" s="6"/>
    </row>
    <row r="1802" spans="1:9" x14ac:dyDescent="0.15">
      <c r="B1802" s="4">
        <v>113</v>
      </c>
      <c r="C1802" s="5">
        <v>343333</v>
      </c>
      <c r="D1802" s="5">
        <v>7984</v>
      </c>
      <c r="E1802" s="5">
        <v>3279</v>
      </c>
      <c r="F1802" s="5">
        <v>12111</v>
      </c>
      <c r="G1802" s="5">
        <v>43</v>
      </c>
      <c r="H1802" s="5">
        <v>2275.2058000000002</v>
      </c>
      <c r="I1802" s="6"/>
    </row>
    <row r="1803" spans="1:9" x14ac:dyDescent="0.15">
      <c r="B1803" s="4">
        <v>114</v>
      </c>
      <c r="C1803" s="5">
        <v>764817</v>
      </c>
      <c r="D1803" s="5">
        <v>12139</v>
      </c>
      <c r="E1803" s="5">
        <v>6543</v>
      </c>
      <c r="F1803" s="5">
        <v>19663</v>
      </c>
      <c r="G1803" s="5">
        <v>63</v>
      </c>
      <c r="H1803" s="5">
        <v>3807.6505999999999</v>
      </c>
      <c r="I1803" s="6"/>
    </row>
    <row r="1804" spans="1:9" x14ac:dyDescent="0.15">
      <c r="A1804" s="6"/>
      <c r="B1804" s="4">
        <v>115</v>
      </c>
      <c r="C1804" s="5">
        <v>610282</v>
      </c>
      <c r="D1804" s="5">
        <v>11301</v>
      </c>
      <c r="E1804" s="5">
        <v>6191</v>
      </c>
      <c r="F1804" s="5">
        <v>18383</v>
      </c>
      <c r="G1804" s="5">
        <v>54</v>
      </c>
      <c r="H1804" s="5">
        <v>3286.614</v>
      </c>
      <c r="I1804" s="6"/>
    </row>
    <row r="1805" spans="1:9" x14ac:dyDescent="0.15">
      <c r="A1805" s="11"/>
      <c r="B1805" s="4">
        <v>116</v>
      </c>
      <c r="C1805" s="5">
        <v>529889</v>
      </c>
      <c r="D1805" s="5">
        <v>11274</v>
      </c>
      <c r="E1805" s="5">
        <v>6991</v>
      </c>
      <c r="F1805" s="5">
        <v>15663</v>
      </c>
      <c r="G1805" s="5">
        <v>47</v>
      </c>
      <c r="H1805" s="5">
        <v>2044.8779999999999</v>
      </c>
      <c r="I1805" s="6"/>
    </row>
    <row r="1806" spans="1:9" x14ac:dyDescent="0.15">
      <c r="B1806" s="4">
        <v>117</v>
      </c>
      <c r="C1806" s="5">
        <v>426277</v>
      </c>
      <c r="D1806" s="5">
        <v>9913</v>
      </c>
      <c r="E1806" s="5">
        <v>4239</v>
      </c>
      <c r="F1806" s="5">
        <v>14575</v>
      </c>
      <c r="G1806" s="5">
        <v>43</v>
      </c>
      <c r="H1806" s="5">
        <v>2577.4043000000001</v>
      </c>
      <c r="I1806" s="6"/>
    </row>
    <row r="1807" spans="1:9" x14ac:dyDescent="0.15">
      <c r="B1807" s="4">
        <v>118</v>
      </c>
      <c r="C1807" s="5">
        <v>703714</v>
      </c>
      <c r="D1807" s="5">
        <v>11350</v>
      </c>
      <c r="E1807" s="5">
        <v>6735</v>
      </c>
      <c r="F1807" s="5">
        <v>16399</v>
      </c>
      <c r="G1807" s="5">
        <v>62</v>
      </c>
      <c r="H1807" s="5">
        <v>2434.0524999999998</v>
      </c>
      <c r="I1807" s="6"/>
    </row>
    <row r="1808" spans="1:9" x14ac:dyDescent="0.15">
      <c r="B1808" s="4">
        <v>119</v>
      </c>
      <c r="C1808" s="5">
        <v>892039</v>
      </c>
      <c r="D1808" s="5">
        <v>8495</v>
      </c>
      <c r="E1808" s="5">
        <v>2287</v>
      </c>
      <c r="F1808" s="5">
        <v>16847</v>
      </c>
      <c r="G1808" s="5">
        <v>105</v>
      </c>
      <c r="H1808" s="5">
        <v>3979.8063999999999</v>
      </c>
      <c r="I1808" s="6"/>
    </row>
    <row r="1809" spans="2:9" x14ac:dyDescent="0.15">
      <c r="B1809" s="4">
        <v>120</v>
      </c>
      <c r="C1809" s="5">
        <v>586824</v>
      </c>
      <c r="D1809" s="5">
        <v>10479</v>
      </c>
      <c r="E1809" s="5">
        <v>4591</v>
      </c>
      <c r="F1809" s="5">
        <v>18607</v>
      </c>
      <c r="G1809" s="5">
        <v>56</v>
      </c>
      <c r="H1809" s="5">
        <v>3946.348</v>
      </c>
      <c r="I1809" s="6"/>
    </row>
    <row r="1810" spans="2:9" x14ac:dyDescent="0.15">
      <c r="B1810" s="4">
        <v>121</v>
      </c>
      <c r="C1810" s="5">
        <v>1491855</v>
      </c>
      <c r="D1810" s="5">
        <v>15379</v>
      </c>
      <c r="E1810" s="5">
        <v>4527</v>
      </c>
      <c r="F1810" s="5">
        <v>29647</v>
      </c>
      <c r="G1810" s="5">
        <v>97</v>
      </c>
      <c r="H1810" s="5">
        <v>6830.0214999999998</v>
      </c>
      <c r="I1810" s="6"/>
    </row>
    <row r="1811" spans="2:9" x14ac:dyDescent="0.15">
      <c r="B1811" s="4">
        <v>122</v>
      </c>
      <c r="C1811" s="5">
        <v>777945</v>
      </c>
      <c r="D1811" s="5">
        <v>14144</v>
      </c>
      <c r="E1811" s="5">
        <v>7983</v>
      </c>
      <c r="F1811" s="5">
        <v>25615</v>
      </c>
      <c r="G1811" s="5">
        <v>55</v>
      </c>
      <c r="H1811" s="5">
        <v>4784.6543000000001</v>
      </c>
      <c r="I1811" s="6"/>
    </row>
    <row r="1812" spans="2:9" x14ac:dyDescent="0.15">
      <c r="B1812" s="4">
        <v>123</v>
      </c>
      <c r="C1812" s="5">
        <v>682538</v>
      </c>
      <c r="D1812" s="5">
        <v>12639</v>
      </c>
      <c r="E1812" s="5">
        <v>5935</v>
      </c>
      <c r="F1812" s="5">
        <v>20431</v>
      </c>
      <c r="G1812" s="5">
        <v>54</v>
      </c>
      <c r="H1812" s="5">
        <v>4101.4669999999996</v>
      </c>
      <c r="I1812" s="6"/>
    </row>
    <row r="1813" spans="2:9" x14ac:dyDescent="0.15">
      <c r="B1813" s="4">
        <v>124</v>
      </c>
      <c r="C1813" s="5">
        <v>425132</v>
      </c>
      <c r="D1813" s="5">
        <v>8175</v>
      </c>
      <c r="E1813" s="5">
        <v>3535</v>
      </c>
      <c r="F1813" s="5">
        <v>14575</v>
      </c>
      <c r="G1813" s="5">
        <v>52</v>
      </c>
      <c r="H1813" s="5">
        <v>3019.7683000000002</v>
      </c>
      <c r="I1813" s="6"/>
    </row>
    <row r="1814" spans="2:9" x14ac:dyDescent="0.15">
      <c r="B1814" s="4">
        <v>125</v>
      </c>
      <c r="C1814" s="5">
        <v>761482</v>
      </c>
      <c r="D1814" s="5">
        <v>14101</v>
      </c>
      <c r="E1814" s="5">
        <v>8143</v>
      </c>
      <c r="F1814" s="5">
        <v>23311</v>
      </c>
      <c r="G1814" s="5">
        <v>54</v>
      </c>
      <c r="H1814" s="5">
        <v>4192.125</v>
      </c>
      <c r="I1814" s="6"/>
    </row>
    <row r="1815" spans="2:9" x14ac:dyDescent="0.15">
      <c r="B1815" s="4">
        <v>126</v>
      </c>
      <c r="C1815" s="5">
        <v>304318</v>
      </c>
      <c r="D1815" s="5">
        <v>8950</v>
      </c>
      <c r="E1815" s="5">
        <v>3279</v>
      </c>
      <c r="F1815" s="5">
        <v>14127</v>
      </c>
      <c r="G1815" s="5">
        <v>34</v>
      </c>
      <c r="H1815" s="5">
        <v>2705.5823</v>
      </c>
      <c r="I1815" s="6"/>
    </row>
    <row r="1816" spans="2:9" x14ac:dyDescent="0.15">
      <c r="B1816" s="4">
        <v>127</v>
      </c>
      <c r="C1816" s="5">
        <v>478425</v>
      </c>
      <c r="D1816" s="5">
        <v>8698</v>
      </c>
      <c r="E1816" s="5">
        <v>2991</v>
      </c>
      <c r="F1816" s="5">
        <v>16591</v>
      </c>
      <c r="G1816" s="5">
        <v>55</v>
      </c>
      <c r="H1816" s="5">
        <v>3370.9285</v>
      </c>
      <c r="I1816" s="6"/>
    </row>
    <row r="1817" spans="2:9" x14ac:dyDescent="0.15">
      <c r="B1817" s="4">
        <v>128</v>
      </c>
      <c r="C1817" s="5">
        <v>259268</v>
      </c>
      <c r="D1817" s="5">
        <v>9259</v>
      </c>
      <c r="E1817" s="5">
        <v>7055</v>
      </c>
      <c r="F1817" s="5">
        <v>13167</v>
      </c>
      <c r="G1817" s="5">
        <v>28</v>
      </c>
      <c r="H1817" s="5">
        <v>1654.7512999999999</v>
      </c>
      <c r="I1817" s="6"/>
    </row>
    <row r="1818" spans="2:9" x14ac:dyDescent="0.15">
      <c r="B1818" s="4">
        <v>129</v>
      </c>
      <c r="C1818" s="5">
        <v>448092</v>
      </c>
      <c r="D1818" s="5">
        <v>12447</v>
      </c>
      <c r="E1818" s="5">
        <v>6799</v>
      </c>
      <c r="F1818" s="5">
        <v>19695</v>
      </c>
      <c r="G1818" s="5">
        <v>36</v>
      </c>
      <c r="H1818" s="5">
        <v>3623.0079999999998</v>
      </c>
      <c r="I1818" s="6"/>
    </row>
    <row r="1819" spans="2:9" x14ac:dyDescent="0.15">
      <c r="B1819" s="4">
        <v>130</v>
      </c>
      <c r="C1819" s="5">
        <v>683963</v>
      </c>
      <c r="D1819" s="5">
        <v>12904</v>
      </c>
      <c r="E1819" s="5">
        <v>4751</v>
      </c>
      <c r="F1819" s="5">
        <v>24207</v>
      </c>
      <c r="G1819" s="5">
        <v>53</v>
      </c>
      <c r="H1819" s="5">
        <v>5708.8909999999996</v>
      </c>
      <c r="I1819" s="6"/>
    </row>
    <row r="1820" spans="2:9" x14ac:dyDescent="0.15">
      <c r="B1820" s="4">
        <v>131</v>
      </c>
      <c r="C1820" s="5">
        <v>707018</v>
      </c>
      <c r="D1820" s="5">
        <v>13092</v>
      </c>
      <c r="E1820" s="5">
        <v>6319</v>
      </c>
      <c r="F1820" s="5">
        <v>22479</v>
      </c>
      <c r="G1820" s="5">
        <v>54</v>
      </c>
      <c r="H1820" s="5">
        <v>4462.0146000000004</v>
      </c>
      <c r="I1820" s="6"/>
    </row>
    <row r="1821" spans="2:9" x14ac:dyDescent="0.15">
      <c r="B1821" s="4">
        <v>132</v>
      </c>
      <c r="C1821" s="5">
        <v>572935</v>
      </c>
      <c r="D1821" s="5">
        <v>13974</v>
      </c>
      <c r="E1821" s="5">
        <v>6319</v>
      </c>
      <c r="F1821" s="5">
        <v>23503</v>
      </c>
      <c r="G1821" s="5">
        <v>41</v>
      </c>
      <c r="H1821" s="5">
        <v>5205.8879999999999</v>
      </c>
      <c r="I1821" s="6"/>
    </row>
    <row r="1822" spans="2:9" x14ac:dyDescent="0.15">
      <c r="B1822" s="4">
        <v>133</v>
      </c>
      <c r="C1822" s="5">
        <v>573341</v>
      </c>
      <c r="D1822" s="5">
        <v>11241</v>
      </c>
      <c r="E1822" s="5">
        <v>5807</v>
      </c>
      <c r="F1822" s="5">
        <v>17551</v>
      </c>
      <c r="G1822" s="5">
        <v>51</v>
      </c>
      <c r="H1822" s="5">
        <v>2929.7275</v>
      </c>
      <c r="I1822" s="6"/>
    </row>
    <row r="1823" spans="2:9" x14ac:dyDescent="0.15">
      <c r="B1823" s="4">
        <v>134</v>
      </c>
      <c r="C1823" s="5">
        <v>671517</v>
      </c>
      <c r="D1823" s="5">
        <v>13167</v>
      </c>
      <c r="E1823" s="5">
        <v>6575</v>
      </c>
      <c r="F1823" s="5">
        <v>20815</v>
      </c>
      <c r="G1823" s="5">
        <v>51</v>
      </c>
      <c r="H1823" s="5">
        <v>3829.741</v>
      </c>
      <c r="I1823" s="6"/>
    </row>
    <row r="1824" spans="2:9" x14ac:dyDescent="0.15">
      <c r="B1824" s="4">
        <v>135</v>
      </c>
      <c r="C1824" s="5">
        <v>566700</v>
      </c>
      <c r="D1824" s="5">
        <v>10898</v>
      </c>
      <c r="E1824" s="5">
        <v>5775</v>
      </c>
      <c r="F1824" s="5">
        <v>18767</v>
      </c>
      <c r="G1824" s="5">
        <v>52</v>
      </c>
      <c r="H1824" s="5">
        <v>3428.4697000000001</v>
      </c>
      <c r="I1824" s="6"/>
    </row>
    <row r="1825" spans="2:9" x14ac:dyDescent="0.15">
      <c r="B1825" s="4">
        <v>136</v>
      </c>
      <c r="C1825" s="5">
        <v>205803</v>
      </c>
      <c r="D1825" s="5">
        <v>5562</v>
      </c>
      <c r="E1825" s="5">
        <v>2639</v>
      </c>
      <c r="F1825" s="5">
        <v>10031</v>
      </c>
      <c r="G1825" s="5">
        <v>37</v>
      </c>
      <c r="H1825" s="5">
        <v>1913.3246999999999</v>
      </c>
      <c r="I1825" s="6"/>
    </row>
    <row r="1826" spans="2:9" x14ac:dyDescent="0.15">
      <c r="B1826" s="4">
        <v>137</v>
      </c>
      <c r="C1826" s="5">
        <v>390077</v>
      </c>
      <c r="D1826" s="5">
        <v>7648</v>
      </c>
      <c r="E1826" s="5">
        <v>2799</v>
      </c>
      <c r="F1826" s="5">
        <v>14255</v>
      </c>
      <c r="G1826" s="5">
        <v>51</v>
      </c>
      <c r="H1826" s="5">
        <v>3431.8110000000001</v>
      </c>
      <c r="I1826" s="6"/>
    </row>
    <row r="1827" spans="2:9" x14ac:dyDescent="0.15">
      <c r="B1827" s="4">
        <v>138</v>
      </c>
      <c r="C1827" s="5">
        <v>458584</v>
      </c>
      <c r="D1827" s="5">
        <v>11464</v>
      </c>
      <c r="E1827" s="5">
        <v>6031</v>
      </c>
      <c r="F1827" s="5">
        <v>18351</v>
      </c>
      <c r="G1827" s="5">
        <v>40</v>
      </c>
      <c r="H1827" s="5">
        <v>3535.4167000000002</v>
      </c>
      <c r="I1827" s="6"/>
    </row>
    <row r="1828" spans="2:9" x14ac:dyDescent="0.15">
      <c r="B1828" s="4">
        <v>139</v>
      </c>
      <c r="C1828" s="5">
        <v>286183</v>
      </c>
      <c r="D1828" s="5">
        <v>6980</v>
      </c>
      <c r="E1828" s="5">
        <v>2959</v>
      </c>
      <c r="F1828" s="5">
        <v>11727</v>
      </c>
      <c r="G1828" s="5">
        <v>41</v>
      </c>
      <c r="H1828" s="5">
        <v>2490.6779999999999</v>
      </c>
      <c r="I1828" s="6"/>
    </row>
    <row r="1829" spans="2:9" x14ac:dyDescent="0.15">
      <c r="B1829" s="4">
        <v>140</v>
      </c>
      <c r="C1829" s="5">
        <v>542465</v>
      </c>
      <c r="D1829" s="5">
        <v>11541</v>
      </c>
      <c r="E1829" s="5">
        <v>5967</v>
      </c>
      <c r="F1829" s="5">
        <v>19759</v>
      </c>
      <c r="G1829" s="5">
        <v>47</v>
      </c>
      <c r="H1829" s="5">
        <v>3775.7935000000002</v>
      </c>
      <c r="I1829" s="6"/>
    </row>
    <row r="1830" spans="2:9" x14ac:dyDescent="0.15">
      <c r="B1830" s="4">
        <v>141</v>
      </c>
      <c r="C1830" s="5">
        <v>414732</v>
      </c>
      <c r="D1830" s="5">
        <v>7975</v>
      </c>
      <c r="E1830" s="5">
        <v>3887</v>
      </c>
      <c r="F1830" s="5">
        <v>13103</v>
      </c>
      <c r="G1830" s="5">
        <v>52</v>
      </c>
      <c r="H1830" s="5">
        <v>2426.4839999999999</v>
      </c>
      <c r="I1830" s="6"/>
    </row>
    <row r="1831" spans="2:9" x14ac:dyDescent="0.15">
      <c r="B1831" s="4">
        <v>142</v>
      </c>
      <c r="C1831" s="5">
        <v>415361</v>
      </c>
      <c r="D1831" s="5">
        <v>8837</v>
      </c>
      <c r="E1831" s="5">
        <v>5551</v>
      </c>
      <c r="F1831" s="5">
        <v>13999</v>
      </c>
      <c r="G1831" s="5">
        <v>47</v>
      </c>
      <c r="H1831" s="5">
        <v>2251.23</v>
      </c>
      <c r="I1831" s="6"/>
    </row>
    <row r="1832" spans="2:9" x14ac:dyDescent="0.15">
      <c r="B1832" s="4">
        <v>143</v>
      </c>
      <c r="C1832" s="5">
        <v>484246</v>
      </c>
      <c r="D1832" s="5">
        <v>11529</v>
      </c>
      <c r="E1832" s="5">
        <v>4335</v>
      </c>
      <c r="F1832" s="5">
        <v>20495</v>
      </c>
      <c r="G1832" s="5">
        <v>42</v>
      </c>
      <c r="H1832" s="5">
        <v>5093.0712999999996</v>
      </c>
      <c r="I1832" s="6"/>
    </row>
    <row r="1833" spans="2:9" x14ac:dyDescent="0.15">
      <c r="B1833" s="4">
        <v>144</v>
      </c>
      <c r="C1833" s="5">
        <v>449407</v>
      </c>
      <c r="D1833" s="5">
        <v>9171</v>
      </c>
      <c r="E1833" s="5">
        <v>3887</v>
      </c>
      <c r="F1833" s="5">
        <v>15599</v>
      </c>
      <c r="G1833" s="5">
        <v>49</v>
      </c>
      <c r="H1833" s="5">
        <v>3023.6532999999999</v>
      </c>
      <c r="I1833" s="6"/>
    </row>
    <row r="1834" spans="2:9" x14ac:dyDescent="0.15">
      <c r="B1834" s="4">
        <v>145</v>
      </c>
      <c r="C1834" s="5">
        <v>721954</v>
      </c>
      <c r="D1834" s="5">
        <v>11644</v>
      </c>
      <c r="E1834" s="5">
        <v>6607</v>
      </c>
      <c r="F1834" s="5">
        <v>19247</v>
      </c>
      <c r="G1834" s="5">
        <v>62</v>
      </c>
      <c r="H1834" s="5">
        <v>3441.24</v>
      </c>
      <c r="I1834" s="6"/>
    </row>
    <row r="1835" spans="2:9" x14ac:dyDescent="0.15">
      <c r="B1835" s="4">
        <v>146</v>
      </c>
      <c r="C1835" s="5">
        <v>324944</v>
      </c>
      <c r="D1835" s="5">
        <v>6769</v>
      </c>
      <c r="E1835" s="5">
        <v>3407</v>
      </c>
      <c r="F1835" s="5">
        <v>12079</v>
      </c>
      <c r="G1835" s="5">
        <v>48</v>
      </c>
      <c r="H1835" s="5">
        <v>2062.806</v>
      </c>
      <c r="I1835" s="6"/>
    </row>
    <row r="1836" spans="2:9" x14ac:dyDescent="0.15">
      <c r="B1836" s="4">
        <v>147</v>
      </c>
      <c r="C1836" s="5">
        <v>643912</v>
      </c>
      <c r="D1836" s="5">
        <v>11498</v>
      </c>
      <c r="E1836" s="5">
        <v>5711</v>
      </c>
      <c r="F1836" s="5">
        <v>20111</v>
      </c>
      <c r="G1836" s="5">
        <v>56</v>
      </c>
      <c r="H1836" s="5">
        <v>4009.2411999999999</v>
      </c>
      <c r="I1836" s="6"/>
    </row>
    <row r="1837" spans="2:9" x14ac:dyDescent="0.15">
      <c r="B1837" s="4">
        <v>148</v>
      </c>
      <c r="C1837" s="5">
        <v>85821</v>
      </c>
      <c r="D1837" s="5">
        <v>4516</v>
      </c>
      <c r="E1837" s="5">
        <v>2863</v>
      </c>
      <c r="F1837" s="5">
        <v>6159</v>
      </c>
      <c r="G1837" s="5">
        <v>19</v>
      </c>
      <c r="H1837" s="5">
        <v>875.19073000000003</v>
      </c>
      <c r="I1837" s="6"/>
    </row>
    <row r="1838" spans="2:9" x14ac:dyDescent="0.15">
      <c r="B1838" s="4">
        <v>149</v>
      </c>
      <c r="C1838" s="5">
        <v>140996</v>
      </c>
      <c r="D1838" s="5">
        <v>5035</v>
      </c>
      <c r="E1838" s="5">
        <v>1999</v>
      </c>
      <c r="F1838" s="5">
        <v>7951</v>
      </c>
      <c r="G1838" s="5">
        <v>28</v>
      </c>
      <c r="H1838" s="5">
        <v>1610.3804</v>
      </c>
      <c r="I1838" s="6"/>
    </row>
    <row r="1839" spans="2:9" x14ac:dyDescent="0.15">
      <c r="B1839" s="4">
        <v>150</v>
      </c>
      <c r="C1839" s="5">
        <v>127963</v>
      </c>
      <c r="D1839" s="5">
        <v>6093</v>
      </c>
      <c r="E1839" s="5">
        <v>4239</v>
      </c>
      <c r="F1839" s="5">
        <v>8495</v>
      </c>
      <c r="G1839" s="5">
        <v>21</v>
      </c>
      <c r="H1839" s="5">
        <v>1233.2867000000001</v>
      </c>
      <c r="I1839" s="6"/>
    </row>
    <row r="1840" spans="2:9" x14ac:dyDescent="0.15">
      <c r="B1840" s="4">
        <v>151</v>
      </c>
      <c r="C1840" s="5">
        <v>421151</v>
      </c>
      <c r="D1840" s="5">
        <v>8594</v>
      </c>
      <c r="E1840" s="5">
        <v>2255</v>
      </c>
      <c r="F1840" s="5">
        <v>17199</v>
      </c>
      <c r="G1840" s="5">
        <v>49</v>
      </c>
      <c r="H1840" s="5">
        <v>4228.1063999999997</v>
      </c>
      <c r="I1840" s="6"/>
    </row>
    <row r="1841" spans="2:9" x14ac:dyDescent="0.15">
      <c r="B1841" s="4">
        <v>152</v>
      </c>
      <c r="C1841" s="5">
        <v>680815</v>
      </c>
      <c r="D1841" s="5">
        <v>10474</v>
      </c>
      <c r="E1841" s="5">
        <v>3855</v>
      </c>
      <c r="F1841" s="5">
        <v>20303</v>
      </c>
      <c r="G1841" s="5">
        <v>65</v>
      </c>
      <c r="H1841" s="5">
        <v>4643.8027000000002</v>
      </c>
      <c r="I1841" s="6"/>
    </row>
    <row r="1842" spans="2:9" x14ac:dyDescent="0.15">
      <c r="B1842" s="4">
        <v>153</v>
      </c>
      <c r="C1842" s="5">
        <v>662271</v>
      </c>
      <c r="D1842" s="5">
        <v>13515</v>
      </c>
      <c r="E1842" s="5">
        <v>5551</v>
      </c>
      <c r="F1842" s="5">
        <v>25679</v>
      </c>
      <c r="G1842" s="5">
        <v>49</v>
      </c>
      <c r="H1842" s="5">
        <v>6281.0815000000002</v>
      </c>
      <c r="I1842" s="6"/>
    </row>
    <row r="1843" spans="2:9" x14ac:dyDescent="0.15">
      <c r="B1843" s="4">
        <v>154</v>
      </c>
      <c r="C1843" s="5">
        <v>329852</v>
      </c>
      <c r="D1843" s="5">
        <v>9162</v>
      </c>
      <c r="E1843" s="5">
        <v>3631</v>
      </c>
      <c r="F1843" s="5">
        <v>15151</v>
      </c>
      <c r="G1843" s="5">
        <v>36</v>
      </c>
      <c r="H1843" s="5">
        <v>3435.5731999999998</v>
      </c>
      <c r="I1843" s="6"/>
    </row>
    <row r="1844" spans="2:9" x14ac:dyDescent="0.15">
      <c r="B1844" s="4">
        <v>155</v>
      </c>
      <c r="C1844" s="5">
        <v>615086</v>
      </c>
      <c r="D1844" s="5">
        <v>12301</v>
      </c>
      <c r="E1844" s="5">
        <v>3567</v>
      </c>
      <c r="F1844" s="5">
        <v>23887</v>
      </c>
      <c r="G1844" s="5">
        <v>50</v>
      </c>
      <c r="H1844" s="5">
        <v>5782.2475999999997</v>
      </c>
      <c r="I1844" s="6"/>
    </row>
    <row r="1845" spans="2:9" x14ac:dyDescent="0.15">
      <c r="B1845" s="4">
        <v>156</v>
      </c>
      <c r="C1845" s="5">
        <v>737217</v>
      </c>
      <c r="D1845" s="5">
        <v>15685</v>
      </c>
      <c r="E1845" s="5">
        <v>8111</v>
      </c>
      <c r="F1845" s="5">
        <v>25775</v>
      </c>
      <c r="G1845" s="5">
        <v>47</v>
      </c>
      <c r="H1845" s="5">
        <v>5569.1283999999996</v>
      </c>
      <c r="I1845" s="6"/>
    </row>
    <row r="1846" spans="2:9" x14ac:dyDescent="0.15">
      <c r="B1846" s="4">
        <v>157</v>
      </c>
      <c r="C1846" s="5">
        <v>699521</v>
      </c>
      <c r="D1846" s="5">
        <v>14883</v>
      </c>
      <c r="E1846" s="5">
        <v>4655</v>
      </c>
      <c r="F1846" s="5">
        <v>26383</v>
      </c>
      <c r="G1846" s="5">
        <v>47</v>
      </c>
      <c r="H1846" s="5">
        <v>5894.1904000000004</v>
      </c>
      <c r="I1846" s="6"/>
    </row>
    <row r="1847" spans="2:9" x14ac:dyDescent="0.15">
      <c r="B1847" s="4">
        <v>158</v>
      </c>
      <c r="C1847" s="5">
        <v>612769</v>
      </c>
      <c r="D1847" s="5">
        <v>13037</v>
      </c>
      <c r="E1847" s="5">
        <v>6831</v>
      </c>
      <c r="F1847" s="5">
        <v>21519</v>
      </c>
      <c r="G1847" s="5">
        <v>47</v>
      </c>
      <c r="H1847" s="5">
        <v>4223.6409999999996</v>
      </c>
      <c r="I1847" s="6"/>
    </row>
    <row r="1848" spans="2:9" x14ac:dyDescent="0.15">
      <c r="B1848" s="4">
        <v>159</v>
      </c>
      <c r="C1848" s="5">
        <v>119274</v>
      </c>
      <c r="D1848" s="5">
        <v>5421</v>
      </c>
      <c r="E1848" s="5">
        <v>3663</v>
      </c>
      <c r="F1848" s="5">
        <v>7311</v>
      </c>
      <c r="G1848" s="5">
        <v>22</v>
      </c>
      <c r="H1848" s="5">
        <v>1002.7549</v>
      </c>
      <c r="I1848" s="6"/>
    </row>
    <row r="1849" spans="2:9" x14ac:dyDescent="0.15">
      <c r="B1849" s="4">
        <v>160</v>
      </c>
      <c r="C1849" s="5">
        <v>141183</v>
      </c>
      <c r="D1849" s="5">
        <v>8304</v>
      </c>
      <c r="E1849" s="5">
        <v>6543</v>
      </c>
      <c r="F1849" s="5">
        <v>9967</v>
      </c>
      <c r="G1849" s="5">
        <v>17</v>
      </c>
      <c r="H1849" s="5">
        <v>818.62145999999996</v>
      </c>
      <c r="I1849" s="6"/>
    </row>
    <row r="1850" spans="2:9" x14ac:dyDescent="0.15">
      <c r="B1850" s="4">
        <v>161</v>
      </c>
      <c r="C1850" s="5">
        <v>363235</v>
      </c>
      <c r="D1850" s="5">
        <v>8071</v>
      </c>
      <c r="E1850" s="5">
        <v>2607</v>
      </c>
      <c r="F1850" s="5">
        <v>14383</v>
      </c>
      <c r="G1850" s="5">
        <v>45</v>
      </c>
      <c r="H1850" s="5">
        <v>3293.3290000000002</v>
      </c>
      <c r="I1850" s="6"/>
    </row>
    <row r="1851" spans="2:9" x14ac:dyDescent="0.15">
      <c r="B1851" s="4">
        <v>162</v>
      </c>
      <c r="C1851" s="5">
        <v>289923</v>
      </c>
      <c r="D1851" s="5">
        <v>6442</v>
      </c>
      <c r="E1851" s="5">
        <v>2191</v>
      </c>
      <c r="F1851" s="5">
        <v>12687</v>
      </c>
      <c r="G1851" s="5">
        <v>45</v>
      </c>
      <c r="H1851" s="5">
        <v>2787.3809000000001</v>
      </c>
      <c r="I1851" s="6"/>
    </row>
    <row r="1852" spans="2:9" x14ac:dyDescent="0.15">
      <c r="B1852" s="4">
        <v>163</v>
      </c>
      <c r="C1852" s="5">
        <v>928145</v>
      </c>
      <c r="D1852" s="5">
        <v>14732</v>
      </c>
      <c r="E1852" s="5">
        <v>5711</v>
      </c>
      <c r="F1852" s="5">
        <v>28175</v>
      </c>
      <c r="G1852" s="5">
        <v>63</v>
      </c>
      <c r="H1852" s="5">
        <v>6459.1244999999999</v>
      </c>
      <c r="I1852" s="6"/>
    </row>
    <row r="1853" spans="2:9" x14ac:dyDescent="0.15">
      <c r="B1853" s="4">
        <v>164</v>
      </c>
      <c r="C1853" s="5">
        <v>201657</v>
      </c>
      <c r="D1853" s="5">
        <v>8767</v>
      </c>
      <c r="E1853" s="5">
        <v>6959</v>
      </c>
      <c r="F1853" s="5">
        <v>10863</v>
      </c>
      <c r="G1853" s="5">
        <v>23</v>
      </c>
      <c r="H1853" s="5">
        <v>1111.8613</v>
      </c>
      <c r="I1853" s="6"/>
    </row>
    <row r="1854" spans="2:9" x14ac:dyDescent="0.15">
      <c r="B1854" s="4">
        <v>165</v>
      </c>
      <c r="C1854" s="5">
        <v>224693</v>
      </c>
      <c r="D1854" s="5">
        <v>8321</v>
      </c>
      <c r="E1854" s="5">
        <v>5775</v>
      </c>
      <c r="F1854" s="5">
        <v>10543</v>
      </c>
      <c r="G1854" s="5">
        <v>27</v>
      </c>
      <c r="H1854" s="5">
        <v>1339.9873</v>
      </c>
      <c r="I1854" s="6"/>
    </row>
    <row r="1855" spans="2:9" x14ac:dyDescent="0.15">
      <c r="B1855" s="4">
        <v>166</v>
      </c>
      <c r="C1855" s="5">
        <v>348658</v>
      </c>
      <c r="D1855" s="5">
        <v>7579</v>
      </c>
      <c r="E1855" s="5">
        <v>2191</v>
      </c>
      <c r="F1855" s="5">
        <v>17135</v>
      </c>
      <c r="G1855" s="5">
        <v>46</v>
      </c>
      <c r="H1855" s="5">
        <v>4022.1016</v>
      </c>
      <c r="I1855" s="6"/>
    </row>
    <row r="1856" spans="2:9" x14ac:dyDescent="0.15">
      <c r="B1856" s="4">
        <v>167</v>
      </c>
      <c r="C1856" s="5">
        <v>404647</v>
      </c>
      <c r="D1856" s="5">
        <v>9869</v>
      </c>
      <c r="E1856" s="5">
        <v>4079</v>
      </c>
      <c r="F1856" s="5">
        <v>16559</v>
      </c>
      <c r="G1856" s="5">
        <v>41</v>
      </c>
      <c r="H1856" s="5">
        <v>3497.9520000000002</v>
      </c>
      <c r="I1856" s="6"/>
    </row>
    <row r="1857" spans="1:10" x14ac:dyDescent="0.15">
      <c r="B1857" s="4">
        <v>168</v>
      </c>
      <c r="C1857" s="5">
        <v>153698</v>
      </c>
      <c r="D1857" s="5">
        <v>5123</v>
      </c>
      <c r="E1857" s="5">
        <v>3311</v>
      </c>
      <c r="F1857" s="5">
        <v>7215</v>
      </c>
      <c r="G1857" s="5">
        <v>30</v>
      </c>
      <c r="H1857" s="5">
        <v>1020.8394</v>
      </c>
      <c r="I1857" s="6"/>
    </row>
    <row r="1858" spans="1:10" x14ac:dyDescent="0.15">
      <c r="B1858" s="4">
        <v>169</v>
      </c>
      <c r="C1858" s="5">
        <v>209918</v>
      </c>
      <c r="D1858" s="5">
        <v>6174</v>
      </c>
      <c r="E1858" s="5">
        <v>2511</v>
      </c>
      <c r="F1858" s="5">
        <v>9839</v>
      </c>
      <c r="G1858" s="5">
        <v>34</v>
      </c>
      <c r="H1858" s="5">
        <v>1887.2886000000001</v>
      </c>
      <c r="I1858" s="6"/>
    </row>
    <row r="1859" spans="1:10" x14ac:dyDescent="0.15">
      <c r="B1859" s="4">
        <v>170</v>
      </c>
      <c r="C1859" s="5">
        <v>865493</v>
      </c>
      <c r="D1859" s="5">
        <v>9510</v>
      </c>
      <c r="E1859" s="5">
        <v>3439</v>
      </c>
      <c r="F1859" s="5">
        <v>17871</v>
      </c>
      <c r="G1859" s="5">
        <v>91</v>
      </c>
      <c r="H1859" s="5">
        <v>3213.9839999999999</v>
      </c>
      <c r="I1859" s="6"/>
    </row>
    <row r="1860" spans="1:10" x14ac:dyDescent="0.15">
      <c r="B1860" s="4">
        <v>171</v>
      </c>
      <c r="C1860" s="5">
        <v>358352</v>
      </c>
      <c r="D1860" s="5">
        <v>7465</v>
      </c>
      <c r="E1860" s="5">
        <v>3215</v>
      </c>
      <c r="F1860" s="5">
        <v>12847</v>
      </c>
      <c r="G1860" s="5">
        <v>48</v>
      </c>
      <c r="H1860" s="5">
        <v>2555.6327999999999</v>
      </c>
      <c r="I1860" s="6"/>
    </row>
    <row r="1861" spans="1:10" x14ac:dyDescent="0.15">
      <c r="B1861" s="4">
        <v>172</v>
      </c>
      <c r="C1861" s="5">
        <v>607504</v>
      </c>
      <c r="D1861" s="5">
        <v>12656</v>
      </c>
      <c r="E1861" s="5">
        <v>2991</v>
      </c>
      <c r="F1861" s="5">
        <v>24783</v>
      </c>
      <c r="G1861" s="5">
        <v>48</v>
      </c>
      <c r="H1861" s="5">
        <v>6489.5860000000002</v>
      </c>
      <c r="I1861" s="6"/>
    </row>
    <row r="1862" spans="1:10" x14ac:dyDescent="0.15">
      <c r="B1862" s="4">
        <v>173</v>
      </c>
      <c r="C1862" s="5">
        <v>557471</v>
      </c>
      <c r="D1862" s="5">
        <v>11376</v>
      </c>
      <c r="E1862" s="5">
        <v>3631</v>
      </c>
      <c r="F1862" s="5">
        <v>21039</v>
      </c>
      <c r="G1862" s="5">
        <v>49</v>
      </c>
      <c r="H1862" s="5">
        <v>4743.7160000000003</v>
      </c>
      <c r="I1862" s="6"/>
    </row>
    <row r="1863" spans="1:10" x14ac:dyDescent="0.15">
      <c r="B1863" s="4">
        <v>174</v>
      </c>
      <c r="C1863" s="5">
        <v>389112</v>
      </c>
      <c r="D1863" s="5">
        <v>9727</v>
      </c>
      <c r="E1863" s="5">
        <v>3343</v>
      </c>
      <c r="F1863" s="5">
        <v>17359</v>
      </c>
      <c r="G1863" s="5">
        <v>40</v>
      </c>
      <c r="H1863" s="5">
        <v>4316.9690000000001</v>
      </c>
      <c r="I1863" s="6"/>
    </row>
    <row r="1864" spans="1:10" x14ac:dyDescent="0.15">
      <c r="B1864" s="4">
        <v>175</v>
      </c>
      <c r="C1864" s="5">
        <v>335320</v>
      </c>
      <c r="D1864" s="5">
        <v>8383</v>
      </c>
      <c r="E1864" s="5">
        <v>3247</v>
      </c>
      <c r="F1864" s="5">
        <v>15343</v>
      </c>
      <c r="G1864" s="5">
        <v>40</v>
      </c>
      <c r="H1864" s="5">
        <v>3491.2240000000002</v>
      </c>
      <c r="I1864" s="6"/>
    </row>
    <row r="1865" spans="1:10" x14ac:dyDescent="0.15">
      <c r="B1865" s="4">
        <v>176</v>
      </c>
      <c r="C1865" s="5">
        <v>359501</v>
      </c>
      <c r="D1865" s="5">
        <v>10271</v>
      </c>
      <c r="E1865" s="5">
        <v>2767</v>
      </c>
      <c r="F1865" s="5">
        <v>19215</v>
      </c>
      <c r="G1865" s="5">
        <v>35</v>
      </c>
      <c r="H1865" s="5">
        <v>4660.152</v>
      </c>
      <c r="I1865" s="6"/>
    </row>
    <row r="1866" spans="1:10" x14ac:dyDescent="0.15">
      <c r="B1866" s="4">
        <v>177</v>
      </c>
      <c r="C1866" s="5">
        <v>466126</v>
      </c>
      <c r="D1866" s="5">
        <v>9322</v>
      </c>
      <c r="E1866" s="5">
        <v>2287</v>
      </c>
      <c r="F1866" s="5">
        <v>15919</v>
      </c>
      <c r="G1866" s="5">
        <v>50</v>
      </c>
      <c r="H1866" s="5">
        <v>3960.1765</v>
      </c>
      <c r="I1866" s="6"/>
    </row>
    <row r="1867" spans="1:10" x14ac:dyDescent="0.15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15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15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15">
      <c r="B1870" s="4">
        <v>181</v>
      </c>
      <c r="I1870" s="6"/>
    </row>
    <row r="1871" spans="1:10" x14ac:dyDescent="0.15">
      <c r="A1871" s="14" t="s">
        <v>10</v>
      </c>
      <c r="B1871" s="3">
        <v>177</v>
      </c>
      <c r="I1871" s="6"/>
    </row>
    <row r="1872" spans="1:10" x14ac:dyDescent="0.15">
      <c r="A1872" t="s">
        <v>67</v>
      </c>
      <c r="B1872" s="15"/>
      <c r="C1872" s="8">
        <f>AVERAGE(C1690:C1870)</f>
        <v>453952.88700564974</v>
      </c>
      <c r="D1872" s="8"/>
      <c r="E1872" s="8"/>
      <c r="F1872" s="8"/>
      <c r="G1872" s="8"/>
      <c r="H1872" s="8"/>
      <c r="I1872" s="9"/>
      <c r="J1872" s="17">
        <f>AVERAGE(D1690:D1870)</f>
        <v>9750.7683615819205</v>
      </c>
    </row>
    <row r="1873" spans="1:10" x14ac:dyDescent="0.15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15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15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15">
      <c r="B1876" s="4"/>
      <c r="C1876" s="16"/>
      <c r="D1876" s="16"/>
      <c r="E1876" s="16"/>
      <c r="F1876" s="16"/>
      <c r="G1876" s="16"/>
      <c r="H1876" s="16"/>
      <c r="I1876" s="18"/>
    </row>
    <row r="1877" spans="1:10" x14ac:dyDescent="0.15">
      <c r="A1877" s="6"/>
      <c r="B1877" s="16">
        <v>1</v>
      </c>
      <c r="C1877" s="16">
        <v>685220</v>
      </c>
      <c r="D1877" s="16">
        <v>11814</v>
      </c>
      <c r="E1877" s="16">
        <v>5082</v>
      </c>
      <c r="F1877" s="16">
        <v>22746</v>
      </c>
      <c r="G1877" s="16">
        <v>58</v>
      </c>
      <c r="H1877" s="16">
        <v>4954.0385999999999</v>
      </c>
      <c r="I1877" s="18"/>
    </row>
    <row r="1878" spans="1:10" x14ac:dyDescent="0.15">
      <c r="A1878" s="6"/>
      <c r="B1878" s="16">
        <v>2</v>
      </c>
      <c r="C1878" s="16">
        <v>533334</v>
      </c>
      <c r="D1878" s="16">
        <v>9696</v>
      </c>
      <c r="E1878" s="16">
        <v>2522</v>
      </c>
      <c r="F1878" s="16">
        <v>22458</v>
      </c>
      <c r="G1878" s="16">
        <v>55</v>
      </c>
      <c r="H1878" s="16">
        <v>4997.6597000000002</v>
      </c>
      <c r="I1878" s="18"/>
    </row>
    <row r="1879" spans="1:10" x14ac:dyDescent="0.15">
      <c r="A1879" s="6"/>
      <c r="B1879" s="16">
        <v>3</v>
      </c>
      <c r="C1879" s="16">
        <v>472072</v>
      </c>
      <c r="D1879" s="16">
        <v>9078</v>
      </c>
      <c r="E1879" s="16">
        <v>4218</v>
      </c>
      <c r="F1879" s="16">
        <v>15002</v>
      </c>
      <c r="G1879" s="16">
        <v>52</v>
      </c>
      <c r="H1879" s="16">
        <v>2907.8323</v>
      </c>
      <c r="I1879" s="18"/>
    </row>
    <row r="1880" spans="1:10" x14ac:dyDescent="0.15">
      <c r="A1880" s="6"/>
      <c r="B1880" s="16">
        <v>4</v>
      </c>
      <c r="C1880" s="16">
        <v>757476</v>
      </c>
      <c r="D1880" s="16">
        <v>13059</v>
      </c>
      <c r="E1880" s="16">
        <v>7098</v>
      </c>
      <c r="F1880" s="16">
        <v>22490</v>
      </c>
      <c r="G1880" s="16">
        <v>58</v>
      </c>
      <c r="H1880" s="16">
        <v>4598.3879999999999</v>
      </c>
      <c r="I1880" s="18"/>
    </row>
    <row r="1881" spans="1:10" x14ac:dyDescent="0.15">
      <c r="A1881" s="6"/>
      <c r="B1881" s="16">
        <v>5</v>
      </c>
      <c r="C1881" s="16">
        <v>337320</v>
      </c>
      <c r="D1881" s="16">
        <v>9370</v>
      </c>
      <c r="E1881" s="16">
        <v>5690</v>
      </c>
      <c r="F1881" s="16">
        <v>14618</v>
      </c>
      <c r="G1881" s="16">
        <v>36</v>
      </c>
      <c r="H1881" s="16">
        <v>2508.0324999999998</v>
      </c>
      <c r="I1881" s="18"/>
    </row>
    <row r="1882" spans="1:10" x14ac:dyDescent="0.15">
      <c r="A1882" s="6"/>
      <c r="B1882" s="16">
        <v>6</v>
      </c>
      <c r="C1882" s="16">
        <v>718566</v>
      </c>
      <c r="D1882" s="16">
        <v>11405</v>
      </c>
      <c r="E1882" s="16">
        <v>6938</v>
      </c>
      <c r="F1882" s="16">
        <v>17242</v>
      </c>
      <c r="G1882" s="16">
        <v>63</v>
      </c>
      <c r="H1882" s="16">
        <v>2778.509</v>
      </c>
      <c r="I1882" s="18"/>
    </row>
    <row r="1883" spans="1:10" x14ac:dyDescent="0.15">
      <c r="A1883" s="6"/>
      <c r="B1883" s="16">
        <v>7</v>
      </c>
      <c r="C1883" s="16">
        <v>508266</v>
      </c>
      <c r="D1883" s="16">
        <v>12396</v>
      </c>
      <c r="E1883" s="16">
        <v>8442</v>
      </c>
      <c r="F1883" s="16">
        <v>17658</v>
      </c>
      <c r="G1883" s="16">
        <v>41</v>
      </c>
      <c r="H1883" s="16">
        <v>2809.4735999999998</v>
      </c>
      <c r="I1883" s="18"/>
    </row>
    <row r="1884" spans="1:10" x14ac:dyDescent="0.15">
      <c r="A1884" s="6"/>
      <c r="B1884" s="16">
        <v>8</v>
      </c>
      <c r="C1884" s="16">
        <v>233656</v>
      </c>
      <c r="D1884" s="16">
        <v>8344</v>
      </c>
      <c r="E1884" s="16">
        <v>6458</v>
      </c>
      <c r="F1884" s="16">
        <v>10426</v>
      </c>
      <c r="G1884" s="16">
        <v>28</v>
      </c>
      <c r="H1884" s="16">
        <v>1027.6782000000001</v>
      </c>
      <c r="I1884" s="18"/>
    </row>
    <row r="1885" spans="1:10" x14ac:dyDescent="0.15">
      <c r="A1885" s="6"/>
      <c r="B1885" s="16">
        <v>9</v>
      </c>
      <c r="C1885" s="16">
        <v>491302</v>
      </c>
      <c r="D1885" s="16">
        <v>10453</v>
      </c>
      <c r="E1885" s="16">
        <v>5594</v>
      </c>
      <c r="F1885" s="16">
        <v>15578</v>
      </c>
      <c r="G1885" s="16">
        <v>47</v>
      </c>
      <c r="H1885" s="16">
        <v>2618.2764000000002</v>
      </c>
      <c r="I1885" s="18"/>
    </row>
    <row r="1886" spans="1:10" x14ac:dyDescent="0.15">
      <c r="A1886" s="6"/>
      <c r="B1886" s="16">
        <v>10</v>
      </c>
      <c r="C1886" s="16">
        <v>625798</v>
      </c>
      <c r="D1886" s="16">
        <v>13314</v>
      </c>
      <c r="E1886" s="16">
        <v>8762</v>
      </c>
      <c r="F1886" s="16">
        <v>19002</v>
      </c>
      <c r="G1886" s="16">
        <v>47</v>
      </c>
      <c r="H1886" s="16">
        <v>2681.3145</v>
      </c>
      <c r="I1886" s="18"/>
    </row>
    <row r="1887" spans="1:10" x14ac:dyDescent="0.15">
      <c r="A1887" s="6"/>
      <c r="B1887" s="16">
        <v>11</v>
      </c>
      <c r="C1887" s="16">
        <v>171834</v>
      </c>
      <c r="D1887" s="16">
        <v>10107</v>
      </c>
      <c r="E1887" s="16">
        <v>8698</v>
      </c>
      <c r="F1887" s="16">
        <v>11514</v>
      </c>
      <c r="G1887" s="16">
        <v>17</v>
      </c>
      <c r="H1887" s="16">
        <v>765.70299999999997</v>
      </c>
      <c r="I1887" s="18"/>
    </row>
    <row r="1888" spans="1:10" x14ac:dyDescent="0.15">
      <c r="A1888" s="6"/>
      <c r="B1888" s="5">
        <v>12</v>
      </c>
      <c r="C1888" s="16">
        <v>504626</v>
      </c>
      <c r="D1888" s="16">
        <v>11213</v>
      </c>
      <c r="E1888" s="16">
        <v>6746</v>
      </c>
      <c r="F1888" s="16">
        <v>17338</v>
      </c>
      <c r="G1888" s="16">
        <v>45</v>
      </c>
      <c r="H1888" s="16">
        <v>2801.9760000000001</v>
      </c>
      <c r="I1888" s="18"/>
    </row>
    <row r="1889" spans="2:9" x14ac:dyDescent="0.15">
      <c r="B1889" s="4">
        <v>13</v>
      </c>
      <c r="C1889" s="16">
        <v>436350</v>
      </c>
      <c r="D1889" s="16">
        <v>10147</v>
      </c>
      <c r="E1889" s="16">
        <v>6362</v>
      </c>
      <c r="F1889" s="16">
        <v>14234</v>
      </c>
      <c r="G1889" s="16">
        <v>43</v>
      </c>
      <c r="H1889" s="16">
        <v>2013.6225999999999</v>
      </c>
      <c r="I1889" s="18"/>
    </row>
    <row r="1890" spans="2:9" x14ac:dyDescent="0.15">
      <c r="B1890" s="4">
        <v>14</v>
      </c>
      <c r="C1890" s="16">
        <v>335790</v>
      </c>
      <c r="D1890" s="16">
        <v>9594</v>
      </c>
      <c r="E1890" s="16">
        <v>6970</v>
      </c>
      <c r="F1890" s="16">
        <v>12442</v>
      </c>
      <c r="G1890" s="16">
        <v>35</v>
      </c>
      <c r="H1890" s="16">
        <v>1507.1007</v>
      </c>
      <c r="I1890" s="18"/>
    </row>
    <row r="1891" spans="2:9" x14ac:dyDescent="0.15">
      <c r="B1891" s="4">
        <v>15</v>
      </c>
      <c r="C1891" s="16">
        <v>462536</v>
      </c>
      <c r="D1891" s="16">
        <v>12848</v>
      </c>
      <c r="E1891" s="16">
        <v>7290</v>
      </c>
      <c r="F1891" s="16">
        <v>17818</v>
      </c>
      <c r="G1891" s="16">
        <v>36</v>
      </c>
      <c r="H1891" s="16">
        <v>2722.6370000000002</v>
      </c>
      <c r="I1891" s="18"/>
    </row>
    <row r="1892" spans="2:9" x14ac:dyDescent="0.15">
      <c r="B1892" s="4">
        <v>16</v>
      </c>
      <c r="C1892" s="16">
        <v>466048</v>
      </c>
      <c r="D1892" s="16">
        <v>9709</v>
      </c>
      <c r="E1892" s="16">
        <v>5786</v>
      </c>
      <c r="F1892" s="16">
        <v>15258</v>
      </c>
      <c r="G1892" s="16">
        <v>48</v>
      </c>
      <c r="H1892" s="16">
        <v>2444.9092000000001</v>
      </c>
      <c r="I1892" s="18"/>
    </row>
    <row r="1893" spans="2:9" x14ac:dyDescent="0.15">
      <c r="B1893" s="4">
        <v>17</v>
      </c>
      <c r="C1893" s="16">
        <v>475838</v>
      </c>
      <c r="D1893" s="16">
        <v>11066</v>
      </c>
      <c r="E1893" s="16">
        <v>7002</v>
      </c>
      <c r="F1893" s="16">
        <v>17914</v>
      </c>
      <c r="G1893" s="16">
        <v>43</v>
      </c>
      <c r="H1893" s="16">
        <v>2882.3103000000001</v>
      </c>
      <c r="I1893" s="18"/>
    </row>
    <row r="1894" spans="2:9" x14ac:dyDescent="0.15">
      <c r="B1894" s="4">
        <v>18</v>
      </c>
      <c r="C1894" s="16">
        <v>360846</v>
      </c>
      <c r="D1894" s="16">
        <v>10309</v>
      </c>
      <c r="E1894" s="16">
        <v>7386</v>
      </c>
      <c r="F1894" s="16">
        <v>13178</v>
      </c>
      <c r="G1894" s="16">
        <v>35</v>
      </c>
      <c r="H1894" s="16">
        <v>1456.2655999999999</v>
      </c>
      <c r="I1894" s="18"/>
    </row>
    <row r="1895" spans="2:9" x14ac:dyDescent="0.15">
      <c r="B1895" s="4">
        <v>19</v>
      </c>
      <c r="C1895" s="16">
        <v>593288</v>
      </c>
      <c r="D1895" s="16">
        <v>11409</v>
      </c>
      <c r="E1895" s="16">
        <v>5146</v>
      </c>
      <c r="F1895" s="16">
        <v>19450</v>
      </c>
      <c r="G1895" s="16">
        <v>52</v>
      </c>
      <c r="H1895" s="16">
        <v>3412.7031000000002</v>
      </c>
      <c r="I1895" s="18"/>
    </row>
    <row r="1896" spans="2:9" x14ac:dyDescent="0.15">
      <c r="B1896" s="4">
        <v>20</v>
      </c>
      <c r="C1896" s="16">
        <v>839994</v>
      </c>
      <c r="D1896" s="16">
        <v>17142</v>
      </c>
      <c r="E1896" s="16">
        <v>8122</v>
      </c>
      <c r="F1896" s="16">
        <v>27258</v>
      </c>
      <c r="G1896" s="16">
        <v>49</v>
      </c>
      <c r="H1896" s="16">
        <v>5072.3829999999998</v>
      </c>
      <c r="I1896" s="18"/>
    </row>
    <row r="1897" spans="2:9" x14ac:dyDescent="0.15">
      <c r="B1897" s="4">
        <v>21</v>
      </c>
      <c r="C1897" s="16">
        <v>1072098</v>
      </c>
      <c r="D1897" s="16">
        <v>15537</v>
      </c>
      <c r="E1897" s="16">
        <v>7770</v>
      </c>
      <c r="F1897" s="16">
        <v>27994</v>
      </c>
      <c r="G1897" s="16">
        <v>69</v>
      </c>
      <c r="H1897" s="16">
        <v>5665.9</v>
      </c>
      <c r="I1897" s="18"/>
    </row>
    <row r="1898" spans="2:9" x14ac:dyDescent="0.15">
      <c r="B1898" s="4">
        <v>22</v>
      </c>
      <c r="C1898" s="16">
        <v>525010</v>
      </c>
      <c r="D1898" s="16">
        <v>11666</v>
      </c>
      <c r="E1898" s="16">
        <v>7482</v>
      </c>
      <c r="F1898" s="16">
        <v>16922</v>
      </c>
      <c r="G1898" s="16">
        <v>45</v>
      </c>
      <c r="H1898" s="16">
        <v>2467.2556</v>
      </c>
      <c r="I1898" s="18"/>
    </row>
    <row r="1899" spans="2:9" x14ac:dyDescent="0.15">
      <c r="B1899" s="4">
        <v>23</v>
      </c>
      <c r="C1899" s="16">
        <v>709160</v>
      </c>
      <c r="D1899" s="16">
        <v>13637</v>
      </c>
      <c r="E1899" s="16">
        <v>5434</v>
      </c>
      <c r="F1899" s="16">
        <v>24154</v>
      </c>
      <c r="G1899" s="16">
        <v>52</v>
      </c>
      <c r="H1899" s="16">
        <v>4972.3696</v>
      </c>
      <c r="I1899" s="18"/>
    </row>
    <row r="1900" spans="2:9" x14ac:dyDescent="0.15">
      <c r="B1900" s="4">
        <v>24</v>
      </c>
      <c r="C1900" s="16">
        <v>648996</v>
      </c>
      <c r="D1900" s="16">
        <v>15452</v>
      </c>
      <c r="E1900" s="16">
        <v>9466</v>
      </c>
      <c r="F1900" s="16">
        <v>22682</v>
      </c>
      <c r="G1900" s="16">
        <v>42</v>
      </c>
      <c r="H1900" s="16">
        <v>3543.4312</v>
      </c>
      <c r="I1900" s="18"/>
    </row>
    <row r="1901" spans="2:9" x14ac:dyDescent="0.15">
      <c r="B1901" s="4">
        <v>25</v>
      </c>
      <c r="C1901" s="16">
        <v>412776</v>
      </c>
      <c r="D1901" s="16">
        <v>11466</v>
      </c>
      <c r="E1901" s="16">
        <v>8506</v>
      </c>
      <c r="F1901" s="16">
        <v>14234</v>
      </c>
      <c r="G1901" s="16">
        <v>36</v>
      </c>
      <c r="H1901" s="16">
        <v>1285.1667</v>
      </c>
      <c r="I1901" s="18"/>
    </row>
    <row r="1902" spans="2:9" x14ac:dyDescent="0.15">
      <c r="B1902" s="4">
        <v>26</v>
      </c>
      <c r="C1902" s="16">
        <v>353140</v>
      </c>
      <c r="D1902" s="16">
        <v>10386</v>
      </c>
      <c r="E1902" s="16">
        <v>7002</v>
      </c>
      <c r="F1902" s="16">
        <v>13914</v>
      </c>
      <c r="G1902" s="16">
        <v>34</v>
      </c>
      <c r="H1902" s="16">
        <v>1938.8818000000001</v>
      </c>
      <c r="I1902" s="18"/>
    </row>
    <row r="1903" spans="2:9" x14ac:dyDescent="0.15">
      <c r="B1903" s="4">
        <v>27</v>
      </c>
      <c r="C1903" s="16">
        <v>389380</v>
      </c>
      <c r="D1903" s="16">
        <v>9270</v>
      </c>
      <c r="E1903" s="16">
        <v>4474</v>
      </c>
      <c r="F1903" s="16">
        <v>14810</v>
      </c>
      <c r="G1903" s="16">
        <v>42</v>
      </c>
      <c r="H1903" s="16">
        <v>2696.0785999999998</v>
      </c>
      <c r="I1903" s="18"/>
    </row>
    <row r="1904" spans="2:9" x14ac:dyDescent="0.15">
      <c r="B1904" s="4">
        <v>28</v>
      </c>
      <c r="C1904" s="16">
        <v>487960</v>
      </c>
      <c r="D1904" s="16">
        <v>11090</v>
      </c>
      <c r="E1904" s="16">
        <v>5946</v>
      </c>
      <c r="F1904" s="16">
        <v>16698</v>
      </c>
      <c r="G1904" s="16">
        <v>44</v>
      </c>
      <c r="H1904" s="16">
        <v>2788.2620000000002</v>
      </c>
      <c r="I1904" s="18"/>
    </row>
    <row r="1905" spans="1:9" x14ac:dyDescent="0.15">
      <c r="B1905" s="4">
        <v>29</v>
      </c>
      <c r="C1905" s="16">
        <v>665050</v>
      </c>
      <c r="D1905" s="16">
        <v>13572</v>
      </c>
      <c r="E1905" s="16">
        <v>8986</v>
      </c>
      <c r="F1905" s="16">
        <v>20186</v>
      </c>
      <c r="G1905" s="16">
        <v>49</v>
      </c>
      <c r="H1905" s="16">
        <v>3145.3420000000001</v>
      </c>
      <c r="I1905" s="18"/>
    </row>
    <row r="1906" spans="1:9" x14ac:dyDescent="0.15">
      <c r="B1906" s="4">
        <v>30</v>
      </c>
      <c r="C1906" s="16">
        <v>484470</v>
      </c>
      <c r="D1906" s="16">
        <v>12422</v>
      </c>
      <c r="E1906" s="16">
        <v>8346</v>
      </c>
      <c r="F1906" s="16">
        <v>16282</v>
      </c>
      <c r="G1906" s="16">
        <v>39</v>
      </c>
      <c r="H1906" s="16">
        <v>2220.5302999999999</v>
      </c>
      <c r="I1906" s="18"/>
    </row>
    <row r="1907" spans="1:9" x14ac:dyDescent="0.15">
      <c r="A1907" s="6"/>
      <c r="B1907" s="4">
        <v>31</v>
      </c>
      <c r="C1907" s="16">
        <v>1258016</v>
      </c>
      <c r="D1907" s="16">
        <v>15725</v>
      </c>
      <c r="E1907" s="16">
        <v>7770</v>
      </c>
      <c r="F1907" s="16">
        <v>28634</v>
      </c>
      <c r="G1907" s="16">
        <v>80</v>
      </c>
      <c r="H1907" s="16">
        <v>5763.7560000000003</v>
      </c>
      <c r="I1907" s="18"/>
    </row>
    <row r="1908" spans="1:9" x14ac:dyDescent="0.15">
      <c r="A1908" s="11"/>
      <c r="B1908" s="5">
        <v>32</v>
      </c>
      <c r="C1908" s="16">
        <v>234084</v>
      </c>
      <c r="D1908" s="16">
        <v>9003</v>
      </c>
      <c r="E1908" s="16">
        <v>7450</v>
      </c>
      <c r="F1908" s="16">
        <v>10842</v>
      </c>
      <c r="G1908" s="16">
        <v>26</v>
      </c>
      <c r="H1908" s="16">
        <v>951.35209999999995</v>
      </c>
      <c r="I1908" s="18"/>
    </row>
    <row r="1909" spans="1:9" x14ac:dyDescent="0.15">
      <c r="B1909" s="4">
        <v>33</v>
      </c>
      <c r="C1909" s="16">
        <v>912926</v>
      </c>
      <c r="D1909" s="16">
        <v>15473</v>
      </c>
      <c r="E1909" s="16">
        <v>8506</v>
      </c>
      <c r="F1909" s="16">
        <v>26554</v>
      </c>
      <c r="G1909" s="16">
        <v>59</v>
      </c>
      <c r="H1909" s="16">
        <v>5081.2389999999996</v>
      </c>
      <c r="I1909" s="18"/>
    </row>
    <row r="1910" spans="1:9" x14ac:dyDescent="0.15">
      <c r="B1910" s="4">
        <v>34</v>
      </c>
      <c r="C1910" s="16">
        <v>362394</v>
      </c>
      <c r="D1910" s="16">
        <v>10981</v>
      </c>
      <c r="E1910" s="16">
        <v>6042</v>
      </c>
      <c r="F1910" s="16">
        <v>16826</v>
      </c>
      <c r="G1910" s="16">
        <v>33</v>
      </c>
      <c r="H1910" s="16">
        <v>2750.0324999999998</v>
      </c>
      <c r="I1910" s="18"/>
    </row>
    <row r="1911" spans="1:9" x14ac:dyDescent="0.15">
      <c r="B1911" s="4">
        <v>35</v>
      </c>
      <c r="C1911" s="16">
        <v>541418</v>
      </c>
      <c r="D1911" s="16">
        <v>13205</v>
      </c>
      <c r="E1911" s="16">
        <v>9754</v>
      </c>
      <c r="F1911" s="16">
        <v>17978</v>
      </c>
      <c r="G1911" s="16">
        <v>41</v>
      </c>
      <c r="H1911" s="16">
        <v>1747.1759</v>
      </c>
      <c r="I1911" s="18"/>
    </row>
    <row r="1912" spans="1:9" x14ac:dyDescent="0.15">
      <c r="B1912" s="4">
        <v>36</v>
      </c>
      <c r="C1912" s="16">
        <v>882574</v>
      </c>
      <c r="D1912" s="16">
        <v>13172</v>
      </c>
      <c r="E1912" s="16">
        <v>5210</v>
      </c>
      <c r="F1912" s="16">
        <v>20890</v>
      </c>
      <c r="G1912" s="16">
        <v>67</v>
      </c>
      <c r="H1912" s="16">
        <v>3922.5311999999999</v>
      </c>
      <c r="I1912" s="18"/>
    </row>
    <row r="1913" spans="1:9" x14ac:dyDescent="0.15">
      <c r="B1913" s="4">
        <v>37</v>
      </c>
      <c r="C1913" s="16">
        <v>720546</v>
      </c>
      <c r="D1913" s="16">
        <v>13595</v>
      </c>
      <c r="E1913" s="16">
        <v>7258</v>
      </c>
      <c r="F1913" s="16">
        <v>25274</v>
      </c>
      <c r="G1913" s="16">
        <v>53</v>
      </c>
      <c r="H1913" s="16">
        <v>4804.4939999999997</v>
      </c>
      <c r="I1913" s="18"/>
    </row>
    <row r="1914" spans="1:9" x14ac:dyDescent="0.15">
      <c r="B1914" s="4">
        <v>38</v>
      </c>
      <c r="C1914" s="16">
        <v>540958</v>
      </c>
      <c r="D1914" s="16">
        <v>12580</v>
      </c>
      <c r="E1914" s="16">
        <v>8858</v>
      </c>
      <c r="F1914" s="16">
        <v>18938</v>
      </c>
      <c r="G1914" s="16">
        <v>43</v>
      </c>
      <c r="H1914" s="16">
        <v>2382.306</v>
      </c>
      <c r="I1914" s="18"/>
    </row>
    <row r="1915" spans="1:9" x14ac:dyDescent="0.15">
      <c r="B1915" s="4">
        <v>39</v>
      </c>
      <c r="C1915" s="16">
        <v>398856</v>
      </c>
      <c r="D1915" s="16">
        <v>11079</v>
      </c>
      <c r="E1915" s="16">
        <v>8346</v>
      </c>
      <c r="F1915" s="16">
        <v>14522</v>
      </c>
      <c r="G1915" s="16">
        <v>36</v>
      </c>
      <c r="H1915" s="16">
        <v>1702.9698000000001</v>
      </c>
      <c r="I1915" s="18"/>
    </row>
    <row r="1916" spans="1:9" x14ac:dyDescent="0.15">
      <c r="B1916" s="4">
        <v>40</v>
      </c>
      <c r="C1916" s="16">
        <v>1005604</v>
      </c>
      <c r="D1916" s="16">
        <v>17338</v>
      </c>
      <c r="E1916" s="16">
        <v>8570</v>
      </c>
      <c r="F1916" s="16">
        <v>29370</v>
      </c>
      <c r="G1916" s="16">
        <v>58</v>
      </c>
      <c r="H1916" s="16">
        <v>6366.4946</v>
      </c>
      <c r="I1916" s="18"/>
    </row>
    <row r="1917" spans="1:9" x14ac:dyDescent="0.15">
      <c r="B1917" s="4">
        <v>41</v>
      </c>
      <c r="C1917" s="16">
        <v>531900</v>
      </c>
      <c r="D1917" s="16">
        <v>13997</v>
      </c>
      <c r="E1917" s="16">
        <v>9466</v>
      </c>
      <c r="F1917" s="16">
        <v>21178</v>
      </c>
      <c r="G1917" s="16">
        <v>38</v>
      </c>
      <c r="H1917" s="16">
        <v>3010.7269999999999</v>
      </c>
      <c r="I1917" s="18"/>
    </row>
    <row r="1918" spans="1:9" x14ac:dyDescent="0.15">
      <c r="B1918" s="4">
        <v>42</v>
      </c>
      <c r="C1918" s="16">
        <v>558098</v>
      </c>
      <c r="D1918" s="16">
        <v>12402</v>
      </c>
      <c r="E1918" s="16">
        <v>8474</v>
      </c>
      <c r="F1918" s="16">
        <v>18650</v>
      </c>
      <c r="G1918" s="16">
        <v>45</v>
      </c>
      <c r="H1918" s="16">
        <v>2594.3438000000001</v>
      </c>
      <c r="I1918" s="18"/>
    </row>
    <row r="1919" spans="1:9" x14ac:dyDescent="0.15">
      <c r="B1919" s="4">
        <v>43</v>
      </c>
      <c r="C1919" s="16">
        <v>463178</v>
      </c>
      <c r="D1919" s="16">
        <v>11297</v>
      </c>
      <c r="E1919" s="16">
        <v>8250</v>
      </c>
      <c r="F1919" s="16">
        <v>15706</v>
      </c>
      <c r="G1919" s="16">
        <v>41</v>
      </c>
      <c r="H1919" s="16">
        <v>2104.8422999999998</v>
      </c>
      <c r="I1919" s="18"/>
    </row>
    <row r="1920" spans="1:9" x14ac:dyDescent="0.15">
      <c r="B1920" s="4">
        <v>44</v>
      </c>
      <c r="C1920" s="16">
        <v>609152</v>
      </c>
      <c r="D1920" s="16">
        <v>12690</v>
      </c>
      <c r="E1920" s="16">
        <v>5754</v>
      </c>
      <c r="F1920" s="16">
        <v>21594</v>
      </c>
      <c r="G1920" s="16">
        <v>48</v>
      </c>
      <c r="H1920" s="16">
        <v>4235.3643000000002</v>
      </c>
      <c r="I1920" s="18"/>
    </row>
    <row r="1921" spans="2:9" x14ac:dyDescent="0.15">
      <c r="B1921" s="4">
        <v>45</v>
      </c>
      <c r="C1921" s="16">
        <v>1002286</v>
      </c>
      <c r="D1921" s="16">
        <v>14959</v>
      </c>
      <c r="E1921" s="16">
        <v>7450</v>
      </c>
      <c r="F1921" s="16">
        <v>24762</v>
      </c>
      <c r="G1921" s="16">
        <v>67</v>
      </c>
      <c r="H1921" s="16">
        <v>4247.6377000000002</v>
      </c>
      <c r="I1921" s="18"/>
    </row>
    <row r="1922" spans="2:9" x14ac:dyDescent="0.15">
      <c r="B1922" s="4">
        <v>46</v>
      </c>
      <c r="C1922" s="16">
        <v>691886</v>
      </c>
      <c r="D1922" s="16">
        <v>13566</v>
      </c>
      <c r="E1922" s="16">
        <v>6810</v>
      </c>
      <c r="F1922" s="16">
        <v>23386</v>
      </c>
      <c r="G1922" s="16">
        <v>51</v>
      </c>
      <c r="H1922" s="16">
        <v>4570.7187999999996</v>
      </c>
      <c r="I1922" s="18"/>
    </row>
    <row r="1923" spans="2:9" x14ac:dyDescent="0.15">
      <c r="B1923" s="4">
        <v>47</v>
      </c>
      <c r="C1923" s="16">
        <v>412612</v>
      </c>
      <c r="D1923" s="16">
        <v>9824</v>
      </c>
      <c r="E1923" s="16">
        <v>5978</v>
      </c>
      <c r="F1923" s="16">
        <v>14490</v>
      </c>
      <c r="G1923" s="16">
        <v>42</v>
      </c>
      <c r="H1923" s="16">
        <v>2529.3696</v>
      </c>
      <c r="I1923" s="18"/>
    </row>
    <row r="1924" spans="2:9" x14ac:dyDescent="0.15">
      <c r="B1924" s="4">
        <v>48</v>
      </c>
      <c r="C1924" s="16">
        <v>654324</v>
      </c>
      <c r="D1924" s="16">
        <v>13086</v>
      </c>
      <c r="E1924" s="16">
        <v>7898</v>
      </c>
      <c r="F1924" s="16">
        <v>19418</v>
      </c>
      <c r="G1924" s="16">
        <v>50</v>
      </c>
      <c r="H1924" s="16">
        <v>3016.2345999999998</v>
      </c>
      <c r="I1924" s="18"/>
    </row>
    <row r="1925" spans="2:9" x14ac:dyDescent="0.15">
      <c r="B1925" s="4">
        <v>49</v>
      </c>
      <c r="C1925" s="16">
        <v>493650</v>
      </c>
      <c r="D1925" s="16">
        <v>10970</v>
      </c>
      <c r="E1925" s="16">
        <v>5914</v>
      </c>
      <c r="F1925" s="16">
        <v>17530</v>
      </c>
      <c r="G1925" s="16">
        <v>45</v>
      </c>
      <c r="H1925" s="16">
        <v>3163.3609999999999</v>
      </c>
      <c r="I1925" s="18"/>
    </row>
    <row r="1926" spans="2:9" x14ac:dyDescent="0.15">
      <c r="B1926" s="4">
        <v>50</v>
      </c>
      <c r="C1926" s="16">
        <v>283258</v>
      </c>
      <c r="D1926" s="16">
        <v>8583</v>
      </c>
      <c r="E1926" s="16">
        <v>5210</v>
      </c>
      <c r="F1926" s="16">
        <v>11194</v>
      </c>
      <c r="G1926" s="16">
        <v>33</v>
      </c>
      <c r="H1926" s="16">
        <v>1415.0059000000001</v>
      </c>
      <c r="I1926" s="18"/>
    </row>
    <row r="1927" spans="2:9" x14ac:dyDescent="0.15">
      <c r="B1927" s="4">
        <v>51</v>
      </c>
      <c r="C1927" s="16">
        <v>861264</v>
      </c>
      <c r="D1927" s="16">
        <v>15379</v>
      </c>
      <c r="E1927" s="16">
        <v>7034</v>
      </c>
      <c r="F1927" s="16">
        <v>26618</v>
      </c>
      <c r="G1927" s="16">
        <v>56</v>
      </c>
      <c r="H1927" s="16">
        <v>5467.3810000000003</v>
      </c>
      <c r="I1927" s="18"/>
    </row>
    <row r="1928" spans="2:9" x14ac:dyDescent="0.15">
      <c r="B1928" s="4">
        <v>52</v>
      </c>
      <c r="C1928" s="16">
        <v>572650</v>
      </c>
      <c r="D1928" s="16">
        <v>13967</v>
      </c>
      <c r="E1928" s="16">
        <v>9914</v>
      </c>
      <c r="F1928" s="16">
        <v>19642</v>
      </c>
      <c r="G1928" s="16">
        <v>41</v>
      </c>
      <c r="H1928" s="16">
        <v>2676.8308000000002</v>
      </c>
      <c r="I1928" s="18"/>
    </row>
    <row r="1929" spans="2:9" x14ac:dyDescent="0.15">
      <c r="B1929" s="4">
        <v>53</v>
      </c>
      <c r="C1929" s="16">
        <v>249534</v>
      </c>
      <c r="D1929" s="16">
        <v>9242</v>
      </c>
      <c r="E1929" s="16">
        <v>6586</v>
      </c>
      <c r="F1929" s="16">
        <v>11098</v>
      </c>
      <c r="G1929" s="16">
        <v>27</v>
      </c>
      <c r="H1929" s="16">
        <v>1196.6394</v>
      </c>
      <c r="I1929" s="18"/>
    </row>
    <row r="1930" spans="2:9" x14ac:dyDescent="0.15">
      <c r="B1930" s="4">
        <v>54</v>
      </c>
      <c r="C1930" s="16">
        <v>541706</v>
      </c>
      <c r="D1930" s="16">
        <v>13212</v>
      </c>
      <c r="E1930" s="16">
        <v>7066</v>
      </c>
      <c r="F1930" s="16">
        <v>18138</v>
      </c>
      <c r="G1930" s="16">
        <v>41</v>
      </c>
      <c r="H1930" s="16">
        <v>3057.6442999999999</v>
      </c>
      <c r="I1930" s="18"/>
    </row>
    <row r="1931" spans="2:9" x14ac:dyDescent="0.15">
      <c r="B1931" s="4">
        <v>55</v>
      </c>
      <c r="C1931" s="16">
        <v>642298</v>
      </c>
      <c r="D1931" s="16">
        <v>13108</v>
      </c>
      <c r="E1931" s="16">
        <v>7226</v>
      </c>
      <c r="F1931" s="16">
        <v>19034</v>
      </c>
      <c r="G1931" s="16">
        <v>49</v>
      </c>
      <c r="H1931" s="16">
        <v>3154.027</v>
      </c>
      <c r="I1931" s="18"/>
    </row>
    <row r="1932" spans="2:9" x14ac:dyDescent="0.15">
      <c r="B1932" s="4">
        <v>56</v>
      </c>
      <c r="C1932" s="16">
        <v>633770</v>
      </c>
      <c r="D1932" s="16">
        <v>15457</v>
      </c>
      <c r="E1932" s="16">
        <v>9850</v>
      </c>
      <c r="F1932" s="16">
        <v>23418</v>
      </c>
      <c r="G1932" s="16">
        <v>41</v>
      </c>
      <c r="H1932" s="16">
        <v>4048.297</v>
      </c>
      <c r="I1932" s="18"/>
    </row>
    <row r="1933" spans="2:9" x14ac:dyDescent="0.15">
      <c r="B1933" s="4">
        <v>57</v>
      </c>
      <c r="C1933" s="16">
        <v>418256</v>
      </c>
      <c r="D1933" s="16">
        <v>10456</v>
      </c>
      <c r="E1933" s="16">
        <v>5818</v>
      </c>
      <c r="F1933" s="16">
        <v>15098</v>
      </c>
      <c r="G1933" s="16">
        <v>40</v>
      </c>
      <c r="H1933" s="16">
        <v>2439.8352</v>
      </c>
      <c r="I1933" s="18"/>
    </row>
    <row r="1934" spans="2:9" x14ac:dyDescent="0.15">
      <c r="B1934" s="4">
        <v>58</v>
      </c>
      <c r="C1934" s="16">
        <v>1156996</v>
      </c>
      <c r="D1934" s="16">
        <v>15635</v>
      </c>
      <c r="E1934" s="16">
        <v>10778</v>
      </c>
      <c r="F1934" s="16">
        <v>25658</v>
      </c>
      <c r="G1934" s="16">
        <v>74</v>
      </c>
      <c r="H1934" s="16">
        <v>4299.6809999999996</v>
      </c>
      <c r="I1934" s="18"/>
    </row>
    <row r="1935" spans="2:9" x14ac:dyDescent="0.15">
      <c r="B1935" s="4">
        <v>59</v>
      </c>
      <c r="C1935" s="16">
        <v>324532</v>
      </c>
      <c r="D1935" s="16">
        <v>9545</v>
      </c>
      <c r="E1935" s="16">
        <v>6266</v>
      </c>
      <c r="F1935" s="16">
        <v>12922</v>
      </c>
      <c r="G1935" s="16">
        <v>34</v>
      </c>
      <c r="H1935" s="16">
        <v>1783.8815999999999</v>
      </c>
      <c r="I1935" s="18"/>
    </row>
    <row r="1936" spans="2:9" x14ac:dyDescent="0.15">
      <c r="B1936" s="4">
        <v>60</v>
      </c>
      <c r="C1936" s="16">
        <v>387148</v>
      </c>
      <c r="D1936" s="16">
        <v>12904</v>
      </c>
      <c r="E1936" s="16">
        <v>9050</v>
      </c>
      <c r="F1936" s="16">
        <v>16218</v>
      </c>
      <c r="G1936" s="16">
        <v>30</v>
      </c>
      <c r="H1936" s="16">
        <v>1916.7185999999999</v>
      </c>
      <c r="I1936" s="18"/>
    </row>
    <row r="1937" spans="2:9" x14ac:dyDescent="0.15">
      <c r="B1937" s="4">
        <v>61</v>
      </c>
      <c r="C1937" s="16">
        <v>578642</v>
      </c>
      <c r="D1937" s="16">
        <v>12858</v>
      </c>
      <c r="E1937" s="16">
        <v>7162</v>
      </c>
      <c r="F1937" s="16">
        <v>18906</v>
      </c>
      <c r="G1937" s="16">
        <v>45</v>
      </c>
      <c r="H1937" s="16">
        <v>3370.7359999999999</v>
      </c>
      <c r="I1937" s="18"/>
    </row>
    <row r="1938" spans="2:9" x14ac:dyDescent="0.15">
      <c r="B1938" s="4">
        <v>62</v>
      </c>
      <c r="C1938" s="16">
        <v>592160</v>
      </c>
      <c r="D1938" s="16">
        <v>12336</v>
      </c>
      <c r="E1938" s="16">
        <v>7130</v>
      </c>
      <c r="F1938" s="16">
        <v>20282</v>
      </c>
      <c r="G1938" s="16">
        <v>48</v>
      </c>
      <c r="H1938" s="16">
        <v>3569.2703000000001</v>
      </c>
      <c r="I1938" s="18"/>
    </row>
    <row r="1939" spans="2:9" x14ac:dyDescent="0.15">
      <c r="B1939" s="4">
        <v>63</v>
      </c>
      <c r="C1939" s="16">
        <v>333740</v>
      </c>
      <c r="D1939" s="16">
        <v>11124</v>
      </c>
      <c r="E1939" s="16">
        <v>9338</v>
      </c>
      <c r="F1939" s="16">
        <v>13402</v>
      </c>
      <c r="G1939" s="16">
        <v>30</v>
      </c>
      <c r="H1939" s="16">
        <v>1094.7648999999999</v>
      </c>
      <c r="I1939" s="18"/>
    </row>
    <row r="1940" spans="2:9" x14ac:dyDescent="0.15">
      <c r="B1940" s="4">
        <v>64</v>
      </c>
      <c r="C1940" s="16">
        <v>596808</v>
      </c>
      <c r="D1940" s="16">
        <v>11477</v>
      </c>
      <c r="E1940" s="16">
        <v>5754</v>
      </c>
      <c r="F1940" s="16">
        <v>18650</v>
      </c>
      <c r="G1940" s="16">
        <v>52</v>
      </c>
      <c r="H1940" s="16">
        <v>3413.922</v>
      </c>
      <c r="I1940" s="18"/>
    </row>
    <row r="1941" spans="2:9" x14ac:dyDescent="0.15">
      <c r="B1941" s="4">
        <v>65</v>
      </c>
      <c r="C1941" s="16">
        <v>981318</v>
      </c>
      <c r="D1941" s="16">
        <v>15576</v>
      </c>
      <c r="E1941" s="16">
        <v>9722</v>
      </c>
      <c r="F1941" s="16">
        <v>25210</v>
      </c>
      <c r="G1941" s="16">
        <v>63</v>
      </c>
      <c r="H1941" s="16">
        <v>4247.2725</v>
      </c>
      <c r="I1941" s="18"/>
    </row>
    <row r="1942" spans="2:9" x14ac:dyDescent="0.15">
      <c r="B1942" s="4">
        <v>66</v>
      </c>
      <c r="C1942" s="16">
        <v>1044382</v>
      </c>
      <c r="D1942" s="16">
        <v>13925</v>
      </c>
      <c r="E1942" s="16">
        <v>4122</v>
      </c>
      <c r="F1942" s="16">
        <v>26906</v>
      </c>
      <c r="G1942" s="16">
        <v>75</v>
      </c>
      <c r="H1942" s="16">
        <v>6265.9350000000004</v>
      </c>
      <c r="I1942" s="18"/>
    </row>
    <row r="1943" spans="2:9" x14ac:dyDescent="0.15">
      <c r="B1943" s="4">
        <v>67</v>
      </c>
      <c r="C1943" s="16">
        <v>349856</v>
      </c>
      <c r="D1943" s="16">
        <v>10933</v>
      </c>
      <c r="E1943" s="16">
        <v>8282</v>
      </c>
      <c r="F1943" s="16">
        <v>13370</v>
      </c>
      <c r="G1943" s="16">
        <v>32</v>
      </c>
      <c r="H1943" s="16">
        <v>1326.3877</v>
      </c>
      <c r="I1943" s="18"/>
    </row>
    <row r="1944" spans="2:9" x14ac:dyDescent="0.15">
      <c r="B1944" s="4">
        <v>68</v>
      </c>
      <c r="C1944" s="16">
        <v>304832</v>
      </c>
      <c r="D1944" s="16">
        <v>9526</v>
      </c>
      <c r="E1944" s="16">
        <v>6202</v>
      </c>
      <c r="F1944" s="16">
        <v>13722</v>
      </c>
      <c r="G1944" s="16">
        <v>32</v>
      </c>
      <c r="H1944" s="16">
        <v>1894.2401</v>
      </c>
      <c r="I1944" s="18"/>
    </row>
    <row r="1945" spans="2:9" x14ac:dyDescent="0.15">
      <c r="B1945" s="4">
        <v>69</v>
      </c>
      <c r="C1945" s="16">
        <v>600198</v>
      </c>
      <c r="D1945" s="16">
        <v>12770</v>
      </c>
      <c r="E1945" s="16">
        <v>8154</v>
      </c>
      <c r="F1945" s="16">
        <v>19706</v>
      </c>
      <c r="G1945" s="16">
        <v>47</v>
      </c>
      <c r="H1945" s="16">
        <v>3010.2597999999998</v>
      </c>
      <c r="I1945" s="18"/>
    </row>
    <row r="1946" spans="2:9" x14ac:dyDescent="0.15">
      <c r="B1946" s="4">
        <v>70</v>
      </c>
      <c r="C1946" s="5">
        <v>269302</v>
      </c>
      <c r="D1946" s="5">
        <v>11708</v>
      </c>
      <c r="E1946" s="5">
        <v>8346</v>
      </c>
      <c r="F1946" s="5">
        <v>14042</v>
      </c>
      <c r="G1946" s="5">
        <v>23</v>
      </c>
      <c r="H1946" s="5">
        <v>1629.4860000000001</v>
      </c>
      <c r="I1946" s="6"/>
    </row>
    <row r="1947" spans="2:9" x14ac:dyDescent="0.15">
      <c r="B1947" s="4">
        <v>71</v>
      </c>
      <c r="C1947" s="5">
        <v>269456</v>
      </c>
      <c r="D1947" s="5">
        <v>11227</v>
      </c>
      <c r="E1947" s="5">
        <v>9786</v>
      </c>
      <c r="F1947" s="5">
        <v>12506</v>
      </c>
      <c r="G1947" s="5">
        <v>24</v>
      </c>
      <c r="H1947" s="5">
        <v>858.36383000000001</v>
      </c>
      <c r="I1947" s="6"/>
    </row>
    <row r="1948" spans="2:9" x14ac:dyDescent="0.15">
      <c r="B1948" s="4">
        <v>72</v>
      </c>
      <c r="C1948" s="5">
        <v>786050</v>
      </c>
      <c r="D1948" s="5">
        <v>14831</v>
      </c>
      <c r="E1948" s="5">
        <v>8634</v>
      </c>
      <c r="F1948" s="5">
        <v>25338</v>
      </c>
      <c r="G1948" s="5">
        <v>53</v>
      </c>
      <c r="H1948" s="5">
        <v>4627.7313999999997</v>
      </c>
      <c r="I1948" s="6"/>
    </row>
    <row r="1949" spans="2:9" x14ac:dyDescent="0.15">
      <c r="B1949" s="4">
        <v>73</v>
      </c>
      <c r="C1949" s="5">
        <v>270882</v>
      </c>
      <c r="D1949" s="5">
        <v>7321</v>
      </c>
      <c r="E1949" s="5">
        <v>4922</v>
      </c>
      <c r="F1949" s="5">
        <v>10106</v>
      </c>
      <c r="G1949" s="5">
        <v>37</v>
      </c>
      <c r="H1949" s="5">
        <v>1408.9789000000001</v>
      </c>
      <c r="I1949" s="6"/>
    </row>
    <row r="1950" spans="2:9" x14ac:dyDescent="0.15">
      <c r="B1950" s="4">
        <v>74</v>
      </c>
      <c r="C1950" s="5">
        <v>251992</v>
      </c>
      <c r="D1950" s="5">
        <v>8999</v>
      </c>
      <c r="E1950" s="5">
        <v>6138</v>
      </c>
      <c r="F1950" s="5">
        <v>11034</v>
      </c>
      <c r="G1950" s="5">
        <v>28</v>
      </c>
      <c r="H1950" s="5">
        <v>1317.2772</v>
      </c>
      <c r="I1950" s="6"/>
    </row>
    <row r="1951" spans="2:9" x14ac:dyDescent="0.15">
      <c r="B1951" s="4">
        <v>75</v>
      </c>
      <c r="C1951" s="5">
        <v>415804</v>
      </c>
      <c r="D1951" s="5">
        <v>10942</v>
      </c>
      <c r="E1951" s="5">
        <v>2362</v>
      </c>
      <c r="F1951" s="5">
        <v>18714</v>
      </c>
      <c r="G1951" s="5">
        <v>38</v>
      </c>
      <c r="H1951" s="5">
        <v>4494.8760000000002</v>
      </c>
      <c r="I1951" s="6"/>
    </row>
    <row r="1952" spans="2:9" x14ac:dyDescent="0.15">
      <c r="B1952" s="4">
        <v>76</v>
      </c>
      <c r="C1952" s="5">
        <v>170836</v>
      </c>
      <c r="D1952" s="5">
        <v>9490</v>
      </c>
      <c r="E1952" s="5">
        <v>7674</v>
      </c>
      <c r="F1952" s="5">
        <v>11130</v>
      </c>
      <c r="G1952" s="5">
        <v>18</v>
      </c>
      <c r="H1952" s="5">
        <v>890.84649999999999</v>
      </c>
      <c r="I1952" s="6"/>
    </row>
    <row r="1953" spans="1:9" x14ac:dyDescent="0.15">
      <c r="B1953" s="4">
        <v>77</v>
      </c>
      <c r="C1953" s="5">
        <v>452062</v>
      </c>
      <c r="D1953" s="5">
        <v>10513</v>
      </c>
      <c r="E1953" s="5">
        <v>6394</v>
      </c>
      <c r="F1953" s="5">
        <v>16282</v>
      </c>
      <c r="G1953" s="5">
        <v>43</v>
      </c>
      <c r="H1953" s="5">
        <v>2476.4883</v>
      </c>
      <c r="I1953" s="6"/>
    </row>
    <row r="1954" spans="1:9" x14ac:dyDescent="0.15">
      <c r="B1954" s="4">
        <v>78</v>
      </c>
      <c r="C1954" s="5">
        <v>423792</v>
      </c>
      <c r="D1954" s="5">
        <v>10594</v>
      </c>
      <c r="E1954" s="5">
        <v>7162</v>
      </c>
      <c r="F1954" s="5">
        <v>15098</v>
      </c>
      <c r="G1954" s="5">
        <v>40</v>
      </c>
      <c r="H1954" s="5">
        <v>2438.8245000000002</v>
      </c>
      <c r="I1954" s="6"/>
    </row>
    <row r="1955" spans="1:9" x14ac:dyDescent="0.15">
      <c r="A1955" s="13"/>
      <c r="B1955" s="4">
        <v>79</v>
      </c>
      <c r="C1955" s="5">
        <v>508056</v>
      </c>
      <c r="D1955" s="5">
        <v>11546</v>
      </c>
      <c r="E1955" s="5">
        <v>8218</v>
      </c>
      <c r="F1955" s="5">
        <v>16218</v>
      </c>
      <c r="G1955" s="5">
        <v>44</v>
      </c>
      <c r="H1955" s="5">
        <v>2514.2091999999998</v>
      </c>
      <c r="I1955" s="6"/>
    </row>
    <row r="1956" spans="1:9" x14ac:dyDescent="0.15">
      <c r="A1956" s="5"/>
      <c r="B1956" s="4">
        <v>80</v>
      </c>
      <c r="C1956" s="5">
        <v>327396</v>
      </c>
      <c r="D1956" s="10">
        <v>12592</v>
      </c>
      <c r="E1956" s="5">
        <v>7578</v>
      </c>
      <c r="F1956" s="5">
        <v>19674</v>
      </c>
      <c r="G1956" s="5">
        <v>26</v>
      </c>
      <c r="H1956" s="5">
        <v>3426.9922000000001</v>
      </c>
      <c r="I1956" s="6"/>
    </row>
    <row r="1957" spans="1:9" x14ac:dyDescent="0.15">
      <c r="A1957" s="5"/>
      <c r="B1957" s="4">
        <v>81</v>
      </c>
      <c r="C1957" s="5">
        <v>256368</v>
      </c>
      <c r="D1957" s="5">
        <v>10682</v>
      </c>
      <c r="E1957" s="5">
        <v>6138</v>
      </c>
      <c r="F1957" s="5">
        <v>15802</v>
      </c>
      <c r="G1957" s="5">
        <v>24</v>
      </c>
      <c r="H1957" s="5">
        <v>2490.1781999999998</v>
      </c>
      <c r="I1957" s="6"/>
    </row>
    <row r="1958" spans="1:9" x14ac:dyDescent="0.15">
      <c r="B1958" s="4">
        <v>82</v>
      </c>
      <c r="C1958" s="5">
        <v>142886</v>
      </c>
      <c r="D1958" s="5">
        <v>9525</v>
      </c>
      <c r="E1958" s="5">
        <v>8154</v>
      </c>
      <c r="F1958" s="5">
        <v>10746</v>
      </c>
      <c r="G1958" s="5">
        <v>15</v>
      </c>
      <c r="H1958" s="5">
        <v>825.81177000000002</v>
      </c>
      <c r="I1958" s="6"/>
    </row>
    <row r="1959" spans="1:9" x14ac:dyDescent="0.15">
      <c r="B1959" s="4">
        <v>83</v>
      </c>
      <c r="C1959" s="5">
        <v>215786</v>
      </c>
      <c r="D1959" s="5">
        <v>8631</v>
      </c>
      <c r="E1959" s="5">
        <v>5818</v>
      </c>
      <c r="F1959" s="5">
        <v>11034</v>
      </c>
      <c r="G1959" s="5">
        <v>25</v>
      </c>
      <c r="H1959" s="5">
        <v>1295.9313999999999</v>
      </c>
      <c r="I1959" s="6"/>
    </row>
    <row r="1960" spans="1:9" x14ac:dyDescent="0.15">
      <c r="B1960" s="4">
        <v>84</v>
      </c>
      <c r="C1960" s="5">
        <v>960662</v>
      </c>
      <c r="D1960" s="5">
        <v>17466</v>
      </c>
      <c r="E1960" s="5">
        <v>8986</v>
      </c>
      <c r="F1960" s="5">
        <v>29626</v>
      </c>
      <c r="G1960" s="5">
        <v>55</v>
      </c>
      <c r="H1960" s="5">
        <v>5768.9690000000001</v>
      </c>
      <c r="I1960" s="6"/>
    </row>
    <row r="1961" spans="1:9" x14ac:dyDescent="0.15">
      <c r="B1961" s="4">
        <v>85</v>
      </c>
      <c r="C1961" s="5">
        <v>700070</v>
      </c>
      <c r="D1961" s="5">
        <v>14895</v>
      </c>
      <c r="E1961" s="5">
        <v>10202</v>
      </c>
      <c r="F1961" s="5">
        <v>21978</v>
      </c>
      <c r="G1961" s="5">
        <v>47</v>
      </c>
      <c r="H1961" s="5">
        <v>3220.5073000000002</v>
      </c>
      <c r="I1961" s="6"/>
    </row>
    <row r="1962" spans="1:9" x14ac:dyDescent="0.15">
      <c r="B1962" s="4">
        <v>86</v>
      </c>
      <c r="C1962" s="5">
        <v>466206</v>
      </c>
      <c r="D1962" s="5">
        <v>10842</v>
      </c>
      <c r="E1962" s="5">
        <v>7130</v>
      </c>
      <c r="F1962" s="5">
        <v>14330</v>
      </c>
      <c r="G1962" s="5">
        <v>43</v>
      </c>
      <c r="H1962" s="5">
        <v>2063.04</v>
      </c>
      <c r="I1962" s="6"/>
    </row>
    <row r="1963" spans="1:9" x14ac:dyDescent="0.15">
      <c r="B1963" s="4">
        <v>87</v>
      </c>
      <c r="C1963" s="5">
        <v>503994</v>
      </c>
      <c r="D1963" s="7">
        <v>15272</v>
      </c>
      <c r="E1963" s="5">
        <v>9978</v>
      </c>
      <c r="F1963" s="5">
        <v>19258</v>
      </c>
      <c r="G1963" s="5">
        <v>33</v>
      </c>
      <c r="H1963" s="5">
        <v>2804.306</v>
      </c>
      <c r="I1963" s="6"/>
    </row>
    <row r="1964" spans="1:9" x14ac:dyDescent="0.15">
      <c r="B1964" s="4">
        <v>88</v>
      </c>
      <c r="C1964" s="5">
        <v>620558</v>
      </c>
      <c r="D1964" s="5">
        <v>12167</v>
      </c>
      <c r="E1964" s="5">
        <v>6906</v>
      </c>
      <c r="F1964" s="5">
        <v>17754</v>
      </c>
      <c r="G1964" s="5">
        <v>51</v>
      </c>
      <c r="H1964" s="5">
        <v>2843.5756999999999</v>
      </c>
      <c r="I1964" s="6"/>
    </row>
    <row r="1965" spans="1:9" x14ac:dyDescent="0.15">
      <c r="B1965" s="4">
        <v>89</v>
      </c>
      <c r="C1965" s="5">
        <v>302364</v>
      </c>
      <c r="D1965" s="5">
        <v>13743</v>
      </c>
      <c r="E1965" s="5">
        <v>9722</v>
      </c>
      <c r="F1965" s="5">
        <v>16858</v>
      </c>
      <c r="G1965" s="5">
        <v>22</v>
      </c>
      <c r="H1965" s="5">
        <v>1826.2145</v>
      </c>
      <c r="I1965" s="6"/>
    </row>
    <row r="1966" spans="1:9" x14ac:dyDescent="0.15">
      <c r="B1966" s="4">
        <v>90</v>
      </c>
      <c r="C1966" s="5">
        <v>643502</v>
      </c>
      <c r="D1966" s="5">
        <v>12617</v>
      </c>
      <c r="E1966" s="5">
        <v>6810</v>
      </c>
      <c r="F1966" s="5">
        <v>20058</v>
      </c>
      <c r="G1966" s="5">
        <v>51</v>
      </c>
      <c r="H1966" s="5">
        <v>3619.9146000000001</v>
      </c>
      <c r="I1966" s="6"/>
    </row>
    <row r="1967" spans="1:9" x14ac:dyDescent="0.15">
      <c r="B1967" s="4">
        <v>91</v>
      </c>
      <c r="C1967" s="5">
        <v>779406</v>
      </c>
      <c r="D1967" s="5">
        <v>15282</v>
      </c>
      <c r="E1967" s="5">
        <v>8314</v>
      </c>
      <c r="F1967" s="5">
        <v>24250</v>
      </c>
      <c r="G1967" s="5">
        <v>51</v>
      </c>
      <c r="H1967" s="5">
        <v>4582.0630000000001</v>
      </c>
      <c r="I1967" s="6"/>
    </row>
    <row r="1968" spans="1:9" x14ac:dyDescent="0.15">
      <c r="B1968" s="4">
        <v>92</v>
      </c>
      <c r="C1968" s="5">
        <v>257386</v>
      </c>
      <c r="D1968" s="5">
        <v>10295</v>
      </c>
      <c r="E1968" s="5">
        <v>8474</v>
      </c>
      <c r="F1968" s="5">
        <v>12282</v>
      </c>
      <c r="G1968" s="5">
        <v>25</v>
      </c>
      <c r="H1968" s="5">
        <v>1044.0094999999999</v>
      </c>
      <c r="I1968" s="6"/>
    </row>
    <row r="1969" spans="2:9" x14ac:dyDescent="0.15">
      <c r="B1969" s="4">
        <v>93</v>
      </c>
      <c r="C1969" s="5">
        <v>727506</v>
      </c>
      <c r="D1969" s="5">
        <v>16166</v>
      </c>
      <c r="E1969" s="5">
        <v>12314</v>
      </c>
      <c r="F1969" s="5">
        <v>20538</v>
      </c>
      <c r="G1969" s="5">
        <v>45</v>
      </c>
      <c r="H1969" s="5">
        <v>2230.4670000000001</v>
      </c>
      <c r="I1969" s="6"/>
    </row>
    <row r="1970" spans="2:9" x14ac:dyDescent="0.15">
      <c r="B1970" s="4">
        <v>94</v>
      </c>
      <c r="C1970" s="5">
        <v>595346</v>
      </c>
      <c r="D1970" s="5">
        <v>13229</v>
      </c>
      <c r="E1970" s="5">
        <v>9370</v>
      </c>
      <c r="F1970" s="5">
        <v>18586</v>
      </c>
      <c r="G1970" s="5">
        <v>45</v>
      </c>
      <c r="H1970" s="5">
        <v>2594.4623999999999</v>
      </c>
      <c r="I1970" s="6"/>
    </row>
    <row r="1971" spans="2:9" x14ac:dyDescent="0.15">
      <c r="B1971" s="4">
        <v>95</v>
      </c>
      <c r="C1971" s="5">
        <v>816554</v>
      </c>
      <c r="D1971" s="5">
        <v>14325</v>
      </c>
      <c r="E1971" s="5">
        <v>7610</v>
      </c>
      <c r="F1971" s="5">
        <v>25466</v>
      </c>
      <c r="G1971" s="5">
        <v>57</v>
      </c>
      <c r="H1971" s="5">
        <v>4813.8516</v>
      </c>
      <c r="I1971" s="6"/>
    </row>
    <row r="1972" spans="2:9" x14ac:dyDescent="0.15">
      <c r="B1972" s="4">
        <v>96</v>
      </c>
      <c r="C1972" s="5">
        <v>148240</v>
      </c>
      <c r="D1972" s="5">
        <v>6176</v>
      </c>
      <c r="E1972" s="5">
        <v>3802</v>
      </c>
      <c r="F1972" s="5">
        <v>8570</v>
      </c>
      <c r="G1972" s="5">
        <v>24</v>
      </c>
      <c r="H1972" s="5">
        <v>1193.7920999999999</v>
      </c>
      <c r="I1972" s="6"/>
    </row>
    <row r="1973" spans="2:9" x14ac:dyDescent="0.15">
      <c r="B1973" s="4">
        <v>97</v>
      </c>
      <c r="C1973" s="5">
        <v>563730</v>
      </c>
      <c r="D1973" s="5">
        <v>12527</v>
      </c>
      <c r="E1973" s="5">
        <v>7962</v>
      </c>
      <c r="F1973" s="5">
        <v>17722</v>
      </c>
      <c r="G1973" s="5">
        <v>45</v>
      </c>
      <c r="H1973" s="5">
        <v>2612.9973</v>
      </c>
      <c r="I1973" s="6"/>
    </row>
    <row r="1974" spans="2:9" x14ac:dyDescent="0.15">
      <c r="B1974" s="4">
        <v>98</v>
      </c>
      <c r="C1974" s="5">
        <v>453376</v>
      </c>
      <c r="D1974" s="5">
        <v>9445</v>
      </c>
      <c r="E1974" s="5">
        <v>4762</v>
      </c>
      <c r="F1974" s="5">
        <v>16346</v>
      </c>
      <c r="G1974" s="5">
        <v>48</v>
      </c>
      <c r="H1974" s="5">
        <v>3456.0414999999998</v>
      </c>
      <c r="I1974" s="6"/>
    </row>
    <row r="1975" spans="2:9" x14ac:dyDescent="0.15">
      <c r="B1975" s="4">
        <v>99</v>
      </c>
      <c r="C1975" s="5">
        <v>444636</v>
      </c>
      <c r="D1975" s="5">
        <v>11700</v>
      </c>
      <c r="E1975" s="5">
        <v>6394</v>
      </c>
      <c r="F1975" s="5">
        <v>17018</v>
      </c>
      <c r="G1975" s="5">
        <v>38</v>
      </c>
      <c r="H1975" s="5">
        <v>2467.7597999999998</v>
      </c>
      <c r="I1975" s="6"/>
    </row>
    <row r="1976" spans="2:9" x14ac:dyDescent="0.15">
      <c r="B1976" s="4">
        <v>100</v>
      </c>
      <c r="C1976" s="5">
        <v>377688</v>
      </c>
      <c r="D1976" s="5">
        <v>13488</v>
      </c>
      <c r="E1976" s="5">
        <v>12058</v>
      </c>
      <c r="F1976" s="5">
        <v>15674</v>
      </c>
      <c r="G1976" s="5">
        <v>28</v>
      </c>
      <c r="H1976" s="5">
        <v>1020.7306</v>
      </c>
      <c r="I1976" s="6"/>
    </row>
    <row r="1977" spans="2:9" x14ac:dyDescent="0.15">
      <c r="B1977" s="4">
        <v>101</v>
      </c>
      <c r="C1977" s="5">
        <v>463862</v>
      </c>
      <c r="D1977" s="5">
        <v>11893</v>
      </c>
      <c r="E1977" s="5">
        <v>9434</v>
      </c>
      <c r="F1977" s="5">
        <v>14618</v>
      </c>
      <c r="G1977" s="5">
        <v>39</v>
      </c>
      <c r="H1977" s="5">
        <v>1516.1912</v>
      </c>
      <c r="I1977" s="6"/>
    </row>
    <row r="1978" spans="2:9" x14ac:dyDescent="0.15">
      <c r="B1978" s="4">
        <v>102</v>
      </c>
      <c r="C1978" s="5">
        <v>529450</v>
      </c>
      <c r="D1978" s="5">
        <v>12913</v>
      </c>
      <c r="E1978" s="5">
        <v>10202</v>
      </c>
      <c r="F1978" s="5">
        <v>17754</v>
      </c>
      <c r="G1978" s="5">
        <v>41</v>
      </c>
      <c r="H1978" s="5">
        <v>2115.8150000000001</v>
      </c>
      <c r="I1978" s="6"/>
    </row>
    <row r="1979" spans="2:9" x14ac:dyDescent="0.15">
      <c r="B1979" s="4">
        <v>103</v>
      </c>
      <c r="C1979" s="5">
        <v>622668</v>
      </c>
      <c r="D1979" s="5">
        <v>13536</v>
      </c>
      <c r="E1979" s="5">
        <v>7450</v>
      </c>
      <c r="F1979" s="5">
        <v>18490</v>
      </c>
      <c r="G1979" s="5">
        <v>46</v>
      </c>
      <c r="H1979" s="5">
        <v>3066.451</v>
      </c>
      <c r="I1979" s="6"/>
    </row>
    <row r="1980" spans="2:9" x14ac:dyDescent="0.15">
      <c r="B1980" s="4">
        <v>104</v>
      </c>
      <c r="C1980" s="5">
        <v>320368</v>
      </c>
      <c r="D1980" s="5">
        <v>13348</v>
      </c>
      <c r="E1980" s="5">
        <v>11098</v>
      </c>
      <c r="F1980" s="5">
        <v>15866</v>
      </c>
      <c r="G1980" s="5">
        <v>24</v>
      </c>
      <c r="H1980" s="5">
        <v>1384.1674</v>
      </c>
      <c r="I1980" s="6"/>
    </row>
    <row r="1981" spans="2:9" x14ac:dyDescent="0.15">
      <c r="B1981" s="4">
        <v>105</v>
      </c>
      <c r="C1981" s="5">
        <v>461232</v>
      </c>
      <c r="D1981" s="5">
        <v>11530</v>
      </c>
      <c r="E1981" s="5">
        <v>7162</v>
      </c>
      <c r="F1981" s="5">
        <v>16570</v>
      </c>
      <c r="G1981" s="5">
        <v>40</v>
      </c>
      <c r="H1981" s="5">
        <v>2415.1860000000001</v>
      </c>
      <c r="I1981" s="6"/>
    </row>
    <row r="1982" spans="2:9" x14ac:dyDescent="0.15">
      <c r="B1982" s="4">
        <v>106</v>
      </c>
      <c r="C1982" s="5">
        <v>207216</v>
      </c>
      <c r="D1982" s="5">
        <v>8634</v>
      </c>
      <c r="E1982" s="5">
        <v>7226</v>
      </c>
      <c r="F1982" s="5">
        <v>10586</v>
      </c>
      <c r="G1982" s="5">
        <v>24</v>
      </c>
      <c r="H1982" s="5">
        <v>921.76620000000003</v>
      </c>
      <c r="I1982" s="6"/>
    </row>
    <row r="1983" spans="2:9" x14ac:dyDescent="0.15">
      <c r="B1983" s="4">
        <v>107</v>
      </c>
      <c r="C1983" s="5">
        <v>456440</v>
      </c>
      <c r="D1983" s="5">
        <v>10373</v>
      </c>
      <c r="E1983" s="5">
        <v>7322</v>
      </c>
      <c r="F1983" s="5">
        <v>15002</v>
      </c>
      <c r="G1983" s="5">
        <v>44</v>
      </c>
      <c r="H1983" s="5">
        <v>2087.3328000000001</v>
      </c>
      <c r="I1983" s="6"/>
    </row>
    <row r="1984" spans="2:9" x14ac:dyDescent="0.15">
      <c r="B1984" s="4">
        <v>108</v>
      </c>
      <c r="C1984" s="5">
        <v>537256</v>
      </c>
      <c r="D1984" s="5">
        <v>10331</v>
      </c>
      <c r="E1984" s="5">
        <v>4122</v>
      </c>
      <c r="F1984" s="5">
        <v>18746</v>
      </c>
      <c r="G1984" s="5">
        <v>52</v>
      </c>
      <c r="H1984" s="5">
        <v>3745.0183000000002</v>
      </c>
      <c r="I1984" s="6"/>
    </row>
    <row r="1985" spans="1:9" x14ac:dyDescent="0.15">
      <c r="B1985" s="4">
        <v>109</v>
      </c>
      <c r="C1985" s="5">
        <v>990880</v>
      </c>
      <c r="D1985" s="5">
        <v>15482</v>
      </c>
      <c r="E1985" s="5">
        <v>7642</v>
      </c>
      <c r="F1985" s="5">
        <v>27898</v>
      </c>
      <c r="G1985" s="5">
        <v>64</v>
      </c>
      <c r="H1985" s="5">
        <v>5678.2160000000003</v>
      </c>
      <c r="I1985" s="6"/>
    </row>
    <row r="1986" spans="1:9" x14ac:dyDescent="0.15">
      <c r="B1986" s="4">
        <v>110</v>
      </c>
      <c r="C1986" s="5">
        <v>868810</v>
      </c>
      <c r="D1986" s="5">
        <v>15242</v>
      </c>
      <c r="E1986" s="5">
        <v>7226</v>
      </c>
      <c r="F1986" s="5">
        <v>26202</v>
      </c>
      <c r="G1986" s="5">
        <v>57</v>
      </c>
      <c r="H1986" s="5">
        <v>5119.1360000000004</v>
      </c>
      <c r="I1986" s="6"/>
    </row>
    <row r="1987" spans="1:9" x14ac:dyDescent="0.15">
      <c r="B1987" s="4">
        <v>111</v>
      </c>
      <c r="C1987" s="5">
        <v>481586</v>
      </c>
      <c r="D1987" s="5">
        <v>10701</v>
      </c>
      <c r="E1987" s="5">
        <v>6266</v>
      </c>
      <c r="F1987" s="5">
        <v>15290</v>
      </c>
      <c r="G1987" s="5">
        <v>45</v>
      </c>
      <c r="H1987" s="5">
        <v>2297.8539999999998</v>
      </c>
      <c r="I1987" s="6"/>
    </row>
    <row r="1988" spans="1:9" x14ac:dyDescent="0.15">
      <c r="B1988" s="4">
        <v>112</v>
      </c>
      <c r="C1988" s="5">
        <v>555076</v>
      </c>
      <c r="D1988" s="5">
        <v>13216</v>
      </c>
      <c r="E1988" s="5">
        <v>8538</v>
      </c>
      <c r="F1988" s="5">
        <v>18426</v>
      </c>
      <c r="G1988" s="5">
        <v>42</v>
      </c>
      <c r="H1988" s="5">
        <v>2533.3262</v>
      </c>
      <c r="I1988" s="6"/>
    </row>
    <row r="1989" spans="1:9" x14ac:dyDescent="0.15">
      <c r="B1989" s="4">
        <v>113</v>
      </c>
      <c r="C1989" s="5">
        <v>529842</v>
      </c>
      <c r="D1989" s="5">
        <v>11774</v>
      </c>
      <c r="E1989" s="5">
        <v>7930</v>
      </c>
      <c r="F1989" s="5">
        <v>15258</v>
      </c>
      <c r="G1989" s="5">
        <v>45</v>
      </c>
      <c r="H1989" s="5">
        <v>2066.0297999999998</v>
      </c>
      <c r="I1989" s="6"/>
    </row>
    <row r="1990" spans="1:9" x14ac:dyDescent="0.15">
      <c r="B1990" s="4">
        <v>114</v>
      </c>
      <c r="C1990" s="5">
        <v>419584</v>
      </c>
      <c r="D1990" s="5">
        <v>8741</v>
      </c>
      <c r="E1990" s="5">
        <v>4314</v>
      </c>
      <c r="F1990" s="5">
        <v>15098</v>
      </c>
      <c r="G1990" s="5">
        <v>48</v>
      </c>
      <c r="H1990" s="5">
        <v>2973.5178000000001</v>
      </c>
      <c r="I1990" s="6"/>
    </row>
    <row r="1991" spans="1:9" x14ac:dyDescent="0.15">
      <c r="A1991" s="6"/>
      <c r="B1991" s="4">
        <v>115</v>
      </c>
      <c r="C1991" s="5">
        <v>557886</v>
      </c>
      <c r="D1991" s="5">
        <v>12974</v>
      </c>
      <c r="E1991" s="5">
        <v>7578</v>
      </c>
      <c r="F1991" s="5">
        <v>17914</v>
      </c>
      <c r="G1991" s="5">
        <v>43</v>
      </c>
      <c r="H1991" s="5">
        <v>2730.7530000000002</v>
      </c>
      <c r="I1991" s="6"/>
    </row>
    <row r="1992" spans="1:9" x14ac:dyDescent="0.15">
      <c r="A1992" s="11"/>
      <c r="B1992" s="4">
        <v>116</v>
      </c>
      <c r="C1992" s="5">
        <v>500346</v>
      </c>
      <c r="D1992" s="5">
        <v>10211</v>
      </c>
      <c r="E1992" s="5">
        <v>3482</v>
      </c>
      <c r="F1992" s="5">
        <v>17658</v>
      </c>
      <c r="G1992" s="5">
        <v>49</v>
      </c>
      <c r="H1992" s="5">
        <v>3579.2651000000001</v>
      </c>
      <c r="I1992" s="6"/>
    </row>
    <row r="1993" spans="1:9" x14ac:dyDescent="0.15">
      <c r="B1993" s="4">
        <v>117</v>
      </c>
      <c r="C1993" s="5">
        <v>622276</v>
      </c>
      <c r="D1993" s="5">
        <v>10728</v>
      </c>
      <c r="E1993" s="5">
        <v>4698</v>
      </c>
      <c r="F1993" s="5">
        <v>18714</v>
      </c>
      <c r="G1993" s="5">
        <v>58</v>
      </c>
      <c r="H1993" s="5">
        <v>3649.2465999999999</v>
      </c>
      <c r="I1993" s="6"/>
    </row>
    <row r="1994" spans="1:9" x14ac:dyDescent="0.15">
      <c r="B1994" s="4">
        <v>118</v>
      </c>
      <c r="C1994" s="5">
        <v>529072</v>
      </c>
      <c r="D1994" s="5">
        <v>13226</v>
      </c>
      <c r="E1994" s="5">
        <v>6394</v>
      </c>
      <c r="F1994" s="5">
        <v>20218</v>
      </c>
      <c r="G1994" s="5">
        <v>40</v>
      </c>
      <c r="H1994" s="5">
        <v>3641.9202</v>
      </c>
      <c r="I1994" s="6"/>
    </row>
    <row r="1995" spans="1:9" x14ac:dyDescent="0.15">
      <c r="B1995" s="4">
        <v>119</v>
      </c>
      <c r="C1995" s="5">
        <v>1159406</v>
      </c>
      <c r="D1995" s="5">
        <v>17304</v>
      </c>
      <c r="E1995" s="5">
        <v>10266</v>
      </c>
      <c r="F1995" s="5">
        <v>27322</v>
      </c>
      <c r="G1995" s="5">
        <v>67</v>
      </c>
      <c r="H1995" s="5">
        <v>4978.067</v>
      </c>
      <c r="I1995" s="6"/>
    </row>
    <row r="1996" spans="1:9" x14ac:dyDescent="0.15">
      <c r="B1996" s="4">
        <v>120</v>
      </c>
      <c r="C1996" s="5">
        <v>522556</v>
      </c>
      <c r="D1996" s="5">
        <v>9676</v>
      </c>
      <c r="E1996" s="5">
        <v>4250</v>
      </c>
      <c r="F1996" s="5">
        <v>18458</v>
      </c>
      <c r="G1996" s="5">
        <v>54</v>
      </c>
      <c r="H1996" s="5">
        <v>3825.7773000000002</v>
      </c>
      <c r="I1996" s="6"/>
    </row>
    <row r="1997" spans="1:9" x14ac:dyDescent="0.15">
      <c r="B1997" s="4">
        <v>121</v>
      </c>
      <c r="C1997" s="5">
        <v>445222</v>
      </c>
      <c r="D1997" s="5">
        <v>9472</v>
      </c>
      <c r="E1997" s="5">
        <v>6842</v>
      </c>
      <c r="F1997" s="5">
        <v>13082</v>
      </c>
      <c r="G1997" s="5">
        <v>47</v>
      </c>
      <c r="H1997" s="5">
        <v>1372.1917000000001</v>
      </c>
      <c r="I1997" s="6"/>
    </row>
    <row r="1998" spans="1:9" x14ac:dyDescent="0.15">
      <c r="B1998" s="4">
        <v>122</v>
      </c>
      <c r="C1998" s="5">
        <v>980020</v>
      </c>
      <c r="D1998" s="5">
        <v>19600</v>
      </c>
      <c r="E1998" s="5">
        <v>10778</v>
      </c>
      <c r="F1998" s="5">
        <v>32634</v>
      </c>
      <c r="G1998" s="5">
        <v>50</v>
      </c>
      <c r="H1998" s="5">
        <v>6268.5527000000002</v>
      </c>
      <c r="I1998" s="6"/>
    </row>
    <row r="1999" spans="1:9" x14ac:dyDescent="0.15">
      <c r="B1999" s="4">
        <v>123</v>
      </c>
      <c r="C1999" s="5">
        <v>905646</v>
      </c>
      <c r="D1999" s="5">
        <v>13517</v>
      </c>
      <c r="E1999" s="5">
        <v>4986</v>
      </c>
      <c r="F1999" s="5">
        <v>26298</v>
      </c>
      <c r="G1999" s="5">
        <v>67</v>
      </c>
      <c r="H1999" s="5">
        <v>5484.7245999999996</v>
      </c>
      <c r="I1999" s="6"/>
    </row>
    <row r="2000" spans="1:9" x14ac:dyDescent="0.15">
      <c r="B2000" s="4">
        <v>124</v>
      </c>
      <c r="C2000" s="5">
        <v>241490</v>
      </c>
      <c r="D2000" s="5">
        <v>8327</v>
      </c>
      <c r="E2000" s="5">
        <v>5434</v>
      </c>
      <c r="F2000" s="5">
        <v>10810</v>
      </c>
      <c r="G2000" s="5">
        <v>29</v>
      </c>
      <c r="H2000" s="5">
        <v>1414.1297999999999</v>
      </c>
      <c r="I2000" s="6"/>
    </row>
    <row r="2001" spans="2:9" x14ac:dyDescent="0.15">
      <c r="B2001" s="4">
        <v>125</v>
      </c>
      <c r="C2001" s="5">
        <v>544876</v>
      </c>
      <c r="D2001" s="5">
        <v>11845</v>
      </c>
      <c r="E2001" s="5">
        <v>6906</v>
      </c>
      <c r="F2001" s="5">
        <v>17178</v>
      </c>
      <c r="G2001" s="5">
        <v>46</v>
      </c>
      <c r="H2001" s="5">
        <v>2600.36</v>
      </c>
      <c r="I2001" s="6"/>
    </row>
    <row r="2002" spans="2:9" x14ac:dyDescent="0.15">
      <c r="B2002" s="4">
        <v>126</v>
      </c>
      <c r="C2002" s="5">
        <v>160388</v>
      </c>
      <c r="D2002" s="5">
        <v>6168</v>
      </c>
      <c r="E2002" s="5">
        <v>3386</v>
      </c>
      <c r="F2002" s="5">
        <v>8922</v>
      </c>
      <c r="G2002" s="5">
        <v>26</v>
      </c>
      <c r="H2002" s="5">
        <v>1482.3839</v>
      </c>
      <c r="I2002" s="6"/>
    </row>
    <row r="2003" spans="2:9" x14ac:dyDescent="0.15">
      <c r="B2003" s="4">
        <v>127</v>
      </c>
      <c r="C2003" s="5">
        <v>208248</v>
      </c>
      <c r="D2003" s="5">
        <v>7437</v>
      </c>
      <c r="E2003" s="5">
        <v>4826</v>
      </c>
      <c r="F2003" s="5">
        <v>9562</v>
      </c>
      <c r="G2003" s="5">
        <v>28</v>
      </c>
      <c r="H2003" s="5">
        <v>1214.5125</v>
      </c>
      <c r="I2003" s="6"/>
    </row>
    <row r="2004" spans="2:9" x14ac:dyDescent="0.15">
      <c r="B2004" s="4">
        <v>128</v>
      </c>
      <c r="C2004" s="5">
        <v>689098</v>
      </c>
      <c r="D2004" s="5">
        <v>12089</v>
      </c>
      <c r="E2004" s="5">
        <v>5082</v>
      </c>
      <c r="F2004" s="5">
        <v>20698</v>
      </c>
      <c r="G2004" s="5">
        <v>57</v>
      </c>
      <c r="H2004" s="5">
        <v>4029.38</v>
      </c>
      <c r="I2004" s="6"/>
    </row>
    <row r="2005" spans="2:9" x14ac:dyDescent="0.15">
      <c r="B2005" s="4">
        <v>129</v>
      </c>
      <c r="C2005" s="5">
        <v>334446</v>
      </c>
      <c r="D2005" s="5">
        <v>9555</v>
      </c>
      <c r="E2005" s="5">
        <v>5338</v>
      </c>
      <c r="F2005" s="5">
        <v>12698</v>
      </c>
      <c r="G2005" s="5">
        <v>35</v>
      </c>
      <c r="H2005" s="5">
        <v>1829.4045000000001</v>
      </c>
      <c r="I2005" s="6"/>
    </row>
    <row r="2006" spans="2:9" x14ac:dyDescent="0.15">
      <c r="B2006" s="4">
        <v>130</v>
      </c>
      <c r="C2006" s="5">
        <v>280968</v>
      </c>
      <c r="D2006" s="5">
        <v>7804</v>
      </c>
      <c r="E2006" s="5">
        <v>4762</v>
      </c>
      <c r="F2006" s="5">
        <v>12122</v>
      </c>
      <c r="G2006" s="5">
        <v>36</v>
      </c>
      <c r="H2006" s="5">
        <v>2010.1115</v>
      </c>
      <c r="I2006" s="6"/>
    </row>
    <row r="2007" spans="2:9" x14ac:dyDescent="0.15">
      <c r="B2007" s="4">
        <v>131</v>
      </c>
      <c r="C2007" s="5">
        <v>452070</v>
      </c>
      <c r="D2007" s="5">
        <v>9618</v>
      </c>
      <c r="E2007" s="5">
        <v>4410</v>
      </c>
      <c r="F2007" s="5">
        <v>16026</v>
      </c>
      <c r="G2007" s="5">
        <v>47</v>
      </c>
      <c r="H2007" s="5">
        <v>2870.7501999999999</v>
      </c>
      <c r="I2007" s="6"/>
    </row>
    <row r="2008" spans="2:9" x14ac:dyDescent="0.15">
      <c r="B2008" s="4">
        <v>132</v>
      </c>
      <c r="C2008" s="5">
        <v>620678</v>
      </c>
      <c r="D2008" s="5">
        <v>13205</v>
      </c>
      <c r="E2008" s="5">
        <v>7802</v>
      </c>
      <c r="F2008" s="5">
        <v>21146</v>
      </c>
      <c r="G2008" s="5">
        <v>47</v>
      </c>
      <c r="H2008" s="5">
        <v>3907.4058</v>
      </c>
      <c r="I2008" s="6"/>
    </row>
    <row r="2009" spans="2:9" x14ac:dyDescent="0.15">
      <c r="B2009" s="4">
        <v>133</v>
      </c>
      <c r="C2009" s="5">
        <v>509280</v>
      </c>
      <c r="D2009" s="5">
        <v>10610</v>
      </c>
      <c r="E2009" s="5">
        <v>5690</v>
      </c>
      <c r="F2009" s="5">
        <v>16442</v>
      </c>
      <c r="G2009" s="5">
        <v>48</v>
      </c>
      <c r="H2009" s="5">
        <v>2599.9059999999999</v>
      </c>
      <c r="I2009" s="6"/>
    </row>
    <row r="2010" spans="2:9" x14ac:dyDescent="0.15">
      <c r="B2010" s="4">
        <v>134</v>
      </c>
      <c r="C2010" s="5">
        <v>525928</v>
      </c>
      <c r="D2010" s="5">
        <v>10114</v>
      </c>
      <c r="E2010" s="5">
        <v>4634</v>
      </c>
      <c r="F2010" s="5">
        <v>17722</v>
      </c>
      <c r="G2010" s="5">
        <v>52</v>
      </c>
      <c r="H2010" s="5">
        <v>3509.2363</v>
      </c>
      <c r="I2010" s="6"/>
    </row>
    <row r="2011" spans="2:9" x14ac:dyDescent="0.15">
      <c r="B2011" s="4">
        <v>135</v>
      </c>
      <c r="C2011" s="5">
        <v>625224</v>
      </c>
      <c r="D2011" s="5">
        <v>12023</v>
      </c>
      <c r="E2011" s="5">
        <v>5658</v>
      </c>
      <c r="F2011" s="5">
        <v>22586</v>
      </c>
      <c r="G2011" s="5">
        <v>52</v>
      </c>
      <c r="H2011" s="5">
        <v>4370.6714000000002</v>
      </c>
      <c r="I2011" s="6"/>
    </row>
    <row r="2012" spans="2:9" x14ac:dyDescent="0.15">
      <c r="B2012" s="4">
        <v>136</v>
      </c>
      <c r="C2012" s="5">
        <v>1131998</v>
      </c>
      <c r="D2012" s="5">
        <v>15093</v>
      </c>
      <c r="E2012" s="5">
        <v>8474</v>
      </c>
      <c r="F2012" s="5">
        <v>28858</v>
      </c>
      <c r="G2012" s="5">
        <v>75</v>
      </c>
      <c r="H2012" s="5">
        <v>5750.0565999999999</v>
      </c>
      <c r="I2012" s="6"/>
    </row>
    <row r="2013" spans="2:9" x14ac:dyDescent="0.15">
      <c r="B2013" s="4">
        <v>137</v>
      </c>
      <c r="C2013" s="5">
        <v>238384</v>
      </c>
      <c r="D2013" s="5">
        <v>9932</v>
      </c>
      <c r="E2013" s="5">
        <v>7578</v>
      </c>
      <c r="F2013" s="5">
        <v>12986</v>
      </c>
      <c r="G2013" s="5">
        <v>24</v>
      </c>
      <c r="H2013" s="5">
        <v>1416.2264</v>
      </c>
      <c r="I2013" s="6"/>
    </row>
    <row r="2014" spans="2:9" x14ac:dyDescent="0.15">
      <c r="B2014" s="4">
        <v>138</v>
      </c>
      <c r="C2014" s="5">
        <v>402390</v>
      </c>
      <c r="D2014" s="5">
        <v>10317</v>
      </c>
      <c r="E2014" s="5">
        <v>6106</v>
      </c>
      <c r="F2014" s="5">
        <v>15386</v>
      </c>
      <c r="G2014" s="5">
        <v>39</v>
      </c>
      <c r="H2014" s="5">
        <v>2442.9854</v>
      </c>
      <c r="I2014" s="6"/>
    </row>
    <row r="2015" spans="2:9" x14ac:dyDescent="0.15">
      <c r="B2015" s="4">
        <v>139</v>
      </c>
      <c r="C2015" s="5">
        <v>717458</v>
      </c>
      <c r="D2015" s="5">
        <v>11761</v>
      </c>
      <c r="E2015" s="5">
        <v>5242</v>
      </c>
      <c r="F2015" s="5">
        <v>21082</v>
      </c>
      <c r="G2015" s="5">
        <v>61</v>
      </c>
      <c r="H2015" s="5">
        <v>4200.1454999999996</v>
      </c>
      <c r="I2015" s="6"/>
    </row>
    <row r="2016" spans="2:9" x14ac:dyDescent="0.15">
      <c r="B2016" s="4">
        <v>140</v>
      </c>
      <c r="C2016" s="5">
        <v>370398</v>
      </c>
      <c r="D2016" s="5">
        <v>8613</v>
      </c>
      <c r="E2016" s="5">
        <v>4314</v>
      </c>
      <c r="F2016" s="5">
        <v>14394</v>
      </c>
      <c r="G2016" s="5">
        <v>43</v>
      </c>
      <c r="H2016" s="5">
        <v>2397.1956</v>
      </c>
      <c r="I2016" s="6"/>
    </row>
    <row r="2017" spans="2:9" x14ac:dyDescent="0.15">
      <c r="B2017" s="4">
        <v>141</v>
      </c>
      <c r="C2017" s="5">
        <v>434948</v>
      </c>
      <c r="D2017" s="5">
        <v>10355</v>
      </c>
      <c r="E2017" s="5">
        <v>3354</v>
      </c>
      <c r="F2017" s="5">
        <v>17626</v>
      </c>
      <c r="G2017" s="5">
        <v>42</v>
      </c>
      <c r="H2017" s="5">
        <v>3734.8357000000001</v>
      </c>
      <c r="I2017" s="6"/>
    </row>
    <row r="2018" spans="2:9" x14ac:dyDescent="0.15">
      <c r="B2018" s="4">
        <v>142</v>
      </c>
      <c r="C2018" s="5">
        <v>83866</v>
      </c>
      <c r="D2018" s="5">
        <v>4933</v>
      </c>
      <c r="E2018" s="5">
        <v>3066</v>
      </c>
      <c r="F2018" s="5">
        <v>6330</v>
      </c>
      <c r="G2018" s="5">
        <v>17</v>
      </c>
      <c r="H2018" s="5">
        <v>1041.0419999999999</v>
      </c>
      <c r="I2018" s="6"/>
    </row>
    <row r="2019" spans="2:9" x14ac:dyDescent="0.15">
      <c r="B2019" s="4">
        <v>143</v>
      </c>
      <c r="C2019" s="5">
        <v>732500</v>
      </c>
      <c r="D2019" s="5">
        <v>14650</v>
      </c>
      <c r="E2019" s="5">
        <v>8538</v>
      </c>
      <c r="F2019" s="5">
        <v>26618</v>
      </c>
      <c r="G2019" s="5">
        <v>50</v>
      </c>
      <c r="H2019" s="5">
        <v>4741.5259999999998</v>
      </c>
      <c r="I2019" s="6"/>
    </row>
    <row r="2020" spans="2:9" x14ac:dyDescent="0.15">
      <c r="B2020" s="4">
        <v>144</v>
      </c>
      <c r="C2020" s="5">
        <v>522954</v>
      </c>
      <c r="D2020" s="5">
        <v>12754</v>
      </c>
      <c r="E2020" s="5">
        <v>7450</v>
      </c>
      <c r="F2020" s="5">
        <v>20634</v>
      </c>
      <c r="G2020" s="5">
        <v>41</v>
      </c>
      <c r="H2020" s="5">
        <v>3595.7204999999999</v>
      </c>
      <c r="I2020" s="6"/>
    </row>
    <row r="2021" spans="2:9" x14ac:dyDescent="0.15">
      <c r="B2021" s="4">
        <v>145</v>
      </c>
      <c r="C2021" s="5">
        <v>177384</v>
      </c>
      <c r="D2021" s="5">
        <v>8869</v>
      </c>
      <c r="E2021" s="5">
        <v>7034</v>
      </c>
      <c r="F2021" s="5">
        <v>10938</v>
      </c>
      <c r="G2021" s="5">
        <v>20</v>
      </c>
      <c r="H2021" s="5">
        <v>943.53750000000002</v>
      </c>
      <c r="I2021" s="6"/>
    </row>
    <row r="2022" spans="2:9" x14ac:dyDescent="0.15">
      <c r="B2022" s="4">
        <v>146</v>
      </c>
      <c r="C2022" s="5">
        <v>833076</v>
      </c>
      <c r="D2022" s="5">
        <v>12622</v>
      </c>
      <c r="E2022" s="5">
        <v>5082</v>
      </c>
      <c r="F2022" s="5">
        <v>25498</v>
      </c>
      <c r="G2022" s="5">
        <v>66</v>
      </c>
      <c r="H2022" s="5">
        <v>5525.2007000000003</v>
      </c>
      <c r="I2022" s="6"/>
    </row>
    <row r="2023" spans="2:9" x14ac:dyDescent="0.15">
      <c r="B2023" s="4">
        <v>147</v>
      </c>
      <c r="C2023" s="5">
        <v>1073392</v>
      </c>
      <c r="D2023" s="5">
        <v>14908</v>
      </c>
      <c r="E2023" s="5">
        <v>7642</v>
      </c>
      <c r="F2023" s="5">
        <v>27578</v>
      </c>
      <c r="G2023" s="5">
        <v>72</v>
      </c>
      <c r="H2023" s="5">
        <v>5612.9775</v>
      </c>
      <c r="I2023" s="6"/>
    </row>
    <row r="2024" spans="2:9" x14ac:dyDescent="0.15">
      <c r="B2024" s="4">
        <v>148</v>
      </c>
      <c r="C2024" s="5">
        <v>482896</v>
      </c>
      <c r="D2024" s="5">
        <v>12072</v>
      </c>
      <c r="E2024" s="5">
        <v>6714</v>
      </c>
      <c r="F2024" s="5">
        <v>19322</v>
      </c>
      <c r="G2024" s="5">
        <v>40</v>
      </c>
      <c r="H2024" s="5">
        <v>3402.6646000000001</v>
      </c>
      <c r="I2024" s="6"/>
    </row>
    <row r="2025" spans="2:9" x14ac:dyDescent="0.15">
      <c r="B2025" s="4">
        <v>149</v>
      </c>
      <c r="C2025" s="5">
        <v>585082</v>
      </c>
      <c r="D2025" s="5">
        <v>11940</v>
      </c>
      <c r="E2025" s="5">
        <v>6426</v>
      </c>
      <c r="F2025" s="5">
        <v>20762</v>
      </c>
      <c r="G2025" s="5">
        <v>49</v>
      </c>
      <c r="H2025" s="5">
        <v>4083.9956000000002</v>
      </c>
      <c r="I2025" s="6"/>
    </row>
    <row r="2026" spans="2:9" x14ac:dyDescent="0.15">
      <c r="B2026" s="4">
        <v>150</v>
      </c>
      <c r="C2026" s="5">
        <v>118102</v>
      </c>
      <c r="D2026" s="5">
        <v>5134</v>
      </c>
      <c r="E2026" s="5">
        <v>2810</v>
      </c>
      <c r="F2026" s="5">
        <v>7386</v>
      </c>
      <c r="G2026" s="5">
        <v>23</v>
      </c>
      <c r="H2026" s="5">
        <v>1293.8026</v>
      </c>
      <c r="I2026" s="6"/>
    </row>
    <row r="2027" spans="2:9" x14ac:dyDescent="0.15">
      <c r="B2027" s="4">
        <v>151</v>
      </c>
      <c r="C2027" s="5">
        <v>731062</v>
      </c>
      <c r="D2027" s="5">
        <v>13292</v>
      </c>
      <c r="E2027" s="5">
        <v>5914</v>
      </c>
      <c r="F2027" s="5">
        <v>24154</v>
      </c>
      <c r="G2027" s="5">
        <v>55</v>
      </c>
      <c r="H2027" s="5">
        <v>4947.8086000000003</v>
      </c>
      <c r="I2027" s="6"/>
    </row>
    <row r="2028" spans="2:9" x14ac:dyDescent="0.15">
      <c r="B2028" s="4">
        <v>152</v>
      </c>
      <c r="C2028" s="5">
        <v>228408</v>
      </c>
      <c r="D2028" s="5">
        <v>8157</v>
      </c>
      <c r="E2028" s="5">
        <v>5306</v>
      </c>
      <c r="F2028" s="5">
        <v>11066</v>
      </c>
      <c r="G2028" s="5">
        <v>28</v>
      </c>
      <c r="H2028" s="5">
        <v>1605.3323</v>
      </c>
      <c r="I2028" s="6"/>
    </row>
    <row r="2029" spans="2:9" x14ac:dyDescent="0.15">
      <c r="B2029" s="4">
        <v>153</v>
      </c>
      <c r="C2029" s="5">
        <v>558924</v>
      </c>
      <c r="D2029" s="5">
        <v>12150</v>
      </c>
      <c r="E2029" s="5">
        <v>8186</v>
      </c>
      <c r="F2029" s="5">
        <v>19418</v>
      </c>
      <c r="G2029" s="5">
        <v>46</v>
      </c>
      <c r="H2029" s="5">
        <v>3182.2946999999999</v>
      </c>
      <c r="I2029" s="6"/>
    </row>
    <row r="2030" spans="2:9" x14ac:dyDescent="0.15">
      <c r="B2030" s="4">
        <v>154</v>
      </c>
      <c r="C2030" s="5">
        <v>329916</v>
      </c>
      <c r="D2030" s="5">
        <v>8682</v>
      </c>
      <c r="E2030" s="5">
        <v>4218</v>
      </c>
      <c r="F2030" s="5">
        <v>12826</v>
      </c>
      <c r="G2030" s="5">
        <v>38</v>
      </c>
      <c r="H2030" s="5">
        <v>2288.4128000000001</v>
      </c>
      <c r="I2030" s="6"/>
    </row>
    <row r="2031" spans="2:9" x14ac:dyDescent="0.15">
      <c r="B2031" s="4">
        <v>155</v>
      </c>
      <c r="C2031" s="5">
        <v>501678</v>
      </c>
      <c r="D2031" s="5">
        <v>9836</v>
      </c>
      <c r="E2031" s="5">
        <v>5594</v>
      </c>
      <c r="F2031" s="5">
        <v>15642</v>
      </c>
      <c r="G2031" s="5">
        <v>51</v>
      </c>
      <c r="H2031" s="5">
        <v>2803.7048</v>
      </c>
      <c r="I2031" s="6"/>
    </row>
    <row r="2032" spans="2:9" x14ac:dyDescent="0.15">
      <c r="B2032" s="4">
        <v>156</v>
      </c>
      <c r="C2032" s="5">
        <v>318868</v>
      </c>
      <c r="D2032" s="5">
        <v>9378</v>
      </c>
      <c r="E2032" s="5">
        <v>6330</v>
      </c>
      <c r="F2032" s="5">
        <v>13370</v>
      </c>
      <c r="G2032" s="5">
        <v>34</v>
      </c>
      <c r="H2032" s="5">
        <v>1861.1141</v>
      </c>
      <c r="I2032" s="6"/>
    </row>
    <row r="2033" spans="2:9" x14ac:dyDescent="0.15">
      <c r="B2033" s="4">
        <v>157</v>
      </c>
      <c r="C2033" s="5">
        <v>751688</v>
      </c>
      <c r="D2033" s="5">
        <v>14455</v>
      </c>
      <c r="E2033" s="5">
        <v>5626</v>
      </c>
      <c r="F2033" s="5">
        <v>28314</v>
      </c>
      <c r="G2033" s="5">
        <v>52</v>
      </c>
      <c r="H2033" s="5">
        <v>6226.308</v>
      </c>
      <c r="I2033" s="6"/>
    </row>
    <row r="2034" spans="2:9" x14ac:dyDescent="0.15">
      <c r="B2034" s="4">
        <v>158</v>
      </c>
      <c r="C2034" s="5">
        <v>432944</v>
      </c>
      <c r="D2034" s="5">
        <v>10823</v>
      </c>
      <c r="E2034" s="5">
        <v>7610</v>
      </c>
      <c r="F2034" s="5">
        <v>14490</v>
      </c>
      <c r="G2034" s="5">
        <v>40</v>
      </c>
      <c r="H2034" s="5">
        <v>1885.4309000000001</v>
      </c>
      <c r="I2034" s="6"/>
    </row>
    <row r="2035" spans="2:9" x14ac:dyDescent="0.15">
      <c r="B2035" s="4">
        <v>159</v>
      </c>
      <c r="C2035" s="5">
        <v>500786</v>
      </c>
      <c r="D2035" s="5">
        <v>11128</v>
      </c>
      <c r="E2035" s="5">
        <v>6298</v>
      </c>
      <c r="F2035" s="5">
        <v>17754</v>
      </c>
      <c r="G2035" s="5">
        <v>45</v>
      </c>
      <c r="H2035" s="5">
        <v>3229.1464999999998</v>
      </c>
      <c r="I2035" s="6"/>
    </row>
    <row r="2036" spans="2:9" x14ac:dyDescent="0.15">
      <c r="B2036" s="4">
        <v>160</v>
      </c>
      <c r="C2036" s="5">
        <v>672290</v>
      </c>
      <c r="D2036" s="5">
        <v>12684</v>
      </c>
      <c r="E2036" s="5">
        <v>5658</v>
      </c>
      <c r="F2036" s="5">
        <v>24250</v>
      </c>
      <c r="G2036" s="5">
        <v>53</v>
      </c>
      <c r="H2036" s="5">
        <v>5104.8374000000003</v>
      </c>
      <c r="I2036" s="6"/>
    </row>
    <row r="2037" spans="2:9" x14ac:dyDescent="0.15">
      <c r="B2037" s="4">
        <v>161</v>
      </c>
      <c r="C2037" s="5">
        <v>119642</v>
      </c>
      <c r="D2037" s="5">
        <v>7037</v>
      </c>
      <c r="E2037" s="5">
        <v>5594</v>
      </c>
      <c r="F2037" s="5">
        <v>8634</v>
      </c>
      <c r="G2037" s="5">
        <v>17</v>
      </c>
      <c r="H2037" s="5">
        <v>823.48620000000005</v>
      </c>
      <c r="I2037" s="6"/>
    </row>
    <row r="2038" spans="2:9" x14ac:dyDescent="0.15">
      <c r="B2038" s="4">
        <v>162</v>
      </c>
      <c r="C2038" s="5">
        <v>500692</v>
      </c>
      <c r="D2038" s="5">
        <v>10013</v>
      </c>
      <c r="E2038" s="5">
        <v>4250</v>
      </c>
      <c r="F2038" s="5">
        <v>16794</v>
      </c>
      <c r="G2038" s="5">
        <v>50</v>
      </c>
      <c r="H2038" s="5">
        <v>3039.7393000000002</v>
      </c>
      <c r="I2038" s="6"/>
    </row>
    <row r="2039" spans="2:9" x14ac:dyDescent="0.15">
      <c r="B2039" s="4">
        <v>163</v>
      </c>
      <c r="C2039" s="5">
        <v>233478</v>
      </c>
      <c r="D2039" s="5">
        <v>7531</v>
      </c>
      <c r="E2039" s="5">
        <v>4474</v>
      </c>
      <c r="F2039" s="5">
        <v>11130</v>
      </c>
      <c r="G2039" s="5">
        <v>31</v>
      </c>
      <c r="H2039" s="5">
        <v>1733.4793999999999</v>
      </c>
      <c r="I2039" s="6"/>
    </row>
    <row r="2040" spans="2:9" x14ac:dyDescent="0.15">
      <c r="B2040" s="4">
        <v>164</v>
      </c>
      <c r="C2040" s="5">
        <v>385066</v>
      </c>
      <c r="D2040" s="5">
        <v>9391</v>
      </c>
      <c r="E2040" s="5">
        <v>5626</v>
      </c>
      <c r="F2040" s="5">
        <v>14778</v>
      </c>
      <c r="G2040" s="5">
        <v>41</v>
      </c>
      <c r="H2040" s="5">
        <v>2487.3748000000001</v>
      </c>
      <c r="I2040" s="6"/>
    </row>
    <row r="2041" spans="2:9" x14ac:dyDescent="0.15">
      <c r="B2041" s="4">
        <v>165</v>
      </c>
      <c r="C2041" s="5">
        <v>559856</v>
      </c>
      <c r="D2041" s="5">
        <v>9997</v>
      </c>
      <c r="E2041" s="5">
        <v>3866</v>
      </c>
      <c r="F2041" s="5">
        <v>19258</v>
      </c>
      <c r="G2041" s="5">
        <v>56</v>
      </c>
      <c r="H2041" s="5">
        <v>4123.4120000000003</v>
      </c>
      <c r="I2041" s="6"/>
    </row>
    <row r="2042" spans="2:9" x14ac:dyDescent="0.15">
      <c r="B2042" s="4">
        <v>166</v>
      </c>
      <c r="C2042" s="5">
        <v>538944</v>
      </c>
      <c r="D2042" s="5">
        <v>11228</v>
      </c>
      <c r="E2042" s="5">
        <v>6394</v>
      </c>
      <c r="F2042" s="5">
        <v>17402</v>
      </c>
      <c r="G2042" s="5">
        <v>48</v>
      </c>
      <c r="H2042" s="5">
        <v>3167.8063999999999</v>
      </c>
      <c r="I2042" s="6"/>
    </row>
    <row r="2043" spans="2:9" x14ac:dyDescent="0.15">
      <c r="B2043" s="4">
        <v>167</v>
      </c>
      <c r="C2043" s="5">
        <v>348982</v>
      </c>
      <c r="D2043" s="5">
        <v>8948</v>
      </c>
      <c r="E2043" s="5">
        <v>2426</v>
      </c>
      <c r="F2043" s="5">
        <v>16186</v>
      </c>
      <c r="G2043" s="5">
        <v>39</v>
      </c>
      <c r="H2043" s="5">
        <v>3457.1758</v>
      </c>
      <c r="I2043" s="6"/>
    </row>
    <row r="2044" spans="2:9" x14ac:dyDescent="0.15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15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15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15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15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15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15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15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15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15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15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15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15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15">
      <c r="B2057" s="4">
        <v>181</v>
      </c>
      <c r="I2057" s="6"/>
    </row>
    <row r="2058" spans="1:10" x14ac:dyDescent="0.15">
      <c r="A2058" s="14" t="s">
        <v>10</v>
      </c>
      <c r="B2058" s="3">
        <v>167</v>
      </c>
      <c r="I2058" s="6"/>
    </row>
    <row r="2059" spans="1:10" x14ac:dyDescent="0.15">
      <c r="A2059" t="s">
        <v>67</v>
      </c>
      <c r="B2059" s="15"/>
      <c r="C2059" s="8">
        <f>AVERAGE(C1877:C2057)</f>
        <v>527457.17365269456</v>
      </c>
      <c r="D2059" s="8"/>
      <c r="E2059" s="8"/>
      <c r="F2059" s="8"/>
      <c r="G2059" s="8"/>
      <c r="H2059" s="8"/>
      <c r="I2059" s="9"/>
      <c r="J2059" s="17">
        <f>AVERAGE(D1877:D2057)</f>
        <v>11677.017964071856</v>
      </c>
    </row>
    <row r="2060" spans="1:10" x14ac:dyDescent="0.15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15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15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15">
      <c r="B2063" s="4"/>
      <c r="C2063" s="16"/>
      <c r="D2063" s="16"/>
      <c r="E2063" s="16"/>
      <c r="F2063" s="16"/>
      <c r="G2063" s="16"/>
      <c r="H2063" s="16"/>
      <c r="I2063" s="18"/>
    </row>
    <row r="2064" spans="1:10" x14ac:dyDescent="0.15">
      <c r="A2064" s="6"/>
      <c r="B2064" s="16">
        <v>1</v>
      </c>
      <c r="C2064" s="16">
        <v>393974</v>
      </c>
      <c r="D2064" s="16">
        <v>10367</v>
      </c>
      <c r="E2064" s="16">
        <v>4569</v>
      </c>
      <c r="F2064" s="16">
        <v>16441</v>
      </c>
      <c r="G2064" s="16">
        <v>38</v>
      </c>
      <c r="H2064" s="16">
        <v>3542.7049999999999</v>
      </c>
      <c r="I2064" s="18"/>
    </row>
    <row r="2065" spans="1:9" x14ac:dyDescent="0.15">
      <c r="A2065" s="6"/>
      <c r="B2065" s="16">
        <v>2</v>
      </c>
      <c r="C2065" s="16">
        <v>408659</v>
      </c>
      <c r="D2065" s="16">
        <v>9503</v>
      </c>
      <c r="E2065" s="16">
        <v>4281</v>
      </c>
      <c r="F2065" s="16">
        <v>15033</v>
      </c>
      <c r="G2065" s="16">
        <v>43</v>
      </c>
      <c r="H2065" s="16">
        <v>2851.6318000000001</v>
      </c>
      <c r="I2065" s="18"/>
    </row>
    <row r="2066" spans="1:9" x14ac:dyDescent="0.15">
      <c r="A2066" s="6"/>
      <c r="B2066" s="16">
        <v>3</v>
      </c>
      <c r="C2066" s="16">
        <v>298941</v>
      </c>
      <c r="D2066" s="16">
        <v>8079</v>
      </c>
      <c r="E2066" s="16">
        <v>3801</v>
      </c>
      <c r="F2066" s="16">
        <v>11769</v>
      </c>
      <c r="G2066" s="16">
        <v>37</v>
      </c>
      <c r="H2066" s="16">
        <v>1991.8959</v>
      </c>
      <c r="I2066" s="18"/>
    </row>
    <row r="2067" spans="1:9" x14ac:dyDescent="0.15">
      <c r="A2067" s="6"/>
      <c r="B2067" s="16">
        <v>4</v>
      </c>
      <c r="C2067" s="16">
        <v>555173</v>
      </c>
      <c r="D2067" s="16">
        <v>12337</v>
      </c>
      <c r="E2067" s="16">
        <v>2041</v>
      </c>
      <c r="F2067" s="16">
        <v>22905</v>
      </c>
      <c r="G2067" s="16">
        <v>45</v>
      </c>
      <c r="H2067" s="16">
        <v>5717.91</v>
      </c>
      <c r="I2067" s="18"/>
    </row>
    <row r="2068" spans="1:9" x14ac:dyDescent="0.15">
      <c r="A2068" s="6"/>
      <c r="B2068" s="16">
        <v>5</v>
      </c>
      <c r="C2068" s="16">
        <v>410117</v>
      </c>
      <c r="D2068" s="16">
        <v>9113</v>
      </c>
      <c r="E2068" s="16">
        <v>5785</v>
      </c>
      <c r="F2068" s="16">
        <v>13817</v>
      </c>
      <c r="G2068" s="16">
        <v>45</v>
      </c>
      <c r="H2068" s="16">
        <v>2416.4430000000002</v>
      </c>
      <c r="I2068" s="18"/>
    </row>
    <row r="2069" spans="1:9" x14ac:dyDescent="0.15">
      <c r="A2069" s="6"/>
      <c r="B2069" s="16">
        <v>6</v>
      </c>
      <c r="C2069" s="16">
        <v>500246</v>
      </c>
      <c r="D2069" s="16">
        <v>13164</v>
      </c>
      <c r="E2069" s="16">
        <v>5881</v>
      </c>
      <c r="F2069" s="16">
        <v>22489</v>
      </c>
      <c r="G2069" s="16">
        <v>38</v>
      </c>
      <c r="H2069" s="16">
        <v>4516.2617</v>
      </c>
      <c r="I2069" s="18"/>
    </row>
    <row r="2070" spans="1:9" x14ac:dyDescent="0.15">
      <c r="A2070" s="6"/>
      <c r="B2070" s="16">
        <v>7</v>
      </c>
      <c r="C2070" s="16">
        <v>968574</v>
      </c>
      <c r="D2070" s="16">
        <v>12417</v>
      </c>
      <c r="E2070" s="16">
        <v>5753</v>
      </c>
      <c r="F2070" s="16">
        <v>24153</v>
      </c>
      <c r="G2070" s="16">
        <v>78</v>
      </c>
      <c r="H2070" s="16">
        <v>4939.6513999999997</v>
      </c>
      <c r="I2070" s="18"/>
    </row>
    <row r="2071" spans="1:9" x14ac:dyDescent="0.15">
      <c r="A2071" s="6"/>
      <c r="B2071" s="16">
        <v>8</v>
      </c>
      <c r="C2071" s="16">
        <v>683338</v>
      </c>
      <c r="D2071" s="16">
        <v>11781</v>
      </c>
      <c r="E2071" s="16">
        <v>3609</v>
      </c>
      <c r="F2071" s="16">
        <v>21209</v>
      </c>
      <c r="G2071" s="16">
        <v>58</v>
      </c>
      <c r="H2071" s="16">
        <v>4546.8599999999997</v>
      </c>
      <c r="I2071" s="18"/>
    </row>
    <row r="2072" spans="1:9" x14ac:dyDescent="0.15">
      <c r="A2072" s="6"/>
      <c r="B2072" s="16">
        <v>9</v>
      </c>
      <c r="C2072" s="16">
        <v>765271</v>
      </c>
      <c r="D2072" s="16">
        <v>9686</v>
      </c>
      <c r="E2072" s="16">
        <v>4345</v>
      </c>
      <c r="F2072" s="16">
        <v>16057</v>
      </c>
      <c r="G2072" s="16">
        <v>79</v>
      </c>
      <c r="H2072" s="16">
        <v>3207.0945000000002</v>
      </c>
      <c r="I2072" s="18"/>
    </row>
    <row r="2073" spans="1:9" x14ac:dyDescent="0.15">
      <c r="A2073" s="6"/>
      <c r="B2073" s="16">
        <v>10</v>
      </c>
      <c r="C2073" s="16">
        <v>318933</v>
      </c>
      <c r="D2073" s="16">
        <v>10997</v>
      </c>
      <c r="E2073" s="16">
        <v>7385</v>
      </c>
      <c r="F2073" s="16">
        <v>13081</v>
      </c>
      <c r="G2073" s="16">
        <v>29</v>
      </c>
      <c r="H2073" s="16">
        <v>1667.8495</v>
      </c>
      <c r="I2073" s="18"/>
    </row>
    <row r="2074" spans="1:9" x14ac:dyDescent="0.15">
      <c r="A2074" s="6"/>
      <c r="B2074" s="16">
        <v>11</v>
      </c>
      <c r="C2074" s="16">
        <v>1012336</v>
      </c>
      <c r="D2074" s="16">
        <v>12654</v>
      </c>
      <c r="E2074" s="16">
        <v>5241</v>
      </c>
      <c r="F2074" s="16">
        <v>23225</v>
      </c>
      <c r="G2074" s="16">
        <v>80</v>
      </c>
      <c r="H2074" s="16">
        <v>5102.6480000000001</v>
      </c>
      <c r="I2074" s="18"/>
    </row>
    <row r="2075" spans="1:9" x14ac:dyDescent="0.15">
      <c r="A2075" s="6"/>
      <c r="B2075" s="5">
        <v>12</v>
      </c>
      <c r="C2075" s="16">
        <v>745182</v>
      </c>
      <c r="D2075" s="16">
        <v>16199</v>
      </c>
      <c r="E2075" s="16">
        <v>7545</v>
      </c>
      <c r="F2075" s="16">
        <v>26617</v>
      </c>
      <c r="G2075" s="16">
        <v>46</v>
      </c>
      <c r="H2075" s="16">
        <v>5344.6779999999999</v>
      </c>
      <c r="I2075" s="18"/>
    </row>
    <row r="2076" spans="1:9" x14ac:dyDescent="0.15">
      <c r="B2076" s="4">
        <v>13</v>
      </c>
      <c r="C2076" s="16">
        <v>348765</v>
      </c>
      <c r="D2076" s="16">
        <v>9426</v>
      </c>
      <c r="E2076" s="16">
        <v>5721</v>
      </c>
      <c r="F2076" s="16">
        <v>13849</v>
      </c>
      <c r="G2076" s="16">
        <v>37</v>
      </c>
      <c r="H2076" s="16">
        <v>2055.6956</v>
      </c>
      <c r="I2076" s="18"/>
    </row>
    <row r="2077" spans="1:9" x14ac:dyDescent="0.15">
      <c r="B2077" s="4">
        <v>14</v>
      </c>
      <c r="C2077" s="16">
        <v>425953</v>
      </c>
      <c r="D2077" s="16">
        <v>10389</v>
      </c>
      <c r="E2077" s="16">
        <v>6265</v>
      </c>
      <c r="F2077" s="16">
        <v>15865</v>
      </c>
      <c r="G2077" s="16">
        <v>41</v>
      </c>
      <c r="H2077" s="16">
        <v>2678.5754000000002</v>
      </c>
      <c r="I2077" s="18"/>
    </row>
    <row r="2078" spans="1:9" x14ac:dyDescent="0.15">
      <c r="B2078" s="4">
        <v>15</v>
      </c>
      <c r="C2078" s="16">
        <v>391581</v>
      </c>
      <c r="D2078" s="16">
        <v>10583</v>
      </c>
      <c r="E2078" s="16">
        <v>6905</v>
      </c>
      <c r="F2078" s="16">
        <v>15097</v>
      </c>
      <c r="G2078" s="16">
        <v>37</v>
      </c>
      <c r="H2078" s="16">
        <v>2113.8833</v>
      </c>
      <c r="I2078" s="18"/>
    </row>
    <row r="2079" spans="1:9" x14ac:dyDescent="0.15">
      <c r="B2079" s="4">
        <v>16</v>
      </c>
      <c r="C2079" s="16">
        <v>238698</v>
      </c>
      <c r="D2079" s="16">
        <v>9180</v>
      </c>
      <c r="E2079" s="16">
        <v>5945</v>
      </c>
      <c r="F2079" s="16">
        <v>11609</v>
      </c>
      <c r="G2079" s="16">
        <v>26</v>
      </c>
      <c r="H2079" s="16">
        <v>1345.472</v>
      </c>
      <c r="I2079" s="18"/>
    </row>
    <row r="2080" spans="1:9" x14ac:dyDescent="0.15">
      <c r="B2080" s="4">
        <v>17</v>
      </c>
      <c r="C2080" s="16">
        <v>243747</v>
      </c>
      <c r="D2080" s="16">
        <v>9027</v>
      </c>
      <c r="E2080" s="16">
        <v>4217</v>
      </c>
      <c r="F2080" s="16">
        <v>12185</v>
      </c>
      <c r="G2080" s="16">
        <v>27</v>
      </c>
      <c r="H2080" s="16">
        <v>2095.0742</v>
      </c>
      <c r="I2080" s="18"/>
    </row>
    <row r="2081" spans="1:9" x14ac:dyDescent="0.15">
      <c r="B2081" s="4">
        <v>18</v>
      </c>
      <c r="C2081" s="16">
        <v>253294</v>
      </c>
      <c r="D2081" s="16">
        <v>8443</v>
      </c>
      <c r="E2081" s="16">
        <v>5401</v>
      </c>
      <c r="F2081" s="16">
        <v>11577</v>
      </c>
      <c r="G2081" s="16">
        <v>30</v>
      </c>
      <c r="H2081" s="16">
        <v>1551.7339999999999</v>
      </c>
      <c r="I2081" s="18"/>
    </row>
    <row r="2082" spans="1:9" x14ac:dyDescent="0.15">
      <c r="B2082" s="4">
        <v>19</v>
      </c>
      <c r="C2082" s="16">
        <v>385086</v>
      </c>
      <c r="D2082" s="16">
        <v>8371</v>
      </c>
      <c r="E2082" s="16">
        <v>4761</v>
      </c>
      <c r="F2082" s="16">
        <v>13081</v>
      </c>
      <c r="G2082" s="16">
        <v>46</v>
      </c>
      <c r="H2082" s="16">
        <v>2321.4965999999999</v>
      </c>
      <c r="I2082" s="18"/>
    </row>
    <row r="2083" spans="1:9" x14ac:dyDescent="0.15">
      <c r="B2083" s="4">
        <v>20</v>
      </c>
      <c r="C2083" s="16">
        <v>244245</v>
      </c>
      <c r="D2083" s="16">
        <v>8422</v>
      </c>
      <c r="E2083" s="16">
        <v>5465</v>
      </c>
      <c r="F2083" s="16">
        <v>11449</v>
      </c>
      <c r="G2083" s="16">
        <v>29</v>
      </c>
      <c r="H2083" s="16">
        <v>1574.4824000000001</v>
      </c>
      <c r="I2083" s="18"/>
    </row>
    <row r="2084" spans="1:9" x14ac:dyDescent="0.15">
      <c r="B2084" s="4">
        <v>21</v>
      </c>
      <c r="C2084" s="16">
        <v>530711</v>
      </c>
      <c r="D2084" s="16">
        <v>11291</v>
      </c>
      <c r="E2084" s="16">
        <v>5465</v>
      </c>
      <c r="F2084" s="16">
        <v>19385</v>
      </c>
      <c r="G2084" s="16">
        <v>47</v>
      </c>
      <c r="H2084" s="16">
        <v>3772.5720000000001</v>
      </c>
      <c r="I2084" s="18"/>
    </row>
    <row r="2085" spans="1:9" x14ac:dyDescent="0.15">
      <c r="B2085" s="4">
        <v>22</v>
      </c>
      <c r="C2085" s="16">
        <v>446956</v>
      </c>
      <c r="D2085" s="16">
        <v>10158</v>
      </c>
      <c r="E2085" s="16">
        <v>5881</v>
      </c>
      <c r="F2085" s="16">
        <v>15289</v>
      </c>
      <c r="G2085" s="16">
        <v>44</v>
      </c>
      <c r="H2085" s="16">
        <v>2361.1718999999998</v>
      </c>
      <c r="I2085" s="18"/>
    </row>
    <row r="2086" spans="1:9" x14ac:dyDescent="0.15">
      <c r="B2086" s="4">
        <v>23</v>
      </c>
      <c r="C2086" s="16">
        <v>570918</v>
      </c>
      <c r="D2086" s="16">
        <v>10572</v>
      </c>
      <c r="E2086" s="16">
        <v>5657</v>
      </c>
      <c r="F2086" s="16">
        <v>18169</v>
      </c>
      <c r="G2086" s="16">
        <v>54</v>
      </c>
      <c r="H2086" s="16">
        <v>3303.4180000000001</v>
      </c>
      <c r="I2086" s="18"/>
    </row>
    <row r="2087" spans="1:9" x14ac:dyDescent="0.15">
      <c r="B2087" s="4">
        <v>24</v>
      </c>
      <c r="C2087" s="16">
        <v>491190</v>
      </c>
      <c r="D2087" s="16">
        <v>12926</v>
      </c>
      <c r="E2087" s="16">
        <v>8985</v>
      </c>
      <c r="F2087" s="16">
        <v>17017</v>
      </c>
      <c r="G2087" s="16">
        <v>38</v>
      </c>
      <c r="H2087" s="16">
        <v>2213.6963000000001</v>
      </c>
      <c r="I2087" s="18"/>
    </row>
    <row r="2088" spans="1:9" x14ac:dyDescent="0.15">
      <c r="B2088" s="4">
        <v>25</v>
      </c>
      <c r="C2088" s="16">
        <v>840687</v>
      </c>
      <c r="D2088" s="16">
        <v>11840</v>
      </c>
      <c r="E2088" s="16">
        <v>5625</v>
      </c>
      <c r="F2088" s="16">
        <v>17881</v>
      </c>
      <c r="G2088" s="16">
        <v>71</v>
      </c>
      <c r="H2088" s="16">
        <v>2926.4506999999999</v>
      </c>
      <c r="I2088" s="18"/>
    </row>
    <row r="2089" spans="1:9" x14ac:dyDescent="0.15">
      <c r="B2089" s="4">
        <v>26</v>
      </c>
      <c r="C2089" s="16">
        <v>110519</v>
      </c>
      <c r="D2089" s="16">
        <v>7367</v>
      </c>
      <c r="E2089" s="16">
        <v>6841</v>
      </c>
      <c r="F2089" s="16">
        <v>8409</v>
      </c>
      <c r="G2089" s="16">
        <v>15</v>
      </c>
      <c r="H2089" s="16">
        <v>439.40706999999998</v>
      </c>
      <c r="I2089" s="18"/>
    </row>
    <row r="2090" spans="1:9" x14ac:dyDescent="0.15">
      <c r="B2090" s="4">
        <v>27</v>
      </c>
      <c r="C2090" s="16">
        <v>718167</v>
      </c>
      <c r="D2090" s="16">
        <v>15280</v>
      </c>
      <c r="E2090" s="16">
        <v>7321</v>
      </c>
      <c r="F2090" s="16">
        <v>23929</v>
      </c>
      <c r="G2090" s="16">
        <v>47</v>
      </c>
      <c r="H2090" s="16">
        <v>4583.4399999999996</v>
      </c>
      <c r="I2090" s="18"/>
    </row>
    <row r="2091" spans="1:9" x14ac:dyDescent="0.15">
      <c r="B2091" s="4">
        <v>28</v>
      </c>
      <c r="C2091" s="16">
        <v>570058</v>
      </c>
      <c r="D2091" s="16">
        <v>9828</v>
      </c>
      <c r="E2091" s="16">
        <v>3065</v>
      </c>
      <c r="F2091" s="16">
        <v>18009</v>
      </c>
      <c r="G2091" s="16">
        <v>58</v>
      </c>
      <c r="H2091" s="16">
        <v>4116.4395000000004</v>
      </c>
      <c r="I2091" s="18"/>
    </row>
    <row r="2092" spans="1:9" x14ac:dyDescent="0.15">
      <c r="B2092" s="4">
        <v>29</v>
      </c>
      <c r="C2092" s="16">
        <v>319790</v>
      </c>
      <c r="D2092" s="16">
        <v>10659</v>
      </c>
      <c r="E2092" s="16">
        <v>8345</v>
      </c>
      <c r="F2092" s="16">
        <v>13593</v>
      </c>
      <c r="G2092" s="16">
        <v>30</v>
      </c>
      <c r="H2092" s="16">
        <v>1337.8207</v>
      </c>
      <c r="I2092" s="18"/>
    </row>
    <row r="2093" spans="1:9" x14ac:dyDescent="0.15">
      <c r="B2093" s="4">
        <v>30</v>
      </c>
      <c r="C2093" s="16">
        <v>310631</v>
      </c>
      <c r="D2093" s="16">
        <v>10020</v>
      </c>
      <c r="E2093" s="16">
        <v>6489</v>
      </c>
      <c r="F2093" s="16">
        <v>13785</v>
      </c>
      <c r="G2093" s="16">
        <v>31</v>
      </c>
      <c r="H2093" s="16">
        <v>1847.9927</v>
      </c>
      <c r="I2093" s="18"/>
    </row>
    <row r="2094" spans="1:9" x14ac:dyDescent="0.15">
      <c r="A2094" s="6"/>
      <c r="B2094" s="4">
        <v>31</v>
      </c>
      <c r="C2094" s="16">
        <v>543365</v>
      </c>
      <c r="D2094" s="16">
        <v>12074</v>
      </c>
      <c r="E2094" s="16">
        <v>6009</v>
      </c>
      <c r="F2094" s="16">
        <v>19865</v>
      </c>
      <c r="G2094" s="16">
        <v>45</v>
      </c>
      <c r="H2094" s="16">
        <v>3451.3069999999998</v>
      </c>
      <c r="I2094" s="18"/>
    </row>
    <row r="2095" spans="1:9" x14ac:dyDescent="0.15">
      <c r="A2095" s="11"/>
      <c r="B2095" s="5">
        <v>32</v>
      </c>
      <c r="C2095" s="16">
        <v>116262</v>
      </c>
      <c r="D2095" s="16">
        <v>5284</v>
      </c>
      <c r="E2095" s="16">
        <v>3577</v>
      </c>
      <c r="F2095" s="16">
        <v>7481</v>
      </c>
      <c r="G2095" s="16">
        <v>22</v>
      </c>
      <c r="H2095" s="16">
        <v>1074.9945</v>
      </c>
      <c r="I2095" s="18"/>
    </row>
    <row r="2096" spans="1:9" x14ac:dyDescent="0.15">
      <c r="B2096" s="4">
        <v>33</v>
      </c>
      <c r="C2096" s="16">
        <v>751551</v>
      </c>
      <c r="D2096" s="16">
        <v>13664</v>
      </c>
      <c r="E2096" s="16">
        <v>7289</v>
      </c>
      <c r="F2096" s="16">
        <v>22713</v>
      </c>
      <c r="G2096" s="16">
        <v>55</v>
      </c>
      <c r="H2096" s="16">
        <v>4185.1779999999999</v>
      </c>
      <c r="I2096" s="18"/>
    </row>
    <row r="2097" spans="2:9" x14ac:dyDescent="0.15">
      <c r="B2097" s="4">
        <v>34</v>
      </c>
      <c r="C2097" s="16">
        <v>434601</v>
      </c>
      <c r="D2097" s="16">
        <v>8869</v>
      </c>
      <c r="E2097" s="16">
        <v>4633</v>
      </c>
      <c r="F2097" s="16">
        <v>14713</v>
      </c>
      <c r="G2097" s="16">
        <v>49</v>
      </c>
      <c r="H2097" s="16">
        <v>2705.922</v>
      </c>
      <c r="I2097" s="18"/>
    </row>
    <row r="2098" spans="2:9" x14ac:dyDescent="0.15">
      <c r="B2098" s="4">
        <v>35</v>
      </c>
      <c r="C2098" s="16">
        <v>232188</v>
      </c>
      <c r="D2098" s="16">
        <v>8292</v>
      </c>
      <c r="E2098" s="16">
        <v>5465</v>
      </c>
      <c r="F2098" s="16">
        <v>11321</v>
      </c>
      <c r="G2098" s="16">
        <v>28</v>
      </c>
      <c r="H2098" s="16">
        <v>1424.6876999999999</v>
      </c>
      <c r="I2098" s="18"/>
    </row>
    <row r="2099" spans="2:9" x14ac:dyDescent="0.15">
      <c r="B2099" s="4">
        <v>36</v>
      </c>
      <c r="C2099" s="16">
        <v>122800</v>
      </c>
      <c r="D2099" s="16">
        <v>7675</v>
      </c>
      <c r="E2099" s="16">
        <v>6361</v>
      </c>
      <c r="F2099" s="16">
        <v>8569</v>
      </c>
      <c r="G2099" s="16">
        <v>16</v>
      </c>
      <c r="H2099" s="16">
        <v>649.05269999999996</v>
      </c>
      <c r="I2099" s="18"/>
    </row>
    <row r="2100" spans="2:9" x14ac:dyDescent="0.15">
      <c r="B2100" s="4">
        <v>37</v>
      </c>
      <c r="C2100" s="16">
        <v>196138</v>
      </c>
      <c r="D2100" s="16">
        <v>7543</v>
      </c>
      <c r="E2100" s="16">
        <v>5497</v>
      </c>
      <c r="F2100" s="16">
        <v>10457</v>
      </c>
      <c r="G2100" s="16">
        <v>26</v>
      </c>
      <c r="H2100" s="16">
        <v>1349.5501999999999</v>
      </c>
      <c r="I2100" s="18"/>
    </row>
    <row r="2101" spans="2:9" x14ac:dyDescent="0.15">
      <c r="B2101" s="4">
        <v>38</v>
      </c>
      <c r="C2101" s="16">
        <v>304920</v>
      </c>
      <c r="D2101" s="16">
        <v>12705</v>
      </c>
      <c r="E2101" s="16">
        <v>7321</v>
      </c>
      <c r="F2101" s="16">
        <v>17785</v>
      </c>
      <c r="G2101" s="16">
        <v>24</v>
      </c>
      <c r="H2101" s="16">
        <v>3129.7932000000001</v>
      </c>
      <c r="I2101" s="18"/>
    </row>
    <row r="2102" spans="2:9" x14ac:dyDescent="0.15">
      <c r="B2102" s="4">
        <v>39</v>
      </c>
      <c r="C2102" s="16">
        <v>322012</v>
      </c>
      <c r="D2102" s="16">
        <v>11500</v>
      </c>
      <c r="E2102" s="16">
        <v>4633</v>
      </c>
      <c r="F2102" s="16">
        <v>19225</v>
      </c>
      <c r="G2102" s="16">
        <v>28</v>
      </c>
      <c r="H2102" s="16">
        <v>4339.3744999999999</v>
      </c>
      <c r="I2102" s="18"/>
    </row>
    <row r="2103" spans="2:9" x14ac:dyDescent="0.15">
      <c r="B2103" s="4">
        <v>40</v>
      </c>
      <c r="C2103" s="16">
        <v>733827</v>
      </c>
      <c r="D2103" s="16">
        <v>12437</v>
      </c>
      <c r="E2103" s="16">
        <v>5785</v>
      </c>
      <c r="F2103" s="16">
        <v>23737</v>
      </c>
      <c r="G2103" s="16">
        <v>59</v>
      </c>
      <c r="H2103" s="16">
        <v>4807.2416999999996</v>
      </c>
      <c r="I2103" s="18"/>
    </row>
    <row r="2104" spans="2:9" x14ac:dyDescent="0.15">
      <c r="B2104" s="4">
        <v>41</v>
      </c>
      <c r="C2104" s="16">
        <v>73811</v>
      </c>
      <c r="D2104" s="16">
        <v>6710</v>
      </c>
      <c r="E2104" s="16">
        <v>5625</v>
      </c>
      <c r="F2104" s="16">
        <v>8185</v>
      </c>
      <c r="G2104" s="16">
        <v>11</v>
      </c>
      <c r="H2104" s="16">
        <v>648.49634000000003</v>
      </c>
      <c r="I2104" s="18"/>
    </row>
    <row r="2105" spans="2:9" x14ac:dyDescent="0.15">
      <c r="B2105" s="4">
        <v>42</v>
      </c>
      <c r="C2105" s="16">
        <v>752896</v>
      </c>
      <c r="D2105" s="16">
        <v>11764</v>
      </c>
      <c r="E2105" s="16">
        <v>6233</v>
      </c>
      <c r="F2105" s="16">
        <v>20441</v>
      </c>
      <c r="G2105" s="16">
        <v>64</v>
      </c>
      <c r="H2105" s="16">
        <v>3926.3806</v>
      </c>
      <c r="I2105" s="18"/>
    </row>
    <row r="2106" spans="2:9" x14ac:dyDescent="0.15">
      <c r="B2106" s="4">
        <v>43</v>
      </c>
      <c r="C2106" s="16">
        <v>512061</v>
      </c>
      <c r="D2106" s="16">
        <v>13839</v>
      </c>
      <c r="E2106" s="16">
        <v>7737</v>
      </c>
      <c r="F2106" s="16">
        <v>20729</v>
      </c>
      <c r="G2106" s="16">
        <v>37</v>
      </c>
      <c r="H2106" s="16">
        <v>3696.4104000000002</v>
      </c>
      <c r="I2106" s="18"/>
    </row>
    <row r="2107" spans="2:9" x14ac:dyDescent="0.15">
      <c r="B2107" s="4">
        <v>44</v>
      </c>
      <c r="C2107" s="16">
        <v>236298</v>
      </c>
      <c r="D2107" s="16">
        <v>9088</v>
      </c>
      <c r="E2107" s="16">
        <v>6425</v>
      </c>
      <c r="F2107" s="16">
        <v>11257</v>
      </c>
      <c r="G2107" s="16">
        <v>26</v>
      </c>
      <c r="H2107" s="16">
        <v>1291.8905</v>
      </c>
      <c r="I2107" s="18"/>
    </row>
    <row r="2108" spans="2:9" x14ac:dyDescent="0.15">
      <c r="B2108" s="4">
        <v>45</v>
      </c>
      <c r="C2108" s="16">
        <v>344217</v>
      </c>
      <c r="D2108" s="16">
        <v>10430</v>
      </c>
      <c r="E2108" s="16">
        <v>7865</v>
      </c>
      <c r="F2108" s="16">
        <v>14233</v>
      </c>
      <c r="G2108" s="16">
        <v>33</v>
      </c>
      <c r="H2108" s="16">
        <v>1756.2406000000001</v>
      </c>
      <c r="I2108" s="18"/>
    </row>
    <row r="2109" spans="2:9" x14ac:dyDescent="0.15">
      <c r="B2109" s="4">
        <v>46</v>
      </c>
      <c r="C2109" s="16">
        <v>131333</v>
      </c>
      <c r="D2109" s="16">
        <v>10102</v>
      </c>
      <c r="E2109" s="16">
        <v>8953</v>
      </c>
      <c r="F2109" s="16">
        <v>11289</v>
      </c>
      <c r="G2109" s="16">
        <v>13</v>
      </c>
      <c r="H2109" s="16">
        <v>589.39440000000002</v>
      </c>
      <c r="I2109" s="18"/>
    </row>
    <row r="2110" spans="2:9" x14ac:dyDescent="0.15">
      <c r="B2110" s="4">
        <v>47</v>
      </c>
      <c r="C2110" s="16">
        <v>1011257</v>
      </c>
      <c r="D2110" s="16">
        <v>15557</v>
      </c>
      <c r="E2110" s="16">
        <v>8121</v>
      </c>
      <c r="F2110" s="16">
        <v>28729</v>
      </c>
      <c r="G2110" s="16">
        <v>65</v>
      </c>
      <c r="H2110" s="16">
        <v>5721.8275999999996</v>
      </c>
      <c r="I2110" s="18"/>
    </row>
    <row r="2111" spans="2:9" x14ac:dyDescent="0.15">
      <c r="B2111" s="4">
        <v>48</v>
      </c>
      <c r="C2111" s="16">
        <v>259780</v>
      </c>
      <c r="D2111" s="16">
        <v>7216</v>
      </c>
      <c r="E2111" s="16">
        <v>2777</v>
      </c>
      <c r="F2111" s="16">
        <v>12473</v>
      </c>
      <c r="G2111" s="16">
        <v>36</v>
      </c>
      <c r="H2111" s="16">
        <v>2521.5698000000002</v>
      </c>
      <c r="I2111" s="18"/>
    </row>
    <row r="2112" spans="2:9" x14ac:dyDescent="0.15">
      <c r="B2112" s="4">
        <v>49</v>
      </c>
      <c r="C2112" s="16">
        <v>550775</v>
      </c>
      <c r="D2112" s="16">
        <v>11718</v>
      </c>
      <c r="E2112" s="16">
        <v>5817</v>
      </c>
      <c r="F2112" s="16">
        <v>18425</v>
      </c>
      <c r="G2112" s="16">
        <v>47</v>
      </c>
      <c r="H2112" s="16">
        <v>3205.6414</v>
      </c>
      <c r="I2112" s="18"/>
    </row>
    <row r="2113" spans="2:9" x14ac:dyDescent="0.15">
      <c r="B2113" s="4">
        <v>50</v>
      </c>
      <c r="C2113" s="16">
        <v>415804</v>
      </c>
      <c r="D2113" s="16">
        <v>14850</v>
      </c>
      <c r="E2113" s="16">
        <v>9273</v>
      </c>
      <c r="F2113" s="16">
        <v>25977</v>
      </c>
      <c r="G2113" s="16">
        <v>28</v>
      </c>
      <c r="H2113" s="16">
        <v>4720.6310000000003</v>
      </c>
      <c r="I2113" s="18"/>
    </row>
    <row r="2114" spans="2:9" x14ac:dyDescent="0.15">
      <c r="B2114" s="4">
        <v>51</v>
      </c>
      <c r="C2114" s="16">
        <v>326319</v>
      </c>
      <c r="D2114" s="16">
        <v>8367</v>
      </c>
      <c r="E2114" s="16">
        <v>3417</v>
      </c>
      <c r="F2114" s="16">
        <v>11929</v>
      </c>
      <c r="G2114" s="16">
        <v>39</v>
      </c>
      <c r="H2114" s="16">
        <v>2251.9630999999999</v>
      </c>
      <c r="I2114" s="18"/>
    </row>
    <row r="2115" spans="2:9" x14ac:dyDescent="0.15">
      <c r="B2115" s="4">
        <v>52</v>
      </c>
      <c r="C2115" s="16">
        <v>829397</v>
      </c>
      <c r="D2115" s="16">
        <v>13596</v>
      </c>
      <c r="E2115" s="16">
        <v>7353</v>
      </c>
      <c r="F2115" s="16">
        <v>23065</v>
      </c>
      <c r="G2115" s="16">
        <v>61</v>
      </c>
      <c r="H2115" s="16">
        <v>4457.7236000000003</v>
      </c>
      <c r="I2115" s="18"/>
    </row>
    <row r="2116" spans="2:9" x14ac:dyDescent="0.15">
      <c r="B2116" s="4">
        <v>53</v>
      </c>
      <c r="C2116" s="16">
        <v>469990</v>
      </c>
      <c r="D2116" s="16">
        <v>8703</v>
      </c>
      <c r="E2116" s="16">
        <v>3385</v>
      </c>
      <c r="F2116" s="16">
        <v>14617</v>
      </c>
      <c r="G2116" s="16">
        <v>54</v>
      </c>
      <c r="H2116" s="16">
        <v>2729.55</v>
      </c>
      <c r="I2116" s="18"/>
    </row>
    <row r="2117" spans="2:9" x14ac:dyDescent="0.15">
      <c r="B2117" s="4">
        <v>54</v>
      </c>
      <c r="C2117" s="16">
        <v>318382</v>
      </c>
      <c r="D2117" s="16">
        <v>10612</v>
      </c>
      <c r="E2117" s="16">
        <v>7737</v>
      </c>
      <c r="F2117" s="16">
        <v>13433</v>
      </c>
      <c r="G2117" s="16">
        <v>30</v>
      </c>
      <c r="H2117" s="16">
        <v>1615.3028999999999</v>
      </c>
      <c r="I2117" s="18"/>
    </row>
    <row r="2118" spans="2:9" x14ac:dyDescent="0.15">
      <c r="B2118" s="4">
        <v>55</v>
      </c>
      <c r="C2118" s="16">
        <v>168649</v>
      </c>
      <c r="D2118" s="16">
        <v>9920</v>
      </c>
      <c r="E2118" s="16">
        <v>8473</v>
      </c>
      <c r="F2118" s="16">
        <v>12249</v>
      </c>
      <c r="G2118" s="16">
        <v>17</v>
      </c>
      <c r="H2118" s="16">
        <v>1050.1370999999999</v>
      </c>
      <c r="I2118" s="18"/>
    </row>
    <row r="2119" spans="2:9" x14ac:dyDescent="0.15">
      <c r="B2119" s="4">
        <v>56</v>
      </c>
      <c r="C2119" s="16">
        <v>712031</v>
      </c>
      <c r="D2119" s="16">
        <v>12946</v>
      </c>
      <c r="E2119" s="16">
        <v>7289</v>
      </c>
      <c r="F2119" s="16">
        <v>20185</v>
      </c>
      <c r="G2119" s="16">
        <v>55</v>
      </c>
      <c r="H2119" s="16">
        <v>3661.806</v>
      </c>
      <c r="I2119" s="18"/>
    </row>
    <row r="2120" spans="2:9" x14ac:dyDescent="0.15">
      <c r="B2120" s="4">
        <v>57</v>
      </c>
      <c r="C2120" s="16">
        <v>452915</v>
      </c>
      <c r="D2120" s="16">
        <v>10532</v>
      </c>
      <c r="E2120" s="16">
        <v>4409</v>
      </c>
      <c r="F2120" s="16">
        <v>18745</v>
      </c>
      <c r="G2120" s="16">
        <v>43</v>
      </c>
      <c r="H2120" s="16">
        <v>4271.3833000000004</v>
      </c>
      <c r="I2120" s="18"/>
    </row>
    <row r="2121" spans="2:9" x14ac:dyDescent="0.15">
      <c r="B2121" s="4">
        <v>58</v>
      </c>
      <c r="C2121" s="16">
        <v>401935</v>
      </c>
      <c r="D2121" s="16">
        <v>10306</v>
      </c>
      <c r="E2121" s="16">
        <v>7193</v>
      </c>
      <c r="F2121" s="16">
        <v>12665</v>
      </c>
      <c r="G2121" s="16">
        <v>39</v>
      </c>
      <c r="H2121" s="16">
        <v>1457.4093</v>
      </c>
      <c r="I2121" s="18"/>
    </row>
    <row r="2122" spans="2:9" x14ac:dyDescent="0.15">
      <c r="B2122" s="4">
        <v>59</v>
      </c>
      <c r="C2122" s="16">
        <v>392083</v>
      </c>
      <c r="D2122" s="16">
        <v>9118</v>
      </c>
      <c r="E2122" s="16">
        <v>5305</v>
      </c>
      <c r="F2122" s="16">
        <v>14329</v>
      </c>
      <c r="G2122" s="16">
        <v>43</v>
      </c>
      <c r="H2122" s="16">
        <v>2408.741</v>
      </c>
      <c r="I2122" s="18"/>
    </row>
    <row r="2123" spans="2:9" x14ac:dyDescent="0.15">
      <c r="B2123" s="4">
        <v>60</v>
      </c>
      <c r="C2123" s="16">
        <v>189076</v>
      </c>
      <c r="D2123" s="16">
        <v>9453</v>
      </c>
      <c r="E2123" s="16">
        <v>8377</v>
      </c>
      <c r="F2123" s="16">
        <v>10137</v>
      </c>
      <c r="G2123" s="16">
        <v>20</v>
      </c>
      <c r="H2123" s="16">
        <v>528.19449999999995</v>
      </c>
      <c r="I2123" s="18"/>
    </row>
    <row r="2124" spans="2:9" x14ac:dyDescent="0.15">
      <c r="B2124" s="4">
        <v>61</v>
      </c>
      <c r="C2124" s="16">
        <v>526196</v>
      </c>
      <c r="D2124" s="16">
        <v>10119</v>
      </c>
      <c r="E2124" s="16">
        <v>6905</v>
      </c>
      <c r="F2124" s="16">
        <v>15321</v>
      </c>
      <c r="G2124" s="16">
        <v>52</v>
      </c>
      <c r="H2124" s="16">
        <v>2324.4612000000002</v>
      </c>
      <c r="I2124" s="18"/>
    </row>
    <row r="2125" spans="2:9" x14ac:dyDescent="0.15">
      <c r="B2125" s="4">
        <v>62</v>
      </c>
      <c r="C2125" s="16">
        <v>349128</v>
      </c>
      <c r="D2125" s="16">
        <v>8728</v>
      </c>
      <c r="E2125" s="16">
        <v>3321</v>
      </c>
      <c r="F2125" s="16">
        <v>14233</v>
      </c>
      <c r="G2125" s="16">
        <v>40</v>
      </c>
      <c r="H2125" s="16">
        <v>2891.0962</v>
      </c>
      <c r="I2125" s="18"/>
    </row>
    <row r="2126" spans="2:9" x14ac:dyDescent="0.15">
      <c r="B2126" s="4">
        <v>63</v>
      </c>
      <c r="C2126" s="16">
        <v>428932</v>
      </c>
      <c r="D2126" s="16">
        <v>11914</v>
      </c>
      <c r="E2126" s="16">
        <v>7225</v>
      </c>
      <c r="F2126" s="16">
        <v>17657</v>
      </c>
      <c r="G2126" s="16">
        <v>36</v>
      </c>
      <c r="H2126" s="16">
        <v>3256.5825</v>
      </c>
      <c r="I2126" s="18"/>
    </row>
    <row r="2127" spans="2:9" x14ac:dyDescent="0.15">
      <c r="B2127" s="4">
        <v>64</v>
      </c>
      <c r="C2127" s="16">
        <v>245148</v>
      </c>
      <c r="D2127" s="16">
        <v>8755</v>
      </c>
      <c r="E2127" s="16">
        <v>4793</v>
      </c>
      <c r="F2127" s="16">
        <v>11417</v>
      </c>
      <c r="G2127" s="16">
        <v>28</v>
      </c>
      <c r="H2127" s="16">
        <v>1825.4453000000001</v>
      </c>
      <c r="I2127" s="18"/>
    </row>
    <row r="2128" spans="2:9" x14ac:dyDescent="0.15">
      <c r="B2128" s="4">
        <v>65</v>
      </c>
      <c r="C2128" s="16">
        <v>349111</v>
      </c>
      <c r="D2128" s="16">
        <v>7427</v>
      </c>
      <c r="E2128" s="16">
        <v>2905</v>
      </c>
      <c r="F2128" s="16">
        <v>12953</v>
      </c>
      <c r="G2128" s="16">
        <v>47</v>
      </c>
      <c r="H2128" s="16">
        <v>2578.0254</v>
      </c>
      <c r="I2128" s="18"/>
    </row>
    <row r="2129" spans="1:9" x14ac:dyDescent="0.15">
      <c r="B2129" s="4">
        <v>66</v>
      </c>
      <c r="C2129" s="16">
        <v>469768</v>
      </c>
      <c r="D2129" s="16">
        <v>11744</v>
      </c>
      <c r="E2129" s="16">
        <v>7417</v>
      </c>
      <c r="F2129" s="16">
        <v>16345</v>
      </c>
      <c r="G2129" s="16">
        <v>40</v>
      </c>
      <c r="H2129" s="16">
        <v>2213.7952</v>
      </c>
      <c r="I2129" s="18"/>
    </row>
    <row r="2130" spans="1:9" x14ac:dyDescent="0.15">
      <c r="B2130" s="4">
        <v>67</v>
      </c>
      <c r="C2130" s="16">
        <v>387624</v>
      </c>
      <c r="D2130" s="16">
        <v>9690</v>
      </c>
      <c r="E2130" s="16">
        <v>5849</v>
      </c>
      <c r="F2130" s="16">
        <v>13433</v>
      </c>
      <c r="G2130" s="16">
        <v>40</v>
      </c>
      <c r="H2130" s="16">
        <v>2075.1273999999999</v>
      </c>
      <c r="I2130" s="18"/>
    </row>
    <row r="2131" spans="1:9" x14ac:dyDescent="0.15">
      <c r="B2131" s="4">
        <v>68</v>
      </c>
      <c r="C2131" s="16">
        <v>351111</v>
      </c>
      <c r="D2131" s="16">
        <v>11326</v>
      </c>
      <c r="E2131" s="16">
        <v>5977</v>
      </c>
      <c r="F2131" s="16">
        <v>16409</v>
      </c>
      <c r="G2131" s="16">
        <v>31</v>
      </c>
      <c r="H2131" s="16">
        <v>3130.8926000000001</v>
      </c>
      <c r="I2131" s="18"/>
    </row>
    <row r="2132" spans="1:9" x14ac:dyDescent="0.15">
      <c r="B2132" s="4">
        <v>69</v>
      </c>
      <c r="C2132" s="16">
        <v>265593</v>
      </c>
      <c r="D2132" s="16">
        <v>8048</v>
      </c>
      <c r="E2132" s="16">
        <v>4697</v>
      </c>
      <c r="F2132" s="16">
        <v>12281</v>
      </c>
      <c r="G2132" s="16">
        <v>33</v>
      </c>
      <c r="H2132" s="16">
        <v>1993.0160000000001</v>
      </c>
      <c r="I2132" s="18"/>
    </row>
    <row r="2133" spans="1:9" x14ac:dyDescent="0.15">
      <c r="B2133" s="4">
        <v>70</v>
      </c>
      <c r="C2133" s="5">
        <v>329248</v>
      </c>
      <c r="D2133" s="5">
        <v>10289</v>
      </c>
      <c r="E2133" s="5">
        <v>6521</v>
      </c>
      <c r="F2133" s="5">
        <v>13241</v>
      </c>
      <c r="G2133" s="5">
        <v>32</v>
      </c>
      <c r="H2133" s="5">
        <v>1739.0328</v>
      </c>
      <c r="I2133" s="6"/>
    </row>
    <row r="2134" spans="1:9" x14ac:dyDescent="0.15">
      <c r="B2134" s="4">
        <v>71</v>
      </c>
      <c r="C2134" s="5">
        <v>596549</v>
      </c>
      <c r="D2134" s="5">
        <v>13256</v>
      </c>
      <c r="E2134" s="5">
        <v>7961</v>
      </c>
      <c r="F2134" s="5">
        <v>20825</v>
      </c>
      <c r="G2134" s="5">
        <v>45</v>
      </c>
      <c r="H2134" s="5">
        <v>3684.6491999999998</v>
      </c>
      <c r="I2134" s="6"/>
    </row>
    <row r="2135" spans="1:9" x14ac:dyDescent="0.15">
      <c r="B2135" s="4">
        <v>72</v>
      </c>
      <c r="C2135" s="5">
        <v>243950</v>
      </c>
      <c r="D2135" s="5">
        <v>8131</v>
      </c>
      <c r="E2135" s="5">
        <v>5529</v>
      </c>
      <c r="F2135" s="5">
        <v>10809</v>
      </c>
      <c r="G2135" s="5">
        <v>30</v>
      </c>
      <c r="H2135" s="5">
        <v>1486.45</v>
      </c>
      <c r="I2135" s="6"/>
    </row>
    <row r="2136" spans="1:9" x14ac:dyDescent="0.15">
      <c r="B2136" s="4">
        <v>73</v>
      </c>
      <c r="C2136" s="5">
        <v>372840</v>
      </c>
      <c r="D2136" s="5">
        <v>9321</v>
      </c>
      <c r="E2136" s="5">
        <v>4665</v>
      </c>
      <c r="F2136" s="5">
        <v>13753</v>
      </c>
      <c r="G2136" s="5">
        <v>40</v>
      </c>
      <c r="H2136" s="5">
        <v>2349.9463000000001</v>
      </c>
      <c r="I2136" s="6"/>
    </row>
    <row r="2137" spans="1:9" x14ac:dyDescent="0.15">
      <c r="B2137" s="4">
        <v>74</v>
      </c>
      <c r="C2137" s="5">
        <v>161373</v>
      </c>
      <c r="D2137" s="5">
        <v>4361</v>
      </c>
      <c r="E2137" s="5">
        <v>2553</v>
      </c>
      <c r="F2137" s="5">
        <v>6521</v>
      </c>
      <c r="G2137" s="5">
        <v>37</v>
      </c>
      <c r="H2137" s="5">
        <v>1167.5889999999999</v>
      </c>
      <c r="I2137" s="6"/>
    </row>
    <row r="2138" spans="1:9" x14ac:dyDescent="0.15">
      <c r="B2138" s="4">
        <v>75</v>
      </c>
      <c r="C2138" s="5">
        <v>102669</v>
      </c>
      <c r="D2138" s="5">
        <v>4889</v>
      </c>
      <c r="E2138" s="5">
        <v>3609</v>
      </c>
      <c r="F2138" s="5">
        <v>6233</v>
      </c>
      <c r="G2138" s="5">
        <v>21</v>
      </c>
      <c r="H2138" s="5">
        <v>637.19385</v>
      </c>
      <c r="I2138" s="6"/>
    </row>
    <row r="2139" spans="1:9" x14ac:dyDescent="0.15">
      <c r="B2139" s="4">
        <v>76</v>
      </c>
      <c r="C2139" s="5">
        <v>202151</v>
      </c>
      <c r="D2139" s="5">
        <v>6521</v>
      </c>
      <c r="E2139" s="5">
        <v>3033</v>
      </c>
      <c r="F2139" s="5">
        <v>10201</v>
      </c>
      <c r="G2139" s="5">
        <v>31</v>
      </c>
      <c r="H2139" s="5">
        <v>2172.5304999999998</v>
      </c>
      <c r="I2139" s="6"/>
    </row>
    <row r="2140" spans="1:9" x14ac:dyDescent="0.15">
      <c r="B2140" s="4">
        <v>77</v>
      </c>
      <c r="C2140" s="5">
        <v>297084</v>
      </c>
      <c r="D2140" s="5">
        <v>10610</v>
      </c>
      <c r="E2140" s="5">
        <v>8281</v>
      </c>
      <c r="F2140" s="5">
        <v>13081</v>
      </c>
      <c r="G2140" s="5">
        <v>28</v>
      </c>
      <c r="H2140" s="5">
        <v>1475.663</v>
      </c>
      <c r="I2140" s="6"/>
    </row>
    <row r="2141" spans="1:9" x14ac:dyDescent="0.15">
      <c r="B2141" s="4">
        <v>78</v>
      </c>
      <c r="C2141" s="5">
        <v>1294278</v>
      </c>
      <c r="D2141" s="5">
        <v>15049</v>
      </c>
      <c r="E2141" s="5">
        <v>8889</v>
      </c>
      <c r="F2141" s="5">
        <v>22553</v>
      </c>
      <c r="G2141" s="5">
        <v>86</v>
      </c>
      <c r="H2141" s="5">
        <v>3374.4373000000001</v>
      </c>
      <c r="I2141" s="6"/>
    </row>
    <row r="2142" spans="1:9" x14ac:dyDescent="0.15">
      <c r="A2142" s="13"/>
      <c r="B2142" s="4">
        <v>79</v>
      </c>
      <c r="C2142" s="5">
        <v>314984</v>
      </c>
      <c r="D2142" s="5">
        <v>7874</v>
      </c>
      <c r="E2142" s="5">
        <v>2681</v>
      </c>
      <c r="F2142" s="5">
        <v>12281</v>
      </c>
      <c r="G2142" s="5">
        <v>40</v>
      </c>
      <c r="H2142" s="5">
        <v>2297.623</v>
      </c>
      <c r="I2142" s="6"/>
    </row>
    <row r="2143" spans="1:9" x14ac:dyDescent="0.15">
      <c r="A2143" s="5"/>
      <c r="B2143" s="4">
        <v>80</v>
      </c>
      <c r="C2143" s="5">
        <v>522996</v>
      </c>
      <c r="D2143" s="10">
        <v>10057</v>
      </c>
      <c r="E2143" s="5">
        <v>4985</v>
      </c>
      <c r="F2143" s="5">
        <v>16601</v>
      </c>
      <c r="G2143" s="5">
        <v>52</v>
      </c>
      <c r="H2143" s="5">
        <v>3106.5347000000002</v>
      </c>
      <c r="I2143" s="6"/>
    </row>
    <row r="2144" spans="1:9" x14ac:dyDescent="0.15">
      <c r="A2144" s="5"/>
      <c r="B2144" s="4">
        <v>81</v>
      </c>
      <c r="C2144" s="5">
        <v>50515</v>
      </c>
      <c r="D2144" s="5">
        <v>4592</v>
      </c>
      <c r="E2144" s="5">
        <v>3385</v>
      </c>
      <c r="F2144" s="5">
        <v>5785</v>
      </c>
      <c r="G2144" s="5">
        <v>11</v>
      </c>
      <c r="H2144" s="5">
        <v>728.32042999999999</v>
      </c>
      <c r="I2144" s="6"/>
    </row>
    <row r="2145" spans="2:9" x14ac:dyDescent="0.15">
      <c r="B2145" s="4">
        <v>82</v>
      </c>
      <c r="C2145" s="5">
        <v>159796</v>
      </c>
      <c r="D2145" s="5">
        <v>7989</v>
      </c>
      <c r="E2145" s="5">
        <v>6073</v>
      </c>
      <c r="F2145" s="5">
        <v>9593</v>
      </c>
      <c r="G2145" s="5">
        <v>20</v>
      </c>
      <c r="H2145" s="5">
        <v>979.44690000000003</v>
      </c>
      <c r="I2145" s="6"/>
    </row>
    <row r="2146" spans="2:9" x14ac:dyDescent="0.15">
      <c r="B2146" s="4">
        <v>83</v>
      </c>
      <c r="C2146" s="5">
        <v>1147067</v>
      </c>
      <c r="D2146" s="5">
        <v>13820</v>
      </c>
      <c r="E2146" s="5">
        <v>7929</v>
      </c>
      <c r="F2146" s="5">
        <v>21945</v>
      </c>
      <c r="G2146" s="5">
        <v>83</v>
      </c>
      <c r="H2146" s="5">
        <v>2934.2595000000001</v>
      </c>
      <c r="I2146" s="6"/>
    </row>
    <row r="2147" spans="2:9" x14ac:dyDescent="0.15">
      <c r="B2147" s="4">
        <v>84</v>
      </c>
      <c r="C2147" s="5">
        <v>886776</v>
      </c>
      <c r="D2147" s="5">
        <v>15835</v>
      </c>
      <c r="E2147" s="5">
        <v>6361</v>
      </c>
      <c r="F2147" s="5">
        <v>27993</v>
      </c>
      <c r="G2147" s="5">
        <v>56</v>
      </c>
      <c r="H2147" s="5">
        <v>5836.16</v>
      </c>
      <c r="I2147" s="6"/>
    </row>
    <row r="2148" spans="2:9" x14ac:dyDescent="0.15">
      <c r="B2148" s="4">
        <v>85</v>
      </c>
      <c r="C2148" s="5">
        <v>605594</v>
      </c>
      <c r="D2148" s="5">
        <v>14418</v>
      </c>
      <c r="E2148" s="5">
        <v>7961</v>
      </c>
      <c r="F2148" s="5">
        <v>20761</v>
      </c>
      <c r="G2148" s="5">
        <v>42</v>
      </c>
      <c r="H2148" s="5">
        <v>3574.6453000000001</v>
      </c>
      <c r="I2148" s="6"/>
    </row>
    <row r="2149" spans="2:9" x14ac:dyDescent="0.15">
      <c r="B2149" s="4">
        <v>86</v>
      </c>
      <c r="C2149" s="5">
        <v>213944</v>
      </c>
      <c r="D2149" s="5">
        <v>8914</v>
      </c>
      <c r="E2149" s="5">
        <v>5721</v>
      </c>
      <c r="F2149" s="5">
        <v>12121</v>
      </c>
      <c r="G2149" s="5">
        <v>24</v>
      </c>
      <c r="H2149" s="5">
        <v>1577.4684</v>
      </c>
      <c r="I2149" s="6"/>
    </row>
    <row r="2150" spans="2:9" x14ac:dyDescent="0.15">
      <c r="B2150" s="4">
        <v>87</v>
      </c>
      <c r="C2150" s="5">
        <v>118495</v>
      </c>
      <c r="D2150" s="7">
        <v>5151</v>
      </c>
      <c r="E2150" s="5">
        <v>2521</v>
      </c>
      <c r="F2150" s="5">
        <v>7481</v>
      </c>
      <c r="G2150" s="5">
        <v>23</v>
      </c>
      <c r="H2150" s="5">
        <v>1416.5350000000001</v>
      </c>
      <c r="I2150" s="6"/>
    </row>
    <row r="2151" spans="2:9" x14ac:dyDescent="0.15">
      <c r="B2151" s="4">
        <v>88</v>
      </c>
      <c r="C2151" s="5">
        <v>1033263</v>
      </c>
      <c r="D2151" s="5">
        <v>14553</v>
      </c>
      <c r="E2151" s="5">
        <v>5305</v>
      </c>
      <c r="F2151" s="5">
        <v>26201</v>
      </c>
      <c r="G2151" s="5">
        <v>71</v>
      </c>
      <c r="H2151" s="5">
        <v>5609.5995999999996</v>
      </c>
      <c r="I2151" s="6"/>
    </row>
    <row r="2152" spans="2:9" x14ac:dyDescent="0.15">
      <c r="B2152" s="4">
        <v>89</v>
      </c>
      <c r="C2152" s="5">
        <v>295100</v>
      </c>
      <c r="D2152" s="5">
        <v>10539</v>
      </c>
      <c r="E2152" s="5">
        <v>6297</v>
      </c>
      <c r="F2152" s="5">
        <v>14617</v>
      </c>
      <c r="G2152" s="5">
        <v>28</v>
      </c>
      <c r="H2152" s="5">
        <v>2164.5785999999998</v>
      </c>
      <c r="I2152" s="6"/>
    </row>
    <row r="2153" spans="2:9" x14ac:dyDescent="0.15">
      <c r="B2153" s="4">
        <v>90</v>
      </c>
      <c r="C2153" s="5">
        <v>262966</v>
      </c>
      <c r="D2153" s="5">
        <v>6920</v>
      </c>
      <c r="E2153" s="5">
        <v>3769</v>
      </c>
      <c r="F2153" s="5">
        <v>10969</v>
      </c>
      <c r="G2153" s="5">
        <v>38</v>
      </c>
      <c r="H2153" s="5">
        <v>1995.7070000000001</v>
      </c>
      <c r="I2153" s="6"/>
    </row>
    <row r="2154" spans="2:9" x14ac:dyDescent="0.15">
      <c r="B2154" s="4">
        <v>91</v>
      </c>
      <c r="C2154" s="5">
        <v>487009</v>
      </c>
      <c r="D2154" s="5">
        <v>11878</v>
      </c>
      <c r="E2154" s="5">
        <v>8377</v>
      </c>
      <c r="F2154" s="5">
        <v>16857</v>
      </c>
      <c r="G2154" s="5">
        <v>41</v>
      </c>
      <c r="H2154" s="5">
        <v>2487.0509999999999</v>
      </c>
      <c r="I2154" s="6"/>
    </row>
    <row r="2155" spans="2:9" x14ac:dyDescent="0.15">
      <c r="B2155" s="4">
        <v>92</v>
      </c>
      <c r="C2155" s="5">
        <v>163651</v>
      </c>
      <c r="D2155" s="5">
        <v>6061</v>
      </c>
      <c r="E2155" s="5">
        <v>3321</v>
      </c>
      <c r="F2155" s="5">
        <v>8345</v>
      </c>
      <c r="G2155" s="5">
        <v>27</v>
      </c>
      <c r="H2155" s="5">
        <v>1152.0392999999999</v>
      </c>
      <c r="I2155" s="6"/>
    </row>
    <row r="2156" spans="2:9" x14ac:dyDescent="0.15">
      <c r="B2156" s="4">
        <v>93</v>
      </c>
      <c r="C2156" s="5">
        <v>71290</v>
      </c>
      <c r="D2156" s="5">
        <v>7129</v>
      </c>
      <c r="E2156" s="5">
        <v>5721</v>
      </c>
      <c r="F2156" s="5">
        <v>7993</v>
      </c>
      <c r="G2156" s="5">
        <v>10</v>
      </c>
      <c r="H2156" s="5">
        <v>900.05430000000001</v>
      </c>
      <c r="I2156" s="6"/>
    </row>
    <row r="2157" spans="2:9" x14ac:dyDescent="0.15">
      <c r="B2157" s="4">
        <v>94</v>
      </c>
      <c r="C2157" s="5">
        <v>369586</v>
      </c>
      <c r="D2157" s="5">
        <v>10870</v>
      </c>
      <c r="E2157" s="5">
        <v>6809</v>
      </c>
      <c r="F2157" s="5">
        <v>14553</v>
      </c>
      <c r="G2157" s="5">
        <v>34</v>
      </c>
      <c r="H2157" s="5">
        <v>2150.1691999999998</v>
      </c>
      <c r="I2157" s="6"/>
    </row>
    <row r="2158" spans="2:9" x14ac:dyDescent="0.15">
      <c r="B2158" s="4">
        <v>95</v>
      </c>
      <c r="C2158" s="5">
        <v>447986</v>
      </c>
      <c r="D2158" s="5">
        <v>13176</v>
      </c>
      <c r="E2158" s="5">
        <v>8377</v>
      </c>
      <c r="F2158" s="5">
        <v>19385</v>
      </c>
      <c r="G2158" s="5">
        <v>34</v>
      </c>
      <c r="H2158" s="5">
        <v>3195.502</v>
      </c>
      <c r="I2158" s="6"/>
    </row>
    <row r="2159" spans="2:9" x14ac:dyDescent="0.15">
      <c r="B2159" s="4">
        <v>96</v>
      </c>
      <c r="C2159" s="5">
        <v>295993</v>
      </c>
      <c r="D2159" s="5">
        <v>8969</v>
      </c>
      <c r="E2159" s="5">
        <v>5497</v>
      </c>
      <c r="F2159" s="5">
        <v>12473</v>
      </c>
      <c r="G2159" s="5">
        <v>33</v>
      </c>
      <c r="H2159" s="5">
        <v>1782.5667000000001</v>
      </c>
      <c r="I2159" s="6"/>
    </row>
    <row r="2160" spans="2:9" x14ac:dyDescent="0.15">
      <c r="B2160" s="4">
        <v>97</v>
      </c>
      <c r="C2160" s="5">
        <v>527976</v>
      </c>
      <c r="D2160" s="5">
        <v>13199</v>
      </c>
      <c r="E2160" s="5">
        <v>9017</v>
      </c>
      <c r="F2160" s="5">
        <v>19641</v>
      </c>
      <c r="G2160" s="5">
        <v>40</v>
      </c>
      <c r="H2160" s="5">
        <v>2756.739</v>
      </c>
      <c r="I2160" s="6"/>
    </row>
    <row r="2161" spans="2:9" x14ac:dyDescent="0.15">
      <c r="B2161" s="4">
        <v>98</v>
      </c>
      <c r="C2161" s="5">
        <v>450227</v>
      </c>
      <c r="D2161" s="5">
        <v>10470</v>
      </c>
      <c r="E2161" s="5">
        <v>6105</v>
      </c>
      <c r="F2161" s="5">
        <v>15161</v>
      </c>
      <c r="G2161" s="5">
        <v>43</v>
      </c>
      <c r="H2161" s="5">
        <v>2687.694</v>
      </c>
      <c r="I2161" s="6"/>
    </row>
    <row r="2162" spans="2:9" x14ac:dyDescent="0.15">
      <c r="B2162" s="4">
        <v>99</v>
      </c>
      <c r="C2162" s="5">
        <v>199572</v>
      </c>
      <c r="D2162" s="5">
        <v>9978</v>
      </c>
      <c r="E2162" s="5">
        <v>8537</v>
      </c>
      <c r="F2162" s="5">
        <v>11673</v>
      </c>
      <c r="G2162" s="5">
        <v>20</v>
      </c>
      <c r="H2162" s="5">
        <v>874.10720000000003</v>
      </c>
      <c r="I2162" s="6"/>
    </row>
    <row r="2163" spans="2:9" x14ac:dyDescent="0.15">
      <c r="B2163" s="4">
        <v>100</v>
      </c>
      <c r="C2163" s="5">
        <v>492381</v>
      </c>
      <c r="D2163" s="5">
        <v>13307</v>
      </c>
      <c r="E2163" s="5">
        <v>9401</v>
      </c>
      <c r="F2163" s="5">
        <v>19001</v>
      </c>
      <c r="G2163" s="5">
        <v>37</v>
      </c>
      <c r="H2163" s="5">
        <v>2616.2849999999999</v>
      </c>
      <c r="I2163" s="6"/>
    </row>
    <row r="2164" spans="2:9" x14ac:dyDescent="0.15">
      <c r="B2164" s="4">
        <v>101</v>
      </c>
      <c r="C2164" s="5">
        <v>393107</v>
      </c>
      <c r="D2164" s="5">
        <v>9142</v>
      </c>
      <c r="E2164" s="5">
        <v>4377</v>
      </c>
      <c r="F2164" s="5">
        <v>13881</v>
      </c>
      <c r="G2164" s="5">
        <v>43</v>
      </c>
      <c r="H2164" s="5">
        <v>2491.7363</v>
      </c>
      <c r="I2164" s="6"/>
    </row>
    <row r="2165" spans="2:9" x14ac:dyDescent="0.15">
      <c r="B2165" s="4">
        <v>102</v>
      </c>
      <c r="C2165" s="5">
        <v>355140</v>
      </c>
      <c r="D2165" s="5">
        <v>9865</v>
      </c>
      <c r="E2165" s="5">
        <v>5657</v>
      </c>
      <c r="F2165" s="5">
        <v>16825</v>
      </c>
      <c r="G2165" s="5">
        <v>36</v>
      </c>
      <c r="H2165" s="5">
        <v>3018.0452</v>
      </c>
      <c r="I2165" s="6"/>
    </row>
    <row r="2166" spans="2:9" x14ac:dyDescent="0.15">
      <c r="B2166" s="4">
        <v>103</v>
      </c>
      <c r="C2166" s="5">
        <v>355150</v>
      </c>
      <c r="D2166" s="5">
        <v>11838</v>
      </c>
      <c r="E2166" s="5">
        <v>8537</v>
      </c>
      <c r="F2166" s="5">
        <v>15129</v>
      </c>
      <c r="G2166" s="5">
        <v>30</v>
      </c>
      <c r="H2166" s="5">
        <v>1890.2909999999999</v>
      </c>
      <c r="I2166" s="6"/>
    </row>
    <row r="2167" spans="2:9" x14ac:dyDescent="0.15">
      <c r="B2167" s="4">
        <v>104</v>
      </c>
      <c r="C2167" s="5">
        <v>502419</v>
      </c>
      <c r="D2167" s="5">
        <v>11684</v>
      </c>
      <c r="E2167" s="5">
        <v>7065</v>
      </c>
      <c r="F2167" s="5">
        <v>18937</v>
      </c>
      <c r="G2167" s="5">
        <v>43</v>
      </c>
      <c r="H2167" s="5">
        <v>3144.7804999999998</v>
      </c>
      <c r="I2167" s="6"/>
    </row>
    <row r="2168" spans="2:9" x14ac:dyDescent="0.15">
      <c r="B2168" s="4">
        <v>105</v>
      </c>
      <c r="C2168" s="5">
        <v>689975</v>
      </c>
      <c r="D2168" s="5">
        <v>14680</v>
      </c>
      <c r="E2168" s="5">
        <v>8441</v>
      </c>
      <c r="F2168" s="5">
        <v>22457</v>
      </c>
      <c r="G2168" s="5">
        <v>47</v>
      </c>
      <c r="H2168" s="5">
        <v>3903.1815999999999</v>
      </c>
      <c r="I2168" s="6"/>
    </row>
    <row r="2169" spans="2:9" x14ac:dyDescent="0.15">
      <c r="B2169" s="4">
        <v>106</v>
      </c>
      <c r="C2169" s="5">
        <v>2385999</v>
      </c>
      <c r="D2169" s="5">
        <v>23165</v>
      </c>
      <c r="E2169" s="5">
        <v>12249</v>
      </c>
      <c r="F2169" s="5">
        <v>33177</v>
      </c>
      <c r="G2169" s="5">
        <v>103</v>
      </c>
      <c r="H2169" s="5">
        <v>6017.143</v>
      </c>
      <c r="I2169" s="6"/>
    </row>
    <row r="2170" spans="2:9" x14ac:dyDescent="0.15">
      <c r="B2170" s="4">
        <v>107</v>
      </c>
      <c r="C2170" s="5">
        <v>248401</v>
      </c>
      <c r="D2170" s="5">
        <v>9936</v>
      </c>
      <c r="E2170" s="5">
        <v>7161</v>
      </c>
      <c r="F2170" s="5">
        <v>12985</v>
      </c>
      <c r="G2170" s="5">
        <v>25</v>
      </c>
      <c r="H2170" s="5">
        <v>1667.3687</v>
      </c>
      <c r="I2170" s="6"/>
    </row>
    <row r="2171" spans="2:9" x14ac:dyDescent="0.15">
      <c r="B2171" s="4">
        <v>108</v>
      </c>
      <c r="C2171" s="5">
        <v>147611</v>
      </c>
      <c r="D2171" s="5">
        <v>7769</v>
      </c>
      <c r="E2171" s="5">
        <v>5305</v>
      </c>
      <c r="F2171" s="5">
        <v>9689</v>
      </c>
      <c r="G2171" s="5">
        <v>19</v>
      </c>
      <c r="H2171" s="5">
        <v>1264.5736999999999</v>
      </c>
      <c r="I2171" s="6"/>
    </row>
    <row r="2172" spans="2:9" x14ac:dyDescent="0.15">
      <c r="B2172" s="4">
        <v>109</v>
      </c>
      <c r="C2172" s="5">
        <v>121015</v>
      </c>
      <c r="D2172" s="5">
        <v>8067</v>
      </c>
      <c r="E2172" s="5">
        <v>6393</v>
      </c>
      <c r="F2172" s="5">
        <v>9401</v>
      </c>
      <c r="G2172" s="5">
        <v>15</v>
      </c>
      <c r="H2172" s="5">
        <v>1181.3821</v>
      </c>
      <c r="I2172" s="6"/>
    </row>
    <row r="2173" spans="2:9" x14ac:dyDescent="0.15">
      <c r="B2173" s="4">
        <v>110</v>
      </c>
      <c r="C2173" s="5">
        <v>295325</v>
      </c>
      <c r="D2173" s="5">
        <v>7981</v>
      </c>
      <c r="E2173" s="5">
        <v>5753</v>
      </c>
      <c r="F2173" s="5">
        <v>11225</v>
      </c>
      <c r="G2173" s="5">
        <v>37</v>
      </c>
      <c r="H2173" s="5">
        <v>1223.491</v>
      </c>
      <c r="I2173" s="6"/>
    </row>
    <row r="2174" spans="2:9" x14ac:dyDescent="0.15">
      <c r="B2174" s="4">
        <v>111</v>
      </c>
      <c r="C2174" s="5">
        <v>541260</v>
      </c>
      <c r="D2174" s="5">
        <v>12301</v>
      </c>
      <c r="E2174" s="5">
        <v>4985</v>
      </c>
      <c r="F2174" s="5">
        <v>22201</v>
      </c>
      <c r="G2174" s="5">
        <v>44</v>
      </c>
      <c r="H2174" s="5">
        <v>5095.4336000000003</v>
      </c>
      <c r="I2174" s="6"/>
    </row>
    <row r="2175" spans="2:9" x14ac:dyDescent="0.15">
      <c r="B2175" s="4">
        <v>112</v>
      </c>
      <c r="C2175" s="5">
        <v>73754</v>
      </c>
      <c r="D2175" s="5">
        <v>7375</v>
      </c>
      <c r="E2175" s="5">
        <v>6457</v>
      </c>
      <c r="F2175" s="5">
        <v>8153</v>
      </c>
      <c r="G2175" s="5">
        <v>10</v>
      </c>
      <c r="H2175" s="5">
        <v>564.84019999999998</v>
      </c>
      <c r="I2175" s="6"/>
    </row>
    <row r="2176" spans="2:9" x14ac:dyDescent="0.15">
      <c r="B2176" s="4">
        <v>113</v>
      </c>
      <c r="C2176" s="5">
        <v>417505</v>
      </c>
      <c r="D2176" s="5">
        <v>10183</v>
      </c>
      <c r="E2176" s="5">
        <v>6681</v>
      </c>
      <c r="F2176" s="5">
        <v>14585</v>
      </c>
      <c r="G2176" s="5">
        <v>41</v>
      </c>
      <c r="H2176" s="5">
        <v>2229.3690000000001</v>
      </c>
      <c r="I2176" s="6"/>
    </row>
    <row r="2177" spans="1:9" x14ac:dyDescent="0.15">
      <c r="B2177" s="4">
        <v>114</v>
      </c>
      <c r="C2177" s="5">
        <v>324495</v>
      </c>
      <c r="D2177" s="5">
        <v>8320</v>
      </c>
      <c r="E2177" s="5">
        <v>4153</v>
      </c>
      <c r="F2177" s="5">
        <v>11801</v>
      </c>
      <c r="G2177" s="5">
        <v>39</v>
      </c>
      <c r="H2177" s="5">
        <v>1983.3269</v>
      </c>
      <c r="I2177" s="6"/>
    </row>
    <row r="2178" spans="1:9" x14ac:dyDescent="0.15">
      <c r="A2178" s="6"/>
      <c r="B2178" s="4">
        <v>115</v>
      </c>
      <c r="C2178" s="5">
        <v>177051</v>
      </c>
      <c r="D2178" s="5">
        <v>9318</v>
      </c>
      <c r="E2178" s="5">
        <v>7609</v>
      </c>
      <c r="F2178" s="5">
        <v>11705</v>
      </c>
      <c r="G2178" s="5">
        <v>19</v>
      </c>
      <c r="H2178" s="5">
        <v>1097.9060999999999</v>
      </c>
      <c r="I2178" s="6"/>
    </row>
    <row r="2179" spans="1:9" x14ac:dyDescent="0.15">
      <c r="A2179" s="11"/>
      <c r="B2179" s="4">
        <v>116</v>
      </c>
      <c r="C2179" s="5">
        <v>268867</v>
      </c>
      <c r="D2179" s="5">
        <v>9958</v>
      </c>
      <c r="E2179" s="5">
        <v>7673</v>
      </c>
      <c r="F2179" s="5">
        <v>12281</v>
      </c>
      <c r="G2179" s="5">
        <v>27</v>
      </c>
      <c r="H2179" s="5">
        <v>1559.5944</v>
      </c>
      <c r="I2179" s="6"/>
    </row>
    <row r="2180" spans="1:9" x14ac:dyDescent="0.15">
      <c r="B2180" s="4">
        <v>117</v>
      </c>
      <c r="C2180" s="5">
        <v>583810</v>
      </c>
      <c r="D2180" s="5">
        <v>11676</v>
      </c>
      <c r="E2180" s="5">
        <v>6073</v>
      </c>
      <c r="F2180" s="5">
        <v>20473</v>
      </c>
      <c r="G2180" s="5">
        <v>50</v>
      </c>
      <c r="H2180" s="5">
        <v>4001.3407999999999</v>
      </c>
      <c r="I2180" s="6"/>
    </row>
    <row r="2181" spans="1:9" x14ac:dyDescent="0.15">
      <c r="B2181" s="4">
        <v>118</v>
      </c>
      <c r="C2181" s="5">
        <v>454771</v>
      </c>
      <c r="D2181" s="5">
        <v>10576</v>
      </c>
      <c r="E2181" s="5">
        <v>6073</v>
      </c>
      <c r="F2181" s="5">
        <v>16633</v>
      </c>
      <c r="G2181" s="5">
        <v>43</v>
      </c>
      <c r="H2181" s="5">
        <v>3181.2049999999999</v>
      </c>
      <c r="I2181" s="6"/>
    </row>
    <row r="2182" spans="1:9" x14ac:dyDescent="0.15">
      <c r="B2182" s="4">
        <v>119</v>
      </c>
      <c r="C2182" s="5">
        <v>702111</v>
      </c>
      <c r="D2182" s="5">
        <v>12765</v>
      </c>
      <c r="E2182" s="5">
        <v>7577</v>
      </c>
      <c r="F2182" s="5">
        <v>19257</v>
      </c>
      <c r="G2182" s="5">
        <v>55</v>
      </c>
      <c r="H2182" s="5">
        <v>3081.1419999999998</v>
      </c>
      <c r="I2182" s="6"/>
    </row>
    <row r="2183" spans="1:9" x14ac:dyDescent="0.15">
      <c r="B2183" s="4">
        <v>120</v>
      </c>
      <c r="C2183" s="5">
        <v>560004</v>
      </c>
      <c r="D2183" s="5">
        <v>15555</v>
      </c>
      <c r="E2183" s="5">
        <v>8249</v>
      </c>
      <c r="F2183" s="5">
        <v>24473</v>
      </c>
      <c r="G2183" s="5">
        <v>36</v>
      </c>
      <c r="H2183" s="5">
        <v>4661.4179999999997</v>
      </c>
      <c r="I2183" s="6"/>
    </row>
    <row r="2184" spans="1:9" x14ac:dyDescent="0.15">
      <c r="B2184" s="4">
        <v>121</v>
      </c>
      <c r="C2184" s="5">
        <v>351893</v>
      </c>
      <c r="D2184" s="5">
        <v>12134</v>
      </c>
      <c r="E2184" s="5">
        <v>8313</v>
      </c>
      <c r="F2184" s="5">
        <v>16761</v>
      </c>
      <c r="G2184" s="5">
        <v>29</v>
      </c>
      <c r="H2184" s="5">
        <v>2491.7694999999999</v>
      </c>
      <c r="I2184" s="6"/>
    </row>
    <row r="2185" spans="1:9" x14ac:dyDescent="0.15">
      <c r="B2185" s="4">
        <v>122</v>
      </c>
      <c r="C2185" s="5">
        <v>358116</v>
      </c>
      <c r="D2185" s="5">
        <v>9947</v>
      </c>
      <c r="E2185" s="5">
        <v>6009</v>
      </c>
      <c r="F2185" s="5">
        <v>14457</v>
      </c>
      <c r="G2185" s="5">
        <v>36</v>
      </c>
      <c r="H2185" s="5">
        <v>2016.1718000000001</v>
      </c>
      <c r="I2185" s="6"/>
    </row>
    <row r="2186" spans="1:9" x14ac:dyDescent="0.15">
      <c r="B2186" s="4">
        <v>123</v>
      </c>
      <c r="C2186" s="5">
        <v>162402</v>
      </c>
      <c r="D2186" s="5">
        <v>9022</v>
      </c>
      <c r="E2186" s="5">
        <v>6937</v>
      </c>
      <c r="F2186" s="5">
        <v>11577</v>
      </c>
      <c r="G2186" s="5">
        <v>18</v>
      </c>
      <c r="H2186" s="5">
        <v>1571.6738</v>
      </c>
      <c r="I2186" s="6"/>
    </row>
    <row r="2187" spans="1:9" x14ac:dyDescent="0.15">
      <c r="B2187" s="4">
        <v>124</v>
      </c>
      <c r="C2187" s="5">
        <v>290223</v>
      </c>
      <c r="D2187" s="5">
        <v>7441</v>
      </c>
      <c r="E2187" s="5">
        <v>4217</v>
      </c>
      <c r="F2187" s="5">
        <v>11097</v>
      </c>
      <c r="G2187" s="5">
        <v>39</v>
      </c>
      <c r="H2187" s="5">
        <v>1994.7075</v>
      </c>
      <c r="I2187" s="6"/>
    </row>
    <row r="2188" spans="1:9" x14ac:dyDescent="0.15">
      <c r="B2188" s="4">
        <v>125</v>
      </c>
      <c r="C2188" s="5">
        <v>473157</v>
      </c>
      <c r="D2188" s="5">
        <v>10514</v>
      </c>
      <c r="E2188" s="5">
        <v>6137</v>
      </c>
      <c r="F2188" s="5">
        <v>15673</v>
      </c>
      <c r="G2188" s="5">
        <v>45</v>
      </c>
      <c r="H2188" s="5">
        <v>2623.8283999999999</v>
      </c>
      <c r="I2188" s="6"/>
    </row>
    <row r="2189" spans="1:9" x14ac:dyDescent="0.15">
      <c r="B2189" s="4">
        <v>126</v>
      </c>
      <c r="C2189" s="5">
        <v>345963</v>
      </c>
      <c r="D2189" s="5">
        <v>9884</v>
      </c>
      <c r="E2189" s="5">
        <v>5177</v>
      </c>
      <c r="F2189" s="5">
        <v>13721</v>
      </c>
      <c r="G2189" s="5">
        <v>35</v>
      </c>
      <c r="H2189" s="5">
        <v>2107.0144</v>
      </c>
      <c r="I2189" s="6"/>
    </row>
    <row r="2190" spans="1:9" x14ac:dyDescent="0.15">
      <c r="B2190" s="4">
        <v>127</v>
      </c>
      <c r="C2190" s="5">
        <v>721614</v>
      </c>
      <c r="D2190" s="5">
        <v>11638</v>
      </c>
      <c r="E2190" s="5">
        <v>2137</v>
      </c>
      <c r="F2190" s="5">
        <v>26649</v>
      </c>
      <c r="G2190" s="5">
        <v>62</v>
      </c>
      <c r="H2190" s="5">
        <v>6845.2103999999999</v>
      </c>
      <c r="I2190" s="6"/>
    </row>
    <row r="2191" spans="1:9" x14ac:dyDescent="0.15">
      <c r="B2191" s="4">
        <v>128</v>
      </c>
      <c r="C2191" s="5">
        <v>121047</v>
      </c>
      <c r="D2191" s="5">
        <v>8069</v>
      </c>
      <c r="E2191" s="5">
        <v>6393</v>
      </c>
      <c r="F2191" s="5">
        <v>9113</v>
      </c>
      <c r="G2191" s="5">
        <v>15</v>
      </c>
      <c r="H2191" s="5">
        <v>716.95150000000001</v>
      </c>
      <c r="I2191" s="6"/>
    </row>
    <row r="2192" spans="1:9" x14ac:dyDescent="0.15">
      <c r="B2192" s="4">
        <v>129</v>
      </c>
      <c r="C2192" s="5">
        <v>382361</v>
      </c>
      <c r="D2192" s="5">
        <v>11586</v>
      </c>
      <c r="E2192" s="5">
        <v>7769</v>
      </c>
      <c r="F2192" s="5">
        <v>18361</v>
      </c>
      <c r="G2192" s="5">
        <v>33</v>
      </c>
      <c r="H2192" s="5">
        <v>2663.4893000000002</v>
      </c>
      <c r="I2192" s="6"/>
    </row>
    <row r="2193" spans="2:9" x14ac:dyDescent="0.15">
      <c r="B2193" s="4">
        <v>130</v>
      </c>
      <c r="C2193" s="5">
        <v>412026</v>
      </c>
      <c r="D2193" s="5">
        <v>9810</v>
      </c>
      <c r="E2193" s="5">
        <v>5849</v>
      </c>
      <c r="F2193" s="5">
        <v>14777</v>
      </c>
      <c r="G2193" s="5">
        <v>42</v>
      </c>
      <c r="H2193" s="5">
        <v>2569.5774000000001</v>
      </c>
      <c r="I2193" s="6"/>
    </row>
    <row r="2194" spans="2:9" x14ac:dyDescent="0.15">
      <c r="B2194" s="4">
        <v>131</v>
      </c>
      <c r="C2194" s="5">
        <v>410067</v>
      </c>
      <c r="D2194" s="5">
        <v>9536</v>
      </c>
      <c r="E2194" s="5">
        <v>4313</v>
      </c>
      <c r="F2194" s="5">
        <v>15769</v>
      </c>
      <c r="G2194" s="5">
        <v>43</v>
      </c>
      <c r="H2194" s="5">
        <v>3157.6392000000001</v>
      </c>
      <c r="I2194" s="6"/>
    </row>
    <row r="2195" spans="2:9" x14ac:dyDescent="0.15">
      <c r="B2195" s="4">
        <v>132</v>
      </c>
      <c r="C2195" s="5">
        <v>346984</v>
      </c>
      <c r="D2195" s="5">
        <v>8674</v>
      </c>
      <c r="E2195" s="5">
        <v>3321</v>
      </c>
      <c r="F2195" s="5">
        <v>14713</v>
      </c>
      <c r="G2195" s="5">
        <v>40</v>
      </c>
      <c r="H2195" s="5">
        <v>2758.9389999999999</v>
      </c>
      <c r="I2195" s="6"/>
    </row>
    <row r="2196" spans="2:9" x14ac:dyDescent="0.15">
      <c r="B2196" s="4">
        <v>133</v>
      </c>
      <c r="C2196" s="5">
        <v>240743</v>
      </c>
      <c r="D2196" s="5">
        <v>7765</v>
      </c>
      <c r="E2196" s="5">
        <v>5081</v>
      </c>
      <c r="F2196" s="5">
        <v>11513</v>
      </c>
      <c r="G2196" s="5">
        <v>31</v>
      </c>
      <c r="H2196" s="5">
        <v>1630.5429999999999</v>
      </c>
      <c r="I2196" s="6"/>
    </row>
    <row r="2197" spans="2:9" x14ac:dyDescent="0.15">
      <c r="B2197" s="4">
        <v>134</v>
      </c>
      <c r="C2197" s="5">
        <v>218990</v>
      </c>
      <c r="D2197" s="5">
        <v>7299</v>
      </c>
      <c r="E2197" s="5">
        <v>3033</v>
      </c>
      <c r="F2197" s="5">
        <v>10745</v>
      </c>
      <c r="G2197" s="5">
        <v>30</v>
      </c>
      <c r="H2197" s="5">
        <v>1919.0125</v>
      </c>
      <c r="I2197" s="6"/>
    </row>
    <row r="2198" spans="2:9" x14ac:dyDescent="0.15">
      <c r="B2198" s="4">
        <v>135</v>
      </c>
      <c r="C2198" s="5">
        <v>255026</v>
      </c>
      <c r="D2198" s="5">
        <v>7500</v>
      </c>
      <c r="E2198" s="5">
        <v>4537</v>
      </c>
      <c r="F2198" s="5">
        <v>11065</v>
      </c>
      <c r="G2198" s="5">
        <v>34</v>
      </c>
      <c r="H2198" s="5">
        <v>1800.7925</v>
      </c>
      <c r="I2198" s="6"/>
    </row>
    <row r="2199" spans="2:9" x14ac:dyDescent="0.15">
      <c r="B2199" s="4">
        <v>136</v>
      </c>
      <c r="C2199" s="5">
        <v>181806</v>
      </c>
      <c r="D2199" s="5">
        <v>6060</v>
      </c>
      <c r="E2199" s="5">
        <v>2361</v>
      </c>
      <c r="F2199" s="5">
        <v>8633</v>
      </c>
      <c r="G2199" s="5">
        <v>30</v>
      </c>
      <c r="H2199" s="5">
        <v>1780.0903000000001</v>
      </c>
      <c r="I2199" s="6"/>
    </row>
    <row r="2200" spans="2:9" x14ac:dyDescent="0.15">
      <c r="B2200" s="4">
        <v>137</v>
      </c>
      <c r="C2200" s="5">
        <v>671949</v>
      </c>
      <c r="D2200" s="5">
        <v>12678</v>
      </c>
      <c r="E2200" s="5">
        <v>6137</v>
      </c>
      <c r="F2200" s="5">
        <v>21913</v>
      </c>
      <c r="G2200" s="5">
        <v>53</v>
      </c>
      <c r="H2200" s="5">
        <v>4379.6350000000002</v>
      </c>
      <c r="I2200" s="6"/>
    </row>
    <row r="2201" spans="2:9" x14ac:dyDescent="0.15">
      <c r="B2201" s="4">
        <v>138</v>
      </c>
      <c r="C2201" s="5">
        <v>508201</v>
      </c>
      <c r="D2201" s="5">
        <v>10371</v>
      </c>
      <c r="E2201" s="5">
        <v>4409</v>
      </c>
      <c r="F2201" s="5">
        <v>18169</v>
      </c>
      <c r="G2201" s="5">
        <v>49</v>
      </c>
      <c r="H2201" s="5">
        <v>3798.2253000000001</v>
      </c>
      <c r="I2201" s="6"/>
    </row>
    <row r="2202" spans="2:9" x14ac:dyDescent="0.15">
      <c r="B2202" s="4">
        <v>139</v>
      </c>
      <c r="C2202" s="5">
        <v>577555</v>
      </c>
      <c r="D2202" s="5">
        <v>13431</v>
      </c>
      <c r="E2202" s="5">
        <v>8825</v>
      </c>
      <c r="F2202" s="5">
        <v>20537</v>
      </c>
      <c r="G2202" s="5">
        <v>43</v>
      </c>
      <c r="H2202" s="5">
        <v>3289.0311999999999</v>
      </c>
      <c r="I2202" s="6"/>
    </row>
    <row r="2203" spans="2:9" x14ac:dyDescent="0.15">
      <c r="B2203" s="4">
        <v>140</v>
      </c>
      <c r="C2203" s="5">
        <v>502270</v>
      </c>
      <c r="D2203" s="5">
        <v>10918</v>
      </c>
      <c r="E2203" s="5">
        <v>5113</v>
      </c>
      <c r="F2203" s="5">
        <v>17369</v>
      </c>
      <c r="G2203" s="5">
        <v>46</v>
      </c>
      <c r="H2203" s="5">
        <v>3327.8948</v>
      </c>
      <c r="I2203" s="6"/>
    </row>
    <row r="2204" spans="2:9" x14ac:dyDescent="0.15">
      <c r="B2204" s="4">
        <v>141</v>
      </c>
      <c r="C2204" s="5">
        <v>517157</v>
      </c>
      <c r="D2204" s="5">
        <v>11492</v>
      </c>
      <c r="E2204" s="5">
        <v>6649</v>
      </c>
      <c r="F2204" s="5">
        <v>18201</v>
      </c>
      <c r="G2204" s="5">
        <v>45</v>
      </c>
      <c r="H2204" s="5">
        <v>3363.5120000000002</v>
      </c>
      <c r="I2204" s="6"/>
    </row>
    <row r="2205" spans="2:9" x14ac:dyDescent="0.15">
      <c r="B2205" s="4">
        <v>142</v>
      </c>
      <c r="C2205" s="5">
        <v>213158</v>
      </c>
      <c r="D2205" s="5">
        <v>9689</v>
      </c>
      <c r="E2205" s="5">
        <v>7385</v>
      </c>
      <c r="F2205" s="5">
        <v>12633</v>
      </c>
      <c r="G2205" s="5">
        <v>22</v>
      </c>
      <c r="H2205" s="5">
        <v>1532.5039999999999</v>
      </c>
      <c r="I2205" s="6"/>
    </row>
    <row r="2206" spans="2:9" x14ac:dyDescent="0.15">
      <c r="B2206" s="4">
        <v>143</v>
      </c>
      <c r="C2206" s="5">
        <v>162306</v>
      </c>
      <c r="D2206" s="5">
        <v>9017</v>
      </c>
      <c r="E2206" s="5">
        <v>7513</v>
      </c>
      <c r="F2206" s="5">
        <v>11161</v>
      </c>
      <c r="G2206" s="5">
        <v>18</v>
      </c>
      <c r="H2206" s="5">
        <v>921.58429999999998</v>
      </c>
      <c r="I2206" s="6"/>
    </row>
    <row r="2207" spans="2:9" x14ac:dyDescent="0.15">
      <c r="B2207" s="4">
        <v>144</v>
      </c>
      <c r="C2207" s="5">
        <v>541146</v>
      </c>
      <c r="D2207" s="5">
        <v>12884</v>
      </c>
      <c r="E2207" s="5">
        <v>7353</v>
      </c>
      <c r="F2207" s="5">
        <v>18969</v>
      </c>
      <c r="G2207" s="5">
        <v>42</v>
      </c>
      <c r="H2207" s="5">
        <v>3219.3652000000002</v>
      </c>
      <c r="I2207" s="6"/>
    </row>
    <row r="2208" spans="2:9" x14ac:dyDescent="0.15">
      <c r="B2208" s="4">
        <v>145</v>
      </c>
      <c r="C2208" s="5">
        <v>385551</v>
      </c>
      <c r="D2208" s="5">
        <v>9885</v>
      </c>
      <c r="E2208" s="5">
        <v>6777</v>
      </c>
      <c r="F2208" s="5">
        <v>14073</v>
      </c>
      <c r="G2208" s="5">
        <v>39</v>
      </c>
      <c r="H2208" s="5">
        <v>2272.1251999999999</v>
      </c>
      <c r="I2208" s="6"/>
    </row>
    <row r="2209" spans="2:9" x14ac:dyDescent="0.15">
      <c r="B2209" s="4">
        <v>146</v>
      </c>
      <c r="C2209" s="5">
        <v>539451</v>
      </c>
      <c r="D2209" s="5">
        <v>10577</v>
      </c>
      <c r="E2209" s="5">
        <v>5081</v>
      </c>
      <c r="F2209" s="5">
        <v>17529</v>
      </c>
      <c r="G2209" s="5">
        <v>51</v>
      </c>
      <c r="H2209" s="5">
        <v>3514.2094999999999</v>
      </c>
      <c r="I2209" s="6"/>
    </row>
    <row r="2210" spans="2:9" x14ac:dyDescent="0.15">
      <c r="B2210" s="4">
        <v>147</v>
      </c>
      <c r="C2210" s="5">
        <v>513801</v>
      </c>
      <c r="D2210" s="5">
        <v>10485</v>
      </c>
      <c r="E2210" s="5">
        <v>5177</v>
      </c>
      <c r="F2210" s="5">
        <v>17561</v>
      </c>
      <c r="G2210" s="5">
        <v>49</v>
      </c>
      <c r="H2210" s="5">
        <v>3322.7914999999998</v>
      </c>
      <c r="I2210" s="6"/>
    </row>
    <row r="2211" spans="2:9" x14ac:dyDescent="0.15">
      <c r="B2211" s="4">
        <v>148</v>
      </c>
      <c r="C2211" s="5">
        <v>247257</v>
      </c>
      <c r="D2211" s="5">
        <v>7492</v>
      </c>
      <c r="E2211" s="5">
        <v>3609</v>
      </c>
      <c r="F2211" s="5">
        <v>11193</v>
      </c>
      <c r="G2211" s="5">
        <v>33</v>
      </c>
      <c r="H2211" s="5">
        <v>1844.7037</v>
      </c>
      <c r="I2211" s="6"/>
    </row>
    <row r="2212" spans="2:9" x14ac:dyDescent="0.15">
      <c r="B2212" s="4">
        <v>149</v>
      </c>
      <c r="C2212" s="5">
        <v>404812</v>
      </c>
      <c r="D2212" s="5">
        <v>9200</v>
      </c>
      <c r="E2212" s="5">
        <v>4633</v>
      </c>
      <c r="F2212" s="5">
        <v>15225</v>
      </c>
      <c r="G2212" s="5">
        <v>44</v>
      </c>
      <c r="H2212" s="5">
        <v>2816.8323</v>
      </c>
      <c r="I2212" s="6"/>
    </row>
    <row r="2213" spans="2:9" x14ac:dyDescent="0.15">
      <c r="B2213" s="4">
        <v>150</v>
      </c>
      <c r="C2213" s="5">
        <v>63482</v>
      </c>
      <c r="D2213" s="5">
        <v>6348</v>
      </c>
      <c r="E2213" s="5">
        <v>4857</v>
      </c>
      <c r="F2213" s="5">
        <v>7225</v>
      </c>
      <c r="G2213" s="5">
        <v>10</v>
      </c>
      <c r="H2213" s="5">
        <v>779.93690000000004</v>
      </c>
      <c r="I2213" s="6"/>
    </row>
    <row r="2214" spans="2:9" x14ac:dyDescent="0.15">
      <c r="B2214" s="4">
        <v>151</v>
      </c>
      <c r="C2214" s="5">
        <v>159100</v>
      </c>
      <c r="D2214" s="5">
        <v>5682</v>
      </c>
      <c r="E2214" s="5">
        <v>3033</v>
      </c>
      <c r="F2214" s="5">
        <v>7929</v>
      </c>
      <c r="G2214" s="5">
        <v>28</v>
      </c>
      <c r="H2214" s="5">
        <v>1071.3622</v>
      </c>
      <c r="I2214" s="6"/>
    </row>
    <row r="2215" spans="2:9" x14ac:dyDescent="0.15">
      <c r="B2215" s="4">
        <v>152</v>
      </c>
      <c r="C2215" s="5">
        <v>371631</v>
      </c>
      <c r="D2215" s="5">
        <v>9529</v>
      </c>
      <c r="E2215" s="5">
        <v>4377</v>
      </c>
      <c r="F2215" s="5">
        <v>15385</v>
      </c>
      <c r="G2215" s="5">
        <v>39</v>
      </c>
      <c r="H2215" s="5">
        <v>3353.9553000000001</v>
      </c>
      <c r="I2215" s="6"/>
    </row>
    <row r="2216" spans="2:9" x14ac:dyDescent="0.15">
      <c r="B2216" s="4">
        <v>153</v>
      </c>
      <c r="C2216" s="5">
        <v>239332</v>
      </c>
      <c r="D2216" s="5">
        <v>6648</v>
      </c>
      <c r="E2216" s="5">
        <v>4057</v>
      </c>
      <c r="F2216" s="5">
        <v>9657</v>
      </c>
      <c r="G2216" s="5">
        <v>36</v>
      </c>
      <c r="H2216" s="5">
        <v>1564.6185</v>
      </c>
      <c r="I2216" s="6"/>
    </row>
    <row r="2217" spans="2:9" x14ac:dyDescent="0.15">
      <c r="B2217" s="4">
        <v>154</v>
      </c>
      <c r="C2217" s="5">
        <v>701282</v>
      </c>
      <c r="D2217" s="5">
        <v>14025</v>
      </c>
      <c r="E2217" s="5">
        <v>6009</v>
      </c>
      <c r="F2217" s="5">
        <v>26553</v>
      </c>
      <c r="G2217" s="5">
        <v>50</v>
      </c>
      <c r="H2217" s="5">
        <v>5822.4070000000002</v>
      </c>
      <c r="I2217" s="6"/>
    </row>
    <row r="2218" spans="2:9" x14ac:dyDescent="0.15">
      <c r="B2218" s="4">
        <v>155</v>
      </c>
      <c r="C2218" s="5">
        <v>293772</v>
      </c>
      <c r="D2218" s="5">
        <v>6676</v>
      </c>
      <c r="E2218" s="5">
        <v>2937</v>
      </c>
      <c r="F2218" s="5">
        <v>11225</v>
      </c>
      <c r="G2218" s="5">
        <v>44</v>
      </c>
      <c r="H2218" s="5">
        <v>2206.4369999999999</v>
      </c>
      <c r="I2218" s="6"/>
    </row>
    <row r="2219" spans="2:9" x14ac:dyDescent="0.15">
      <c r="B2219" s="4">
        <v>156</v>
      </c>
      <c r="C2219" s="5">
        <v>134993</v>
      </c>
      <c r="D2219" s="5">
        <v>5399</v>
      </c>
      <c r="E2219" s="5">
        <v>2457</v>
      </c>
      <c r="F2219" s="5">
        <v>7225</v>
      </c>
      <c r="G2219" s="5">
        <v>25</v>
      </c>
      <c r="H2219" s="5">
        <v>1169.0401999999999</v>
      </c>
      <c r="I2219" s="6"/>
    </row>
    <row r="2220" spans="2:9" x14ac:dyDescent="0.15">
      <c r="B2220" s="4">
        <v>157</v>
      </c>
      <c r="C2220" s="5">
        <v>67931</v>
      </c>
      <c r="D2220" s="5">
        <v>3575</v>
      </c>
      <c r="E2220" s="5">
        <v>1721</v>
      </c>
      <c r="F2220" s="5">
        <v>5145</v>
      </c>
      <c r="G2220" s="5">
        <v>19</v>
      </c>
      <c r="H2220" s="5">
        <v>1050.7871</v>
      </c>
      <c r="I2220" s="6"/>
    </row>
    <row r="2221" spans="2:9" x14ac:dyDescent="0.15">
      <c r="B2221" s="4">
        <v>158</v>
      </c>
      <c r="C2221" s="5">
        <v>131480</v>
      </c>
      <c r="D2221" s="5">
        <v>5478</v>
      </c>
      <c r="E2221" s="5">
        <v>3417</v>
      </c>
      <c r="F2221" s="5">
        <v>8537</v>
      </c>
      <c r="G2221" s="5">
        <v>24</v>
      </c>
      <c r="H2221" s="5">
        <v>1354.8846000000001</v>
      </c>
      <c r="I2221" s="6"/>
    </row>
    <row r="2222" spans="2:9" x14ac:dyDescent="0.15">
      <c r="B2222" s="4">
        <v>159</v>
      </c>
      <c r="C2222" s="5">
        <v>338757</v>
      </c>
      <c r="D2222" s="5">
        <v>7527</v>
      </c>
      <c r="E2222" s="5">
        <v>2105</v>
      </c>
      <c r="F2222" s="5">
        <v>13593</v>
      </c>
      <c r="G2222" s="5">
        <v>45</v>
      </c>
      <c r="H2222" s="5">
        <v>3178.3892000000001</v>
      </c>
      <c r="I2222" s="6"/>
    </row>
    <row r="2223" spans="2:9" x14ac:dyDescent="0.15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15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15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15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15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15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15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15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15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15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15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15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15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15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15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15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15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15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15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15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15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15">
      <c r="B2244" s="4">
        <v>181</v>
      </c>
      <c r="I2244" s="6"/>
    </row>
    <row r="2245" spans="1:10" x14ac:dyDescent="0.15">
      <c r="A2245" s="14" t="s">
        <v>10</v>
      </c>
      <c r="B2245" s="3">
        <v>159</v>
      </c>
      <c r="I2245" s="6"/>
    </row>
    <row r="2246" spans="1:10" x14ac:dyDescent="0.15">
      <c r="A2246" t="s">
        <v>67</v>
      </c>
      <c r="B2246" s="15"/>
      <c r="C2246" s="8">
        <f>AVERAGE(C2064:C2244)</f>
        <v>415439.59119496855</v>
      </c>
      <c r="D2246" s="8"/>
      <c r="E2246" s="8"/>
      <c r="F2246" s="8"/>
      <c r="G2246" s="8"/>
      <c r="H2246" s="8"/>
      <c r="I2246" s="9"/>
      <c r="J2246" s="17">
        <f>AVERAGE(D2064:D2244)</f>
        <v>10118.647798742139</v>
      </c>
    </row>
    <row r="2247" spans="1:10" x14ac:dyDescent="0.15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15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15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15">
      <c r="B2250" s="4"/>
      <c r="C2250" s="16"/>
      <c r="D2250" s="16"/>
      <c r="E2250" s="16"/>
      <c r="F2250" s="16"/>
      <c r="G2250" s="16"/>
      <c r="H2250" s="16"/>
      <c r="I2250" s="18"/>
    </row>
    <row r="2251" spans="1:10" x14ac:dyDescent="0.15">
      <c r="A2251" s="6"/>
      <c r="B2251" s="16">
        <v>1</v>
      </c>
      <c r="C2251" s="16">
        <v>140328</v>
      </c>
      <c r="D2251" s="16">
        <v>7016</v>
      </c>
      <c r="E2251" s="16">
        <v>5362</v>
      </c>
      <c r="F2251" s="16">
        <v>8978</v>
      </c>
      <c r="G2251" s="16">
        <v>20</v>
      </c>
      <c r="H2251" s="16">
        <v>902.29974000000004</v>
      </c>
      <c r="I2251" s="18"/>
    </row>
    <row r="2252" spans="1:10" x14ac:dyDescent="0.15">
      <c r="A2252" s="6"/>
      <c r="B2252" s="16">
        <v>2</v>
      </c>
      <c r="C2252" s="16">
        <v>233748</v>
      </c>
      <c r="D2252" s="16">
        <v>8990</v>
      </c>
      <c r="E2252" s="16">
        <v>6002</v>
      </c>
      <c r="F2252" s="16">
        <v>12210</v>
      </c>
      <c r="G2252" s="16">
        <v>26</v>
      </c>
      <c r="H2252" s="16">
        <v>1896.3467000000001</v>
      </c>
      <c r="I2252" s="18"/>
    </row>
    <row r="2253" spans="1:10" x14ac:dyDescent="0.15">
      <c r="A2253" s="6"/>
      <c r="B2253" s="16">
        <v>3</v>
      </c>
      <c r="C2253" s="16">
        <v>164854</v>
      </c>
      <c r="D2253" s="16">
        <v>8676</v>
      </c>
      <c r="E2253" s="16">
        <v>6610</v>
      </c>
      <c r="F2253" s="16">
        <v>10514</v>
      </c>
      <c r="G2253" s="16">
        <v>19</v>
      </c>
      <c r="H2253" s="16">
        <v>1159.4484</v>
      </c>
      <c r="I2253" s="18"/>
    </row>
    <row r="2254" spans="1:10" x14ac:dyDescent="0.15">
      <c r="A2254" s="6"/>
      <c r="B2254" s="16">
        <v>4</v>
      </c>
      <c r="C2254" s="16">
        <v>492198</v>
      </c>
      <c r="D2254" s="16">
        <v>11446</v>
      </c>
      <c r="E2254" s="16">
        <v>6002</v>
      </c>
      <c r="F2254" s="16">
        <v>17842</v>
      </c>
      <c r="G2254" s="16">
        <v>43</v>
      </c>
      <c r="H2254" s="16">
        <v>3612.0158999999999</v>
      </c>
      <c r="I2254" s="18"/>
    </row>
    <row r="2255" spans="1:10" x14ac:dyDescent="0.15">
      <c r="A2255" s="6"/>
      <c r="B2255" s="16">
        <v>5</v>
      </c>
      <c r="C2255" s="16">
        <v>216116</v>
      </c>
      <c r="D2255" s="16">
        <v>8312</v>
      </c>
      <c r="E2255" s="16">
        <v>5906</v>
      </c>
      <c r="F2255" s="16">
        <v>11026</v>
      </c>
      <c r="G2255" s="16">
        <v>26</v>
      </c>
      <c r="H2255" s="16">
        <v>1137.3656000000001</v>
      </c>
      <c r="I2255" s="18"/>
    </row>
    <row r="2256" spans="1:10" x14ac:dyDescent="0.15">
      <c r="A2256" s="6"/>
      <c r="B2256" s="16">
        <v>6</v>
      </c>
      <c r="C2256" s="16">
        <v>333006</v>
      </c>
      <c r="D2256" s="16">
        <v>10742</v>
      </c>
      <c r="E2256" s="16">
        <v>8178</v>
      </c>
      <c r="F2256" s="16">
        <v>13618</v>
      </c>
      <c r="G2256" s="16">
        <v>31</v>
      </c>
      <c r="H2256" s="16">
        <v>1568.2991999999999</v>
      </c>
      <c r="I2256" s="18"/>
    </row>
    <row r="2257" spans="1:9" x14ac:dyDescent="0.15">
      <c r="A2257" s="6"/>
      <c r="B2257" s="16">
        <v>7</v>
      </c>
      <c r="C2257" s="16">
        <v>318450</v>
      </c>
      <c r="D2257" s="16">
        <v>9650</v>
      </c>
      <c r="E2257" s="16">
        <v>5554</v>
      </c>
      <c r="F2257" s="16">
        <v>14162</v>
      </c>
      <c r="G2257" s="16">
        <v>33</v>
      </c>
      <c r="H2257" s="16">
        <v>2685.5942</v>
      </c>
      <c r="I2257" s="18"/>
    </row>
    <row r="2258" spans="1:9" x14ac:dyDescent="0.15">
      <c r="A2258" s="6"/>
      <c r="B2258" s="16">
        <v>8</v>
      </c>
      <c r="C2258" s="16">
        <v>317556</v>
      </c>
      <c r="D2258" s="16">
        <v>12213</v>
      </c>
      <c r="E2258" s="16">
        <v>8210</v>
      </c>
      <c r="F2258" s="16">
        <v>15154</v>
      </c>
      <c r="G2258" s="16">
        <v>26</v>
      </c>
      <c r="H2258" s="16">
        <v>2033.2130999999999</v>
      </c>
      <c r="I2258" s="18"/>
    </row>
    <row r="2259" spans="1:9" x14ac:dyDescent="0.15">
      <c r="A2259" s="6"/>
      <c r="B2259" s="16">
        <v>9</v>
      </c>
      <c r="C2259" s="16">
        <v>1522116</v>
      </c>
      <c r="D2259" s="16">
        <v>15531</v>
      </c>
      <c r="E2259" s="16">
        <v>4786</v>
      </c>
      <c r="F2259" s="16">
        <v>30098</v>
      </c>
      <c r="G2259" s="16">
        <v>98</v>
      </c>
      <c r="H2259" s="16">
        <v>6572.7744000000002</v>
      </c>
      <c r="I2259" s="18"/>
    </row>
    <row r="2260" spans="1:9" x14ac:dyDescent="0.15">
      <c r="A2260" s="6"/>
      <c r="B2260" s="16">
        <v>10</v>
      </c>
      <c r="C2260" s="16">
        <v>94758</v>
      </c>
      <c r="D2260" s="16">
        <v>8614</v>
      </c>
      <c r="E2260" s="16">
        <v>7314</v>
      </c>
      <c r="F2260" s="16">
        <v>10130</v>
      </c>
      <c r="G2260" s="16">
        <v>11</v>
      </c>
      <c r="H2260" s="16">
        <v>817.75792999999999</v>
      </c>
      <c r="I2260" s="18"/>
    </row>
    <row r="2261" spans="1:9" x14ac:dyDescent="0.15">
      <c r="A2261" s="6"/>
      <c r="B2261" s="16">
        <v>11</v>
      </c>
      <c r="C2261" s="16">
        <v>624416</v>
      </c>
      <c r="D2261" s="16">
        <v>13008</v>
      </c>
      <c r="E2261" s="16">
        <v>6258</v>
      </c>
      <c r="F2261" s="16">
        <v>22066</v>
      </c>
      <c r="G2261" s="16">
        <v>48</v>
      </c>
      <c r="H2261" s="16">
        <v>4083.8112999999998</v>
      </c>
      <c r="I2261" s="18"/>
    </row>
    <row r="2262" spans="1:9" x14ac:dyDescent="0.15">
      <c r="A2262" s="6"/>
      <c r="B2262" s="5">
        <v>12</v>
      </c>
      <c r="C2262" s="16">
        <v>123338</v>
      </c>
      <c r="D2262" s="16">
        <v>9487</v>
      </c>
      <c r="E2262" s="16">
        <v>8306</v>
      </c>
      <c r="F2262" s="16">
        <v>10706</v>
      </c>
      <c r="G2262" s="16">
        <v>13</v>
      </c>
      <c r="H2262" s="16">
        <v>698.45860000000005</v>
      </c>
      <c r="I2262" s="18"/>
    </row>
    <row r="2263" spans="1:9" x14ac:dyDescent="0.15">
      <c r="B2263" s="4">
        <v>13</v>
      </c>
      <c r="C2263" s="16">
        <v>329490</v>
      </c>
      <c r="D2263" s="16">
        <v>9984</v>
      </c>
      <c r="E2263" s="16">
        <v>6514</v>
      </c>
      <c r="F2263" s="16">
        <v>14162</v>
      </c>
      <c r="G2263" s="16">
        <v>33</v>
      </c>
      <c r="H2263" s="16">
        <v>2132.4623999999999</v>
      </c>
      <c r="I2263" s="18"/>
    </row>
    <row r="2264" spans="1:9" x14ac:dyDescent="0.15">
      <c r="B2264" s="4">
        <v>14</v>
      </c>
      <c r="C2264" s="16">
        <v>412174</v>
      </c>
      <c r="D2264" s="16">
        <v>13295</v>
      </c>
      <c r="E2264" s="16">
        <v>10002</v>
      </c>
      <c r="F2264" s="16">
        <v>18418</v>
      </c>
      <c r="G2264" s="16">
        <v>31</v>
      </c>
      <c r="H2264" s="16">
        <v>2464.6642999999999</v>
      </c>
      <c r="I2264" s="18"/>
    </row>
    <row r="2265" spans="1:9" x14ac:dyDescent="0.15">
      <c r="B2265" s="4">
        <v>15</v>
      </c>
      <c r="C2265" s="16">
        <v>268176</v>
      </c>
      <c r="D2265" s="16">
        <v>11174</v>
      </c>
      <c r="E2265" s="16">
        <v>8466</v>
      </c>
      <c r="F2265" s="16">
        <v>13778</v>
      </c>
      <c r="G2265" s="16">
        <v>24</v>
      </c>
      <c r="H2265" s="16">
        <v>1433.3779999999999</v>
      </c>
      <c r="I2265" s="18"/>
    </row>
    <row r="2266" spans="1:9" x14ac:dyDescent="0.15">
      <c r="B2266" s="4">
        <v>16</v>
      </c>
      <c r="C2266" s="16">
        <v>407748</v>
      </c>
      <c r="D2266" s="16">
        <v>11992</v>
      </c>
      <c r="E2266" s="16">
        <v>8338</v>
      </c>
      <c r="F2266" s="16">
        <v>15890</v>
      </c>
      <c r="G2266" s="16">
        <v>34</v>
      </c>
      <c r="H2266" s="16">
        <v>2151.0547000000001</v>
      </c>
      <c r="I2266" s="18"/>
    </row>
    <row r="2267" spans="1:9" x14ac:dyDescent="0.15">
      <c r="B2267" s="4">
        <v>17</v>
      </c>
      <c r="C2267" s="16">
        <v>718006</v>
      </c>
      <c r="D2267" s="16">
        <v>14078</v>
      </c>
      <c r="E2267" s="16">
        <v>9170</v>
      </c>
      <c r="F2267" s="16">
        <v>21906</v>
      </c>
      <c r="G2267" s="16">
        <v>51</v>
      </c>
      <c r="H2267" s="16">
        <v>3510.9169999999999</v>
      </c>
      <c r="I2267" s="18"/>
    </row>
    <row r="2268" spans="1:9" x14ac:dyDescent="0.15">
      <c r="B2268" s="4">
        <v>18</v>
      </c>
      <c r="C2268" s="16">
        <v>1325230</v>
      </c>
      <c r="D2268" s="16">
        <v>16775</v>
      </c>
      <c r="E2268" s="16">
        <v>12178</v>
      </c>
      <c r="F2268" s="16">
        <v>23314</v>
      </c>
      <c r="G2268" s="16">
        <v>79</v>
      </c>
      <c r="H2268" s="16">
        <v>2723.2226999999998</v>
      </c>
      <c r="I2268" s="18"/>
    </row>
    <row r="2269" spans="1:9" x14ac:dyDescent="0.15">
      <c r="B2269" s="4">
        <v>19</v>
      </c>
      <c r="C2269" s="16">
        <v>2188238</v>
      </c>
      <c r="D2269" s="16">
        <v>17230</v>
      </c>
      <c r="E2269" s="16">
        <v>7666</v>
      </c>
      <c r="F2269" s="16">
        <v>26578</v>
      </c>
      <c r="G2269" s="16">
        <v>127</v>
      </c>
      <c r="H2269" s="16">
        <v>4885.0967000000001</v>
      </c>
      <c r="I2269" s="18"/>
    </row>
    <row r="2270" spans="1:9" x14ac:dyDescent="0.15">
      <c r="B2270" s="4">
        <v>20</v>
      </c>
      <c r="C2270" s="16">
        <v>129358</v>
      </c>
      <c r="D2270" s="16">
        <v>8623</v>
      </c>
      <c r="E2270" s="16">
        <v>6994</v>
      </c>
      <c r="F2270" s="16">
        <v>10386</v>
      </c>
      <c r="G2270" s="16">
        <v>15</v>
      </c>
      <c r="H2270" s="16">
        <v>891.04520000000002</v>
      </c>
      <c r="I2270" s="18"/>
    </row>
    <row r="2271" spans="1:9" x14ac:dyDescent="0.15">
      <c r="B2271" s="4">
        <v>21</v>
      </c>
      <c r="C2271" s="16">
        <v>399260</v>
      </c>
      <c r="D2271" s="16">
        <v>13308</v>
      </c>
      <c r="E2271" s="16">
        <v>10194</v>
      </c>
      <c r="F2271" s="16">
        <v>17106</v>
      </c>
      <c r="G2271" s="16">
        <v>30</v>
      </c>
      <c r="H2271" s="16">
        <v>1665.2587000000001</v>
      </c>
      <c r="I2271" s="18"/>
    </row>
    <row r="2272" spans="1:9" x14ac:dyDescent="0.15">
      <c r="B2272" s="4">
        <v>22</v>
      </c>
      <c r="C2272" s="16">
        <v>205248</v>
      </c>
      <c r="D2272" s="16">
        <v>12828</v>
      </c>
      <c r="E2272" s="16">
        <v>9778</v>
      </c>
      <c r="F2272" s="16">
        <v>14290</v>
      </c>
      <c r="G2272" s="16">
        <v>16</v>
      </c>
      <c r="H2272" s="16">
        <v>1269.0044</v>
      </c>
      <c r="I2272" s="18"/>
    </row>
    <row r="2273" spans="1:9" x14ac:dyDescent="0.15">
      <c r="B2273" s="4">
        <v>23</v>
      </c>
      <c r="C2273" s="16">
        <v>247994</v>
      </c>
      <c r="D2273" s="16">
        <v>11809</v>
      </c>
      <c r="E2273" s="16">
        <v>9042</v>
      </c>
      <c r="F2273" s="16">
        <v>13170</v>
      </c>
      <c r="G2273" s="16">
        <v>21</v>
      </c>
      <c r="H2273" s="16">
        <v>1027.3255999999999</v>
      </c>
      <c r="I2273" s="18"/>
    </row>
    <row r="2274" spans="1:9" x14ac:dyDescent="0.15">
      <c r="B2274" s="4">
        <v>24</v>
      </c>
      <c r="C2274" s="16">
        <v>176204</v>
      </c>
      <c r="D2274" s="16">
        <v>8009</v>
      </c>
      <c r="E2274" s="16">
        <v>6482</v>
      </c>
      <c r="F2274" s="16">
        <v>10450</v>
      </c>
      <c r="G2274" s="16">
        <v>22</v>
      </c>
      <c r="H2274" s="16">
        <v>1145.3853999999999</v>
      </c>
      <c r="I2274" s="18"/>
    </row>
    <row r="2275" spans="1:9" x14ac:dyDescent="0.15">
      <c r="B2275" s="4">
        <v>25</v>
      </c>
      <c r="C2275" s="16">
        <v>176768</v>
      </c>
      <c r="D2275" s="16">
        <v>11048</v>
      </c>
      <c r="E2275" s="16">
        <v>9298</v>
      </c>
      <c r="F2275" s="16">
        <v>13106</v>
      </c>
      <c r="G2275" s="16">
        <v>16</v>
      </c>
      <c r="H2275" s="16">
        <v>1083.7073</v>
      </c>
      <c r="I2275" s="18"/>
    </row>
    <row r="2276" spans="1:9" x14ac:dyDescent="0.15">
      <c r="B2276" s="4">
        <v>26</v>
      </c>
      <c r="C2276" s="16">
        <v>425614</v>
      </c>
      <c r="D2276" s="16">
        <v>13729</v>
      </c>
      <c r="E2276" s="16">
        <v>11570</v>
      </c>
      <c r="F2276" s="16">
        <v>16722</v>
      </c>
      <c r="G2276" s="16">
        <v>31</v>
      </c>
      <c r="H2276" s="16">
        <v>1464.7674999999999</v>
      </c>
      <c r="I2276" s="18"/>
    </row>
    <row r="2277" spans="1:9" x14ac:dyDescent="0.15">
      <c r="B2277" s="4">
        <v>27</v>
      </c>
      <c r="C2277" s="16">
        <v>617914</v>
      </c>
      <c r="D2277" s="16">
        <v>16700</v>
      </c>
      <c r="E2277" s="16">
        <v>11858</v>
      </c>
      <c r="F2277" s="16">
        <v>23634</v>
      </c>
      <c r="G2277" s="16">
        <v>37</v>
      </c>
      <c r="H2277" s="16">
        <v>3522.4072000000001</v>
      </c>
      <c r="I2277" s="18"/>
    </row>
    <row r="2278" spans="1:9" x14ac:dyDescent="0.15">
      <c r="B2278" s="4">
        <v>28</v>
      </c>
      <c r="C2278" s="16">
        <v>457032</v>
      </c>
      <c r="D2278" s="16">
        <v>12695</v>
      </c>
      <c r="E2278" s="16">
        <v>8658</v>
      </c>
      <c r="F2278" s="16">
        <v>17490</v>
      </c>
      <c r="G2278" s="16">
        <v>36</v>
      </c>
      <c r="H2278" s="16">
        <v>2098.6242999999999</v>
      </c>
      <c r="I2278" s="18"/>
    </row>
    <row r="2279" spans="1:9" x14ac:dyDescent="0.15">
      <c r="B2279" s="4">
        <v>29</v>
      </c>
      <c r="C2279" s="16">
        <v>657010</v>
      </c>
      <c r="D2279" s="16">
        <v>13408</v>
      </c>
      <c r="E2279" s="16">
        <v>9010</v>
      </c>
      <c r="F2279" s="16">
        <v>19218</v>
      </c>
      <c r="G2279" s="16">
        <v>49</v>
      </c>
      <c r="H2279" s="16">
        <v>2544.8717999999999</v>
      </c>
      <c r="I2279" s="18"/>
    </row>
    <row r="2280" spans="1:9" x14ac:dyDescent="0.15">
      <c r="B2280" s="4">
        <v>30</v>
      </c>
      <c r="C2280" s="16">
        <v>351202</v>
      </c>
      <c r="D2280" s="16">
        <v>14048</v>
      </c>
      <c r="E2280" s="16">
        <v>10610</v>
      </c>
      <c r="F2280" s="16">
        <v>17490</v>
      </c>
      <c r="G2280" s="16">
        <v>25</v>
      </c>
      <c r="H2280" s="16">
        <v>2004.8809000000001</v>
      </c>
      <c r="I2280" s="18"/>
    </row>
    <row r="2281" spans="1:9" x14ac:dyDescent="0.15">
      <c r="A2281" s="6"/>
      <c r="B2281" s="4">
        <v>31</v>
      </c>
      <c r="C2281" s="16">
        <v>291066</v>
      </c>
      <c r="D2281" s="16">
        <v>13860</v>
      </c>
      <c r="E2281" s="16">
        <v>11986</v>
      </c>
      <c r="F2281" s="16">
        <v>15314</v>
      </c>
      <c r="G2281" s="16">
        <v>21</v>
      </c>
      <c r="H2281" s="16">
        <v>946.60375999999997</v>
      </c>
      <c r="I2281" s="18"/>
    </row>
    <row r="2282" spans="1:9" x14ac:dyDescent="0.15">
      <c r="A2282" s="11"/>
      <c r="B2282" s="5">
        <v>32</v>
      </c>
      <c r="C2282" s="16">
        <v>124412</v>
      </c>
      <c r="D2282" s="16">
        <v>8886</v>
      </c>
      <c r="E2282" s="16">
        <v>7314</v>
      </c>
      <c r="F2282" s="16">
        <v>10130</v>
      </c>
      <c r="G2282" s="16">
        <v>14</v>
      </c>
      <c r="H2282" s="16">
        <v>858.17840000000001</v>
      </c>
      <c r="I2282" s="18"/>
    </row>
    <row r="2283" spans="1:9" x14ac:dyDescent="0.15">
      <c r="B2283" s="4">
        <v>33</v>
      </c>
      <c r="C2283" s="16">
        <v>130264</v>
      </c>
      <c r="D2283" s="16">
        <v>10855</v>
      </c>
      <c r="E2283" s="16">
        <v>10450</v>
      </c>
      <c r="F2283" s="16">
        <v>11698</v>
      </c>
      <c r="G2283" s="16">
        <v>12</v>
      </c>
      <c r="H2283" s="16">
        <v>363.15136999999999</v>
      </c>
      <c r="I2283" s="18"/>
    </row>
    <row r="2284" spans="1:9" x14ac:dyDescent="0.15">
      <c r="B2284" s="4">
        <v>34</v>
      </c>
      <c r="C2284" s="16">
        <v>379282</v>
      </c>
      <c r="D2284" s="16">
        <v>11493</v>
      </c>
      <c r="E2284" s="16">
        <v>7570</v>
      </c>
      <c r="F2284" s="16">
        <v>14610</v>
      </c>
      <c r="G2284" s="16">
        <v>33</v>
      </c>
      <c r="H2284" s="16">
        <v>2093.0963999999999</v>
      </c>
      <c r="I2284" s="18"/>
    </row>
    <row r="2285" spans="1:9" x14ac:dyDescent="0.15">
      <c r="B2285" s="4">
        <v>35</v>
      </c>
      <c r="C2285" s="16">
        <v>293592</v>
      </c>
      <c r="D2285" s="16">
        <v>10485</v>
      </c>
      <c r="E2285" s="16">
        <v>7986</v>
      </c>
      <c r="F2285" s="16">
        <v>12690</v>
      </c>
      <c r="G2285" s="16">
        <v>28</v>
      </c>
      <c r="H2285" s="16">
        <v>1338.5237999999999</v>
      </c>
      <c r="I2285" s="18"/>
    </row>
    <row r="2286" spans="1:9" x14ac:dyDescent="0.15">
      <c r="B2286" s="4">
        <v>36</v>
      </c>
      <c r="C2286" s="16">
        <v>289374</v>
      </c>
      <c r="D2286" s="16">
        <v>12581</v>
      </c>
      <c r="E2286" s="16">
        <v>10898</v>
      </c>
      <c r="F2286" s="16">
        <v>15698</v>
      </c>
      <c r="G2286" s="16">
        <v>23</v>
      </c>
      <c r="H2286" s="16">
        <v>1188.1494</v>
      </c>
      <c r="I2286" s="18"/>
    </row>
    <row r="2287" spans="1:9" x14ac:dyDescent="0.15">
      <c r="B2287" s="4">
        <v>37</v>
      </c>
      <c r="C2287" s="16">
        <v>510782</v>
      </c>
      <c r="D2287" s="16">
        <v>13096</v>
      </c>
      <c r="E2287" s="16">
        <v>8530</v>
      </c>
      <c r="F2287" s="16">
        <v>18642</v>
      </c>
      <c r="G2287" s="16">
        <v>39</v>
      </c>
      <c r="H2287" s="16">
        <v>2808.0164</v>
      </c>
      <c r="I2287" s="18"/>
    </row>
    <row r="2288" spans="1:9" x14ac:dyDescent="0.15">
      <c r="B2288" s="4">
        <v>38</v>
      </c>
      <c r="C2288" s="16">
        <v>534520</v>
      </c>
      <c r="D2288" s="16">
        <v>12148</v>
      </c>
      <c r="E2288" s="16">
        <v>8178</v>
      </c>
      <c r="F2288" s="16">
        <v>18930</v>
      </c>
      <c r="G2288" s="16">
        <v>44</v>
      </c>
      <c r="H2288" s="16">
        <v>2621.4333000000001</v>
      </c>
      <c r="I2288" s="18"/>
    </row>
    <row r="2289" spans="2:9" x14ac:dyDescent="0.15">
      <c r="B2289" s="4">
        <v>39</v>
      </c>
      <c r="C2289" s="16">
        <v>198036</v>
      </c>
      <c r="D2289" s="16">
        <v>7616</v>
      </c>
      <c r="E2289" s="16">
        <v>4434</v>
      </c>
      <c r="F2289" s="16">
        <v>10802</v>
      </c>
      <c r="G2289" s="16">
        <v>26</v>
      </c>
      <c r="H2289" s="16">
        <v>1446.7465999999999</v>
      </c>
      <c r="I2289" s="18"/>
    </row>
    <row r="2290" spans="2:9" x14ac:dyDescent="0.15">
      <c r="B2290" s="4">
        <v>40</v>
      </c>
      <c r="C2290" s="16">
        <v>305870</v>
      </c>
      <c r="D2290" s="16">
        <v>9866</v>
      </c>
      <c r="E2290" s="16">
        <v>5586</v>
      </c>
      <c r="F2290" s="16">
        <v>14930</v>
      </c>
      <c r="G2290" s="16">
        <v>31</v>
      </c>
      <c r="H2290" s="16">
        <v>2705.6401000000001</v>
      </c>
      <c r="I2290" s="18"/>
    </row>
    <row r="2291" spans="2:9" x14ac:dyDescent="0.15">
      <c r="B2291" s="4">
        <v>41</v>
      </c>
      <c r="C2291" s="16">
        <v>256058</v>
      </c>
      <c r="D2291" s="16">
        <v>12193</v>
      </c>
      <c r="E2291" s="16">
        <v>10482</v>
      </c>
      <c r="F2291" s="16">
        <v>14354</v>
      </c>
      <c r="G2291" s="16">
        <v>21</v>
      </c>
      <c r="H2291" s="16">
        <v>1091.0364999999999</v>
      </c>
      <c r="I2291" s="18"/>
    </row>
    <row r="2292" spans="2:9" x14ac:dyDescent="0.15">
      <c r="B2292" s="4">
        <v>42</v>
      </c>
      <c r="C2292" s="16">
        <v>286104</v>
      </c>
      <c r="D2292" s="16">
        <v>10218</v>
      </c>
      <c r="E2292" s="16">
        <v>7794</v>
      </c>
      <c r="F2292" s="16">
        <v>12274</v>
      </c>
      <c r="G2292" s="16">
        <v>28</v>
      </c>
      <c r="H2292" s="16">
        <v>1207.4121</v>
      </c>
      <c r="I2292" s="18"/>
    </row>
    <row r="2293" spans="2:9" x14ac:dyDescent="0.15">
      <c r="B2293" s="4">
        <v>43</v>
      </c>
      <c r="C2293" s="16">
        <v>216644</v>
      </c>
      <c r="D2293" s="16">
        <v>12035</v>
      </c>
      <c r="E2293" s="16">
        <v>10354</v>
      </c>
      <c r="F2293" s="16">
        <v>14162</v>
      </c>
      <c r="G2293" s="16">
        <v>18</v>
      </c>
      <c r="H2293" s="16">
        <v>973.0394</v>
      </c>
      <c r="I2293" s="18"/>
    </row>
    <row r="2294" spans="2:9" x14ac:dyDescent="0.15">
      <c r="B2294" s="4">
        <v>44</v>
      </c>
      <c r="C2294" s="16">
        <v>326438</v>
      </c>
      <c r="D2294" s="16">
        <v>12090</v>
      </c>
      <c r="E2294" s="16">
        <v>9746</v>
      </c>
      <c r="F2294" s="16">
        <v>14546</v>
      </c>
      <c r="G2294" s="16">
        <v>27</v>
      </c>
      <c r="H2294" s="16">
        <v>1280.1721</v>
      </c>
      <c r="I2294" s="18"/>
    </row>
    <row r="2295" spans="2:9" x14ac:dyDescent="0.15">
      <c r="B2295" s="4">
        <v>45</v>
      </c>
      <c r="C2295" s="16">
        <v>152224</v>
      </c>
      <c r="D2295" s="16">
        <v>9514</v>
      </c>
      <c r="E2295" s="16">
        <v>7570</v>
      </c>
      <c r="F2295" s="16">
        <v>11730</v>
      </c>
      <c r="G2295" s="16">
        <v>16</v>
      </c>
      <c r="H2295" s="16">
        <v>1118.9023</v>
      </c>
      <c r="I2295" s="18"/>
    </row>
    <row r="2296" spans="2:9" x14ac:dyDescent="0.15">
      <c r="B2296" s="4">
        <v>46</v>
      </c>
      <c r="C2296" s="16">
        <v>255596</v>
      </c>
      <c r="D2296" s="16">
        <v>11618</v>
      </c>
      <c r="E2296" s="16">
        <v>8498</v>
      </c>
      <c r="F2296" s="16">
        <v>15442</v>
      </c>
      <c r="G2296" s="16">
        <v>22</v>
      </c>
      <c r="H2296" s="16">
        <v>1901.2095999999999</v>
      </c>
      <c r="I2296" s="18"/>
    </row>
    <row r="2297" spans="2:9" x14ac:dyDescent="0.15">
      <c r="B2297" s="4">
        <v>47</v>
      </c>
      <c r="C2297" s="16">
        <v>331288</v>
      </c>
      <c r="D2297" s="16">
        <v>11831</v>
      </c>
      <c r="E2297" s="16">
        <v>9650</v>
      </c>
      <c r="F2297" s="16">
        <v>14034</v>
      </c>
      <c r="G2297" s="16">
        <v>28</v>
      </c>
      <c r="H2297" s="16">
        <v>1040.2435</v>
      </c>
      <c r="I2297" s="18"/>
    </row>
    <row r="2298" spans="2:9" x14ac:dyDescent="0.15">
      <c r="B2298" s="4">
        <v>48</v>
      </c>
      <c r="C2298" s="16">
        <v>561872</v>
      </c>
      <c r="D2298" s="16">
        <v>14046</v>
      </c>
      <c r="E2298" s="16">
        <v>9554</v>
      </c>
      <c r="F2298" s="16">
        <v>20562</v>
      </c>
      <c r="G2298" s="16">
        <v>40</v>
      </c>
      <c r="H2298" s="16">
        <v>2798.9490000000001</v>
      </c>
      <c r="I2298" s="18"/>
    </row>
    <row r="2299" spans="2:9" x14ac:dyDescent="0.15">
      <c r="B2299" s="4">
        <v>49</v>
      </c>
      <c r="C2299" s="16">
        <v>176846</v>
      </c>
      <c r="D2299" s="16">
        <v>11789</v>
      </c>
      <c r="E2299" s="16">
        <v>9682</v>
      </c>
      <c r="F2299" s="16">
        <v>13394</v>
      </c>
      <c r="G2299" s="16">
        <v>15</v>
      </c>
      <c r="H2299" s="16">
        <v>992.21169999999995</v>
      </c>
      <c r="I2299" s="18"/>
    </row>
    <row r="2300" spans="2:9" x14ac:dyDescent="0.15">
      <c r="B2300" s="4">
        <v>50</v>
      </c>
      <c r="C2300" s="16">
        <v>545086</v>
      </c>
      <c r="D2300" s="16">
        <v>13976</v>
      </c>
      <c r="E2300" s="16">
        <v>10226</v>
      </c>
      <c r="F2300" s="16">
        <v>19122</v>
      </c>
      <c r="G2300" s="16">
        <v>39</v>
      </c>
      <c r="H2300" s="16">
        <v>2716.0156000000002</v>
      </c>
      <c r="I2300" s="18"/>
    </row>
    <row r="2301" spans="2:9" x14ac:dyDescent="0.15">
      <c r="B2301" s="4">
        <v>51</v>
      </c>
      <c r="C2301" s="16">
        <v>350482</v>
      </c>
      <c r="D2301" s="16">
        <v>10620</v>
      </c>
      <c r="E2301" s="16">
        <v>7474</v>
      </c>
      <c r="F2301" s="16">
        <v>14258</v>
      </c>
      <c r="G2301" s="16">
        <v>33</v>
      </c>
      <c r="H2301" s="16">
        <v>1926.0514000000001</v>
      </c>
      <c r="I2301" s="18"/>
    </row>
    <row r="2302" spans="2:9" x14ac:dyDescent="0.15">
      <c r="B2302" s="4">
        <v>52</v>
      </c>
      <c r="C2302" s="16">
        <v>139488</v>
      </c>
      <c r="D2302" s="16">
        <v>8718</v>
      </c>
      <c r="E2302" s="16">
        <v>7154</v>
      </c>
      <c r="F2302" s="16">
        <v>9618</v>
      </c>
      <c r="G2302" s="16">
        <v>16</v>
      </c>
      <c r="H2302" s="16">
        <v>667.14435000000003</v>
      </c>
      <c r="I2302" s="18"/>
    </row>
    <row r="2303" spans="2:9" x14ac:dyDescent="0.15">
      <c r="B2303" s="4">
        <v>53</v>
      </c>
      <c r="C2303" s="16">
        <v>286114</v>
      </c>
      <c r="D2303" s="16">
        <v>11444</v>
      </c>
      <c r="E2303" s="16">
        <v>9362</v>
      </c>
      <c r="F2303" s="16">
        <v>14834</v>
      </c>
      <c r="G2303" s="16">
        <v>25</v>
      </c>
      <c r="H2303" s="16">
        <v>1326.9368999999999</v>
      </c>
      <c r="I2303" s="18"/>
    </row>
    <row r="2304" spans="2:9" x14ac:dyDescent="0.15">
      <c r="B2304" s="4">
        <v>54</v>
      </c>
      <c r="C2304" s="16">
        <v>123996</v>
      </c>
      <c r="D2304" s="16">
        <v>8856</v>
      </c>
      <c r="E2304" s="16">
        <v>6994</v>
      </c>
      <c r="F2304" s="16">
        <v>10802</v>
      </c>
      <c r="G2304" s="16">
        <v>14</v>
      </c>
      <c r="H2304" s="16">
        <v>1073.2893999999999</v>
      </c>
      <c r="I2304" s="18"/>
    </row>
    <row r="2305" spans="2:9" x14ac:dyDescent="0.15">
      <c r="B2305" s="4">
        <v>55</v>
      </c>
      <c r="C2305" s="16">
        <v>260104</v>
      </c>
      <c r="D2305" s="16">
        <v>13005</v>
      </c>
      <c r="E2305" s="16">
        <v>11378</v>
      </c>
      <c r="F2305" s="16">
        <v>15954</v>
      </c>
      <c r="G2305" s="16">
        <v>20</v>
      </c>
      <c r="H2305" s="16">
        <v>1188.4874</v>
      </c>
      <c r="I2305" s="18"/>
    </row>
    <row r="2306" spans="2:9" x14ac:dyDescent="0.15">
      <c r="B2306" s="4">
        <v>56</v>
      </c>
      <c r="C2306" s="16">
        <v>554572</v>
      </c>
      <c r="D2306" s="16">
        <v>14594</v>
      </c>
      <c r="E2306" s="16">
        <v>8786</v>
      </c>
      <c r="F2306" s="16">
        <v>21650</v>
      </c>
      <c r="G2306" s="16">
        <v>38</v>
      </c>
      <c r="H2306" s="16">
        <v>4000.7420000000002</v>
      </c>
      <c r="I2306" s="18"/>
    </row>
    <row r="2307" spans="2:9" x14ac:dyDescent="0.15">
      <c r="B2307" s="4">
        <v>57</v>
      </c>
      <c r="C2307" s="16">
        <v>421388</v>
      </c>
      <c r="D2307" s="16">
        <v>11089</v>
      </c>
      <c r="E2307" s="16">
        <v>7410</v>
      </c>
      <c r="F2307" s="16">
        <v>16786</v>
      </c>
      <c r="G2307" s="16">
        <v>38</v>
      </c>
      <c r="H2307" s="16">
        <v>2782.6475</v>
      </c>
      <c r="I2307" s="18"/>
    </row>
    <row r="2308" spans="2:9" x14ac:dyDescent="0.15">
      <c r="B2308" s="4">
        <v>58</v>
      </c>
      <c r="C2308" s="16">
        <v>475568</v>
      </c>
      <c r="D2308" s="16">
        <v>11889</v>
      </c>
      <c r="E2308" s="16">
        <v>7410</v>
      </c>
      <c r="F2308" s="16">
        <v>17010</v>
      </c>
      <c r="G2308" s="16">
        <v>40</v>
      </c>
      <c r="H2308" s="16">
        <v>2750.5059999999999</v>
      </c>
      <c r="I2308" s="18"/>
    </row>
    <row r="2309" spans="2:9" x14ac:dyDescent="0.15">
      <c r="B2309" s="4">
        <v>59</v>
      </c>
      <c r="C2309" s="16">
        <v>141432</v>
      </c>
      <c r="D2309" s="16">
        <v>11786</v>
      </c>
      <c r="E2309" s="16">
        <v>10642</v>
      </c>
      <c r="F2309" s="16">
        <v>13074</v>
      </c>
      <c r="G2309" s="16">
        <v>12</v>
      </c>
      <c r="H2309" s="16">
        <v>840.14197000000001</v>
      </c>
      <c r="I2309" s="18"/>
    </row>
    <row r="2310" spans="2:9" x14ac:dyDescent="0.15">
      <c r="B2310" s="4">
        <v>60</v>
      </c>
      <c r="C2310" s="16">
        <v>879466</v>
      </c>
      <c r="D2310" s="16">
        <v>14417</v>
      </c>
      <c r="E2310" s="16">
        <v>9650</v>
      </c>
      <c r="F2310" s="16">
        <v>19346</v>
      </c>
      <c r="G2310" s="16">
        <v>61</v>
      </c>
      <c r="H2310" s="16">
        <v>2331.3813</v>
      </c>
      <c r="I2310" s="18"/>
    </row>
    <row r="2311" spans="2:9" x14ac:dyDescent="0.15">
      <c r="B2311" s="4">
        <v>61</v>
      </c>
      <c r="C2311" s="16">
        <v>637292</v>
      </c>
      <c r="D2311" s="16">
        <v>16770</v>
      </c>
      <c r="E2311" s="16">
        <v>12498</v>
      </c>
      <c r="F2311" s="16">
        <v>22898</v>
      </c>
      <c r="G2311" s="16">
        <v>38</v>
      </c>
      <c r="H2311" s="16">
        <v>3174.6694000000002</v>
      </c>
      <c r="I2311" s="18"/>
    </row>
    <row r="2312" spans="2:9" x14ac:dyDescent="0.15">
      <c r="B2312" s="4">
        <v>62</v>
      </c>
      <c r="C2312" s="16">
        <v>504132</v>
      </c>
      <c r="D2312" s="16">
        <v>14827</v>
      </c>
      <c r="E2312" s="16">
        <v>11218</v>
      </c>
      <c r="F2312" s="16">
        <v>17906</v>
      </c>
      <c r="G2312" s="16">
        <v>34</v>
      </c>
      <c r="H2312" s="16">
        <v>1980.2391</v>
      </c>
      <c r="I2312" s="18"/>
    </row>
    <row r="2313" spans="2:9" x14ac:dyDescent="0.15">
      <c r="B2313" s="4">
        <v>63</v>
      </c>
      <c r="C2313" s="16">
        <v>276826</v>
      </c>
      <c r="D2313" s="16">
        <v>13182</v>
      </c>
      <c r="E2313" s="16">
        <v>10866</v>
      </c>
      <c r="F2313" s="16">
        <v>15506</v>
      </c>
      <c r="G2313" s="16">
        <v>21</v>
      </c>
      <c r="H2313" s="16">
        <v>1451.2440999999999</v>
      </c>
      <c r="I2313" s="18"/>
    </row>
    <row r="2314" spans="2:9" x14ac:dyDescent="0.15">
      <c r="B2314" s="4">
        <v>64</v>
      </c>
      <c r="C2314" s="16">
        <v>549636</v>
      </c>
      <c r="D2314" s="16">
        <v>16165</v>
      </c>
      <c r="E2314" s="16">
        <v>10514</v>
      </c>
      <c r="F2314" s="16">
        <v>20530</v>
      </c>
      <c r="G2314" s="16">
        <v>34</v>
      </c>
      <c r="H2314" s="16">
        <v>2584.6095999999998</v>
      </c>
      <c r="I2314" s="18"/>
    </row>
    <row r="2315" spans="2:9" x14ac:dyDescent="0.15">
      <c r="B2315" s="4">
        <v>65</v>
      </c>
      <c r="C2315" s="16">
        <v>440576</v>
      </c>
      <c r="D2315" s="16">
        <v>13768</v>
      </c>
      <c r="E2315" s="16">
        <v>11122</v>
      </c>
      <c r="F2315" s="16">
        <v>17906</v>
      </c>
      <c r="G2315" s="16">
        <v>32</v>
      </c>
      <c r="H2315" s="16">
        <v>1883.479</v>
      </c>
      <c r="I2315" s="18"/>
    </row>
    <row r="2316" spans="2:9" x14ac:dyDescent="0.15">
      <c r="B2316" s="4">
        <v>66</v>
      </c>
      <c r="C2316" s="16">
        <v>310448</v>
      </c>
      <c r="D2316" s="16">
        <v>12935</v>
      </c>
      <c r="E2316" s="16">
        <v>10162</v>
      </c>
      <c r="F2316" s="16">
        <v>15762</v>
      </c>
      <c r="G2316" s="16">
        <v>24</v>
      </c>
      <c r="H2316" s="16">
        <v>1438.2106000000001</v>
      </c>
      <c r="I2316" s="18"/>
    </row>
    <row r="2317" spans="2:9" x14ac:dyDescent="0.15">
      <c r="B2317" s="4">
        <v>67</v>
      </c>
      <c r="C2317" s="16">
        <v>484384</v>
      </c>
      <c r="D2317" s="16">
        <v>15137</v>
      </c>
      <c r="E2317" s="16">
        <v>10002</v>
      </c>
      <c r="F2317" s="16">
        <v>24146</v>
      </c>
      <c r="G2317" s="16">
        <v>32</v>
      </c>
      <c r="H2317" s="16">
        <v>4117.7163</v>
      </c>
      <c r="I2317" s="18"/>
    </row>
    <row r="2318" spans="2:9" x14ac:dyDescent="0.15">
      <c r="B2318" s="4">
        <v>68</v>
      </c>
      <c r="C2318" s="16">
        <v>511608</v>
      </c>
      <c r="D2318" s="16">
        <v>18271</v>
      </c>
      <c r="E2318" s="16">
        <v>14706</v>
      </c>
      <c r="F2318" s="16">
        <v>22738</v>
      </c>
      <c r="G2318" s="16">
        <v>28</v>
      </c>
      <c r="H2318" s="16">
        <v>2161.9137999999998</v>
      </c>
      <c r="I2318" s="18"/>
    </row>
    <row r="2319" spans="2:9" x14ac:dyDescent="0.15">
      <c r="B2319" s="4">
        <v>69</v>
      </c>
      <c r="C2319" s="16">
        <v>330224</v>
      </c>
      <c r="D2319" s="16">
        <v>13759</v>
      </c>
      <c r="E2319" s="16">
        <v>11122</v>
      </c>
      <c r="F2319" s="16">
        <v>16914</v>
      </c>
      <c r="G2319" s="16">
        <v>24</v>
      </c>
      <c r="H2319" s="16">
        <v>1603.5274999999999</v>
      </c>
      <c r="I2319" s="18"/>
    </row>
    <row r="2320" spans="2:9" x14ac:dyDescent="0.15">
      <c r="B2320" s="4">
        <v>70</v>
      </c>
      <c r="C2320" s="5">
        <v>431086</v>
      </c>
      <c r="D2320" s="5">
        <v>13906</v>
      </c>
      <c r="E2320" s="5">
        <v>9682</v>
      </c>
      <c r="F2320" s="5">
        <v>18738</v>
      </c>
      <c r="G2320" s="5">
        <v>31</v>
      </c>
      <c r="H2320" s="5">
        <v>2350.2469999999998</v>
      </c>
      <c r="I2320" s="6"/>
    </row>
    <row r="2321" spans="1:9" x14ac:dyDescent="0.15">
      <c r="B2321" s="4">
        <v>71</v>
      </c>
      <c r="C2321" s="5">
        <v>389052</v>
      </c>
      <c r="D2321" s="5">
        <v>12968</v>
      </c>
      <c r="E2321" s="5">
        <v>9458</v>
      </c>
      <c r="F2321" s="5">
        <v>16626</v>
      </c>
      <c r="G2321" s="5">
        <v>30</v>
      </c>
      <c r="H2321" s="5">
        <v>2049.0189999999998</v>
      </c>
      <c r="I2321" s="6"/>
    </row>
    <row r="2322" spans="1:9" x14ac:dyDescent="0.15">
      <c r="B2322" s="4">
        <v>72</v>
      </c>
      <c r="C2322" s="5">
        <v>675414</v>
      </c>
      <c r="D2322" s="5">
        <v>19297</v>
      </c>
      <c r="E2322" s="5">
        <v>13074</v>
      </c>
      <c r="F2322" s="5">
        <v>27634</v>
      </c>
      <c r="G2322" s="5">
        <v>35</v>
      </c>
      <c r="H2322" s="5">
        <v>4594.3680000000004</v>
      </c>
      <c r="I2322" s="6"/>
    </row>
    <row r="2323" spans="1:9" x14ac:dyDescent="0.15">
      <c r="B2323" s="4">
        <v>73</v>
      </c>
      <c r="C2323" s="5">
        <v>1310198</v>
      </c>
      <c r="D2323" s="5">
        <v>15785</v>
      </c>
      <c r="E2323" s="5">
        <v>10034</v>
      </c>
      <c r="F2323" s="5">
        <v>23666</v>
      </c>
      <c r="G2323" s="5">
        <v>83</v>
      </c>
      <c r="H2323" s="5">
        <v>3114.5390000000002</v>
      </c>
      <c r="I2323" s="6"/>
    </row>
    <row r="2324" spans="1:9" x14ac:dyDescent="0.15">
      <c r="B2324" s="4">
        <v>74</v>
      </c>
      <c r="C2324" s="5">
        <v>540186</v>
      </c>
      <c r="D2324" s="5">
        <v>14599</v>
      </c>
      <c r="E2324" s="5">
        <v>9330</v>
      </c>
      <c r="F2324" s="5">
        <v>19218</v>
      </c>
      <c r="G2324" s="5">
        <v>37</v>
      </c>
      <c r="H2324" s="5">
        <v>2474.61</v>
      </c>
      <c r="I2324" s="6"/>
    </row>
    <row r="2325" spans="1:9" x14ac:dyDescent="0.15">
      <c r="B2325" s="4">
        <v>75</v>
      </c>
      <c r="C2325" s="5">
        <v>437246</v>
      </c>
      <c r="D2325" s="5">
        <v>11211</v>
      </c>
      <c r="E2325" s="5">
        <v>7154</v>
      </c>
      <c r="F2325" s="5">
        <v>16274</v>
      </c>
      <c r="G2325" s="5">
        <v>39</v>
      </c>
      <c r="H2325" s="5">
        <v>2517.9834000000001</v>
      </c>
      <c r="I2325" s="6"/>
    </row>
    <row r="2326" spans="1:9" x14ac:dyDescent="0.15">
      <c r="B2326" s="4">
        <v>76</v>
      </c>
      <c r="C2326" s="5">
        <v>238272</v>
      </c>
      <c r="D2326" s="5">
        <v>14892</v>
      </c>
      <c r="E2326" s="5">
        <v>13330</v>
      </c>
      <c r="F2326" s="5">
        <v>16146</v>
      </c>
      <c r="G2326" s="5">
        <v>16</v>
      </c>
      <c r="H2326" s="5">
        <v>679.14610000000005</v>
      </c>
      <c r="I2326" s="6"/>
    </row>
    <row r="2327" spans="1:9" x14ac:dyDescent="0.15">
      <c r="B2327" s="4">
        <v>77</v>
      </c>
      <c r="C2327" s="5">
        <v>1027886</v>
      </c>
      <c r="D2327" s="5">
        <v>21869</v>
      </c>
      <c r="E2327" s="5">
        <v>11442</v>
      </c>
      <c r="F2327" s="5">
        <v>33170</v>
      </c>
      <c r="G2327" s="5">
        <v>47</v>
      </c>
      <c r="H2327" s="5">
        <v>6254.6009999999997</v>
      </c>
      <c r="I2327" s="6"/>
    </row>
    <row r="2328" spans="1:9" x14ac:dyDescent="0.15">
      <c r="B2328" s="4">
        <v>78</v>
      </c>
      <c r="C2328" s="5">
        <v>482056</v>
      </c>
      <c r="D2328" s="5">
        <v>13390</v>
      </c>
      <c r="E2328" s="5">
        <v>9426</v>
      </c>
      <c r="F2328" s="5">
        <v>19026</v>
      </c>
      <c r="G2328" s="5">
        <v>36</v>
      </c>
      <c r="H2328" s="5">
        <v>2794.0524999999998</v>
      </c>
      <c r="I2328" s="6"/>
    </row>
    <row r="2329" spans="1:9" x14ac:dyDescent="0.15">
      <c r="A2329" s="13"/>
      <c r="B2329" s="4">
        <v>79</v>
      </c>
      <c r="C2329" s="5">
        <v>529066</v>
      </c>
      <c r="D2329" s="5">
        <v>18243</v>
      </c>
      <c r="E2329" s="5">
        <v>13778</v>
      </c>
      <c r="F2329" s="5">
        <v>22642</v>
      </c>
      <c r="G2329" s="5">
        <v>29</v>
      </c>
      <c r="H2329" s="5">
        <v>2154.3049999999998</v>
      </c>
      <c r="I2329" s="6"/>
    </row>
    <row r="2330" spans="1:9" x14ac:dyDescent="0.15">
      <c r="A2330" s="5"/>
      <c r="B2330" s="4">
        <v>80</v>
      </c>
      <c r="C2330" s="5">
        <v>205468</v>
      </c>
      <c r="D2330" s="10">
        <v>14676</v>
      </c>
      <c r="E2330" s="5">
        <v>12978</v>
      </c>
      <c r="F2330" s="5">
        <v>16530</v>
      </c>
      <c r="G2330" s="5">
        <v>14</v>
      </c>
      <c r="H2330" s="5">
        <v>1159.3927000000001</v>
      </c>
      <c r="I2330" s="6"/>
    </row>
    <row r="2331" spans="1:9" x14ac:dyDescent="0.15">
      <c r="A2331" s="5"/>
      <c r="B2331" s="4">
        <v>81</v>
      </c>
      <c r="C2331" s="5">
        <v>61940</v>
      </c>
      <c r="D2331" s="5">
        <v>6194</v>
      </c>
      <c r="E2331" s="5">
        <v>5362</v>
      </c>
      <c r="F2331" s="5">
        <v>6994</v>
      </c>
      <c r="G2331" s="5">
        <v>10</v>
      </c>
      <c r="H2331" s="5">
        <v>501.21985000000001</v>
      </c>
      <c r="I2331" s="6"/>
    </row>
    <row r="2332" spans="1:9" x14ac:dyDescent="0.15">
      <c r="B2332" s="4">
        <v>82</v>
      </c>
      <c r="C2332" s="5">
        <v>700666</v>
      </c>
      <c r="D2332" s="5">
        <v>18936</v>
      </c>
      <c r="E2332" s="5">
        <v>14546</v>
      </c>
      <c r="F2332" s="5">
        <v>24722</v>
      </c>
      <c r="G2332" s="5">
        <v>37</v>
      </c>
      <c r="H2332" s="5">
        <v>2828.8402999999998</v>
      </c>
      <c r="I2332" s="6"/>
    </row>
    <row r="2333" spans="1:9" x14ac:dyDescent="0.15">
      <c r="B2333" s="4">
        <v>83</v>
      </c>
      <c r="C2333" s="5">
        <v>348002</v>
      </c>
      <c r="D2333" s="5">
        <v>13920</v>
      </c>
      <c r="E2333" s="5">
        <v>8306</v>
      </c>
      <c r="F2333" s="5">
        <v>22194</v>
      </c>
      <c r="G2333" s="5">
        <v>25</v>
      </c>
      <c r="H2333" s="5">
        <v>3733.0329999999999</v>
      </c>
      <c r="I2333" s="6"/>
    </row>
    <row r="2334" spans="1:9" x14ac:dyDescent="0.15">
      <c r="B2334" s="4">
        <v>84</v>
      </c>
      <c r="C2334" s="5">
        <v>359992</v>
      </c>
      <c r="D2334" s="5">
        <v>12856</v>
      </c>
      <c r="E2334" s="5">
        <v>9874</v>
      </c>
      <c r="F2334" s="5">
        <v>16466</v>
      </c>
      <c r="G2334" s="5">
        <v>28</v>
      </c>
      <c r="H2334" s="5">
        <v>1693.0424</v>
      </c>
      <c r="I2334" s="6"/>
    </row>
    <row r="2335" spans="1:9" x14ac:dyDescent="0.15">
      <c r="B2335" s="4">
        <v>85</v>
      </c>
      <c r="C2335" s="5">
        <v>449050</v>
      </c>
      <c r="D2335" s="5">
        <v>12136</v>
      </c>
      <c r="E2335" s="5">
        <v>7506</v>
      </c>
      <c r="F2335" s="5">
        <v>17170</v>
      </c>
      <c r="G2335" s="5">
        <v>37</v>
      </c>
      <c r="H2335" s="5">
        <v>2639.6370000000002</v>
      </c>
      <c r="I2335" s="6"/>
    </row>
    <row r="2336" spans="1:9" x14ac:dyDescent="0.15">
      <c r="B2336" s="4">
        <v>86</v>
      </c>
      <c r="C2336" s="5">
        <v>259524</v>
      </c>
      <c r="D2336" s="5">
        <v>14418</v>
      </c>
      <c r="E2336" s="5">
        <v>13266</v>
      </c>
      <c r="F2336" s="5">
        <v>17266</v>
      </c>
      <c r="G2336" s="5">
        <v>18</v>
      </c>
      <c r="H2336" s="5">
        <v>1024.9407000000001</v>
      </c>
      <c r="I2336" s="6"/>
    </row>
    <row r="2337" spans="2:9" x14ac:dyDescent="0.15">
      <c r="B2337" s="4">
        <v>87</v>
      </c>
      <c r="C2337" s="5">
        <v>450268</v>
      </c>
      <c r="D2337" s="7">
        <v>15008</v>
      </c>
      <c r="E2337" s="5">
        <v>11666</v>
      </c>
      <c r="F2337" s="5">
        <v>18706</v>
      </c>
      <c r="G2337" s="5">
        <v>30</v>
      </c>
      <c r="H2337" s="5">
        <v>2085.2766000000001</v>
      </c>
      <c r="I2337" s="6"/>
    </row>
    <row r="2338" spans="2:9" x14ac:dyDescent="0.15">
      <c r="B2338" s="4">
        <v>88</v>
      </c>
      <c r="C2338" s="5">
        <v>565450</v>
      </c>
      <c r="D2338" s="5">
        <v>19498</v>
      </c>
      <c r="E2338" s="5">
        <v>15730</v>
      </c>
      <c r="F2338" s="5">
        <v>23410</v>
      </c>
      <c r="G2338" s="5">
        <v>29</v>
      </c>
      <c r="H2338" s="5">
        <v>2180.4769999999999</v>
      </c>
      <c r="I2338" s="6"/>
    </row>
    <row r="2339" spans="2:9" x14ac:dyDescent="0.15">
      <c r="B2339" s="4">
        <v>89</v>
      </c>
      <c r="C2339" s="5">
        <v>571022</v>
      </c>
      <c r="D2339" s="5">
        <v>18420</v>
      </c>
      <c r="E2339" s="5">
        <v>14898</v>
      </c>
      <c r="F2339" s="5">
        <v>23378</v>
      </c>
      <c r="G2339" s="5">
        <v>31</v>
      </c>
      <c r="H2339" s="5">
        <v>2510.1262000000002</v>
      </c>
      <c r="I2339" s="6"/>
    </row>
    <row r="2340" spans="2:9" x14ac:dyDescent="0.15">
      <c r="B2340" s="4">
        <v>90</v>
      </c>
      <c r="C2340" s="5">
        <v>196456</v>
      </c>
      <c r="D2340" s="5">
        <v>9822</v>
      </c>
      <c r="E2340" s="5">
        <v>7506</v>
      </c>
      <c r="F2340" s="5">
        <v>12210</v>
      </c>
      <c r="G2340" s="5">
        <v>20</v>
      </c>
      <c r="H2340" s="5">
        <v>1138.4185</v>
      </c>
      <c r="I2340" s="6"/>
    </row>
    <row r="2341" spans="2:9" x14ac:dyDescent="0.15">
      <c r="B2341" s="4">
        <v>91</v>
      </c>
      <c r="C2341" s="5">
        <v>645348</v>
      </c>
      <c r="D2341" s="5">
        <v>18980</v>
      </c>
      <c r="E2341" s="5">
        <v>15314</v>
      </c>
      <c r="F2341" s="5">
        <v>24178</v>
      </c>
      <c r="G2341" s="5">
        <v>34</v>
      </c>
      <c r="H2341" s="5">
        <v>2362.9114</v>
      </c>
      <c r="I2341" s="6"/>
    </row>
    <row r="2342" spans="2:9" x14ac:dyDescent="0.15">
      <c r="B2342" s="4">
        <v>92</v>
      </c>
      <c r="C2342" s="5">
        <v>150766</v>
      </c>
      <c r="D2342" s="5">
        <v>4863</v>
      </c>
      <c r="E2342" s="5">
        <v>1746</v>
      </c>
      <c r="F2342" s="5">
        <v>8530</v>
      </c>
      <c r="G2342" s="5">
        <v>31</v>
      </c>
      <c r="H2342" s="5">
        <v>1953.6913</v>
      </c>
      <c r="I2342" s="6"/>
    </row>
    <row r="2343" spans="2:9" x14ac:dyDescent="0.15">
      <c r="B2343" s="4">
        <v>93</v>
      </c>
      <c r="C2343" s="5">
        <v>367228</v>
      </c>
      <c r="D2343" s="5">
        <v>12240</v>
      </c>
      <c r="E2343" s="5">
        <v>9778</v>
      </c>
      <c r="F2343" s="5">
        <v>15122</v>
      </c>
      <c r="G2343" s="5">
        <v>30</v>
      </c>
      <c r="H2343" s="5">
        <v>1361.5017</v>
      </c>
      <c r="I2343" s="6"/>
    </row>
    <row r="2344" spans="2:9" x14ac:dyDescent="0.15">
      <c r="B2344" s="4">
        <v>94</v>
      </c>
      <c r="C2344" s="5">
        <v>1363368</v>
      </c>
      <c r="D2344" s="5">
        <v>20049</v>
      </c>
      <c r="E2344" s="5">
        <v>14162</v>
      </c>
      <c r="F2344" s="5">
        <v>30258</v>
      </c>
      <c r="G2344" s="5">
        <v>68</v>
      </c>
      <c r="H2344" s="5">
        <v>3987.5279999999998</v>
      </c>
      <c r="I2344" s="6"/>
    </row>
    <row r="2345" spans="2:9" x14ac:dyDescent="0.15">
      <c r="B2345" s="4">
        <v>95</v>
      </c>
      <c r="C2345" s="5">
        <v>260588</v>
      </c>
      <c r="D2345" s="5">
        <v>6857</v>
      </c>
      <c r="E2345" s="5">
        <v>3250</v>
      </c>
      <c r="F2345" s="5">
        <v>9810</v>
      </c>
      <c r="G2345" s="5">
        <v>38</v>
      </c>
      <c r="H2345" s="5">
        <v>1435.8653999999999</v>
      </c>
      <c r="I2345" s="6"/>
    </row>
    <row r="2346" spans="2:9" x14ac:dyDescent="0.15">
      <c r="B2346" s="4">
        <v>96</v>
      </c>
      <c r="C2346" s="5">
        <v>353880</v>
      </c>
      <c r="D2346" s="5">
        <v>12638</v>
      </c>
      <c r="E2346" s="5">
        <v>9970</v>
      </c>
      <c r="F2346" s="5">
        <v>15122</v>
      </c>
      <c r="G2346" s="5">
        <v>28</v>
      </c>
      <c r="H2346" s="5">
        <v>1320.8976</v>
      </c>
      <c r="I2346" s="6"/>
    </row>
    <row r="2347" spans="2:9" x14ac:dyDescent="0.15">
      <c r="B2347" s="4">
        <v>97</v>
      </c>
      <c r="C2347" s="5">
        <v>235452</v>
      </c>
      <c r="D2347" s="5">
        <v>7848</v>
      </c>
      <c r="E2347" s="5">
        <v>3186</v>
      </c>
      <c r="F2347" s="5">
        <v>11826</v>
      </c>
      <c r="G2347" s="5">
        <v>30</v>
      </c>
      <c r="H2347" s="5">
        <v>2334.7240000000002</v>
      </c>
      <c r="I2347" s="6"/>
    </row>
    <row r="2348" spans="2:9" x14ac:dyDescent="0.15">
      <c r="B2348" s="4">
        <v>98</v>
      </c>
      <c r="C2348" s="5">
        <v>77524</v>
      </c>
      <c r="D2348" s="5">
        <v>7752</v>
      </c>
      <c r="E2348" s="5">
        <v>6418</v>
      </c>
      <c r="F2348" s="5">
        <v>8466</v>
      </c>
      <c r="G2348" s="5">
        <v>10</v>
      </c>
      <c r="H2348" s="5">
        <v>640.18677000000002</v>
      </c>
      <c r="I2348" s="6"/>
    </row>
    <row r="2349" spans="2:9" x14ac:dyDescent="0.15">
      <c r="B2349" s="4">
        <v>99</v>
      </c>
      <c r="C2349" s="5">
        <v>155744</v>
      </c>
      <c r="D2349" s="5">
        <v>9734</v>
      </c>
      <c r="E2349" s="5">
        <v>6834</v>
      </c>
      <c r="F2349" s="5">
        <v>12274</v>
      </c>
      <c r="G2349" s="5">
        <v>16</v>
      </c>
      <c r="H2349" s="5">
        <v>1467.5817999999999</v>
      </c>
      <c r="I2349" s="6"/>
    </row>
    <row r="2350" spans="2:9" x14ac:dyDescent="0.15">
      <c r="B2350" s="4">
        <v>100</v>
      </c>
      <c r="C2350" s="5">
        <v>314794</v>
      </c>
      <c r="D2350" s="5">
        <v>10854</v>
      </c>
      <c r="E2350" s="5">
        <v>7282</v>
      </c>
      <c r="F2350" s="5">
        <v>15250</v>
      </c>
      <c r="G2350" s="5">
        <v>29</v>
      </c>
      <c r="H2350" s="5">
        <v>1929.5817</v>
      </c>
      <c r="I2350" s="6"/>
    </row>
    <row r="2351" spans="2:9" x14ac:dyDescent="0.15">
      <c r="B2351" s="4">
        <v>101</v>
      </c>
      <c r="C2351" s="5">
        <v>500684</v>
      </c>
      <c r="D2351" s="5">
        <v>13175</v>
      </c>
      <c r="E2351" s="5">
        <v>8914</v>
      </c>
      <c r="F2351" s="5">
        <v>19250</v>
      </c>
      <c r="G2351" s="5">
        <v>38</v>
      </c>
      <c r="H2351" s="5">
        <v>3140.5234</v>
      </c>
      <c r="I2351" s="6"/>
    </row>
    <row r="2352" spans="2:9" x14ac:dyDescent="0.15">
      <c r="B2352" s="4">
        <v>102</v>
      </c>
      <c r="C2352" s="5">
        <v>347554</v>
      </c>
      <c r="D2352" s="5">
        <v>13902</v>
      </c>
      <c r="E2352" s="5">
        <v>11378</v>
      </c>
      <c r="F2352" s="5">
        <v>16242</v>
      </c>
      <c r="G2352" s="5">
        <v>25</v>
      </c>
      <c r="H2352" s="5">
        <v>1384.4491</v>
      </c>
      <c r="I2352" s="6"/>
    </row>
    <row r="2353" spans="1:9" x14ac:dyDescent="0.15">
      <c r="B2353" s="4">
        <v>103</v>
      </c>
      <c r="C2353" s="5">
        <v>377844</v>
      </c>
      <c r="D2353" s="5">
        <v>14532</v>
      </c>
      <c r="E2353" s="5">
        <v>11186</v>
      </c>
      <c r="F2353" s="5">
        <v>17874</v>
      </c>
      <c r="G2353" s="5">
        <v>26</v>
      </c>
      <c r="H2353" s="5">
        <v>1804.0093999999999</v>
      </c>
      <c r="I2353" s="6"/>
    </row>
    <row r="2354" spans="1:9" x14ac:dyDescent="0.15">
      <c r="B2354" s="4">
        <v>104</v>
      </c>
      <c r="C2354" s="5">
        <v>226190</v>
      </c>
      <c r="D2354" s="5">
        <v>15079</v>
      </c>
      <c r="E2354" s="5">
        <v>12562</v>
      </c>
      <c r="F2354" s="5">
        <v>17074</v>
      </c>
      <c r="G2354" s="5">
        <v>15</v>
      </c>
      <c r="H2354" s="5">
        <v>1397.5018</v>
      </c>
      <c r="I2354" s="6"/>
    </row>
    <row r="2355" spans="1:9" x14ac:dyDescent="0.15">
      <c r="B2355" s="4">
        <v>105</v>
      </c>
      <c r="C2355" s="5">
        <v>109098</v>
      </c>
      <c r="D2355" s="5">
        <v>8392</v>
      </c>
      <c r="E2355" s="5">
        <v>6706</v>
      </c>
      <c r="F2355" s="5">
        <v>9906</v>
      </c>
      <c r="G2355" s="5">
        <v>13</v>
      </c>
      <c r="H2355" s="5">
        <v>877.85289999999998</v>
      </c>
      <c r="I2355" s="6"/>
    </row>
    <row r="2356" spans="1:9" x14ac:dyDescent="0.15">
      <c r="B2356" s="4">
        <v>106</v>
      </c>
      <c r="C2356" s="5">
        <v>165408</v>
      </c>
      <c r="D2356" s="5">
        <v>10338</v>
      </c>
      <c r="E2356" s="5">
        <v>8082</v>
      </c>
      <c r="F2356" s="5">
        <v>11602</v>
      </c>
      <c r="G2356" s="5">
        <v>16</v>
      </c>
      <c r="H2356" s="5">
        <v>944.5874</v>
      </c>
      <c r="I2356" s="6"/>
    </row>
    <row r="2357" spans="1:9" x14ac:dyDescent="0.15">
      <c r="B2357" s="4">
        <v>107</v>
      </c>
      <c r="C2357" s="5">
        <v>897444</v>
      </c>
      <c r="D2357" s="5">
        <v>17948</v>
      </c>
      <c r="E2357" s="5">
        <v>11410</v>
      </c>
      <c r="F2357" s="5">
        <v>27986</v>
      </c>
      <c r="G2357" s="5">
        <v>50</v>
      </c>
      <c r="H2357" s="5">
        <v>5058.777</v>
      </c>
      <c r="I2357" s="6"/>
    </row>
    <row r="2358" spans="1:9" x14ac:dyDescent="0.15">
      <c r="B2358" s="4">
        <v>108</v>
      </c>
      <c r="C2358" s="5">
        <v>265942</v>
      </c>
      <c r="D2358" s="5">
        <v>13996</v>
      </c>
      <c r="E2358" s="5">
        <v>11986</v>
      </c>
      <c r="F2358" s="5">
        <v>15954</v>
      </c>
      <c r="G2358" s="5">
        <v>19</v>
      </c>
      <c r="H2358" s="5">
        <v>1061.8168000000001</v>
      </c>
      <c r="I2358" s="6"/>
    </row>
    <row r="2359" spans="1:9" x14ac:dyDescent="0.15">
      <c r="B2359" s="4">
        <v>109</v>
      </c>
      <c r="C2359" s="5">
        <v>582534</v>
      </c>
      <c r="D2359" s="5">
        <v>13547</v>
      </c>
      <c r="E2359" s="5">
        <v>10322</v>
      </c>
      <c r="F2359" s="5">
        <v>18098</v>
      </c>
      <c r="G2359" s="5">
        <v>43</v>
      </c>
      <c r="H2359" s="5">
        <v>1924.9783</v>
      </c>
      <c r="I2359" s="6"/>
    </row>
    <row r="2360" spans="1:9" x14ac:dyDescent="0.15">
      <c r="B2360" s="4">
        <v>110</v>
      </c>
      <c r="C2360" s="5">
        <v>435630</v>
      </c>
      <c r="D2360" s="5">
        <v>14052</v>
      </c>
      <c r="E2360" s="5">
        <v>9874</v>
      </c>
      <c r="F2360" s="5">
        <v>19378</v>
      </c>
      <c r="G2360" s="5">
        <v>31</v>
      </c>
      <c r="H2360" s="5">
        <v>2529.0630000000001</v>
      </c>
      <c r="I2360" s="6"/>
    </row>
    <row r="2361" spans="1:9" x14ac:dyDescent="0.15">
      <c r="B2361" s="4">
        <v>111</v>
      </c>
      <c r="C2361" s="5">
        <v>553782</v>
      </c>
      <c r="D2361" s="5">
        <v>15822</v>
      </c>
      <c r="E2361" s="5">
        <v>11826</v>
      </c>
      <c r="F2361" s="5">
        <v>20498</v>
      </c>
      <c r="G2361" s="5">
        <v>35</v>
      </c>
      <c r="H2361" s="5">
        <v>2682.8607999999999</v>
      </c>
      <c r="I2361" s="6"/>
    </row>
    <row r="2362" spans="1:9" x14ac:dyDescent="0.15">
      <c r="B2362" s="4">
        <v>112</v>
      </c>
      <c r="C2362" s="5">
        <v>251786</v>
      </c>
      <c r="D2362" s="5">
        <v>8682</v>
      </c>
      <c r="E2362" s="5">
        <v>5746</v>
      </c>
      <c r="F2362" s="5">
        <v>12754</v>
      </c>
      <c r="G2362" s="5">
        <v>29</v>
      </c>
      <c r="H2362" s="5">
        <v>1573.8121000000001</v>
      </c>
      <c r="I2362" s="6"/>
    </row>
    <row r="2363" spans="1:9" x14ac:dyDescent="0.15">
      <c r="B2363" s="4">
        <v>113</v>
      </c>
      <c r="C2363" s="5">
        <v>150488</v>
      </c>
      <c r="D2363" s="5">
        <v>12540</v>
      </c>
      <c r="E2363" s="5">
        <v>10610</v>
      </c>
      <c r="F2363" s="5">
        <v>14258</v>
      </c>
      <c r="G2363" s="5">
        <v>12</v>
      </c>
      <c r="H2363" s="5">
        <v>1011.6837</v>
      </c>
      <c r="I2363" s="6"/>
    </row>
    <row r="2364" spans="1:9" x14ac:dyDescent="0.15">
      <c r="B2364" s="4">
        <v>114</v>
      </c>
      <c r="C2364" s="5">
        <v>255004</v>
      </c>
      <c r="D2364" s="5">
        <v>8500</v>
      </c>
      <c r="E2364" s="5">
        <v>4146</v>
      </c>
      <c r="F2364" s="5">
        <v>11570</v>
      </c>
      <c r="G2364" s="5">
        <v>30</v>
      </c>
      <c r="H2364" s="5">
        <v>2089.2046</v>
      </c>
      <c r="I2364" s="6"/>
    </row>
    <row r="2365" spans="1:9" x14ac:dyDescent="0.15">
      <c r="A2365" s="6"/>
      <c r="B2365" s="4">
        <v>115</v>
      </c>
      <c r="C2365" s="5">
        <v>372810</v>
      </c>
      <c r="D2365" s="5">
        <v>12855</v>
      </c>
      <c r="E2365" s="5">
        <v>10354</v>
      </c>
      <c r="F2365" s="5">
        <v>14962</v>
      </c>
      <c r="G2365" s="5">
        <v>29</v>
      </c>
      <c r="H2365" s="5">
        <v>1343.2122999999999</v>
      </c>
      <c r="I2365" s="6"/>
    </row>
    <row r="2366" spans="1:9" x14ac:dyDescent="0.15">
      <c r="A2366" s="11"/>
      <c r="B2366" s="4">
        <v>116</v>
      </c>
      <c r="C2366" s="5">
        <v>451528</v>
      </c>
      <c r="D2366" s="5">
        <v>12542</v>
      </c>
      <c r="E2366" s="5">
        <v>6674</v>
      </c>
      <c r="F2366" s="5">
        <v>18450</v>
      </c>
      <c r="G2366" s="5">
        <v>36</v>
      </c>
      <c r="H2366" s="5">
        <v>2990.7664</v>
      </c>
      <c r="I2366" s="6"/>
    </row>
    <row r="2367" spans="1:9" x14ac:dyDescent="0.15">
      <c r="B2367" s="4">
        <v>117</v>
      </c>
      <c r="C2367" s="5">
        <v>186102</v>
      </c>
      <c r="D2367" s="5">
        <v>9794</v>
      </c>
      <c r="E2367" s="5">
        <v>7570</v>
      </c>
      <c r="F2367" s="5">
        <v>12786</v>
      </c>
      <c r="G2367" s="5">
        <v>19</v>
      </c>
      <c r="H2367" s="5">
        <v>1409.0653</v>
      </c>
      <c r="I2367" s="6"/>
    </row>
    <row r="2368" spans="1:9" x14ac:dyDescent="0.15">
      <c r="B2368" s="4">
        <v>118</v>
      </c>
      <c r="C2368" s="5">
        <v>285930</v>
      </c>
      <c r="D2368" s="5">
        <v>9859</v>
      </c>
      <c r="E2368" s="5">
        <v>6866</v>
      </c>
      <c r="F2368" s="5">
        <v>14002</v>
      </c>
      <c r="G2368" s="5">
        <v>29</v>
      </c>
      <c r="H2368" s="5">
        <v>1801.0503000000001</v>
      </c>
      <c r="I2368" s="6"/>
    </row>
    <row r="2369" spans="2:9" x14ac:dyDescent="0.15">
      <c r="B2369" s="4">
        <v>119</v>
      </c>
      <c r="C2369" s="5">
        <v>262010</v>
      </c>
      <c r="D2369" s="5">
        <v>12476</v>
      </c>
      <c r="E2369" s="5">
        <v>10578</v>
      </c>
      <c r="F2369" s="5">
        <v>14994</v>
      </c>
      <c r="G2369" s="5">
        <v>21</v>
      </c>
      <c r="H2369" s="5">
        <v>1035.8483000000001</v>
      </c>
      <c r="I2369" s="6"/>
    </row>
    <row r="2370" spans="2:9" x14ac:dyDescent="0.15">
      <c r="B2370" s="4">
        <v>120</v>
      </c>
      <c r="C2370" s="5">
        <v>399058</v>
      </c>
      <c r="D2370" s="5">
        <v>12092</v>
      </c>
      <c r="E2370" s="5">
        <v>7986</v>
      </c>
      <c r="F2370" s="5">
        <v>18002</v>
      </c>
      <c r="G2370" s="5">
        <v>33</v>
      </c>
      <c r="H2370" s="5">
        <v>2572.4027999999998</v>
      </c>
      <c r="I2370" s="6"/>
    </row>
    <row r="2371" spans="2:9" x14ac:dyDescent="0.15">
      <c r="B2371" s="4">
        <v>121</v>
      </c>
      <c r="C2371" s="5">
        <v>104256</v>
      </c>
      <c r="D2371" s="5">
        <v>6516</v>
      </c>
      <c r="E2371" s="5">
        <v>4690</v>
      </c>
      <c r="F2371" s="5">
        <v>8146</v>
      </c>
      <c r="G2371" s="5">
        <v>16</v>
      </c>
      <c r="H2371" s="5">
        <v>787.70010000000002</v>
      </c>
      <c r="I2371" s="6"/>
    </row>
    <row r="2372" spans="2:9" x14ac:dyDescent="0.15">
      <c r="B2372" s="4">
        <v>122</v>
      </c>
      <c r="C2372" s="5">
        <v>125732</v>
      </c>
      <c r="D2372" s="5">
        <v>6985</v>
      </c>
      <c r="E2372" s="5">
        <v>5458</v>
      </c>
      <c r="F2372" s="5">
        <v>8978</v>
      </c>
      <c r="G2372" s="5">
        <v>18</v>
      </c>
      <c r="H2372" s="5">
        <v>1069.4503999999999</v>
      </c>
      <c r="I2372" s="6"/>
    </row>
    <row r="2373" spans="2:9" x14ac:dyDescent="0.15">
      <c r="B2373" s="4">
        <v>123</v>
      </c>
      <c r="C2373" s="5">
        <v>470718</v>
      </c>
      <c r="D2373" s="5">
        <v>12069</v>
      </c>
      <c r="E2373" s="5">
        <v>7314</v>
      </c>
      <c r="F2373" s="5">
        <v>18098</v>
      </c>
      <c r="G2373" s="5">
        <v>39</v>
      </c>
      <c r="H2373" s="5">
        <v>2798.9110000000001</v>
      </c>
      <c r="I2373" s="6"/>
    </row>
    <row r="2374" spans="2:9" x14ac:dyDescent="0.15">
      <c r="B2374" s="4">
        <v>124</v>
      </c>
      <c r="C2374" s="5">
        <v>485032</v>
      </c>
      <c r="D2374" s="5">
        <v>13473</v>
      </c>
      <c r="E2374" s="5">
        <v>10674</v>
      </c>
      <c r="F2374" s="5">
        <v>17586</v>
      </c>
      <c r="G2374" s="5">
        <v>36</v>
      </c>
      <c r="H2374" s="5">
        <v>1960.5244</v>
      </c>
      <c r="I2374" s="6"/>
    </row>
    <row r="2375" spans="2:9" x14ac:dyDescent="0.15">
      <c r="B2375" s="4">
        <v>125</v>
      </c>
      <c r="C2375" s="5">
        <v>331506</v>
      </c>
      <c r="D2375" s="5">
        <v>10045</v>
      </c>
      <c r="E2375" s="5">
        <v>5810</v>
      </c>
      <c r="F2375" s="5">
        <v>14354</v>
      </c>
      <c r="G2375" s="5">
        <v>33</v>
      </c>
      <c r="H2375" s="5">
        <v>2180.7130000000002</v>
      </c>
      <c r="I2375" s="6"/>
    </row>
    <row r="2376" spans="2:9" x14ac:dyDescent="0.15">
      <c r="B2376" s="4">
        <v>126</v>
      </c>
      <c r="C2376" s="5">
        <v>202164</v>
      </c>
      <c r="D2376" s="5">
        <v>7775</v>
      </c>
      <c r="E2376" s="5">
        <v>4818</v>
      </c>
      <c r="F2376" s="5">
        <v>12178</v>
      </c>
      <c r="G2376" s="5">
        <v>26</v>
      </c>
      <c r="H2376" s="5">
        <v>1855.7389000000001</v>
      </c>
      <c r="I2376" s="6"/>
    </row>
    <row r="2377" spans="2:9" x14ac:dyDescent="0.15">
      <c r="B2377" s="4">
        <v>127</v>
      </c>
      <c r="C2377" s="5">
        <v>185466</v>
      </c>
      <c r="D2377" s="5">
        <v>8831</v>
      </c>
      <c r="E2377" s="5">
        <v>6386</v>
      </c>
      <c r="F2377" s="5">
        <v>9842</v>
      </c>
      <c r="G2377" s="5">
        <v>21</v>
      </c>
      <c r="H2377" s="5">
        <v>765.56793000000005</v>
      </c>
      <c r="I2377" s="6"/>
    </row>
    <row r="2378" spans="2:9" x14ac:dyDescent="0.15">
      <c r="B2378" s="4">
        <v>128</v>
      </c>
      <c r="C2378" s="5">
        <v>303476</v>
      </c>
      <c r="D2378" s="5">
        <v>11672</v>
      </c>
      <c r="E2378" s="5">
        <v>9106</v>
      </c>
      <c r="F2378" s="5">
        <v>14194</v>
      </c>
      <c r="G2378" s="5">
        <v>26</v>
      </c>
      <c r="H2378" s="5">
        <v>1299.1217999999999</v>
      </c>
      <c r="I2378" s="6"/>
    </row>
    <row r="2379" spans="2:9" x14ac:dyDescent="0.15">
      <c r="B2379" s="4">
        <v>129</v>
      </c>
      <c r="C2379" s="5">
        <v>402310</v>
      </c>
      <c r="D2379" s="5">
        <v>9356</v>
      </c>
      <c r="E2379" s="5">
        <v>5298</v>
      </c>
      <c r="F2379" s="5">
        <v>13938</v>
      </c>
      <c r="G2379" s="5">
        <v>43</v>
      </c>
      <c r="H2379" s="5">
        <v>2418.1480000000001</v>
      </c>
      <c r="I2379" s="6"/>
    </row>
    <row r="2380" spans="2:9" x14ac:dyDescent="0.15">
      <c r="B2380" s="4">
        <v>130</v>
      </c>
      <c r="C2380" s="5">
        <v>72906</v>
      </c>
      <c r="D2380" s="5">
        <v>5608</v>
      </c>
      <c r="E2380" s="5">
        <v>4818</v>
      </c>
      <c r="F2380" s="5">
        <v>6738</v>
      </c>
      <c r="G2380" s="5">
        <v>13</v>
      </c>
      <c r="H2380" s="5">
        <v>543.74659999999994</v>
      </c>
      <c r="I2380" s="6"/>
    </row>
    <row r="2381" spans="2:9" x14ac:dyDescent="0.15">
      <c r="B2381" s="4">
        <v>131</v>
      </c>
      <c r="C2381" s="5">
        <v>199452</v>
      </c>
      <c r="D2381" s="5">
        <v>6648</v>
      </c>
      <c r="E2381" s="5">
        <v>5010</v>
      </c>
      <c r="F2381" s="5">
        <v>8594</v>
      </c>
      <c r="G2381" s="5">
        <v>30</v>
      </c>
      <c r="H2381" s="5">
        <v>1183.6392000000001</v>
      </c>
      <c r="I2381" s="6"/>
    </row>
    <row r="2382" spans="2:9" x14ac:dyDescent="0.15">
      <c r="B2382" s="4">
        <v>132</v>
      </c>
      <c r="C2382" s="5">
        <v>679324</v>
      </c>
      <c r="D2382" s="5">
        <v>10956</v>
      </c>
      <c r="E2382" s="5">
        <v>5970</v>
      </c>
      <c r="F2382" s="5">
        <v>19730</v>
      </c>
      <c r="G2382" s="5">
        <v>62</v>
      </c>
      <c r="H2382" s="5">
        <v>3871.4101999999998</v>
      </c>
      <c r="I2382" s="6"/>
    </row>
    <row r="2383" spans="2:9" x14ac:dyDescent="0.15">
      <c r="B2383" s="4">
        <v>133</v>
      </c>
      <c r="C2383" s="5">
        <v>295856</v>
      </c>
      <c r="D2383" s="5">
        <v>7396</v>
      </c>
      <c r="E2383" s="5">
        <v>3634</v>
      </c>
      <c r="F2383" s="5">
        <v>11378</v>
      </c>
      <c r="G2383" s="5">
        <v>40</v>
      </c>
      <c r="H2383" s="5">
        <v>2097.7651000000001</v>
      </c>
      <c r="I2383" s="6"/>
    </row>
    <row r="2384" spans="2:9" x14ac:dyDescent="0.15">
      <c r="B2384" s="4">
        <v>134</v>
      </c>
      <c r="C2384" s="5">
        <v>481732</v>
      </c>
      <c r="D2384" s="5">
        <v>9634</v>
      </c>
      <c r="E2384" s="5">
        <v>2482</v>
      </c>
      <c r="F2384" s="5">
        <v>18162</v>
      </c>
      <c r="G2384" s="5">
        <v>50</v>
      </c>
      <c r="H2384" s="5">
        <v>4191.7494999999999</v>
      </c>
      <c r="I2384" s="6"/>
    </row>
    <row r="2385" spans="2:9" x14ac:dyDescent="0.15">
      <c r="B2385" s="4">
        <v>135</v>
      </c>
      <c r="C2385" s="5">
        <v>242346</v>
      </c>
      <c r="D2385" s="5">
        <v>8356</v>
      </c>
      <c r="E2385" s="5">
        <v>5074</v>
      </c>
      <c r="F2385" s="5">
        <v>12722</v>
      </c>
      <c r="G2385" s="5">
        <v>29</v>
      </c>
      <c r="H2385" s="5">
        <v>2035.7043000000001</v>
      </c>
      <c r="I2385" s="6"/>
    </row>
    <row r="2386" spans="2:9" x14ac:dyDescent="0.15">
      <c r="B2386" s="4">
        <v>136</v>
      </c>
      <c r="C2386" s="5">
        <v>227942</v>
      </c>
      <c r="D2386" s="5">
        <v>8442</v>
      </c>
      <c r="E2386" s="5">
        <v>6066</v>
      </c>
      <c r="F2386" s="5">
        <v>13042</v>
      </c>
      <c r="G2386" s="5">
        <v>27</v>
      </c>
      <c r="H2386" s="5">
        <v>1570.65</v>
      </c>
      <c r="I2386" s="6"/>
    </row>
    <row r="2387" spans="2:9" x14ac:dyDescent="0.15">
      <c r="B2387" s="4">
        <v>137</v>
      </c>
      <c r="C2387" s="5">
        <v>97176</v>
      </c>
      <c r="D2387" s="5">
        <v>8098</v>
      </c>
      <c r="E2387" s="5">
        <v>6514</v>
      </c>
      <c r="F2387" s="5">
        <v>9746</v>
      </c>
      <c r="G2387" s="5">
        <v>12</v>
      </c>
      <c r="H2387" s="5">
        <v>898.43822999999998</v>
      </c>
      <c r="I2387" s="6"/>
    </row>
    <row r="2388" spans="2:9" x14ac:dyDescent="0.15">
      <c r="B2388" s="4">
        <v>138</v>
      </c>
      <c r="C2388" s="5">
        <v>410970</v>
      </c>
      <c r="D2388" s="5">
        <v>11107</v>
      </c>
      <c r="E2388" s="5">
        <v>4786</v>
      </c>
      <c r="F2388" s="5">
        <v>18610</v>
      </c>
      <c r="G2388" s="5">
        <v>37</v>
      </c>
      <c r="H2388" s="5">
        <v>3710.2184999999999</v>
      </c>
      <c r="I2388" s="6"/>
    </row>
    <row r="2389" spans="2:9" x14ac:dyDescent="0.15">
      <c r="B2389" s="4">
        <v>139</v>
      </c>
      <c r="C2389" s="5">
        <v>289122</v>
      </c>
      <c r="D2389" s="5">
        <v>7051</v>
      </c>
      <c r="E2389" s="5">
        <v>3090</v>
      </c>
      <c r="F2389" s="5">
        <v>11250</v>
      </c>
      <c r="G2389" s="5">
        <v>41</v>
      </c>
      <c r="H2389" s="5">
        <v>1990.5468000000001</v>
      </c>
      <c r="I2389" s="6"/>
    </row>
    <row r="2390" spans="2:9" x14ac:dyDescent="0.15">
      <c r="B2390" s="4">
        <v>140</v>
      </c>
      <c r="C2390" s="5">
        <v>280846</v>
      </c>
      <c r="D2390" s="5">
        <v>9059</v>
      </c>
      <c r="E2390" s="5">
        <v>3794</v>
      </c>
      <c r="F2390" s="5">
        <v>14226</v>
      </c>
      <c r="G2390" s="5">
        <v>31</v>
      </c>
      <c r="H2390" s="5">
        <v>2339.9395</v>
      </c>
      <c r="I2390" s="6"/>
    </row>
    <row r="2391" spans="2:9" x14ac:dyDescent="0.15">
      <c r="B2391" s="4">
        <v>141</v>
      </c>
      <c r="C2391" s="5">
        <v>507254</v>
      </c>
      <c r="D2391" s="5">
        <v>9946</v>
      </c>
      <c r="E2391" s="5">
        <v>3506</v>
      </c>
      <c r="F2391" s="5">
        <v>20018</v>
      </c>
      <c r="G2391" s="5">
        <v>51</v>
      </c>
      <c r="H2391" s="5">
        <v>4541.8940000000002</v>
      </c>
      <c r="I2391" s="6"/>
    </row>
    <row r="2392" spans="2:9" x14ac:dyDescent="0.15">
      <c r="B2392" s="4">
        <v>142</v>
      </c>
      <c r="C2392" s="5">
        <v>81270</v>
      </c>
      <c r="D2392" s="5">
        <v>4277</v>
      </c>
      <c r="E2392" s="5">
        <v>3122</v>
      </c>
      <c r="F2392" s="5">
        <v>6002</v>
      </c>
      <c r="G2392" s="5">
        <v>19</v>
      </c>
      <c r="H2392" s="5">
        <v>943.85815000000002</v>
      </c>
      <c r="I2392" s="6"/>
    </row>
    <row r="2393" spans="2:9" x14ac:dyDescent="0.15">
      <c r="B2393" s="4">
        <v>143</v>
      </c>
      <c r="C2393" s="5">
        <v>162396</v>
      </c>
      <c r="D2393" s="5">
        <v>5413</v>
      </c>
      <c r="E2393" s="5">
        <v>2066</v>
      </c>
      <c r="F2393" s="5">
        <v>8530</v>
      </c>
      <c r="G2393" s="5">
        <v>30</v>
      </c>
      <c r="H2393" s="5">
        <v>1777.0726</v>
      </c>
      <c r="I2393" s="6"/>
    </row>
    <row r="2394" spans="2:9" x14ac:dyDescent="0.15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15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15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15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15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15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15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15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15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15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15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15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15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15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15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15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15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15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15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15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15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15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15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15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15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15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15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15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15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15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15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15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15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15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15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15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15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15">
      <c r="B2431" s="4">
        <v>181</v>
      </c>
      <c r="I2431" s="6"/>
    </row>
    <row r="2432" spans="1:9" x14ac:dyDescent="0.15">
      <c r="A2432" s="14" t="s">
        <v>10</v>
      </c>
      <c r="B2432" s="3">
        <v>143</v>
      </c>
      <c r="I2432" s="6"/>
    </row>
    <row r="2433" spans="1:10" x14ac:dyDescent="0.15">
      <c r="A2433" t="s">
        <v>67</v>
      </c>
      <c r="B2433" s="15"/>
      <c r="C2433" s="8">
        <f>AVERAGE(C2251:C2431)</f>
        <v>390109.86013986013</v>
      </c>
      <c r="D2433" s="8"/>
      <c r="E2433" s="8"/>
      <c r="F2433" s="8"/>
      <c r="G2433" s="8"/>
      <c r="H2433" s="8"/>
      <c r="I2433" s="9"/>
      <c r="J2433" s="17">
        <f>AVERAGE(D2251:D2431)</f>
        <v>11947.839160839161</v>
      </c>
    </row>
    <row r="2434" spans="1:10" x14ac:dyDescent="0.15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15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15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15">
      <c r="B2437" s="4"/>
      <c r="C2437" s="16"/>
      <c r="D2437" s="16"/>
      <c r="E2437" s="16"/>
      <c r="F2437" s="16"/>
      <c r="G2437" s="16"/>
      <c r="H2437" s="16"/>
      <c r="I2437" s="18"/>
    </row>
    <row r="2438" spans="1:10" x14ac:dyDescent="0.15">
      <c r="A2438" s="6"/>
      <c r="B2438" s="16">
        <v>1</v>
      </c>
      <c r="C2438" s="16">
        <v>540386</v>
      </c>
      <c r="D2438" s="16">
        <v>8313</v>
      </c>
      <c r="E2438" s="16">
        <v>3298</v>
      </c>
      <c r="F2438" s="16">
        <v>13218</v>
      </c>
      <c r="G2438" s="16">
        <v>65</v>
      </c>
      <c r="H2438" s="16">
        <v>2568.3332999999998</v>
      </c>
      <c r="I2438" s="18"/>
    </row>
    <row r="2439" spans="1:10" x14ac:dyDescent="0.15">
      <c r="A2439" s="6"/>
      <c r="B2439" s="16">
        <v>2</v>
      </c>
      <c r="C2439" s="16">
        <v>302238</v>
      </c>
      <c r="D2439" s="16">
        <v>6430</v>
      </c>
      <c r="E2439" s="16">
        <v>1602</v>
      </c>
      <c r="F2439" s="16">
        <v>11522</v>
      </c>
      <c r="G2439" s="16">
        <v>47</v>
      </c>
      <c r="H2439" s="16">
        <v>2623.2637</v>
      </c>
      <c r="I2439" s="18"/>
    </row>
    <row r="2440" spans="1:10" x14ac:dyDescent="0.15">
      <c r="A2440" s="6"/>
      <c r="B2440" s="16">
        <v>3</v>
      </c>
      <c r="C2440" s="16">
        <v>457356</v>
      </c>
      <c r="D2440" s="16">
        <v>8469</v>
      </c>
      <c r="E2440" s="16">
        <v>2658</v>
      </c>
      <c r="F2440" s="16">
        <v>14658</v>
      </c>
      <c r="G2440" s="16">
        <v>54</v>
      </c>
      <c r="H2440" s="16">
        <v>2961.9753000000001</v>
      </c>
      <c r="I2440" s="18"/>
    </row>
    <row r="2441" spans="1:10" x14ac:dyDescent="0.15">
      <c r="A2441" s="6"/>
      <c r="B2441" s="16">
        <v>4</v>
      </c>
      <c r="C2441" s="16">
        <v>252242</v>
      </c>
      <c r="D2441" s="16">
        <v>6152</v>
      </c>
      <c r="E2441" s="16">
        <v>3746</v>
      </c>
      <c r="F2441" s="16">
        <v>9186</v>
      </c>
      <c r="G2441" s="16">
        <v>41</v>
      </c>
      <c r="H2441" s="16">
        <v>1443.7144000000001</v>
      </c>
      <c r="I2441" s="18"/>
    </row>
    <row r="2442" spans="1:10" x14ac:dyDescent="0.15">
      <c r="A2442" s="6"/>
      <c r="B2442" s="16">
        <v>5</v>
      </c>
      <c r="C2442" s="16">
        <v>444230</v>
      </c>
      <c r="D2442" s="16">
        <v>8710</v>
      </c>
      <c r="E2442" s="16">
        <v>2882</v>
      </c>
      <c r="F2442" s="16">
        <v>15330</v>
      </c>
      <c r="G2442" s="16">
        <v>51</v>
      </c>
      <c r="H2442" s="16">
        <v>3362.1313</v>
      </c>
      <c r="I2442" s="18"/>
    </row>
    <row r="2443" spans="1:10" x14ac:dyDescent="0.15">
      <c r="A2443" s="6"/>
      <c r="B2443" s="16">
        <v>6</v>
      </c>
      <c r="C2443" s="16">
        <v>390236</v>
      </c>
      <c r="D2443" s="16">
        <v>8483</v>
      </c>
      <c r="E2443" s="16">
        <v>3714</v>
      </c>
      <c r="F2443" s="16">
        <v>14466</v>
      </c>
      <c r="G2443" s="16">
        <v>46</v>
      </c>
      <c r="H2443" s="16">
        <v>3064.9247999999998</v>
      </c>
      <c r="I2443" s="18"/>
    </row>
    <row r="2444" spans="1:10" x14ac:dyDescent="0.15">
      <c r="A2444" s="6"/>
      <c r="B2444" s="16">
        <v>7</v>
      </c>
      <c r="C2444" s="16">
        <v>387446</v>
      </c>
      <c r="D2444" s="16">
        <v>9010</v>
      </c>
      <c r="E2444" s="16">
        <v>4450</v>
      </c>
      <c r="F2444" s="16">
        <v>14498</v>
      </c>
      <c r="G2444" s="16">
        <v>43</v>
      </c>
      <c r="H2444" s="16">
        <v>2787.1804000000002</v>
      </c>
      <c r="I2444" s="18"/>
    </row>
    <row r="2445" spans="1:10" x14ac:dyDescent="0.15">
      <c r="A2445" s="6"/>
      <c r="B2445" s="16">
        <v>8</v>
      </c>
      <c r="C2445" s="16">
        <v>170880</v>
      </c>
      <c r="D2445" s="16">
        <v>5340</v>
      </c>
      <c r="E2445" s="16">
        <v>3554</v>
      </c>
      <c r="F2445" s="16">
        <v>7682</v>
      </c>
      <c r="G2445" s="16">
        <v>32</v>
      </c>
      <c r="H2445" s="16">
        <v>1155.1909000000001</v>
      </c>
      <c r="I2445" s="18"/>
    </row>
    <row r="2446" spans="1:10" x14ac:dyDescent="0.15">
      <c r="A2446" s="6"/>
      <c r="B2446" s="16">
        <v>9</v>
      </c>
      <c r="C2446" s="16">
        <v>308240</v>
      </c>
      <c r="D2446" s="16">
        <v>7706</v>
      </c>
      <c r="E2446" s="16">
        <v>3682</v>
      </c>
      <c r="F2446" s="16">
        <v>12674</v>
      </c>
      <c r="G2446" s="16">
        <v>40</v>
      </c>
      <c r="H2446" s="16">
        <v>2670.1309999999999</v>
      </c>
      <c r="I2446" s="18"/>
    </row>
    <row r="2447" spans="1:10" x14ac:dyDescent="0.15">
      <c r="A2447" s="6"/>
      <c r="B2447" s="16">
        <v>10</v>
      </c>
      <c r="C2447" s="16">
        <v>131250</v>
      </c>
      <c r="D2447" s="16">
        <v>5250</v>
      </c>
      <c r="E2447" s="16">
        <v>3458</v>
      </c>
      <c r="F2447" s="16">
        <v>6818</v>
      </c>
      <c r="G2447" s="16">
        <v>25</v>
      </c>
      <c r="H2447" s="16">
        <v>859.04755</v>
      </c>
      <c r="I2447" s="18"/>
    </row>
    <row r="2448" spans="1:10" x14ac:dyDescent="0.15">
      <c r="A2448" s="6"/>
      <c r="B2448" s="16">
        <v>11</v>
      </c>
      <c r="C2448" s="16">
        <v>483844</v>
      </c>
      <c r="D2448" s="16">
        <v>9676</v>
      </c>
      <c r="E2448" s="16">
        <v>5186</v>
      </c>
      <c r="F2448" s="16">
        <v>16290</v>
      </c>
      <c r="G2448" s="16">
        <v>50</v>
      </c>
      <c r="H2448" s="16">
        <v>3100.0054</v>
      </c>
      <c r="I2448" s="18"/>
    </row>
    <row r="2449" spans="1:9" x14ac:dyDescent="0.15">
      <c r="A2449" s="6"/>
      <c r="B2449" s="5">
        <v>12</v>
      </c>
      <c r="C2449" s="16">
        <v>595776</v>
      </c>
      <c r="D2449" s="16">
        <v>9309</v>
      </c>
      <c r="E2449" s="16">
        <v>3138</v>
      </c>
      <c r="F2449" s="16">
        <v>18050</v>
      </c>
      <c r="G2449" s="16">
        <v>64</v>
      </c>
      <c r="H2449" s="16">
        <v>3877.1577000000002</v>
      </c>
      <c r="I2449" s="18"/>
    </row>
    <row r="2450" spans="1:9" x14ac:dyDescent="0.15">
      <c r="B2450" s="4">
        <v>13</v>
      </c>
      <c r="C2450" s="16">
        <v>589758</v>
      </c>
      <c r="D2450" s="16">
        <v>9361</v>
      </c>
      <c r="E2450" s="16">
        <v>4354</v>
      </c>
      <c r="F2450" s="16">
        <v>17602</v>
      </c>
      <c r="G2450" s="16">
        <v>63</v>
      </c>
      <c r="H2450" s="16">
        <v>3711.1907000000001</v>
      </c>
      <c r="I2450" s="18"/>
    </row>
    <row r="2451" spans="1:9" x14ac:dyDescent="0.15">
      <c r="B2451" s="4">
        <v>14</v>
      </c>
      <c r="C2451" s="16">
        <v>348766</v>
      </c>
      <c r="D2451" s="16">
        <v>7420</v>
      </c>
      <c r="E2451" s="16">
        <v>3362</v>
      </c>
      <c r="F2451" s="16">
        <v>11362</v>
      </c>
      <c r="G2451" s="16">
        <v>47</v>
      </c>
      <c r="H2451" s="16">
        <v>1997.6001000000001</v>
      </c>
      <c r="I2451" s="18"/>
    </row>
    <row r="2452" spans="1:9" x14ac:dyDescent="0.15">
      <c r="B2452" s="4">
        <v>15</v>
      </c>
      <c r="C2452" s="16">
        <v>289258</v>
      </c>
      <c r="D2452" s="16">
        <v>7817</v>
      </c>
      <c r="E2452" s="16">
        <v>4866</v>
      </c>
      <c r="F2452" s="16">
        <v>10594</v>
      </c>
      <c r="G2452" s="16">
        <v>37</v>
      </c>
      <c r="H2452" s="16">
        <v>1522.2795000000001</v>
      </c>
      <c r="I2452" s="18"/>
    </row>
    <row r="2453" spans="1:9" x14ac:dyDescent="0.15">
      <c r="B2453" s="4">
        <v>16</v>
      </c>
      <c r="C2453" s="16">
        <v>108258</v>
      </c>
      <c r="D2453" s="16">
        <v>6368</v>
      </c>
      <c r="E2453" s="16">
        <v>4258</v>
      </c>
      <c r="F2453" s="16">
        <v>7874</v>
      </c>
      <c r="G2453" s="16">
        <v>17</v>
      </c>
      <c r="H2453" s="16">
        <v>1103.1573000000001</v>
      </c>
      <c r="I2453" s="18"/>
    </row>
    <row r="2454" spans="1:9" x14ac:dyDescent="0.15">
      <c r="B2454" s="4">
        <v>17</v>
      </c>
      <c r="C2454" s="16">
        <v>503898</v>
      </c>
      <c r="D2454" s="16">
        <v>8260</v>
      </c>
      <c r="E2454" s="16">
        <v>2338</v>
      </c>
      <c r="F2454" s="16">
        <v>17090</v>
      </c>
      <c r="G2454" s="16">
        <v>61</v>
      </c>
      <c r="H2454" s="16">
        <v>3910.797</v>
      </c>
      <c r="I2454" s="18"/>
    </row>
    <row r="2455" spans="1:9" x14ac:dyDescent="0.15">
      <c r="B2455" s="4">
        <v>18</v>
      </c>
      <c r="C2455" s="16">
        <v>350358</v>
      </c>
      <c r="D2455" s="16">
        <v>8147</v>
      </c>
      <c r="E2455" s="16">
        <v>4706</v>
      </c>
      <c r="F2455" s="16">
        <v>12354</v>
      </c>
      <c r="G2455" s="16">
        <v>43</v>
      </c>
      <c r="H2455" s="16">
        <v>2156.0916000000002</v>
      </c>
      <c r="I2455" s="18"/>
    </row>
    <row r="2456" spans="1:9" x14ac:dyDescent="0.15">
      <c r="B2456" s="4">
        <v>19</v>
      </c>
      <c r="C2456" s="16">
        <v>770748</v>
      </c>
      <c r="D2456" s="16">
        <v>9881</v>
      </c>
      <c r="E2456" s="16">
        <v>4546</v>
      </c>
      <c r="F2456" s="16">
        <v>15906</v>
      </c>
      <c r="G2456" s="16">
        <v>78</v>
      </c>
      <c r="H2456" s="16">
        <v>2956.2465999999999</v>
      </c>
      <c r="I2456" s="18"/>
    </row>
    <row r="2457" spans="1:9" x14ac:dyDescent="0.15">
      <c r="B2457" s="4">
        <v>20</v>
      </c>
      <c r="C2457" s="16">
        <v>479546</v>
      </c>
      <c r="D2457" s="16">
        <v>10656</v>
      </c>
      <c r="E2457" s="16">
        <v>6274</v>
      </c>
      <c r="F2457" s="16">
        <v>14850</v>
      </c>
      <c r="G2457" s="16">
        <v>45</v>
      </c>
      <c r="H2457" s="16">
        <v>2045.6682000000001</v>
      </c>
      <c r="I2457" s="18"/>
    </row>
    <row r="2458" spans="1:9" x14ac:dyDescent="0.15">
      <c r="B2458" s="4">
        <v>21</v>
      </c>
      <c r="C2458" s="16">
        <v>315602</v>
      </c>
      <c r="D2458" s="16">
        <v>7697</v>
      </c>
      <c r="E2458" s="16">
        <v>4834</v>
      </c>
      <c r="F2458" s="16">
        <v>11778</v>
      </c>
      <c r="G2458" s="16">
        <v>41</v>
      </c>
      <c r="H2458" s="16">
        <v>1731.11</v>
      </c>
      <c r="I2458" s="18"/>
    </row>
    <row r="2459" spans="1:9" x14ac:dyDescent="0.15">
      <c r="B2459" s="4">
        <v>22</v>
      </c>
      <c r="C2459" s="16">
        <v>241798</v>
      </c>
      <c r="D2459" s="16">
        <v>6908</v>
      </c>
      <c r="E2459" s="16">
        <v>3682</v>
      </c>
      <c r="F2459" s="16">
        <v>10946</v>
      </c>
      <c r="G2459" s="16">
        <v>35</v>
      </c>
      <c r="H2459" s="16">
        <v>2043.3248000000001</v>
      </c>
      <c r="I2459" s="18"/>
    </row>
    <row r="2460" spans="1:9" x14ac:dyDescent="0.15">
      <c r="B2460" s="4">
        <v>23</v>
      </c>
      <c r="C2460" s="16">
        <v>143496</v>
      </c>
      <c r="D2460" s="16">
        <v>7174</v>
      </c>
      <c r="E2460" s="16">
        <v>5314</v>
      </c>
      <c r="F2460" s="16">
        <v>8962</v>
      </c>
      <c r="G2460" s="16">
        <v>20</v>
      </c>
      <c r="H2460" s="16">
        <v>1111.1486</v>
      </c>
      <c r="I2460" s="18"/>
    </row>
    <row r="2461" spans="1:9" x14ac:dyDescent="0.15">
      <c r="B2461" s="4">
        <v>24</v>
      </c>
      <c r="C2461" s="16">
        <v>348216</v>
      </c>
      <c r="D2461" s="16">
        <v>7914</v>
      </c>
      <c r="E2461" s="16">
        <v>4642</v>
      </c>
      <c r="F2461" s="16">
        <v>11906</v>
      </c>
      <c r="G2461" s="16">
        <v>44</v>
      </c>
      <c r="H2461" s="16">
        <v>2146.2937000000002</v>
      </c>
      <c r="I2461" s="18"/>
    </row>
    <row r="2462" spans="1:9" x14ac:dyDescent="0.15">
      <c r="B2462" s="4">
        <v>25</v>
      </c>
      <c r="C2462" s="16">
        <v>162230</v>
      </c>
      <c r="D2462" s="16">
        <v>6008</v>
      </c>
      <c r="E2462" s="16">
        <v>4450</v>
      </c>
      <c r="F2462" s="16">
        <v>7714</v>
      </c>
      <c r="G2462" s="16">
        <v>27</v>
      </c>
      <c r="H2462" s="16">
        <v>829.71605999999997</v>
      </c>
      <c r="I2462" s="18"/>
    </row>
    <row r="2463" spans="1:9" x14ac:dyDescent="0.15">
      <c r="B2463" s="4">
        <v>26</v>
      </c>
      <c r="C2463" s="16">
        <v>773914</v>
      </c>
      <c r="D2463" s="16">
        <v>12687</v>
      </c>
      <c r="E2463" s="16">
        <v>6242</v>
      </c>
      <c r="F2463" s="16">
        <v>21506</v>
      </c>
      <c r="G2463" s="16">
        <v>61</v>
      </c>
      <c r="H2463" s="16">
        <v>4328.192</v>
      </c>
      <c r="I2463" s="18"/>
    </row>
    <row r="2464" spans="1:9" x14ac:dyDescent="0.15">
      <c r="B2464" s="4">
        <v>27</v>
      </c>
      <c r="C2464" s="16">
        <v>150540</v>
      </c>
      <c r="D2464" s="16">
        <v>6842</v>
      </c>
      <c r="E2464" s="16">
        <v>5154</v>
      </c>
      <c r="F2464" s="16">
        <v>8482</v>
      </c>
      <c r="G2464" s="16">
        <v>22</v>
      </c>
      <c r="H2464" s="16">
        <v>953.37080000000003</v>
      </c>
      <c r="I2464" s="18"/>
    </row>
    <row r="2465" spans="1:9" x14ac:dyDescent="0.15">
      <c r="B2465" s="4">
        <v>28</v>
      </c>
      <c r="C2465" s="16">
        <v>800620</v>
      </c>
      <c r="D2465" s="16">
        <v>14826</v>
      </c>
      <c r="E2465" s="16">
        <v>7234</v>
      </c>
      <c r="F2465" s="16">
        <v>24482</v>
      </c>
      <c r="G2465" s="16">
        <v>54</v>
      </c>
      <c r="H2465" s="16">
        <v>4902.1499999999996</v>
      </c>
      <c r="I2465" s="18"/>
    </row>
    <row r="2466" spans="1:9" x14ac:dyDescent="0.15">
      <c r="B2466" s="4">
        <v>29</v>
      </c>
      <c r="C2466" s="16">
        <v>506344</v>
      </c>
      <c r="D2466" s="16">
        <v>9737</v>
      </c>
      <c r="E2466" s="16">
        <v>4930</v>
      </c>
      <c r="F2466" s="16">
        <v>16098</v>
      </c>
      <c r="G2466" s="16">
        <v>52</v>
      </c>
      <c r="H2466" s="16">
        <v>2917.8766999999998</v>
      </c>
      <c r="I2466" s="18"/>
    </row>
    <row r="2467" spans="1:9" x14ac:dyDescent="0.15">
      <c r="B2467" s="4">
        <v>30</v>
      </c>
      <c r="C2467" s="16">
        <v>177726</v>
      </c>
      <c r="D2467" s="16">
        <v>5733</v>
      </c>
      <c r="E2467" s="16">
        <v>3554</v>
      </c>
      <c r="F2467" s="16">
        <v>7522</v>
      </c>
      <c r="G2467" s="16">
        <v>31</v>
      </c>
      <c r="H2467" s="16">
        <v>1111.7516000000001</v>
      </c>
      <c r="I2467" s="18"/>
    </row>
    <row r="2468" spans="1:9" x14ac:dyDescent="0.15">
      <c r="A2468" s="6"/>
      <c r="B2468" s="4">
        <v>31</v>
      </c>
      <c r="C2468" s="16">
        <v>514116</v>
      </c>
      <c r="D2468" s="16">
        <v>10282</v>
      </c>
      <c r="E2468" s="16">
        <v>7170</v>
      </c>
      <c r="F2468" s="16">
        <v>13794</v>
      </c>
      <c r="G2468" s="16">
        <v>50</v>
      </c>
      <c r="H2468" s="16">
        <v>1796.61</v>
      </c>
      <c r="I2468" s="18"/>
    </row>
    <row r="2469" spans="1:9" x14ac:dyDescent="0.15">
      <c r="A2469" s="11"/>
      <c r="B2469" s="5">
        <v>32</v>
      </c>
      <c r="C2469" s="16">
        <v>159546</v>
      </c>
      <c r="D2469" s="16">
        <v>5501</v>
      </c>
      <c r="E2469" s="16">
        <v>4098</v>
      </c>
      <c r="F2469" s="16">
        <v>6978</v>
      </c>
      <c r="G2469" s="16">
        <v>29</v>
      </c>
      <c r="H2469" s="16">
        <v>822.48310000000004</v>
      </c>
      <c r="I2469" s="18"/>
    </row>
    <row r="2470" spans="1:9" x14ac:dyDescent="0.15">
      <c r="B2470" s="4">
        <v>33</v>
      </c>
      <c r="C2470" s="16">
        <v>926442</v>
      </c>
      <c r="D2470" s="16">
        <v>13426</v>
      </c>
      <c r="E2470" s="16">
        <v>5634</v>
      </c>
      <c r="F2470" s="16">
        <v>21154</v>
      </c>
      <c r="G2470" s="16">
        <v>69</v>
      </c>
      <c r="H2470" s="16">
        <v>3687.4915000000001</v>
      </c>
      <c r="I2470" s="18"/>
    </row>
    <row r="2471" spans="1:9" x14ac:dyDescent="0.15">
      <c r="B2471" s="4">
        <v>34</v>
      </c>
      <c r="C2471" s="16">
        <v>750430</v>
      </c>
      <c r="D2471" s="16">
        <v>11911</v>
      </c>
      <c r="E2471" s="16">
        <v>5986</v>
      </c>
      <c r="F2471" s="16">
        <v>20290</v>
      </c>
      <c r="G2471" s="16">
        <v>63</v>
      </c>
      <c r="H2471" s="16">
        <v>3997.5970000000002</v>
      </c>
      <c r="I2471" s="18"/>
    </row>
    <row r="2472" spans="1:9" x14ac:dyDescent="0.15">
      <c r="B2472" s="4">
        <v>35</v>
      </c>
      <c r="C2472" s="16">
        <v>656678</v>
      </c>
      <c r="D2472" s="16">
        <v>12876</v>
      </c>
      <c r="E2472" s="16">
        <v>6850</v>
      </c>
      <c r="F2472" s="16">
        <v>21186</v>
      </c>
      <c r="G2472" s="16">
        <v>51</v>
      </c>
      <c r="H2472" s="16">
        <v>3983.01</v>
      </c>
      <c r="I2472" s="18"/>
    </row>
    <row r="2473" spans="1:9" x14ac:dyDescent="0.15">
      <c r="B2473" s="4">
        <v>36</v>
      </c>
      <c r="C2473" s="16">
        <v>253058</v>
      </c>
      <c r="D2473" s="16">
        <v>7668</v>
      </c>
      <c r="E2473" s="16">
        <v>5698</v>
      </c>
      <c r="F2473" s="16">
        <v>10018</v>
      </c>
      <c r="G2473" s="16">
        <v>33</v>
      </c>
      <c r="H2473" s="16">
        <v>958.53330000000005</v>
      </c>
      <c r="I2473" s="18"/>
    </row>
    <row r="2474" spans="1:9" x14ac:dyDescent="0.15">
      <c r="B2474" s="4">
        <v>37</v>
      </c>
      <c r="C2474" s="16">
        <v>361004</v>
      </c>
      <c r="D2474" s="16">
        <v>9500</v>
      </c>
      <c r="E2474" s="16">
        <v>5890</v>
      </c>
      <c r="F2474" s="16">
        <v>14114</v>
      </c>
      <c r="G2474" s="16">
        <v>38</v>
      </c>
      <c r="H2474" s="16">
        <v>2060.7550999999999</v>
      </c>
      <c r="I2474" s="18"/>
    </row>
    <row r="2475" spans="1:9" x14ac:dyDescent="0.15">
      <c r="B2475" s="4">
        <v>38</v>
      </c>
      <c r="C2475" s="16">
        <v>446836</v>
      </c>
      <c r="D2475" s="16">
        <v>10638</v>
      </c>
      <c r="E2475" s="16">
        <v>5794</v>
      </c>
      <c r="F2475" s="16">
        <v>16098</v>
      </c>
      <c r="G2475" s="16">
        <v>42</v>
      </c>
      <c r="H2475" s="16">
        <v>2566.5776000000001</v>
      </c>
      <c r="I2475" s="18"/>
    </row>
    <row r="2476" spans="1:9" x14ac:dyDescent="0.15">
      <c r="B2476" s="4">
        <v>39</v>
      </c>
      <c r="C2476" s="16">
        <v>395504</v>
      </c>
      <c r="D2476" s="16">
        <v>9887</v>
      </c>
      <c r="E2476" s="16">
        <v>7266</v>
      </c>
      <c r="F2476" s="16">
        <v>13410</v>
      </c>
      <c r="G2476" s="16">
        <v>40</v>
      </c>
      <c r="H2476" s="16">
        <v>1511.1387</v>
      </c>
      <c r="I2476" s="18"/>
    </row>
    <row r="2477" spans="1:9" x14ac:dyDescent="0.15">
      <c r="B2477" s="4">
        <v>40</v>
      </c>
      <c r="C2477" s="16">
        <v>454808</v>
      </c>
      <c r="D2477" s="16">
        <v>10336</v>
      </c>
      <c r="E2477" s="16">
        <v>4258</v>
      </c>
      <c r="F2477" s="16">
        <v>18306</v>
      </c>
      <c r="G2477" s="16">
        <v>44</v>
      </c>
      <c r="H2477" s="16">
        <v>3348.5369999999998</v>
      </c>
      <c r="I2477" s="18"/>
    </row>
    <row r="2478" spans="1:9" x14ac:dyDescent="0.15">
      <c r="B2478" s="4">
        <v>41</v>
      </c>
      <c r="C2478" s="16">
        <v>563168</v>
      </c>
      <c r="D2478" s="16">
        <v>11732</v>
      </c>
      <c r="E2478" s="16">
        <v>5250</v>
      </c>
      <c r="F2478" s="16">
        <v>20578</v>
      </c>
      <c r="G2478" s="16">
        <v>48</v>
      </c>
      <c r="H2478" s="16">
        <v>3493.7869999999998</v>
      </c>
      <c r="I2478" s="18"/>
    </row>
    <row r="2479" spans="1:9" x14ac:dyDescent="0.15">
      <c r="B2479" s="4">
        <v>42</v>
      </c>
      <c r="C2479" s="16">
        <v>138848</v>
      </c>
      <c r="D2479" s="16">
        <v>8678</v>
      </c>
      <c r="E2479" s="16">
        <v>7522</v>
      </c>
      <c r="F2479" s="16">
        <v>10114</v>
      </c>
      <c r="G2479" s="16">
        <v>16</v>
      </c>
      <c r="H2479" s="16">
        <v>599.1069</v>
      </c>
      <c r="I2479" s="18"/>
    </row>
    <row r="2480" spans="1:9" x14ac:dyDescent="0.15">
      <c r="B2480" s="4">
        <v>43</v>
      </c>
      <c r="C2480" s="16">
        <v>341030</v>
      </c>
      <c r="D2480" s="16">
        <v>9743</v>
      </c>
      <c r="E2480" s="16">
        <v>6530</v>
      </c>
      <c r="F2480" s="16">
        <v>13538</v>
      </c>
      <c r="G2480" s="16">
        <v>35</v>
      </c>
      <c r="H2480" s="16">
        <v>1890.4117000000001</v>
      </c>
      <c r="I2480" s="18"/>
    </row>
    <row r="2481" spans="2:9" x14ac:dyDescent="0.15">
      <c r="B2481" s="4">
        <v>44</v>
      </c>
      <c r="C2481" s="16">
        <v>546548</v>
      </c>
      <c r="D2481" s="16">
        <v>9423</v>
      </c>
      <c r="E2481" s="16">
        <v>4386</v>
      </c>
      <c r="F2481" s="16">
        <v>17314</v>
      </c>
      <c r="G2481" s="16">
        <v>58</v>
      </c>
      <c r="H2481" s="16">
        <v>3596.3654999999999</v>
      </c>
      <c r="I2481" s="18"/>
    </row>
    <row r="2482" spans="2:9" x14ac:dyDescent="0.15">
      <c r="B2482" s="4">
        <v>45</v>
      </c>
      <c r="C2482" s="16">
        <v>508028</v>
      </c>
      <c r="D2482" s="16">
        <v>11044</v>
      </c>
      <c r="E2482" s="16">
        <v>3714</v>
      </c>
      <c r="F2482" s="16">
        <v>18338</v>
      </c>
      <c r="G2482" s="16">
        <v>46</v>
      </c>
      <c r="H2482" s="16">
        <v>3895.5351999999998</v>
      </c>
      <c r="I2482" s="18"/>
    </row>
    <row r="2483" spans="2:9" x14ac:dyDescent="0.15">
      <c r="B2483" s="4">
        <v>46</v>
      </c>
      <c r="C2483" s="16">
        <v>329378</v>
      </c>
      <c r="D2483" s="16">
        <v>6722</v>
      </c>
      <c r="E2483" s="16">
        <v>2946</v>
      </c>
      <c r="F2483" s="16">
        <v>11106</v>
      </c>
      <c r="G2483" s="16">
        <v>49</v>
      </c>
      <c r="H2483" s="16">
        <v>1994.4563000000001</v>
      </c>
      <c r="I2483" s="18"/>
    </row>
    <row r="2484" spans="2:9" x14ac:dyDescent="0.15">
      <c r="B2484" s="4">
        <v>47</v>
      </c>
      <c r="C2484" s="16">
        <v>518270</v>
      </c>
      <c r="D2484" s="16">
        <v>11027</v>
      </c>
      <c r="E2484" s="16">
        <v>5890</v>
      </c>
      <c r="F2484" s="16">
        <v>17090</v>
      </c>
      <c r="G2484" s="16">
        <v>47</v>
      </c>
      <c r="H2484" s="16">
        <v>3122.3755000000001</v>
      </c>
      <c r="I2484" s="18"/>
    </row>
    <row r="2485" spans="2:9" x14ac:dyDescent="0.15">
      <c r="B2485" s="4">
        <v>48</v>
      </c>
      <c r="C2485" s="16">
        <v>626848</v>
      </c>
      <c r="D2485" s="16">
        <v>13059</v>
      </c>
      <c r="E2485" s="16">
        <v>7138</v>
      </c>
      <c r="F2485" s="16">
        <v>19746</v>
      </c>
      <c r="G2485" s="16">
        <v>48</v>
      </c>
      <c r="H2485" s="16">
        <v>3783.2283000000002</v>
      </c>
      <c r="I2485" s="18"/>
    </row>
    <row r="2486" spans="2:9" x14ac:dyDescent="0.15">
      <c r="B2486" s="4">
        <v>49</v>
      </c>
      <c r="C2486" s="16">
        <v>152810</v>
      </c>
      <c r="D2486" s="16">
        <v>7276</v>
      </c>
      <c r="E2486" s="16">
        <v>5666</v>
      </c>
      <c r="F2486" s="16">
        <v>9666</v>
      </c>
      <c r="G2486" s="16">
        <v>21</v>
      </c>
      <c r="H2486" s="16">
        <v>1044.6095</v>
      </c>
      <c r="I2486" s="18"/>
    </row>
    <row r="2487" spans="2:9" x14ac:dyDescent="0.15">
      <c r="B2487" s="4">
        <v>50</v>
      </c>
      <c r="C2487" s="16">
        <v>829448</v>
      </c>
      <c r="D2487" s="16">
        <v>8294</v>
      </c>
      <c r="E2487" s="16">
        <v>2210</v>
      </c>
      <c r="F2487" s="16">
        <v>15714</v>
      </c>
      <c r="G2487" s="16">
        <v>100</v>
      </c>
      <c r="H2487" s="16">
        <v>3147.3733000000002</v>
      </c>
      <c r="I2487" s="18"/>
    </row>
    <row r="2488" spans="2:9" x14ac:dyDescent="0.15">
      <c r="B2488" s="4">
        <v>51</v>
      </c>
      <c r="C2488" s="16">
        <v>414330</v>
      </c>
      <c r="D2488" s="16">
        <v>9207</v>
      </c>
      <c r="E2488" s="16">
        <v>6050</v>
      </c>
      <c r="F2488" s="16">
        <v>14370</v>
      </c>
      <c r="G2488" s="16">
        <v>45</v>
      </c>
      <c r="H2488" s="16">
        <v>2337.9922000000001</v>
      </c>
      <c r="I2488" s="18"/>
    </row>
    <row r="2489" spans="2:9" x14ac:dyDescent="0.15">
      <c r="B2489" s="4">
        <v>52</v>
      </c>
      <c r="C2489" s="16">
        <v>358928</v>
      </c>
      <c r="D2489" s="16">
        <v>8973</v>
      </c>
      <c r="E2489" s="16">
        <v>6338</v>
      </c>
      <c r="F2489" s="16">
        <v>11938</v>
      </c>
      <c r="G2489" s="16">
        <v>40</v>
      </c>
      <c r="H2489" s="16">
        <v>1565.8389999999999</v>
      </c>
      <c r="I2489" s="18"/>
    </row>
    <row r="2490" spans="2:9" x14ac:dyDescent="0.15">
      <c r="B2490" s="4">
        <v>53</v>
      </c>
      <c r="C2490" s="16">
        <v>207014</v>
      </c>
      <c r="D2490" s="16">
        <v>5914</v>
      </c>
      <c r="E2490" s="16">
        <v>3586</v>
      </c>
      <c r="F2490" s="16">
        <v>7970</v>
      </c>
      <c r="G2490" s="16">
        <v>35</v>
      </c>
      <c r="H2490" s="16">
        <v>1111.8789999999999</v>
      </c>
      <c r="I2490" s="18"/>
    </row>
    <row r="2491" spans="2:9" x14ac:dyDescent="0.15">
      <c r="B2491" s="4">
        <v>54</v>
      </c>
      <c r="C2491" s="16">
        <v>363256</v>
      </c>
      <c r="D2491" s="16">
        <v>12973</v>
      </c>
      <c r="E2491" s="16">
        <v>8770</v>
      </c>
      <c r="F2491" s="16">
        <v>20514</v>
      </c>
      <c r="G2491" s="16">
        <v>28</v>
      </c>
      <c r="H2491" s="16">
        <v>3423.9421000000002</v>
      </c>
      <c r="I2491" s="18"/>
    </row>
    <row r="2492" spans="2:9" x14ac:dyDescent="0.15">
      <c r="B2492" s="4">
        <v>55</v>
      </c>
      <c r="C2492" s="16">
        <v>425926</v>
      </c>
      <c r="D2492" s="16">
        <v>8351</v>
      </c>
      <c r="E2492" s="16">
        <v>4290</v>
      </c>
      <c r="F2492" s="16">
        <v>14210</v>
      </c>
      <c r="G2492" s="16">
        <v>51</v>
      </c>
      <c r="H2492" s="16">
        <v>2652.5425</v>
      </c>
      <c r="I2492" s="18"/>
    </row>
    <row r="2493" spans="2:9" x14ac:dyDescent="0.15">
      <c r="B2493" s="4">
        <v>56</v>
      </c>
      <c r="C2493" s="16">
        <v>609006</v>
      </c>
      <c r="D2493" s="16">
        <v>11072</v>
      </c>
      <c r="E2493" s="16">
        <v>6402</v>
      </c>
      <c r="F2493" s="16">
        <v>17538</v>
      </c>
      <c r="G2493" s="16">
        <v>55</v>
      </c>
      <c r="H2493" s="16">
        <v>3152.9452999999999</v>
      </c>
      <c r="I2493" s="18"/>
    </row>
    <row r="2494" spans="2:9" x14ac:dyDescent="0.15">
      <c r="B2494" s="4">
        <v>57</v>
      </c>
      <c r="C2494" s="16">
        <v>354198</v>
      </c>
      <c r="D2494" s="16">
        <v>8237</v>
      </c>
      <c r="E2494" s="16">
        <v>4002</v>
      </c>
      <c r="F2494" s="16">
        <v>12130</v>
      </c>
      <c r="G2494" s="16">
        <v>43</v>
      </c>
      <c r="H2494" s="16">
        <v>1949.0110999999999</v>
      </c>
      <c r="I2494" s="18"/>
    </row>
    <row r="2495" spans="2:9" x14ac:dyDescent="0.15">
      <c r="B2495" s="4">
        <v>58</v>
      </c>
      <c r="C2495" s="16">
        <v>763664</v>
      </c>
      <c r="D2495" s="16">
        <v>13636</v>
      </c>
      <c r="E2495" s="16">
        <v>8642</v>
      </c>
      <c r="F2495" s="16">
        <v>21122</v>
      </c>
      <c r="G2495" s="16">
        <v>56</v>
      </c>
      <c r="H2495" s="16">
        <v>3304.1394</v>
      </c>
      <c r="I2495" s="18"/>
    </row>
    <row r="2496" spans="2:9" x14ac:dyDescent="0.15">
      <c r="B2496" s="4">
        <v>59</v>
      </c>
      <c r="C2496" s="16">
        <v>387310</v>
      </c>
      <c r="D2496" s="16">
        <v>7042</v>
      </c>
      <c r="E2496" s="16">
        <v>3778</v>
      </c>
      <c r="F2496" s="16">
        <v>12514</v>
      </c>
      <c r="G2496" s="16">
        <v>55</v>
      </c>
      <c r="H2496" s="16">
        <v>2483.8679999999999</v>
      </c>
      <c r="I2496" s="18"/>
    </row>
    <row r="2497" spans="2:9" x14ac:dyDescent="0.15">
      <c r="B2497" s="4">
        <v>60</v>
      </c>
      <c r="C2497" s="16">
        <v>584504</v>
      </c>
      <c r="D2497" s="16">
        <v>9741</v>
      </c>
      <c r="E2497" s="16">
        <v>4738</v>
      </c>
      <c r="F2497" s="16">
        <v>16738</v>
      </c>
      <c r="G2497" s="16">
        <v>60</v>
      </c>
      <c r="H2497" s="16">
        <v>2947.2356</v>
      </c>
      <c r="I2497" s="18"/>
    </row>
    <row r="2498" spans="2:9" x14ac:dyDescent="0.15">
      <c r="B2498" s="4">
        <v>61</v>
      </c>
      <c r="C2498" s="16">
        <v>488994</v>
      </c>
      <c r="D2498" s="16">
        <v>9979</v>
      </c>
      <c r="E2498" s="16">
        <v>6018</v>
      </c>
      <c r="F2498" s="16">
        <v>16226</v>
      </c>
      <c r="G2498" s="16">
        <v>49</v>
      </c>
      <c r="H2498" s="16">
        <v>2958.8398000000002</v>
      </c>
      <c r="I2498" s="18"/>
    </row>
    <row r="2499" spans="2:9" x14ac:dyDescent="0.15">
      <c r="B2499" s="4">
        <v>62</v>
      </c>
      <c r="C2499" s="16">
        <v>272330</v>
      </c>
      <c r="D2499" s="16">
        <v>7360</v>
      </c>
      <c r="E2499" s="16">
        <v>4450</v>
      </c>
      <c r="F2499" s="16">
        <v>11490</v>
      </c>
      <c r="G2499" s="16">
        <v>37</v>
      </c>
      <c r="H2499" s="16">
        <v>1822.0015000000001</v>
      </c>
      <c r="I2499" s="18"/>
    </row>
    <row r="2500" spans="2:9" x14ac:dyDescent="0.15">
      <c r="B2500" s="4">
        <v>63</v>
      </c>
      <c r="C2500" s="16">
        <v>495030</v>
      </c>
      <c r="D2500" s="16">
        <v>11512</v>
      </c>
      <c r="E2500" s="16">
        <v>7618</v>
      </c>
      <c r="F2500" s="16">
        <v>18530</v>
      </c>
      <c r="G2500" s="16">
        <v>43</v>
      </c>
      <c r="H2500" s="16">
        <v>3005.1251999999999</v>
      </c>
      <c r="I2500" s="18"/>
    </row>
    <row r="2501" spans="2:9" x14ac:dyDescent="0.15">
      <c r="B2501" s="4">
        <v>64</v>
      </c>
      <c r="C2501" s="16">
        <v>1200898</v>
      </c>
      <c r="D2501" s="16">
        <v>12380</v>
      </c>
      <c r="E2501" s="16">
        <v>5858</v>
      </c>
      <c r="F2501" s="16">
        <v>20258</v>
      </c>
      <c r="G2501" s="16">
        <v>97</v>
      </c>
      <c r="H2501" s="16">
        <v>3850.0585999999998</v>
      </c>
      <c r="I2501" s="18"/>
    </row>
    <row r="2502" spans="2:9" x14ac:dyDescent="0.15">
      <c r="B2502" s="4">
        <v>65</v>
      </c>
      <c r="C2502" s="16">
        <v>440504</v>
      </c>
      <c r="D2502" s="16">
        <v>10011</v>
      </c>
      <c r="E2502" s="16">
        <v>5858</v>
      </c>
      <c r="F2502" s="16">
        <v>15682</v>
      </c>
      <c r="G2502" s="16">
        <v>44</v>
      </c>
      <c r="H2502" s="16">
        <v>2527.7275</v>
      </c>
      <c r="I2502" s="18"/>
    </row>
    <row r="2503" spans="2:9" x14ac:dyDescent="0.15">
      <c r="B2503" s="4">
        <v>66</v>
      </c>
      <c r="C2503" s="16">
        <v>353220</v>
      </c>
      <c r="D2503" s="16">
        <v>7064</v>
      </c>
      <c r="E2503" s="16">
        <v>3906</v>
      </c>
      <c r="F2503" s="16">
        <v>11586</v>
      </c>
      <c r="G2503" s="16">
        <v>50</v>
      </c>
      <c r="H2503" s="16">
        <v>2076.9000999999998</v>
      </c>
      <c r="I2503" s="18"/>
    </row>
    <row r="2504" spans="2:9" x14ac:dyDescent="0.15">
      <c r="B2504" s="4">
        <v>67</v>
      </c>
      <c r="C2504" s="16">
        <v>560240</v>
      </c>
      <c r="D2504" s="16">
        <v>10004</v>
      </c>
      <c r="E2504" s="16">
        <v>6114</v>
      </c>
      <c r="F2504" s="16">
        <v>15650</v>
      </c>
      <c r="G2504" s="16">
        <v>56</v>
      </c>
      <c r="H2504" s="16">
        <v>2430.7883000000002</v>
      </c>
      <c r="I2504" s="18"/>
    </row>
    <row r="2505" spans="2:9" x14ac:dyDescent="0.15">
      <c r="B2505" s="4">
        <v>68</v>
      </c>
      <c r="C2505" s="16">
        <v>369676</v>
      </c>
      <c r="D2505" s="16">
        <v>9728</v>
      </c>
      <c r="E2505" s="16">
        <v>4450</v>
      </c>
      <c r="F2505" s="16">
        <v>16834</v>
      </c>
      <c r="G2505" s="16">
        <v>38</v>
      </c>
      <c r="H2505" s="16">
        <v>3750.9375</v>
      </c>
      <c r="I2505" s="18"/>
    </row>
    <row r="2506" spans="2:9" x14ac:dyDescent="0.15">
      <c r="B2506" s="4">
        <v>69</v>
      </c>
      <c r="C2506" s="16">
        <v>446260</v>
      </c>
      <c r="D2506" s="16">
        <v>10625</v>
      </c>
      <c r="E2506" s="16">
        <v>4322</v>
      </c>
      <c r="F2506" s="16">
        <v>17954</v>
      </c>
      <c r="G2506" s="16">
        <v>42</v>
      </c>
      <c r="H2506" s="16">
        <v>4376.0625</v>
      </c>
      <c r="I2506" s="18"/>
    </row>
    <row r="2507" spans="2:9" x14ac:dyDescent="0.15">
      <c r="B2507" s="4">
        <v>70</v>
      </c>
      <c r="C2507" s="5">
        <v>29140</v>
      </c>
      <c r="D2507" s="5">
        <v>2914</v>
      </c>
      <c r="E2507" s="5">
        <v>2082</v>
      </c>
      <c r="F2507" s="5">
        <v>3874</v>
      </c>
      <c r="G2507" s="5">
        <v>10</v>
      </c>
      <c r="H2507" s="5">
        <v>611.26604999999995</v>
      </c>
      <c r="I2507" s="6"/>
    </row>
    <row r="2508" spans="2:9" x14ac:dyDescent="0.15">
      <c r="B2508" s="4">
        <v>71</v>
      </c>
      <c r="C2508" s="5">
        <v>117310</v>
      </c>
      <c r="D2508" s="5">
        <v>7820</v>
      </c>
      <c r="E2508" s="5">
        <v>6690</v>
      </c>
      <c r="F2508" s="5">
        <v>8738</v>
      </c>
      <c r="G2508" s="5">
        <v>15</v>
      </c>
      <c r="H2508" s="5">
        <v>617.62840000000006</v>
      </c>
      <c r="I2508" s="6"/>
    </row>
    <row r="2509" spans="2:9" x14ac:dyDescent="0.15">
      <c r="B2509" s="4">
        <v>72</v>
      </c>
      <c r="C2509" s="5">
        <v>528458</v>
      </c>
      <c r="D2509" s="5">
        <v>9970</v>
      </c>
      <c r="E2509" s="5">
        <v>5474</v>
      </c>
      <c r="F2509" s="5">
        <v>15906</v>
      </c>
      <c r="G2509" s="5">
        <v>53</v>
      </c>
      <c r="H2509" s="5">
        <v>2659.9164999999998</v>
      </c>
      <c r="I2509" s="6"/>
    </row>
    <row r="2510" spans="2:9" x14ac:dyDescent="0.15">
      <c r="B2510" s="4">
        <v>73</v>
      </c>
      <c r="C2510" s="5">
        <v>492404</v>
      </c>
      <c r="D2510" s="5">
        <v>11723</v>
      </c>
      <c r="E2510" s="5">
        <v>7586</v>
      </c>
      <c r="F2510" s="5">
        <v>16610</v>
      </c>
      <c r="G2510" s="5">
        <v>42</v>
      </c>
      <c r="H2510" s="5">
        <v>2353.3202999999999</v>
      </c>
      <c r="I2510" s="6"/>
    </row>
    <row r="2511" spans="2:9" x14ac:dyDescent="0.15">
      <c r="B2511" s="4">
        <v>74</v>
      </c>
      <c r="C2511" s="5">
        <v>255166</v>
      </c>
      <c r="D2511" s="5">
        <v>8231</v>
      </c>
      <c r="E2511" s="5">
        <v>5794</v>
      </c>
      <c r="F2511" s="5">
        <v>10914</v>
      </c>
      <c r="G2511" s="5">
        <v>31</v>
      </c>
      <c r="H2511" s="5">
        <v>1287.2617</v>
      </c>
      <c r="I2511" s="6"/>
    </row>
    <row r="2512" spans="2:9" x14ac:dyDescent="0.15">
      <c r="B2512" s="4">
        <v>75</v>
      </c>
      <c r="C2512" s="5">
        <v>253760</v>
      </c>
      <c r="D2512" s="5">
        <v>7930</v>
      </c>
      <c r="E2512" s="5">
        <v>3938</v>
      </c>
      <c r="F2512" s="5">
        <v>10466</v>
      </c>
      <c r="G2512" s="5">
        <v>32</v>
      </c>
      <c r="H2512" s="5">
        <v>1594.8096</v>
      </c>
      <c r="I2512" s="6"/>
    </row>
    <row r="2513" spans="1:9" x14ac:dyDescent="0.15">
      <c r="B2513" s="4">
        <v>76</v>
      </c>
      <c r="C2513" s="5">
        <v>587280</v>
      </c>
      <c r="D2513" s="5">
        <v>10487</v>
      </c>
      <c r="E2513" s="5">
        <v>4834</v>
      </c>
      <c r="F2513" s="5">
        <v>21026</v>
      </c>
      <c r="G2513" s="5">
        <v>56</v>
      </c>
      <c r="H2513" s="5">
        <v>4483.3500000000004</v>
      </c>
      <c r="I2513" s="6"/>
    </row>
    <row r="2514" spans="1:9" x14ac:dyDescent="0.15">
      <c r="B2514" s="4">
        <v>77</v>
      </c>
      <c r="C2514" s="5">
        <v>217930</v>
      </c>
      <c r="D2514" s="5">
        <v>5890</v>
      </c>
      <c r="E2514" s="5">
        <v>3010</v>
      </c>
      <c r="F2514" s="5">
        <v>9538</v>
      </c>
      <c r="G2514" s="5">
        <v>37</v>
      </c>
      <c r="H2514" s="5">
        <v>1697.9109000000001</v>
      </c>
      <c r="I2514" s="6"/>
    </row>
    <row r="2515" spans="1:9" x14ac:dyDescent="0.15">
      <c r="B2515" s="4">
        <v>78</v>
      </c>
      <c r="C2515" s="5">
        <v>691236</v>
      </c>
      <c r="D2515" s="5">
        <v>10473</v>
      </c>
      <c r="E2515" s="5">
        <v>2850</v>
      </c>
      <c r="F2515" s="5">
        <v>22530</v>
      </c>
      <c r="G2515" s="5">
        <v>66</v>
      </c>
      <c r="H2515" s="5">
        <v>4999.7255999999998</v>
      </c>
      <c r="I2515" s="6"/>
    </row>
    <row r="2516" spans="1:9" x14ac:dyDescent="0.15">
      <c r="A2516" s="13"/>
      <c r="B2516" s="4">
        <v>79</v>
      </c>
      <c r="C2516" s="5">
        <v>815152</v>
      </c>
      <c r="D2516" s="5">
        <v>11321</v>
      </c>
      <c r="E2516" s="5">
        <v>5922</v>
      </c>
      <c r="F2516" s="5">
        <v>17250</v>
      </c>
      <c r="G2516" s="5">
        <v>72</v>
      </c>
      <c r="H2516" s="5">
        <v>2933.8123000000001</v>
      </c>
      <c r="I2516" s="6"/>
    </row>
    <row r="2517" spans="1:9" x14ac:dyDescent="0.15">
      <c r="A2517" s="5"/>
      <c r="B2517" s="4">
        <v>80</v>
      </c>
      <c r="C2517" s="5">
        <v>347122</v>
      </c>
      <c r="D2517" s="10">
        <v>8466</v>
      </c>
      <c r="E2517" s="5">
        <v>5314</v>
      </c>
      <c r="F2517" s="5">
        <v>12930</v>
      </c>
      <c r="G2517" s="5">
        <v>41</v>
      </c>
      <c r="H2517" s="5">
        <v>1805.8058000000001</v>
      </c>
      <c r="I2517" s="6"/>
    </row>
    <row r="2518" spans="1:9" x14ac:dyDescent="0.15">
      <c r="A2518" s="5"/>
      <c r="B2518" s="4">
        <v>81</v>
      </c>
      <c r="C2518" s="5">
        <v>240182</v>
      </c>
      <c r="D2518" s="5">
        <v>8895</v>
      </c>
      <c r="E2518" s="5">
        <v>3874</v>
      </c>
      <c r="F2518" s="5">
        <v>12834</v>
      </c>
      <c r="G2518" s="5">
        <v>27</v>
      </c>
      <c r="H2518" s="5">
        <v>2698.8054000000002</v>
      </c>
      <c r="I2518" s="6"/>
    </row>
    <row r="2519" spans="1:9" x14ac:dyDescent="0.15">
      <c r="B2519" s="4">
        <v>82</v>
      </c>
      <c r="C2519" s="5">
        <v>416170</v>
      </c>
      <c r="D2519" s="5">
        <v>7852</v>
      </c>
      <c r="E2519" s="5">
        <v>3490</v>
      </c>
      <c r="F2519" s="5">
        <v>13570</v>
      </c>
      <c r="G2519" s="5">
        <v>53</v>
      </c>
      <c r="H2519" s="5">
        <v>2868.982</v>
      </c>
      <c r="I2519" s="6"/>
    </row>
    <row r="2520" spans="1:9" x14ac:dyDescent="0.15">
      <c r="B2520" s="4">
        <v>83</v>
      </c>
      <c r="C2520" s="5">
        <v>183214</v>
      </c>
      <c r="D2520" s="5">
        <v>4697</v>
      </c>
      <c r="E2520" s="5">
        <v>2178</v>
      </c>
      <c r="F2520" s="5">
        <v>7938</v>
      </c>
      <c r="G2520" s="5">
        <v>39</v>
      </c>
      <c r="H2520" s="5">
        <v>1615.8159000000001</v>
      </c>
      <c r="I2520" s="6"/>
    </row>
    <row r="2521" spans="1:9" x14ac:dyDescent="0.15">
      <c r="B2521" s="4">
        <v>84</v>
      </c>
      <c r="C2521" s="5">
        <v>536488</v>
      </c>
      <c r="D2521" s="5">
        <v>7889</v>
      </c>
      <c r="E2521" s="5">
        <v>3842</v>
      </c>
      <c r="F2521" s="5">
        <v>14818</v>
      </c>
      <c r="G2521" s="5">
        <v>68</v>
      </c>
      <c r="H2521" s="5">
        <v>2713.4177</v>
      </c>
      <c r="I2521" s="6"/>
    </row>
    <row r="2522" spans="1:9" x14ac:dyDescent="0.15">
      <c r="B2522" s="4">
        <v>85</v>
      </c>
      <c r="C2522" s="5">
        <v>440820</v>
      </c>
      <c r="D2522" s="5">
        <v>10495</v>
      </c>
      <c r="E2522" s="5">
        <v>4674</v>
      </c>
      <c r="F2522" s="5">
        <v>16322</v>
      </c>
      <c r="G2522" s="5">
        <v>42</v>
      </c>
      <c r="H2522" s="5">
        <v>3123.1704</v>
      </c>
      <c r="I2522" s="6"/>
    </row>
    <row r="2523" spans="1:9" x14ac:dyDescent="0.15">
      <c r="B2523" s="4">
        <v>86</v>
      </c>
      <c r="C2523" s="5">
        <v>516968</v>
      </c>
      <c r="D2523" s="5">
        <v>9941</v>
      </c>
      <c r="E2523" s="5">
        <v>4642</v>
      </c>
      <c r="F2523" s="5">
        <v>18626</v>
      </c>
      <c r="G2523" s="5">
        <v>52</v>
      </c>
      <c r="H2523" s="5">
        <v>3804.3323</v>
      </c>
      <c r="I2523" s="6"/>
    </row>
    <row r="2524" spans="1:9" x14ac:dyDescent="0.15">
      <c r="B2524" s="4">
        <v>87</v>
      </c>
      <c r="C2524" s="5">
        <v>316844</v>
      </c>
      <c r="D2524" s="7">
        <v>8338</v>
      </c>
      <c r="E2524" s="5">
        <v>4834</v>
      </c>
      <c r="F2524" s="5">
        <v>13250</v>
      </c>
      <c r="G2524" s="5">
        <v>38</v>
      </c>
      <c r="H2524" s="5">
        <v>2187.8438000000001</v>
      </c>
      <c r="I2524" s="6"/>
    </row>
    <row r="2525" spans="1:9" x14ac:dyDescent="0.15">
      <c r="B2525" s="4">
        <v>88</v>
      </c>
      <c r="C2525" s="5">
        <v>374710</v>
      </c>
      <c r="D2525" s="5">
        <v>8714</v>
      </c>
      <c r="E2525" s="5">
        <v>5602</v>
      </c>
      <c r="F2525" s="5">
        <v>12162</v>
      </c>
      <c r="G2525" s="5">
        <v>43</v>
      </c>
      <c r="H2525" s="5">
        <v>1687.9463000000001</v>
      </c>
      <c r="I2525" s="6"/>
    </row>
    <row r="2526" spans="1:9" x14ac:dyDescent="0.15">
      <c r="B2526" s="4">
        <v>89</v>
      </c>
      <c r="C2526" s="5">
        <v>490812</v>
      </c>
      <c r="D2526" s="5">
        <v>10669</v>
      </c>
      <c r="E2526" s="5">
        <v>7106</v>
      </c>
      <c r="F2526" s="5">
        <v>15074</v>
      </c>
      <c r="G2526" s="5">
        <v>46</v>
      </c>
      <c r="H2526" s="5">
        <v>2108.8667</v>
      </c>
      <c r="I2526" s="6"/>
    </row>
    <row r="2527" spans="1:9" x14ac:dyDescent="0.15">
      <c r="B2527" s="4">
        <v>90</v>
      </c>
      <c r="C2527" s="5">
        <v>380110</v>
      </c>
      <c r="D2527" s="5">
        <v>9746</v>
      </c>
      <c r="E2527" s="5">
        <v>6146</v>
      </c>
      <c r="F2527" s="5">
        <v>14114</v>
      </c>
      <c r="G2527" s="5">
        <v>39</v>
      </c>
      <c r="H2527" s="5">
        <v>2366.2114000000001</v>
      </c>
      <c r="I2527" s="6"/>
    </row>
    <row r="2528" spans="1:9" x14ac:dyDescent="0.15">
      <c r="B2528" s="4">
        <v>91</v>
      </c>
      <c r="C2528" s="5">
        <v>399074</v>
      </c>
      <c r="D2528" s="5">
        <v>8144</v>
      </c>
      <c r="E2528" s="5">
        <v>5058</v>
      </c>
      <c r="F2528" s="5">
        <v>10786</v>
      </c>
      <c r="G2528" s="5">
        <v>49</v>
      </c>
      <c r="H2528" s="5">
        <v>1268.0450000000001</v>
      </c>
      <c r="I2528" s="6"/>
    </row>
    <row r="2529" spans="2:9" x14ac:dyDescent="0.15">
      <c r="B2529" s="4">
        <v>92</v>
      </c>
      <c r="C2529" s="5">
        <v>290418</v>
      </c>
      <c r="D2529" s="5">
        <v>7083</v>
      </c>
      <c r="E2529" s="5">
        <v>3362</v>
      </c>
      <c r="F2529" s="5">
        <v>11106</v>
      </c>
      <c r="G2529" s="5">
        <v>41</v>
      </c>
      <c r="H2529" s="5">
        <v>1919.4697000000001</v>
      </c>
      <c r="I2529" s="6"/>
    </row>
    <row r="2530" spans="2:9" x14ac:dyDescent="0.15">
      <c r="B2530" s="4">
        <v>93</v>
      </c>
      <c r="C2530" s="5">
        <v>594184</v>
      </c>
      <c r="D2530" s="5">
        <v>11426</v>
      </c>
      <c r="E2530" s="5">
        <v>5186</v>
      </c>
      <c r="F2530" s="5">
        <v>19362</v>
      </c>
      <c r="G2530" s="5">
        <v>52</v>
      </c>
      <c r="H2530" s="5">
        <v>3891.5417000000002</v>
      </c>
      <c r="I2530" s="6"/>
    </row>
    <row r="2531" spans="2:9" x14ac:dyDescent="0.15">
      <c r="B2531" s="4">
        <v>94</v>
      </c>
      <c r="C2531" s="5">
        <v>160772</v>
      </c>
      <c r="D2531" s="5">
        <v>8931</v>
      </c>
      <c r="E2531" s="5">
        <v>7682</v>
      </c>
      <c r="F2531" s="5">
        <v>10114</v>
      </c>
      <c r="G2531" s="5">
        <v>18</v>
      </c>
      <c r="H2531" s="5">
        <v>656.85820000000001</v>
      </c>
      <c r="I2531" s="6"/>
    </row>
    <row r="2532" spans="2:9" x14ac:dyDescent="0.15">
      <c r="B2532" s="4">
        <v>95</v>
      </c>
      <c r="C2532" s="5">
        <v>703416</v>
      </c>
      <c r="D2532" s="5">
        <v>11723</v>
      </c>
      <c r="E2532" s="5">
        <v>6210</v>
      </c>
      <c r="F2532" s="5">
        <v>21250</v>
      </c>
      <c r="G2532" s="5">
        <v>60</v>
      </c>
      <c r="H2532" s="5">
        <v>4163.4120000000003</v>
      </c>
      <c r="I2532" s="6"/>
    </row>
    <row r="2533" spans="2:9" x14ac:dyDescent="0.15">
      <c r="B2533" s="4">
        <v>96</v>
      </c>
      <c r="C2533" s="5">
        <v>222490</v>
      </c>
      <c r="D2533" s="5">
        <v>7672</v>
      </c>
      <c r="E2533" s="5">
        <v>5730</v>
      </c>
      <c r="F2533" s="5">
        <v>9506</v>
      </c>
      <c r="G2533" s="5">
        <v>29</v>
      </c>
      <c r="H2533" s="5">
        <v>1006.3516</v>
      </c>
      <c r="I2533" s="6"/>
    </row>
    <row r="2534" spans="2:9" x14ac:dyDescent="0.15">
      <c r="B2534" s="4">
        <v>97</v>
      </c>
      <c r="C2534" s="5">
        <v>315120</v>
      </c>
      <c r="D2534" s="5">
        <v>7878</v>
      </c>
      <c r="E2534" s="5">
        <v>5026</v>
      </c>
      <c r="F2534" s="5">
        <v>10402</v>
      </c>
      <c r="G2534" s="5">
        <v>40</v>
      </c>
      <c r="H2534" s="5">
        <v>1455.5187000000001</v>
      </c>
      <c r="I2534" s="6"/>
    </row>
    <row r="2535" spans="2:9" x14ac:dyDescent="0.15">
      <c r="B2535" s="4">
        <v>98</v>
      </c>
      <c r="C2535" s="5">
        <v>505088</v>
      </c>
      <c r="D2535" s="5">
        <v>10522</v>
      </c>
      <c r="E2535" s="5">
        <v>5154</v>
      </c>
      <c r="F2535" s="5">
        <v>17730</v>
      </c>
      <c r="G2535" s="5">
        <v>48</v>
      </c>
      <c r="H2535" s="5">
        <v>3728.7150000000001</v>
      </c>
      <c r="I2535" s="6"/>
    </row>
    <row r="2536" spans="2:9" x14ac:dyDescent="0.15">
      <c r="B2536" s="4">
        <v>99</v>
      </c>
      <c r="C2536" s="5">
        <v>259200</v>
      </c>
      <c r="D2536" s="5">
        <v>8100</v>
      </c>
      <c r="E2536" s="5">
        <v>5730</v>
      </c>
      <c r="F2536" s="5">
        <v>11330</v>
      </c>
      <c r="G2536" s="5">
        <v>32</v>
      </c>
      <c r="H2536" s="5">
        <v>1449.2705000000001</v>
      </c>
      <c r="I2536" s="6"/>
    </row>
    <row r="2537" spans="2:9" x14ac:dyDescent="0.15">
      <c r="B2537" s="4">
        <v>100</v>
      </c>
      <c r="C2537" s="5">
        <v>441848</v>
      </c>
      <c r="D2537" s="5">
        <v>10042</v>
      </c>
      <c r="E2537" s="5">
        <v>4610</v>
      </c>
      <c r="F2537" s="5">
        <v>15234</v>
      </c>
      <c r="G2537" s="5">
        <v>44</v>
      </c>
      <c r="H2537" s="5">
        <v>2616.4940999999999</v>
      </c>
      <c r="I2537" s="6"/>
    </row>
    <row r="2538" spans="2:9" x14ac:dyDescent="0.15">
      <c r="B2538" s="4">
        <v>101</v>
      </c>
      <c r="C2538" s="5">
        <v>540684</v>
      </c>
      <c r="D2538" s="5">
        <v>10012</v>
      </c>
      <c r="E2538" s="5">
        <v>5890</v>
      </c>
      <c r="F2538" s="5">
        <v>16226</v>
      </c>
      <c r="G2538" s="5">
        <v>54</v>
      </c>
      <c r="H2538" s="5">
        <v>2533.3380999999999</v>
      </c>
      <c r="I2538" s="6"/>
    </row>
    <row r="2539" spans="2:9" x14ac:dyDescent="0.15">
      <c r="B2539" s="4">
        <v>102</v>
      </c>
      <c r="C2539" s="5">
        <v>633326</v>
      </c>
      <c r="D2539" s="5">
        <v>11515</v>
      </c>
      <c r="E2539" s="5">
        <v>6786</v>
      </c>
      <c r="F2539" s="5">
        <v>17474</v>
      </c>
      <c r="G2539" s="5">
        <v>55</v>
      </c>
      <c r="H2539" s="5">
        <v>2717.634</v>
      </c>
      <c r="I2539" s="6"/>
    </row>
    <row r="2540" spans="2:9" x14ac:dyDescent="0.15">
      <c r="B2540" s="4">
        <v>103</v>
      </c>
      <c r="C2540" s="5">
        <v>814536</v>
      </c>
      <c r="D2540" s="5">
        <v>11978</v>
      </c>
      <c r="E2540" s="5">
        <v>4610</v>
      </c>
      <c r="F2540" s="5">
        <v>21954</v>
      </c>
      <c r="G2540" s="5">
        <v>68</v>
      </c>
      <c r="H2540" s="5">
        <v>4418.8584000000001</v>
      </c>
      <c r="I2540" s="6"/>
    </row>
    <row r="2541" spans="2:9" x14ac:dyDescent="0.15">
      <c r="B2541" s="4">
        <v>104</v>
      </c>
      <c r="C2541" s="5">
        <v>314224</v>
      </c>
      <c r="D2541" s="5">
        <v>7855</v>
      </c>
      <c r="E2541" s="5">
        <v>2594</v>
      </c>
      <c r="F2541" s="5">
        <v>12962</v>
      </c>
      <c r="G2541" s="5">
        <v>40</v>
      </c>
      <c r="H2541" s="5">
        <v>2516.7206999999999</v>
      </c>
      <c r="I2541" s="6"/>
    </row>
    <row r="2542" spans="2:9" x14ac:dyDescent="0.15">
      <c r="B2542" s="4">
        <v>105</v>
      </c>
      <c r="C2542" s="5">
        <v>286844</v>
      </c>
      <c r="D2542" s="5">
        <v>6235</v>
      </c>
      <c r="E2542" s="5">
        <v>2850</v>
      </c>
      <c r="F2542" s="5">
        <v>9954</v>
      </c>
      <c r="G2542" s="5">
        <v>46</v>
      </c>
      <c r="H2542" s="5">
        <v>2048.9956000000002</v>
      </c>
      <c r="I2542" s="6"/>
    </row>
    <row r="2543" spans="2:9" x14ac:dyDescent="0.15">
      <c r="B2543" s="4">
        <v>106</v>
      </c>
      <c r="C2543" s="5">
        <v>432864</v>
      </c>
      <c r="D2543" s="5">
        <v>9018</v>
      </c>
      <c r="E2543" s="5">
        <v>5410</v>
      </c>
      <c r="F2543" s="5">
        <v>15010</v>
      </c>
      <c r="G2543" s="5">
        <v>48</v>
      </c>
      <c r="H2543" s="5">
        <v>2540.0884000000001</v>
      </c>
      <c r="I2543" s="6"/>
    </row>
    <row r="2544" spans="2:9" x14ac:dyDescent="0.15">
      <c r="B2544" s="4">
        <v>107</v>
      </c>
      <c r="C2544" s="5">
        <v>253686</v>
      </c>
      <c r="D2544" s="5">
        <v>9395</v>
      </c>
      <c r="E2544" s="5">
        <v>6146</v>
      </c>
      <c r="F2544" s="5">
        <v>12226</v>
      </c>
      <c r="G2544" s="5">
        <v>27</v>
      </c>
      <c r="H2544" s="5">
        <v>1537.4949999999999</v>
      </c>
      <c r="I2544" s="6"/>
    </row>
    <row r="2545" spans="1:9" x14ac:dyDescent="0.15">
      <c r="B2545" s="4">
        <v>108</v>
      </c>
      <c r="C2545" s="5">
        <v>223382</v>
      </c>
      <c r="D2545" s="5">
        <v>8273</v>
      </c>
      <c r="E2545" s="5">
        <v>6018</v>
      </c>
      <c r="F2545" s="5">
        <v>10594</v>
      </c>
      <c r="G2545" s="5">
        <v>27</v>
      </c>
      <c r="H2545" s="5">
        <v>866.38403000000005</v>
      </c>
      <c r="I2545" s="6"/>
    </row>
    <row r="2546" spans="1:9" x14ac:dyDescent="0.15">
      <c r="B2546" s="4">
        <v>109</v>
      </c>
      <c r="C2546" s="5">
        <v>418232</v>
      </c>
      <c r="D2546" s="5">
        <v>9505</v>
      </c>
      <c r="E2546" s="5">
        <v>5314</v>
      </c>
      <c r="F2546" s="5">
        <v>13058</v>
      </c>
      <c r="G2546" s="5">
        <v>44</v>
      </c>
      <c r="H2546" s="5">
        <v>1854.9023</v>
      </c>
      <c r="I2546" s="6"/>
    </row>
    <row r="2547" spans="1:9" x14ac:dyDescent="0.15">
      <c r="B2547" s="4">
        <v>110</v>
      </c>
      <c r="C2547" s="5">
        <v>486776</v>
      </c>
      <c r="D2547" s="5">
        <v>11063</v>
      </c>
      <c r="E2547" s="5">
        <v>6914</v>
      </c>
      <c r="F2547" s="5">
        <v>17442</v>
      </c>
      <c r="G2547" s="5">
        <v>44</v>
      </c>
      <c r="H2547" s="5">
        <v>2680.7168000000001</v>
      </c>
      <c r="I2547" s="6"/>
    </row>
    <row r="2548" spans="1:9" x14ac:dyDescent="0.15">
      <c r="B2548" s="4">
        <v>111</v>
      </c>
      <c r="C2548" s="5">
        <v>365694</v>
      </c>
      <c r="D2548" s="5">
        <v>7780</v>
      </c>
      <c r="E2548" s="5">
        <v>4066</v>
      </c>
      <c r="F2548" s="5">
        <v>12290</v>
      </c>
      <c r="G2548" s="5">
        <v>47</v>
      </c>
      <c r="H2548" s="5">
        <v>2207.7658999999999</v>
      </c>
      <c r="I2548" s="6"/>
    </row>
    <row r="2549" spans="1:9" x14ac:dyDescent="0.15">
      <c r="B2549" s="4">
        <v>112</v>
      </c>
      <c r="C2549" s="5">
        <v>470180</v>
      </c>
      <c r="D2549" s="5">
        <v>9403</v>
      </c>
      <c r="E2549" s="5">
        <v>5890</v>
      </c>
      <c r="F2549" s="5">
        <v>14210</v>
      </c>
      <c r="G2549" s="5">
        <v>50</v>
      </c>
      <c r="H2549" s="5">
        <v>2279.0942</v>
      </c>
      <c r="I2549" s="6"/>
    </row>
    <row r="2550" spans="1:9" x14ac:dyDescent="0.15">
      <c r="B2550" s="4">
        <v>113</v>
      </c>
      <c r="C2550" s="5">
        <v>480732</v>
      </c>
      <c r="D2550" s="5">
        <v>10450</v>
      </c>
      <c r="E2550" s="5">
        <v>6242</v>
      </c>
      <c r="F2550" s="5">
        <v>16322</v>
      </c>
      <c r="G2550" s="5">
        <v>46</v>
      </c>
      <c r="H2550" s="5">
        <v>2645.598</v>
      </c>
      <c r="I2550" s="6"/>
    </row>
    <row r="2551" spans="1:9" x14ac:dyDescent="0.15">
      <c r="B2551" s="4">
        <v>114</v>
      </c>
      <c r="C2551" s="5">
        <v>256516</v>
      </c>
      <c r="D2551" s="5">
        <v>7544</v>
      </c>
      <c r="E2551" s="5">
        <v>4034</v>
      </c>
      <c r="F2551" s="5">
        <v>10402</v>
      </c>
      <c r="G2551" s="5">
        <v>34</v>
      </c>
      <c r="H2551" s="5">
        <v>1727.9015999999999</v>
      </c>
      <c r="I2551" s="6"/>
    </row>
    <row r="2552" spans="1:9" x14ac:dyDescent="0.15">
      <c r="A2552" s="6"/>
      <c r="B2552" s="4">
        <v>115</v>
      </c>
      <c r="C2552" s="5">
        <v>529612</v>
      </c>
      <c r="D2552" s="5">
        <v>9807</v>
      </c>
      <c r="E2552" s="5">
        <v>4642</v>
      </c>
      <c r="F2552" s="5">
        <v>16642</v>
      </c>
      <c r="G2552" s="5">
        <v>54</v>
      </c>
      <c r="H2552" s="5">
        <v>3089.7820000000002</v>
      </c>
      <c r="I2552" s="6"/>
    </row>
    <row r="2553" spans="1:9" x14ac:dyDescent="0.15">
      <c r="A2553" s="11"/>
      <c r="B2553" s="4">
        <v>116</v>
      </c>
      <c r="C2553" s="5">
        <v>244760</v>
      </c>
      <c r="D2553" s="5">
        <v>8741</v>
      </c>
      <c r="E2553" s="5">
        <v>5986</v>
      </c>
      <c r="F2553" s="5">
        <v>11170</v>
      </c>
      <c r="G2553" s="5">
        <v>28</v>
      </c>
      <c r="H2553" s="5">
        <v>1408.413</v>
      </c>
      <c r="I2553" s="6"/>
    </row>
    <row r="2554" spans="1:9" x14ac:dyDescent="0.15">
      <c r="B2554" s="4">
        <v>117</v>
      </c>
      <c r="C2554" s="5">
        <v>287940</v>
      </c>
      <c r="D2554" s="5">
        <v>8468</v>
      </c>
      <c r="E2554" s="5">
        <v>5858</v>
      </c>
      <c r="F2554" s="5">
        <v>10754</v>
      </c>
      <c r="G2554" s="5">
        <v>34</v>
      </c>
      <c r="H2554" s="5">
        <v>1361.9609</v>
      </c>
      <c r="I2554" s="6"/>
    </row>
    <row r="2555" spans="1:9" x14ac:dyDescent="0.15">
      <c r="B2555" s="4">
        <v>118</v>
      </c>
      <c r="C2555" s="5">
        <v>377192</v>
      </c>
      <c r="D2555" s="5">
        <v>10477</v>
      </c>
      <c r="E2555" s="5">
        <v>6882</v>
      </c>
      <c r="F2555" s="5">
        <v>15650</v>
      </c>
      <c r="G2555" s="5">
        <v>36</v>
      </c>
      <c r="H2555" s="5">
        <v>2082.9893000000002</v>
      </c>
      <c r="I2555" s="6"/>
    </row>
    <row r="2556" spans="1:9" x14ac:dyDescent="0.15">
      <c r="B2556" s="4">
        <v>119</v>
      </c>
      <c r="C2556" s="5">
        <v>318260</v>
      </c>
      <c r="D2556" s="5">
        <v>7577</v>
      </c>
      <c r="E2556" s="5">
        <v>3810</v>
      </c>
      <c r="F2556" s="5">
        <v>11010</v>
      </c>
      <c r="G2556" s="5">
        <v>42</v>
      </c>
      <c r="H2556" s="5">
        <v>1883.3053</v>
      </c>
      <c r="I2556" s="6"/>
    </row>
    <row r="2557" spans="1:9" x14ac:dyDescent="0.15">
      <c r="B2557" s="4">
        <v>120</v>
      </c>
      <c r="C2557" s="5">
        <v>1062552</v>
      </c>
      <c r="D2557" s="5">
        <v>13980</v>
      </c>
      <c r="E2557" s="5">
        <v>4194</v>
      </c>
      <c r="F2557" s="5">
        <v>28866</v>
      </c>
      <c r="G2557" s="5">
        <v>76</v>
      </c>
      <c r="H2557" s="5">
        <v>6801.2870000000003</v>
      </c>
      <c r="I2557" s="6"/>
    </row>
    <row r="2558" spans="1:9" x14ac:dyDescent="0.15">
      <c r="B2558" s="4">
        <v>121</v>
      </c>
      <c r="C2558" s="5">
        <v>425150</v>
      </c>
      <c r="D2558" s="5">
        <v>9045</v>
      </c>
      <c r="E2558" s="5">
        <v>5986</v>
      </c>
      <c r="F2558" s="5">
        <v>12450</v>
      </c>
      <c r="G2558" s="5">
        <v>47</v>
      </c>
      <c r="H2558" s="5">
        <v>1838.1822999999999</v>
      </c>
      <c r="I2558" s="6"/>
    </row>
    <row r="2559" spans="1:9" x14ac:dyDescent="0.15">
      <c r="B2559" s="4">
        <v>122</v>
      </c>
      <c r="C2559" s="5">
        <v>303342</v>
      </c>
      <c r="D2559" s="5">
        <v>7778</v>
      </c>
      <c r="E2559" s="5">
        <v>3554</v>
      </c>
      <c r="F2559" s="5">
        <v>11810</v>
      </c>
      <c r="G2559" s="5">
        <v>39</v>
      </c>
      <c r="H2559" s="5">
        <v>2191.5234</v>
      </c>
      <c r="I2559" s="6"/>
    </row>
    <row r="2560" spans="1:9" x14ac:dyDescent="0.15">
      <c r="B2560" s="4">
        <v>123</v>
      </c>
      <c r="C2560" s="5">
        <v>650612</v>
      </c>
      <c r="D2560" s="5">
        <v>11217</v>
      </c>
      <c r="E2560" s="5">
        <v>5122</v>
      </c>
      <c r="F2560" s="5">
        <v>19874</v>
      </c>
      <c r="G2560" s="5">
        <v>58</v>
      </c>
      <c r="H2560" s="5">
        <v>3880.0927999999999</v>
      </c>
      <c r="I2560" s="6"/>
    </row>
    <row r="2561" spans="2:9" x14ac:dyDescent="0.15">
      <c r="B2561" s="4">
        <v>124</v>
      </c>
      <c r="C2561" s="5">
        <v>349174</v>
      </c>
      <c r="D2561" s="5">
        <v>8120</v>
      </c>
      <c r="E2561" s="5">
        <v>4674</v>
      </c>
      <c r="F2561" s="5">
        <v>11266</v>
      </c>
      <c r="G2561" s="5">
        <v>43</v>
      </c>
      <c r="H2561" s="5">
        <v>1562.6656</v>
      </c>
      <c r="I2561" s="6"/>
    </row>
    <row r="2562" spans="2:9" x14ac:dyDescent="0.15">
      <c r="B2562" s="4">
        <v>125</v>
      </c>
      <c r="C2562" s="5">
        <v>69634</v>
      </c>
      <c r="D2562" s="5">
        <v>4096</v>
      </c>
      <c r="E2562" s="5">
        <v>2754</v>
      </c>
      <c r="F2562" s="5">
        <v>5218</v>
      </c>
      <c r="G2562" s="5">
        <v>17</v>
      </c>
      <c r="H2562" s="5">
        <v>731.59295999999995</v>
      </c>
      <c r="I2562" s="6"/>
    </row>
    <row r="2563" spans="2:9" x14ac:dyDescent="0.15">
      <c r="B2563" s="4">
        <v>126</v>
      </c>
      <c r="C2563" s="5">
        <v>487600</v>
      </c>
      <c r="D2563" s="5">
        <v>12190</v>
      </c>
      <c r="E2563" s="5">
        <v>5058</v>
      </c>
      <c r="F2563" s="5">
        <v>19554</v>
      </c>
      <c r="G2563" s="5">
        <v>40</v>
      </c>
      <c r="H2563" s="5">
        <v>4155.5604999999996</v>
      </c>
      <c r="I2563" s="6"/>
    </row>
    <row r="2564" spans="2:9" x14ac:dyDescent="0.15">
      <c r="B2564" s="4">
        <v>127</v>
      </c>
      <c r="C2564" s="5">
        <v>255288</v>
      </c>
      <c r="D2564" s="5">
        <v>9117</v>
      </c>
      <c r="E2564" s="5">
        <v>5826</v>
      </c>
      <c r="F2564" s="5">
        <v>14114</v>
      </c>
      <c r="G2564" s="5">
        <v>28</v>
      </c>
      <c r="H2564" s="5">
        <v>2466.3267000000001</v>
      </c>
      <c r="I2564" s="6"/>
    </row>
    <row r="2565" spans="2:9" x14ac:dyDescent="0.15">
      <c r="B2565" s="4">
        <v>128</v>
      </c>
      <c r="C2565" s="5">
        <v>252102</v>
      </c>
      <c r="D2565" s="5">
        <v>7202</v>
      </c>
      <c r="E2565" s="5">
        <v>4994</v>
      </c>
      <c r="F2565" s="5">
        <v>10082</v>
      </c>
      <c r="G2565" s="5">
        <v>35</v>
      </c>
      <c r="H2565" s="5">
        <v>1478.0133000000001</v>
      </c>
      <c r="I2565" s="6"/>
    </row>
    <row r="2566" spans="2:9" x14ac:dyDescent="0.15">
      <c r="B2566" s="4">
        <v>129</v>
      </c>
      <c r="C2566" s="5">
        <v>354820</v>
      </c>
      <c r="D2566" s="5">
        <v>10435</v>
      </c>
      <c r="E2566" s="5">
        <v>7490</v>
      </c>
      <c r="F2566" s="5">
        <v>13794</v>
      </c>
      <c r="G2566" s="5">
        <v>34</v>
      </c>
      <c r="H2566" s="5">
        <v>1881.5536</v>
      </c>
      <c r="I2566" s="6"/>
    </row>
    <row r="2567" spans="2:9" x14ac:dyDescent="0.15">
      <c r="B2567" s="4">
        <v>130</v>
      </c>
      <c r="C2567" s="5">
        <v>750862</v>
      </c>
      <c r="D2567" s="5">
        <v>13652</v>
      </c>
      <c r="E2567" s="5">
        <v>6370</v>
      </c>
      <c r="F2567" s="5">
        <v>23938</v>
      </c>
      <c r="G2567" s="5">
        <v>55</v>
      </c>
      <c r="H2567" s="5">
        <v>4859.2610000000004</v>
      </c>
      <c r="I2567" s="6"/>
    </row>
    <row r="2568" spans="2:9" x14ac:dyDescent="0.15">
      <c r="B2568" s="4">
        <v>131</v>
      </c>
      <c r="C2568" s="5">
        <v>386626</v>
      </c>
      <c r="D2568" s="5">
        <v>7890</v>
      </c>
      <c r="E2568" s="5">
        <v>4770</v>
      </c>
      <c r="F2568" s="5">
        <v>12770</v>
      </c>
      <c r="G2568" s="5">
        <v>49</v>
      </c>
      <c r="H2568" s="5">
        <v>2089.8139999999999</v>
      </c>
      <c r="I2568" s="6"/>
    </row>
    <row r="2569" spans="2:9" x14ac:dyDescent="0.15">
      <c r="B2569" s="4">
        <v>132</v>
      </c>
      <c r="C2569" s="5">
        <v>387808</v>
      </c>
      <c r="D2569" s="5">
        <v>8079</v>
      </c>
      <c r="E2569" s="5">
        <v>4610</v>
      </c>
      <c r="F2569" s="5">
        <v>12642</v>
      </c>
      <c r="G2569" s="5">
        <v>48</v>
      </c>
      <c r="H2569" s="5">
        <v>2068.7444</v>
      </c>
      <c r="I2569" s="6"/>
    </row>
    <row r="2570" spans="2:9" x14ac:dyDescent="0.15">
      <c r="B2570" s="4">
        <v>133</v>
      </c>
      <c r="C2570" s="5">
        <v>500290</v>
      </c>
      <c r="D2570" s="5">
        <v>10210</v>
      </c>
      <c r="E2570" s="5">
        <v>5250</v>
      </c>
      <c r="F2570" s="5">
        <v>17666</v>
      </c>
      <c r="G2570" s="5">
        <v>49</v>
      </c>
      <c r="H2570" s="5">
        <v>3593.0479999999998</v>
      </c>
      <c r="I2570" s="6"/>
    </row>
    <row r="2571" spans="2:9" x14ac:dyDescent="0.15">
      <c r="B2571" s="4">
        <v>134</v>
      </c>
      <c r="C2571" s="5">
        <v>241358</v>
      </c>
      <c r="D2571" s="5">
        <v>6188</v>
      </c>
      <c r="E2571" s="5">
        <v>3362</v>
      </c>
      <c r="F2571" s="5">
        <v>9282</v>
      </c>
      <c r="G2571" s="5">
        <v>39</v>
      </c>
      <c r="H2571" s="5">
        <v>1480.5668000000001</v>
      </c>
      <c r="I2571" s="6"/>
    </row>
    <row r="2572" spans="2:9" x14ac:dyDescent="0.15">
      <c r="B2572" s="4">
        <v>135</v>
      </c>
      <c r="C2572" s="5">
        <v>121640</v>
      </c>
      <c r="D2572" s="5">
        <v>6082</v>
      </c>
      <c r="E2572" s="5">
        <v>4322</v>
      </c>
      <c r="F2572" s="5">
        <v>7330</v>
      </c>
      <c r="G2572" s="5">
        <v>20</v>
      </c>
      <c r="H2572" s="5">
        <v>837.10175000000004</v>
      </c>
      <c r="I2572" s="6"/>
    </row>
    <row r="2573" spans="2:9" x14ac:dyDescent="0.15">
      <c r="B2573" s="4">
        <v>136</v>
      </c>
      <c r="C2573" s="5">
        <v>398272</v>
      </c>
      <c r="D2573" s="5">
        <v>8297</v>
      </c>
      <c r="E2573" s="5">
        <v>3010</v>
      </c>
      <c r="F2573" s="5">
        <v>14754</v>
      </c>
      <c r="G2573" s="5">
        <v>48</v>
      </c>
      <c r="H2573" s="5">
        <v>3162.4994999999999</v>
      </c>
      <c r="I2573" s="6"/>
    </row>
    <row r="2574" spans="2:9" x14ac:dyDescent="0.15">
      <c r="B2574" s="4">
        <v>137</v>
      </c>
      <c r="C2574" s="5">
        <v>256504</v>
      </c>
      <c r="D2574" s="5">
        <v>4275</v>
      </c>
      <c r="E2574" s="5">
        <v>1378</v>
      </c>
      <c r="F2574" s="5">
        <v>8162</v>
      </c>
      <c r="G2574" s="5">
        <v>60</v>
      </c>
      <c r="H2574" s="5">
        <v>1607.1266000000001</v>
      </c>
      <c r="I2574" s="6"/>
    </row>
    <row r="2575" spans="2:9" x14ac:dyDescent="0.15">
      <c r="B2575" s="4">
        <v>138</v>
      </c>
      <c r="C2575" s="5">
        <v>397112</v>
      </c>
      <c r="D2575" s="5">
        <v>9025</v>
      </c>
      <c r="E2575" s="5">
        <v>3970</v>
      </c>
      <c r="F2575" s="5">
        <v>14850</v>
      </c>
      <c r="G2575" s="5">
        <v>44</v>
      </c>
      <c r="H2575" s="5">
        <v>2894.3719999999998</v>
      </c>
      <c r="I2575" s="6"/>
    </row>
    <row r="2576" spans="2:9" x14ac:dyDescent="0.15">
      <c r="B2576" s="4">
        <v>139</v>
      </c>
      <c r="C2576" s="5">
        <v>694060</v>
      </c>
      <c r="D2576" s="5">
        <v>9915</v>
      </c>
      <c r="E2576" s="5">
        <v>3234</v>
      </c>
      <c r="F2576" s="5">
        <v>17986</v>
      </c>
      <c r="G2576" s="5">
        <v>70</v>
      </c>
      <c r="H2576" s="5">
        <v>4039.4836</v>
      </c>
      <c r="I2576" s="6"/>
    </row>
    <row r="2577" spans="2:9" x14ac:dyDescent="0.15">
      <c r="B2577" s="4">
        <v>140</v>
      </c>
      <c r="C2577" s="5">
        <v>425254</v>
      </c>
      <c r="D2577" s="5">
        <v>8338</v>
      </c>
      <c r="E2577" s="5">
        <v>3554</v>
      </c>
      <c r="F2577" s="5">
        <v>14498</v>
      </c>
      <c r="G2577" s="5">
        <v>51</v>
      </c>
      <c r="H2577" s="5">
        <v>2848.3694</v>
      </c>
      <c r="I2577" s="6"/>
    </row>
    <row r="2578" spans="2:9" x14ac:dyDescent="0.15">
      <c r="B2578" s="4">
        <v>141</v>
      </c>
      <c r="C2578" s="5">
        <v>372390</v>
      </c>
      <c r="D2578" s="5">
        <v>7301</v>
      </c>
      <c r="E2578" s="5">
        <v>2978</v>
      </c>
      <c r="F2578" s="5">
        <v>13058</v>
      </c>
      <c r="G2578" s="5">
        <v>51</v>
      </c>
      <c r="H2578" s="5">
        <v>2534.3809999999999</v>
      </c>
      <c r="I2578" s="6"/>
    </row>
    <row r="2579" spans="2:9" x14ac:dyDescent="0.15">
      <c r="B2579" s="4">
        <v>142</v>
      </c>
      <c r="C2579" s="5">
        <v>512378</v>
      </c>
      <c r="D2579" s="5">
        <v>8399</v>
      </c>
      <c r="E2579" s="5">
        <v>3938</v>
      </c>
      <c r="F2579" s="5">
        <v>14626</v>
      </c>
      <c r="G2579" s="5">
        <v>61</v>
      </c>
      <c r="H2579" s="5">
        <v>3222.9023000000002</v>
      </c>
      <c r="I2579" s="6"/>
    </row>
    <row r="2580" spans="2:9" x14ac:dyDescent="0.15">
      <c r="B2580" s="4">
        <v>143</v>
      </c>
      <c r="C2580" s="5">
        <v>131414</v>
      </c>
      <c r="D2580" s="5">
        <v>4867</v>
      </c>
      <c r="E2580" s="5">
        <v>1634</v>
      </c>
      <c r="F2580" s="5">
        <v>7554</v>
      </c>
      <c r="G2580" s="5">
        <v>27</v>
      </c>
      <c r="H2580" s="5">
        <v>1227.4272000000001</v>
      </c>
      <c r="I2580" s="6"/>
    </row>
    <row r="2581" spans="2:9" x14ac:dyDescent="0.15">
      <c r="B2581" s="4">
        <v>144</v>
      </c>
      <c r="C2581" s="5">
        <v>427068</v>
      </c>
      <c r="D2581" s="5">
        <v>9284</v>
      </c>
      <c r="E2581" s="5">
        <v>4866</v>
      </c>
      <c r="F2581" s="5">
        <v>14658</v>
      </c>
      <c r="G2581" s="5">
        <v>46</v>
      </c>
      <c r="H2581" s="5">
        <v>2626.9153000000001</v>
      </c>
      <c r="I2581" s="6"/>
    </row>
    <row r="2582" spans="2:9" x14ac:dyDescent="0.15">
      <c r="B2582" s="4">
        <v>145</v>
      </c>
      <c r="C2582" s="5">
        <v>472896</v>
      </c>
      <c r="D2582" s="5">
        <v>9852</v>
      </c>
      <c r="E2582" s="5">
        <v>4770</v>
      </c>
      <c r="F2582" s="5">
        <v>18306</v>
      </c>
      <c r="G2582" s="5">
        <v>48</v>
      </c>
      <c r="H2582" s="5">
        <v>3444.2202000000002</v>
      </c>
      <c r="I2582" s="6"/>
    </row>
    <row r="2583" spans="2:9" x14ac:dyDescent="0.15">
      <c r="B2583" s="4">
        <v>146</v>
      </c>
      <c r="C2583" s="5">
        <v>449352</v>
      </c>
      <c r="D2583" s="5">
        <v>8641</v>
      </c>
      <c r="E2583" s="5">
        <v>5762</v>
      </c>
      <c r="F2583" s="5">
        <v>13538</v>
      </c>
      <c r="G2583" s="5">
        <v>52</v>
      </c>
      <c r="H2583" s="5">
        <v>2352.4958000000001</v>
      </c>
      <c r="I2583" s="6"/>
    </row>
    <row r="2584" spans="2:9" x14ac:dyDescent="0.15">
      <c r="B2584" s="4">
        <v>147</v>
      </c>
      <c r="C2584" s="5">
        <v>442626</v>
      </c>
      <c r="D2584" s="5">
        <v>9033</v>
      </c>
      <c r="E2584" s="5">
        <v>3970</v>
      </c>
      <c r="F2584" s="5">
        <v>14850</v>
      </c>
      <c r="G2584" s="5">
        <v>49</v>
      </c>
      <c r="H2584" s="5">
        <v>2929.241</v>
      </c>
      <c r="I2584" s="6"/>
    </row>
    <row r="2585" spans="2:9" x14ac:dyDescent="0.15">
      <c r="B2585" s="4">
        <v>148</v>
      </c>
      <c r="C2585" s="5">
        <v>680832</v>
      </c>
      <c r="D2585" s="5">
        <v>10638</v>
      </c>
      <c r="E2585" s="5">
        <v>4738</v>
      </c>
      <c r="F2585" s="5">
        <v>19554</v>
      </c>
      <c r="G2585" s="5">
        <v>64</v>
      </c>
      <c r="H2585" s="5">
        <v>4407.2763999999997</v>
      </c>
      <c r="I2585" s="6"/>
    </row>
    <row r="2586" spans="2:9" x14ac:dyDescent="0.15">
      <c r="B2586" s="4">
        <v>149</v>
      </c>
      <c r="C2586" s="5">
        <v>322412</v>
      </c>
      <c r="D2586" s="5">
        <v>5970</v>
      </c>
      <c r="E2586" s="5">
        <v>2690</v>
      </c>
      <c r="F2586" s="5">
        <v>11330</v>
      </c>
      <c r="G2586" s="5">
        <v>54</v>
      </c>
      <c r="H2586" s="5">
        <v>2194.723</v>
      </c>
      <c r="I2586" s="6"/>
    </row>
    <row r="2587" spans="2:9" x14ac:dyDescent="0.15">
      <c r="B2587" s="4">
        <v>150</v>
      </c>
      <c r="C2587" s="5">
        <v>40278</v>
      </c>
      <c r="D2587" s="5">
        <v>3661</v>
      </c>
      <c r="E2587" s="5">
        <v>2594</v>
      </c>
      <c r="F2587" s="5">
        <v>4898</v>
      </c>
      <c r="G2587" s="5">
        <v>11</v>
      </c>
      <c r="H2587" s="5">
        <v>665.30380000000002</v>
      </c>
      <c r="I2587" s="6"/>
    </row>
    <row r="2588" spans="2:9" x14ac:dyDescent="0.15">
      <c r="B2588" s="4">
        <v>151</v>
      </c>
      <c r="C2588" s="5">
        <v>637776</v>
      </c>
      <c r="D2588" s="5">
        <v>11388</v>
      </c>
      <c r="E2588" s="5">
        <v>4642</v>
      </c>
      <c r="F2588" s="5">
        <v>20834</v>
      </c>
      <c r="G2588" s="5">
        <v>56</v>
      </c>
      <c r="H2588" s="5">
        <v>4322.5659999999998</v>
      </c>
      <c r="I2588" s="6"/>
    </row>
    <row r="2589" spans="2:9" x14ac:dyDescent="0.15">
      <c r="B2589" s="4">
        <v>152</v>
      </c>
      <c r="C2589" s="5">
        <v>405722</v>
      </c>
      <c r="D2589" s="5">
        <v>9016</v>
      </c>
      <c r="E2589" s="5">
        <v>3810</v>
      </c>
      <c r="F2589" s="5">
        <v>13890</v>
      </c>
      <c r="G2589" s="5">
        <v>45</v>
      </c>
      <c r="H2589" s="5">
        <v>2417.0907999999999</v>
      </c>
      <c r="I2589" s="6"/>
    </row>
    <row r="2590" spans="2:9" x14ac:dyDescent="0.15">
      <c r="B2590" s="4">
        <v>153</v>
      </c>
      <c r="C2590" s="5">
        <v>536526</v>
      </c>
      <c r="D2590" s="5">
        <v>9755</v>
      </c>
      <c r="E2590" s="5">
        <v>4130</v>
      </c>
      <c r="F2590" s="5">
        <v>17282</v>
      </c>
      <c r="G2590" s="5">
        <v>55</v>
      </c>
      <c r="H2590" s="5">
        <v>3818.9591999999998</v>
      </c>
      <c r="I2590" s="6"/>
    </row>
    <row r="2591" spans="2:9" x14ac:dyDescent="0.15">
      <c r="B2591" s="4">
        <v>154</v>
      </c>
      <c r="C2591" s="5">
        <v>335292</v>
      </c>
      <c r="D2591" s="5">
        <v>7288</v>
      </c>
      <c r="E2591" s="5">
        <v>2882</v>
      </c>
      <c r="F2591" s="5">
        <v>12898</v>
      </c>
      <c r="G2591" s="5">
        <v>46</v>
      </c>
      <c r="H2591" s="5">
        <v>2731.5718000000002</v>
      </c>
      <c r="I2591" s="6"/>
    </row>
    <row r="2592" spans="2:9" x14ac:dyDescent="0.15">
      <c r="B2592" s="4">
        <v>155</v>
      </c>
      <c r="C2592" s="5">
        <v>278768</v>
      </c>
      <c r="D2592" s="5">
        <v>6969</v>
      </c>
      <c r="E2592" s="5">
        <v>2498</v>
      </c>
      <c r="F2592" s="5">
        <v>11746</v>
      </c>
      <c r="G2592" s="5">
        <v>40</v>
      </c>
      <c r="H2592" s="5">
        <v>2431.4706999999999</v>
      </c>
      <c r="I2592" s="6"/>
    </row>
    <row r="2593" spans="2:9" x14ac:dyDescent="0.15">
      <c r="B2593" s="4">
        <v>156</v>
      </c>
      <c r="C2593" s="5">
        <v>412210</v>
      </c>
      <c r="D2593" s="5">
        <v>7231</v>
      </c>
      <c r="E2593" s="5">
        <v>738</v>
      </c>
      <c r="F2593" s="5">
        <v>14402</v>
      </c>
      <c r="G2593" s="5">
        <v>57</v>
      </c>
      <c r="H2593" s="5">
        <v>3269.1377000000002</v>
      </c>
      <c r="I2593" s="6"/>
    </row>
    <row r="2594" spans="2:9" x14ac:dyDescent="0.15">
      <c r="B2594" s="4">
        <v>157</v>
      </c>
      <c r="C2594" s="5">
        <v>342642</v>
      </c>
      <c r="D2594" s="5">
        <v>8357</v>
      </c>
      <c r="E2594" s="5">
        <v>3906</v>
      </c>
      <c r="F2594" s="5">
        <v>13890</v>
      </c>
      <c r="G2594" s="5">
        <v>41</v>
      </c>
      <c r="H2594" s="5">
        <v>2700.9196999999999</v>
      </c>
      <c r="I2594" s="6"/>
    </row>
    <row r="2595" spans="2:9" x14ac:dyDescent="0.15">
      <c r="B2595" s="4">
        <v>158</v>
      </c>
      <c r="C2595" s="5">
        <v>645916</v>
      </c>
      <c r="D2595" s="5">
        <v>10418</v>
      </c>
      <c r="E2595" s="5">
        <v>4162</v>
      </c>
      <c r="F2595" s="5">
        <v>20194</v>
      </c>
      <c r="G2595" s="5">
        <v>62</v>
      </c>
      <c r="H2595" s="5">
        <v>4375.8833000000004</v>
      </c>
      <c r="I2595" s="6"/>
    </row>
    <row r="2596" spans="2:9" x14ac:dyDescent="0.15">
      <c r="B2596" s="4">
        <v>159</v>
      </c>
      <c r="C2596" s="5">
        <v>154424</v>
      </c>
      <c r="D2596" s="5">
        <v>5515</v>
      </c>
      <c r="E2596" s="5">
        <v>3874</v>
      </c>
      <c r="F2596" s="5">
        <v>7810</v>
      </c>
      <c r="G2596" s="5">
        <v>28</v>
      </c>
      <c r="H2596" s="5">
        <v>1129.3191999999999</v>
      </c>
      <c r="I2596" s="6"/>
    </row>
    <row r="2597" spans="2:9" x14ac:dyDescent="0.15">
      <c r="B2597" s="4">
        <v>160</v>
      </c>
      <c r="C2597" s="5">
        <v>214242</v>
      </c>
      <c r="D2597" s="5">
        <v>6492</v>
      </c>
      <c r="E2597" s="5">
        <v>3618</v>
      </c>
      <c r="F2597" s="5">
        <v>10722</v>
      </c>
      <c r="G2597" s="5">
        <v>33</v>
      </c>
      <c r="H2597" s="5">
        <v>1814.8617999999999</v>
      </c>
      <c r="I2597" s="6"/>
    </row>
    <row r="2598" spans="2:9" x14ac:dyDescent="0.15">
      <c r="B2598" s="4">
        <v>161</v>
      </c>
      <c r="C2598" s="5">
        <v>113870</v>
      </c>
      <c r="D2598" s="5">
        <v>4950</v>
      </c>
      <c r="E2598" s="5">
        <v>3106</v>
      </c>
      <c r="F2598" s="5">
        <v>7042</v>
      </c>
      <c r="G2598" s="5">
        <v>23</v>
      </c>
      <c r="H2598" s="5">
        <v>1092.509</v>
      </c>
      <c r="I2598" s="6"/>
    </row>
    <row r="2599" spans="2:9" x14ac:dyDescent="0.15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15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15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15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15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15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15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15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15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15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15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15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15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15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15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15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15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15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15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15">
      <c r="B2618" s="4">
        <v>181</v>
      </c>
      <c r="I2618" s="6"/>
    </row>
    <row r="2619" spans="1:10" x14ac:dyDescent="0.15">
      <c r="A2619" s="14" t="s">
        <v>10</v>
      </c>
      <c r="B2619" s="3">
        <v>161</v>
      </c>
      <c r="I2619" s="6"/>
    </row>
    <row r="2620" spans="1:10" x14ac:dyDescent="0.15">
      <c r="A2620" t="s">
        <v>67</v>
      </c>
      <c r="B2620" s="15"/>
      <c r="C2620" s="8">
        <f>AVERAGE(C2438:C2618)</f>
        <v>413979.5403726708</v>
      </c>
      <c r="D2620" s="8"/>
      <c r="E2620" s="8"/>
      <c r="F2620" s="8"/>
      <c r="G2620" s="8"/>
      <c r="H2620" s="8"/>
      <c r="I2620" s="9"/>
      <c r="J2620" s="17">
        <f>AVERAGE(D2438:D2618)</f>
        <v>8871.7391304347821</v>
      </c>
    </row>
    <row r="2621" spans="1:10" x14ac:dyDescent="0.15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15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15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15">
      <c r="B2624" s="4"/>
      <c r="C2624" s="16"/>
      <c r="D2624" s="16"/>
      <c r="E2624" s="16"/>
      <c r="F2624" s="16"/>
      <c r="G2624" s="16"/>
      <c r="H2624" s="16"/>
      <c r="I2624" s="18"/>
    </row>
    <row r="2625" spans="1:9" x14ac:dyDescent="0.15">
      <c r="A2625" s="6"/>
      <c r="B2625" s="16">
        <v>1</v>
      </c>
      <c r="C2625" s="16">
        <v>459606</v>
      </c>
      <c r="D2625" s="16">
        <v>10688</v>
      </c>
      <c r="E2625" s="16">
        <v>6786</v>
      </c>
      <c r="F2625" s="16">
        <v>15746</v>
      </c>
      <c r="G2625" s="16">
        <v>43</v>
      </c>
      <c r="H2625" s="16">
        <v>2552.3782000000001</v>
      </c>
      <c r="I2625" s="18"/>
    </row>
    <row r="2626" spans="1:9" x14ac:dyDescent="0.15">
      <c r="A2626" s="6"/>
      <c r="B2626" s="16">
        <v>2</v>
      </c>
      <c r="C2626" s="16">
        <v>271206</v>
      </c>
      <c r="D2626" s="16">
        <v>7748</v>
      </c>
      <c r="E2626" s="16">
        <v>3362</v>
      </c>
      <c r="F2626" s="16">
        <v>13602</v>
      </c>
      <c r="G2626" s="16">
        <v>35</v>
      </c>
      <c r="H2626" s="16">
        <v>2853.3494000000001</v>
      </c>
      <c r="I2626" s="18"/>
    </row>
    <row r="2627" spans="1:9" x14ac:dyDescent="0.15">
      <c r="A2627" s="6"/>
      <c r="B2627" s="16">
        <v>3</v>
      </c>
      <c r="C2627" s="16">
        <v>184900</v>
      </c>
      <c r="D2627" s="16">
        <v>5438</v>
      </c>
      <c r="E2627" s="16">
        <v>1506</v>
      </c>
      <c r="F2627" s="16">
        <v>9858</v>
      </c>
      <c r="G2627" s="16">
        <v>34</v>
      </c>
      <c r="H2627" s="16">
        <v>2327.46</v>
      </c>
      <c r="I2627" s="18"/>
    </row>
    <row r="2628" spans="1:9" x14ac:dyDescent="0.15">
      <c r="A2628" s="6"/>
      <c r="B2628" s="16">
        <v>4</v>
      </c>
      <c r="C2628" s="16">
        <v>412228</v>
      </c>
      <c r="D2628" s="16">
        <v>12124</v>
      </c>
      <c r="E2628" s="16">
        <v>7394</v>
      </c>
      <c r="F2628" s="16">
        <v>18210</v>
      </c>
      <c r="G2628" s="16">
        <v>34</v>
      </c>
      <c r="H2628" s="16">
        <v>3287.902</v>
      </c>
      <c r="I2628" s="18"/>
    </row>
    <row r="2629" spans="1:9" x14ac:dyDescent="0.15">
      <c r="A2629" s="6"/>
      <c r="B2629" s="16">
        <v>5</v>
      </c>
      <c r="C2629" s="16">
        <v>182324</v>
      </c>
      <c r="D2629" s="16">
        <v>7012</v>
      </c>
      <c r="E2629" s="16">
        <v>3074</v>
      </c>
      <c r="F2629" s="16">
        <v>11458</v>
      </c>
      <c r="G2629" s="16">
        <v>26</v>
      </c>
      <c r="H2629" s="16">
        <v>2805.7249999999999</v>
      </c>
      <c r="I2629" s="18"/>
    </row>
    <row r="2630" spans="1:9" x14ac:dyDescent="0.15">
      <c r="A2630" s="6"/>
      <c r="B2630" s="16">
        <v>6</v>
      </c>
      <c r="C2630" s="16">
        <v>588152</v>
      </c>
      <c r="D2630" s="16">
        <v>9802</v>
      </c>
      <c r="E2630" s="16">
        <v>3234</v>
      </c>
      <c r="F2630" s="16">
        <v>18818</v>
      </c>
      <c r="G2630" s="16">
        <v>60</v>
      </c>
      <c r="H2630" s="16">
        <v>4342.0654000000004</v>
      </c>
      <c r="I2630" s="18"/>
    </row>
    <row r="2631" spans="1:9" x14ac:dyDescent="0.15">
      <c r="A2631" s="6"/>
      <c r="B2631" s="16">
        <v>7</v>
      </c>
      <c r="C2631" s="16">
        <v>483276</v>
      </c>
      <c r="D2631" s="16">
        <v>12717</v>
      </c>
      <c r="E2631" s="16">
        <v>8194</v>
      </c>
      <c r="F2631" s="16">
        <v>19170</v>
      </c>
      <c r="G2631" s="16">
        <v>38</v>
      </c>
      <c r="H2631" s="16">
        <v>2886.8582000000001</v>
      </c>
      <c r="I2631" s="18"/>
    </row>
    <row r="2632" spans="1:9" x14ac:dyDescent="0.15">
      <c r="A2632" s="6"/>
      <c r="B2632" s="16">
        <v>8</v>
      </c>
      <c r="C2632" s="16">
        <v>698102</v>
      </c>
      <c r="D2632" s="16">
        <v>16234</v>
      </c>
      <c r="E2632" s="16">
        <v>9826</v>
      </c>
      <c r="F2632" s="16">
        <v>25026</v>
      </c>
      <c r="G2632" s="16">
        <v>43</v>
      </c>
      <c r="H2632" s="16">
        <v>4248.3990000000003</v>
      </c>
      <c r="I2632" s="18"/>
    </row>
    <row r="2633" spans="1:9" x14ac:dyDescent="0.15">
      <c r="A2633" s="6"/>
      <c r="B2633" s="16">
        <v>9</v>
      </c>
      <c r="C2633" s="16">
        <v>717756</v>
      </c>
      <c r="D2633" s="16">
        <v>15603</v>
      </c>
      <c r="E2633" s="16">
        <v>8866</v>
      </c>
      <c r="F2633" s="16">
        <v>25922</v>
      </c>
      <c r="G2633" s="16">
        <v>46</v>
      </c>
      <c r="H2633" s="16">
        <v>4684.0919999999996</v>
      </c>
      <c r="I2633" s="18"/>
    </row>
    <row r="2634" spans="1:9" x14ac:dyDescent="0.15">
      <c r="A2634" s="6"/>
      <c r="B2634" s="16">
        <v>10</v>
      </c>
      <c r="C2634" s="16">
        <v>756254</v>
      </c>
      <c r="D2634" s="16">
        <v>16090</v>
      </c>
      <c r="E2634" s="16">
        <v>8482</v>
      </c>
      <c r="F2634" s="16">
        <v>26594</v>
      </c>
      <c r="G2634" s="16">
        <v>47</v>
      </c>
      <c r="H2634" s="16">
        <v>4529.1869999999999</v>
      </c>
      <c r="I2634" s="18"/>
    </row>
    <row r="2635" spans="1:9" x14ac:dyDescent="0.15">
      <c r="A2635" s="6"/>
      <c r="B2635" s="16">
        <v>11</v>
      </c>
      <c r="C2635" s="16">
        <v>503570</v>
      </c>
      <c r="D2635" s="16">
        <v>12282</v>
      </c>
      <c r="E2635" s="16">
        <v>7682</v>
      </c>
      <c r="F2635" s="16">
        <v>17122</v>
      </c>
      <c r="G2635" s="16">
        <v>41</v>
      </c>
      <c r="H2635" s="16">
        <v>2563.3854999999999</v>
      </c>
      <c r="I2635" s="18"/>
    </row>
    <row r="2636" spans="1:9" x14ac:dyDescent="0.15">
      <c r="A2636" s="6"/>
      <c r="B2636" s="5">
        <v>12</v>
      </c>
      <c r="C2636" s="16">
        <v>709656</v>
      </c>
      <c r="D2636" s="16">
        <v>16128</v>
      </c>
      <c r="E2636" s="16">
        <v>8546</v>
      </c>
      <c r="F2636" s="16">
        <v>25442</v>
      </c>
      <c r="G2636" s="16">
        <v>44</v>
      </c>
      <c r="H2636" s="16">
        <v>4840.3926000000001</v>
      </c>
      <c r="I2636" s="18"/>
    </row>
    <row r="2637" spans="1:9" x14ac:dyDescent="0.15">
      <c r="B2637" s="4">
        <v>13</v>
      </c>
      <c r="C2637" s="16">
        <v>572900</v>
      </c>
      <c r="D2637" s="16">
        <v>11458</v>
      </c>
      <c r="E2637" s="16">
        <v>6018</v>
      </c>
      <c r="F2637" s="16">
        <v>17346</v>
      </c>
      <c r="G2637" s="16">
        <v>50</v>
      </c>
      <c r="H2637" s="16">
        <v>2859.8442</v>
      </c>
      <c r="I2637" s="18"/>
    </row>
    <row r="2638" spans="1:9" x14ac:dyDescent="0.15">
      <c r="B2638" s="4">
        <v>14</v>
      </c>
      <c r="C2638" s="16">
        <v>185388</v>
      </c>
      <c r="D2638" s="16">
        <v>8426</v>
      </c>
      <c r="E2638" s="16">
        <v>5858</v>
      </c>
      <c r="F2638" s="16">
        <v>10722</v>
      </c>
      <c r="G2638" s="16">
        <v>22</v>
      </c>
      <c r="H2638" s="16">
        <v>1641.5536999999999</v>
      </c>
      <c r="I2638" s="18"/>
    </row>
    <row r="2639" spans="1:9" x14ac:dyDescent="0.15">
      <c r="B2639" s="4">
        <v>15</v>
      </c>
      <c r="C2639" s="16">
        <v>732322</v>
      </c>
      <c r="D2639" s="16">
        <v>14945</v>
      </c>
      <c r="E2639" s="16">
        <v>7938</v>
      </c>
      <c r="F2639" s="16">
        <v>23234</v>
      </c>
      <c r="G2639" s="16">
        <v>49</v>
      </c>
      <c r="H2639" s="16">
        <v>3616.9407000000001</v>
      </c>
      <c r="I2639" s="18"/>
    </row>
    <row r="2640" spans="1:9" x14ac:dyDescent="0.15">
      <c r="B2640" s="4">
        <v>16</v>
      </c>
      <c r="C2640" s="16">
        <v>367908</v>
      </c>
      <c r="D2640" s="16">
        <v>10820</v>
      </c>
      <c r="E2640" s="16">
        <v>6498</v>
      </c>
      <c r="F2640" s="16">
        <v>15042</v>
      </c>
      <c r="G2640" s="16">
        <v>34</v>
      </c>
      <c r="H2640" s="16">
        <v>2406.9052999999999</v>
      </c>
      <c r="I2640" s="18"/>
    </row>
    <row r="2641" spans="1:9" x14ac:dyDescent="0.15">
      <c r="B2641" s="4">
        <v>17</v>
      </c>
      <c r="C2641" s="16">
        <v>800436</v>
      </c>
      <c r="D2641" s="16">
        <v>19058</v>
      </c>
      <c r="E2641" s="16">
        <v>9346</v>
      </c>
      <c r="F2641" s="16">
        <v>29890</v>
      </c>
      <c r="G2641" s="16">
        <v>42</v>
      </c>
      <c r="H2641" s="16">
        <v>6300.5039999999999</v>
      </c>
      <c r="I2641" s="18"/>
    </row>
    <row r="2642" spans="1:9" x14ac:dyDescent="0.15">
      <c r="B2642" s="4">
        <v>18</v>
      </c>
      <c r="C2642" s="16">
        <v>151214</v>
      </c>
      <c r="D2642" s="16">
        <v>6574</v>
      </c>
      <c r="E2642" s="16">
        <v>4418</v>
      </c>
      <c r="F2642" s="16">
        <v>8354</v>
      </c>
      <c r="G2642" s="16">
        <v>23</v>
      </c>
      <c r="H2642" s="16">
        <v>1251.6400000000001</v>
      </c>
      <c r="I2642" s="18"/>
    </row>
    <row r="2643" spans="1:9" x14ac:dyDescent="0.15">
      <c r="B2643" s="4">
        <v>19</v>
      </c>
      <c r="C2643" s="16">
        <v>554262</v>
      </c>
      <c r="D2643" s="16">
        <v>12889</v>
      </c>
      <c r="E2643" s="16">
        <v>8226</v>
      </c>
      <c r="F2643" s="16">
        <v>20450</v>
      </c>
      <c r="G2643" s="16">
        <v>43</v>
      </c>
      <c r="H2643" s="16">
        <v>3168.6401000000001</v>
      </c>
      <c r="I2643" s="18"/>
    </row>
    <row r="2644" spans="1:9" x14ac:dyDescent="0.15">
      <c r="B2644" s="4">
        <v>20</v>
      </c>
      <c r="C2644" s="16">
        <v>507596</v>
      </c>
      <c r="D2644" s="16">
        <v>13357</v>
      </c>
      <c r="E2644" s="16">
        <v>6850</v>
      </c>
      <c r="F2644" s="16">
        <v>19394</v>
      </c>
      <c r="G2644" s="16">
        <v>38</v>
      </c>
      <c r="H2644" s="16">
        <v>3088.3933000000002</v>
      </c>
      <c r="I2644" s="18"/>
    </row>
    <row r="2645" spans="1:9" x14ac:dyDescent="0.15">
      <c r="B2645" s="4">
        <v>21</v>
      </c>
      <c r="C2645" s="16">
        <v>506696</v>
      </c>
      <c r="D2645" s="16">
        <v>14074</v>
      </c>
      <c r="E2645" s="16">
        <v>9890</v>
      </c>
      <c r="F2645" s="16">
        <v>19938</v>
      </c>
      <c r="G2645" s="16">
        <v>36</v>
      </c>
      <c r="H2645" s="16">
        <v>2744.7624999999998</v>
      </c>
      <c r="I2645" s="18"/>
    </row>
    <row r="2646" spans="1:9" x14ac:dyDescent="0.15">
      <c r="B2646" s="4">
        <v>22</v>
      </c>
      <c r="C2646" s="16">
        <v>564088</v>
      </c>
      <c r="D2646" s="16">
        <v>20146</v>
      </c>
      <c r="E2646" s="16">
        <v>13602</v>
      </c>
      <c r="F2646" s="16">
        <v>26274</v>
      </c>
      <c r="G2646" s="16">
        <v>28</v>
      </c>
      <c r="H2646" s="16">
        <v>3499.2573000000002</v>
      </c>
      <c r="I2646" s="18"/>
    </row>
    <row r="2647" spans="1:9" x14ac:dyDescent="0.15">
      <c r="B2647" s="4">
        <v>23</v>
      </c>
      <c r="C2647" s="16">
        <v>639142</v>
      </c>
      <c r="D2647" s="16">
        <v>18261</v>
      </c>
      <c r="E2647" s="16">
        <v>13986</v>
      </c>
      <c r="F2647" s="16">
        <v>24034</v>
      </c>
      <c r="G2647" s="16">
        <v>35</v>
      </c>
      <c r="H2647" s="16">
        <v>2941.9555999999998</v>
      </c>
      <c r="I2647" s="18"/>
    </row>
    <row r="2648" spans="1:9" x14ac:dyDescent="0.15">
      <c r="B2648" s="4">
        <v>24</v>
      </c>
      <c r="C2648" s="16">
        <v>431078</v>
      </c>
      <c r="D2648" s="16">
        <v>12316</v>
      </c>
      <c r="E2648" s="16">
        <v>8002</v>
      </c>
      <c r="F2648" s="16">
        <v>17474</v>
      </c>
      <c r="G2648" s="16">
        <v>35</v>
      </c>
      <c r="H2648" s="16">
        <v>2416.8373999999999</v>
      </c>
      <c r="I2648" s="18"/>
    </row>
    <row r="2649" spans="1:9" x14ac:dyDescent="0.15">
      <c r="B2649" s="4">
        <v>25</v>
      </c>
      <c r="C2649" s="16">
        <v>606374</v>
      </c>
      <c r="D2649" s="16">
        <v>17324</v>
      </c>
      <c r="E2649" s="16">
        <v>8098</v>
      </c>
      <c r="F2649" s="16">
        <v>26114</v>
      </c>
      <c r="G2649" s="16">
        <v>35</v>
      </c>
      <c r="H2649" s="16">
        <v>4811.4690000000001</v>
      </c>
      <c r="I2649" s="18"/>
    </row>
    <row r="2650" spans="1:9" x14ac:dyDescent="0.15">
      <c r="B2650" s="4">
        <v>26</v>
      </c>
      <c r="C2650" s="16">
        <v>180710</v>
      </c>
      <c r="D2650" s="16">
        <v>9511</v>
      </c>
      <c r="E2650" s="16">
        <v>7682</v>
      </c>
      <c r="F2650" s="16">
        <v>11490</v>
      </c>
      <c r="G2650" s="16">
        <v>19</v>
      </c>
      <c r="H2650" s="16">
        <v>1192.9636</v>
      </c>
      <c r="I2650" s="18"/>
    </row>
    <row r="2651" spans="1:9" x14ac:dyDescent="0.15">
      <c r="B2651" s="4">
        <v>27</v>
      </c>
      <c r="C2651" s="16">
        <v>498210</v>
      </c>
      <c r="D2651" s="16">
        <v>15097</v>
      </c>
      <c r="E2651" s="16">
        <v>9410</v>
      </c>
      <c r="F2651" s="16">
        <v>23074</v>
      </c>
      <c r="G2651" s="16">
        <v>33</v>
      </c>
      <c r="H2651" s="16">
        <v>3908.9911999999999</v>
      </c>
      <c r="I2651" s="18"/>
    </row>
    <row r="2652" spans="1:9" x14ac:dyDescent="0.15">
      <c r="B2652" s="4">
        <v>28</v>
      </c>
      <c r="C2652" s="16">
        <v>544146</v>
      </c>
      <c r="D2652" s="16">
        <v>13271</v>
      </c>
      <c r="E2652" s="16">
        <v>8706</v>
      </c>
      <c r="F2652" s="16">
        <v>19746</v>
      </c>
      <c r="G2652" s="16">
        <v>41</v>
      </c>
      <c r="H2652" s="16">
        <v>3174.2444</v>
      </c>
      <c r="I2652" s="18"/>
    </row>
    <row r="2653" spans="1:9" x14ac:dyDescent="0.15">
      <c r="B2653" s="4">
        <v>29</v>
      </c>
      <c r="C2653" s="16">
        <v>731492</v>
      </c>
      <c r="D2653" s="16">
        <v>14629</v>
      </c>
      <c r="E2653" s="16">
        <v>7778</v>
      </c>
      <c r="F2653" s="16">
        <v>21378</v>
      </c>
      <c r="G2653" s="16">
        <v>50</v>
      </c>
      <c r="H2653" s="16">
        <v>3514.9412000000002</v>
      </c>
      <c r="I2653" s="18"/>
    </row>
    <row r="2654" spans="1:9" x14ac:dyDescent="0.15">
      <c r="B2654" s="4">
        <v>30</v>
      </c>
      <c r="C2654" s="16">
        <v>126690</v>
      </c>
      <c r="D2654" s="16">
        <v>7452</v>
      </c>
      <c r="E2654" s="16">
        <v>5954</v>
      </c>
      <c r="F2654" s="16">
        <v>9314</v>
      </c>
      <c r="G2654" s="16">
        <v>17</v>
      </c>
      <c r="H2654" s="16">
        <v>892.94024999999999</v>
      </c>
      <c r="I2654" s="18"/>
    </row>
    <row r="2655" spans="1:9" x14ac:dyDescent="0.15">
      <c r="A2655" s="6"/>
      <c r="B2655" s="4">
        <v>31</v>
      </c>
      <c r="C2655" s="16">
        <v>519574</v>
      </c>
      <c r="D2655" s="16">
        <v>19243</v>
      </c>
      <c r="E2655" s="16">
        <v>15906</v>
      </c>
      <c r="F2655" s="16">
        <v>22466</v>
      </c>
      <c r="G2655" s="16">
        <v>27</v>
      </c>
      <c r="H2655" s="16">
        <v>1552.8514</v>
      </c>
      <c r="I2655" s="18"/>
    </row>
    <row r="2656" spans="1:9" x14ac:dyDescent="0.15">
      <c r="A2656" s="11"/>
      <c r="B2656" s="5">
        <v>32</v>
      </c>
      <c r="C2656" s="16">
        <v>416578</v>
      </c>
      <c r="D2656" s="16">
        <v>12623</v>
      </c>
      <c r="E2656" s="16">
        <v>9378</v>
      </c>
      <c r="F2656" s="16">
        <v>15746</v>
      </c>
      <c r="G2656" s="16">
        <v>33</v>
      </c>
      <c r="H2656" s="16">
        <v>1883.9113</v>
      </c>
      <c r="I2656" s="18"/>
    </row>
    <row r="2657" spans="2:9" x14ac:dyDescent="0.15">
      <c r="B2657" s="4">
        <v>33</v>
      </c>
      <c r="C2657" s="16">
        <v>740648</v>
      </c>
      <c r="D2657" s="16">
        <v>20573</v>
      </c>
      <c r="E2657" s="16">
        <v>12066</v>
      </c>
      <c r="F2657" s="16">
        <v>29410</v>
      </c>
      <c r="G2657" s="16">
        <v>36</v>
      </c>
      <c r="H2657" s="16">
        <v>4922.5527000000002</v>
      </c>
      <c r="I2657" s="18"/>
    </row>
    <row r="2658" spans="2:9" x14ac:dyDescent="0.15">
      <c r="B2658" s="4">
        <v>34</v>
      </c>
      <c r="C2658" s="16">
        <v>475284</v>
      </c>
      <c r="D2658" s="16">
        <v>11316</v>
      </c>
      <c r="E2658" s="16">
        <v>5890</v>
      </c>
      <c r="F2658" s="16">
        <v>18370</v>
      </c>
      <c r="G2658" s="16">
        <v>42</v>
      </c>
      <c r="H2658" s="16">
        <v>3705.9739</v>
      </c>
      <c r="I2658" s="18"/>
    </row>
    <row r="2659" spans="2:9" x14ac:dyDescent="0.15">
      <c r="B2659" s="4">
        <v>35</v>
      </c>
      <c r="C2659" s="16">
        <v>659388</v>
      </c>
      <c r="D2659" s="16">
        <v>21979</v>
      </c>
      <c r="E2659" s="16">
        <v>16354</v>
      </c>
      <c r="F2659" s="16">
        <v>28290</v>
      </c>
      <c r="G2659" s="16">
        <v>30</v>
      </c>
      <c r="H2659" s="16">
        <v>3588.2678000000001</v>
      </c>
      <c r="I2659" s="18"/>
    </row>
    <row r="2660" spans="2:9" x14ac:dyDescent="0.15">
      <c r="B2660" s="4">
        <v>36</v>
      </c>
      <c r="C2660" s="16">
        <v>293744</v>
      </c>
      <c r="D2660" s="16">
        <v>12239</v>
      </c>
      <c r="E2660" s="16">
        <v>9762</v>
      </c>
      <c r="F2660" s="16">
        <v>16194</v>
      </c>
      <c r="G2660" s="16">
        <v>24</v>
      </c>
      <c r="H2660" s="16">
        <v>1793.4132999999999</v>
      </c>
      <c r="I2660" s="18"/>
    </row>
    <row r="2661" spans="2:9" x14ac:dyDescent="0.15">
      <c r="B2661" s="4">
        <v>37</v>
      </c>
      <c r="C2661" s="16">
        <v>169050</v>
      </c>
      <c r="D2661" s="16">
        <v>3756</v>
      </c>
      <c r="E2661" s="16">
        <v>1954</v>
      </c>
      <c r="F2661" s="16">
        <v>6146</v>
      </c>
      <c r="G2661" s="16">
        <v>45</v>
      </c>
      <c r="H2661" s="16">
        <v>1055.5373999999999</v>
      </c>
      <c r="I2661" s="18"/>
    </row>
    <row r="2662" spans="2:9" x14ac:dyDescent="0.15">
      <c r="B2662" s="4">
        <v>38</v>
      </c>
      <c r="C2662" s="16">
        <v>397856</v>
      </c>
      <c r="D2662" s="16">
        <v>12433</v>
      </c>
      <c r="E2662" s="16">
        <v>8194</v>
      </c>
      <c r="F2662" s="16">
        <v>17250</v>
      </c>
      <c r="G2662" s="16">
        <v>32</v>
      </c>
      <c r="H2662" s="16">
        <v>1808.1113</v>
      </c>
      <c r="I2662" s="18"/>
    </row>
    <row r="2663" spans="2:9" x14ac:dyDescent="0.15">
      <c r="B2663" s="4">
        <v>39</v>
      </c>
      <c r="C2663" s="16">
        <v>757842</v>
      </c>
      <c r="D2663" s="16">
        <v>18483</v>
      </c>
      <c r="E2663" s="16">
        <v>12642</v>
      </c>
      <c r="F2663" s="16">
        <v>25250</v>
      </c>
      <c r="G2663" s="16">
        <v>41</v>
      </c>
      <c r="H2663" s="16">
        <v>3485.3571999999999</v>
      </c>
      <c r="I2663" s="18"/>
    </row>
    <row r="2664" spans="2:9" x14ac:dyDescent="0.15">
      <c r="B2664" s="4">
        <v>40</v>
      </c>
      <c r="C2664" s="16">
        <v>743554</v>
      </c>
      <c r="D2664" s="16">
        <v>15174</v>
      </c>
      <c r="E2664" s="16">
        <v>8418</v>
      </c>
      <c r="F2664" s="16">
        <v>22850</v>
      </c>
      <c r="G2664" s="16">
        <v>49</v>
      </c>
      <c r="H2664" s="16">
        <v>3965.9177</v>
      </c>
      <c r="I2664" s="18"/>
    </row>
    <row r="2665" spans="2:9" x14ac:dyDescent="0.15">
      <c r="B2665" s="4">
        <v>41</v>
      </c>
      <c r="C2665" s="16">
        <v>249834</v>
      </c>
      <c r="D2665" s="16">
        <v>11896</v>
      </c>
      <c r="E2665" s="16">
        <v>9858</v>
      </c>
      <c r="F2665" s="16">
        <v>14946</v>
      </c>
      <c r="G2665" s="16">
        <v>21</v>
      </c>
      <c r="H2665" s="16">
        <v>1526.14</v>
      </c>
      <c r="I2665" s="18"/>
    </row>
    <row r="2666" spans="2:9" x14ac:dyDescent="0.15">
      <c r="B2666" s="4">
        <v>42</v>
      </c>
      <c r="C2666" s="16">
        <v>518084</v>
      </c>
      <c r="D2666" s="16">
        <v>15237</v>
      </c>
      <c r="E2666" s="16">
        <v>7778</v>
      </c>
      <c r="F2666" s="16">
        <v>20834</v>
      </c>
      <c r="G2666" s="16">
        <v>34</v>
      </c>
      <c r="H2666" s="16">
        <v>3332.0417000000002</v>
      </c>
      <c r="I2666" s="18"/>
    </row>
    <row r="2667" spans="2:9" x14ac:dyDescent="0.15">
      <c r="B2667" s="4">
        <v>43</v>
      </c>
      <c r="C2667" s="16">
        <v>403294</v>
      </c>
      <c r="D2667" s="16">
        <v>13009</v>
      </c>
      <c r="E2667" s="16">
        <v>9122</v>
      </c>
      <c r="F2667" s="16">
        <v>17570</v>
      </c>
      <c r="G2667" s="16">
        <v>31</v>
      </c>
      <c r="H2667" s="16">
        <v>2188.0273000000002</v>
      </c>
      <c r="I2667" s="18"/>
    </row>
    <row r="2668" spans="2:9" x14ac:dyDescent="0.15">
      <c r="B2668" s="4">
        <v>44</v>
      </c>
      <c r="C2668" s="16">
        <v>332484</v>
      </c>
      <c r="D2668" s="16">
        <v>9778</v>
      </c>
      <c r="E2668" s="16">
        <v>6178</v>
      </c>
      <c r="F2668" s="16">
        <v>15010</v>
      </c>
      <c r="G2668" s="16">
        <v>34</v>
      </c>
      <c r="H2668" s="16">
        <v>2490.415</v>
      </c>
      <c r="I2668" s="18"/>
    </row>
    <row r="2669" spans="2:9" x14ac:dyDescent="0.15">
      <c r="B2669" s="4">
        <v>45</v>
      </c>
      <c r="C2669" s="16">
        <v>364120</v>
      </c>
      <c r="D2669" s="16">
        <v>13004</v>
      </c>
      <c r="E2669" s="16">
        <v>9762</v>
      </c>
      <c r="F2669" s="16">
        <v>17378</v>
      </c>
      <c r="G2669" s="16">
        <v>28</v>
      </c>
      <c r="H2669" s="16">
        <v>2088.8525</v>
      </c>
      <c r="I2669" s="18"/>
    </row>
    <row r="2670" spans="2:9" x14ac:dyDescent="0.15">
      <c r="B2670" s="4">
        <v>46</v>
      </c>
      <c r="C2670" s="16">
        <v>327872</v>
      </c>
      <c r="D2670" s="16">
        <v>10246</v>
      </c>
      <c r="E2670" s="16">
        <v>6370</v>
      </c>
      <c r="F2670" s="16">
        <v>13858</v>
      </c>
      <c r="G2670" s="16">
        <v>32</v>
      </c>
      <c r="H2670" s="16">
        <v>1829.5197000000001</v>
      </c>
      <c r="I2670" s="18"/>
    </row>
    <row r="2671" spans="2:9" x14ac:dyDescent="0.15">
      <c r="B2671" s="4">
        <v>47</v>
      </c>
      <c r="C2671" s="16">
        <v>301038</v>
      </c>
      <c r="D2671" s="16">
        <v>13088</v>
      </c>
      <c r="E2671" s="16">
        <v>7330</v>
      </c>
      <c r="F2671" s="16">
        <v>18530</v>
      </c>
      <c r="G2671" s="16">
        <v>23</v>
      </c>
      <c r="H2671" s="16">
        <v>3237.2296999999999</v>
      </c>
      <c r="I2671" s="18"/>
    </row>
    <row r="2672" spans="2:9" x14ac:dyDescent="0.15">
      <c r="B2672" s="4">
        <v>48</v>
      </c>
      <c r="C2672" s="16">
        <v>955692</v>
      </c>
      <c r="D2672" s="16">
        <v>17698</v>
      </c>
      <c r="E2672" s="16">
        <v>9314</v>
      </c>
      <c r="F2672" s="16">
        <v>28610</v>
      </c>
      <c r="G2672" s="16">
        <v>54</v>
      </c>
      <c r="H2672" s="16">
        <v>5545.4549999999999</v>
      </c>
      <c r="I2672" s="18"/>
    </row>
    <row r="2673" spans="2:9" x14ac:dyDescent="0.15">
      <c r="B2673" s="4">
        <v>49</v>
      </c>
      <c r="C2673" s="16">
        <v>495826</v>
      </c>
      <c r="D2673" s="16">
        <v>12093</v>
      </c>
      <c r="E2673" s="16">
        <v>8386</v>
      </c>
      <c r="F2673" s="16">
        <v>16834</v>
      </c>
      <c r="G2673" s="16">
        <v>41</v>
      </c>
      <c r="H2673" s="16">
        <v>2163.4061999999999</v>
      </c>
      <c r="I2673" s="18"/>
    </row>
    <row r="2674" spans="2:9" x14ac:dyDescent="0.15">
      <c r="B2674" s="4">
        <v>50</v>
      </c>
      <c r="C2674" s="16">
        <v>354480</v>
      </c>
      <c r="D2674" s="16">
        <v>8862</v>
      </c>
      <c r="E2674" s="16">
        <v>4162</v>
      </c>
      <c r="F2674" s="16">
        <v>14722</v>
      </c>
      <c r="G2674" s="16">
        <v>40</v>
      </c>
      <c r="H2674" s="16">
        <v>3153.0592999999999</v>
      </c>
      <c r="I2674" s="18"/>
    </row>
    <row r="2675" spans="2:9" x14ac:dyDescent="0.15">
      <c r="B2675" s="4">
        <v>51</v>
      </c>
      <c r="C2675" s="16">
        <v>149550</v>
      </c>
      <c r="D2675" s="16">
        <v>6502</v>
      </c>
      <c r="E2675" s="16">
        <v>4386</v>
      </c>
      <c r="F2675" s="16">
        <v>8386</v>
      </c>
      <c r="G2675" s="16">
        <v>23</v>
      </c>
      <c r="H2675" s="16">
        <v>1184.5623000000001</v>
      </c>
      <c r="I2675" s="18"/>
    </row>
    <row r="2676" spans="2:9" x14ac:dyDescent="0.15">
      <c r="B2676" s="4">
        <v>52</v>
      </c>
      <c r="C2676" s="16">
        <v>97414</v>
      </c>
      <c r="D2676" s="16">
        <v>5127</v>
      </c>
      <c r="E2676" s="16">
        <v>3362</v>
      </c>
      <c r="F2676" s="16">
        <v>6978</v>
      </c>
      <c r="G2676" s="16">
        <v>19</v>
      </c>
      <c r="H2676" s="16">
        <v>915.73590000000002</v>
      </c>
      <c r="I2676" s="18"/>
    </row>
    <row r="2677" spans="2:9" x14ac:dyDescent="0.15">
      <c r="B2677" s="4">
        <v>53</v>
      </c>
      <c r="C2677" s="16">
        <v>631410</v>
      </c>
      <c r="D2677" s="16">
        <v>15400</v>
      </c>
      <c r="E2677" s="16">
        <v>11042</v>
      </c>
      <c r="F2677" s="16">
        <v>20834</v>
      </c>
      <c r="G2677" s="16">
        <v>41</v>
      </c>
      <c r="H2677" s="16">
        <v>2955.1455000000001</v>
      </c>
      <c r="I2677" s="18"/>
    </row>
    <row r="2678" spans="2:9" x14ac:dyDescent="0.15">
      <c r="B2678" s="4">
        <v>54</v>
      </c>
      <c r="C2678" s="16">
        <v>384058</v>
      </c>
      <c r="D2678" s="16">
        <v>13243</v>
      </c>
      <c r="E2678" s="16">
        <v>8354</v>
      </c>
      <c r="F2678" s="16">
        <v>19042</v>
      </c>
      <c r="G2678" s="16">
        <v>29</v>
      </c>
      <c r="H2678" s="16">
        <v>3446.8386</v>
      </c>
      <c r="I2678" s="18"/>
    </row>
    <row r="2679" spans="2:9" x14ac:dyDescent="0.15">
      <c r="B2679" s="4">
        <v>55</v>
      </c>
      <c r="C2679" s="16">
        <v>239666</v>
      </c>
      <c r="D2679" s="16">
        <v>9586</v>
      </c>
      <c r="E2679" s="16">
        <v>6114</v>
      </c>
      <c r="F2679" s="16">
        <v>12962</v>
      </c>
      <c r="G2679" s="16">
        <v>25</v>
      </c>
      <c r="H2679" s="16">
        <v>1917.0449000000001</v>
      </c>
      <c r="I2679" s="18"/>
    </row>
    <row r="2680" spans="2:9" x14ac:dyDescent="0.15">
      <c r="B2680" s="4">
        <v>56</v>
      </c>
      <c r="C2680" s="16">
        <v>712692</v>
      </c>
      <c r="D2680" s="16">
        <v>12287</v>
      </c>
      <c r="E2680" s="16">
        <v>7266</v>
      </c>
      <c r="F2680" s="16">
        <v>18306</v>
      </c>
      <c r="G2680" s="16">
        <v>58</v>
      </c>
      <c r="H2680" s="16">
        <v>3067.8202999999999</v>
      </c>
      <c r="I2680" s="18"/>
    </row>
    <row r="2681" spans="2:9" x14ac:dyDescent="0.15">
      <c r="B2681" s="4">
        <v>57</v>
      </c>
      <c r="C2681" s="16">
        <v>1212546</v>
      </c>
      <c r="D2681" s="16">
        <v>12500</v>
      </c>
      <c r="E2681" s="16">
        <v>6402</v>
      </c>
      <c r="F2681" s="16">
        <v>24450</v>
      </c>
      <c r="G2681" s="16">
        <v>97</v>
      </c>
      <c r="H2681" s="16">
        <v>4307.2275</v>
      </c>
      <c r="I2681" s="18"/>
    </row>
    <row r="2682" spans="2:9" x14ac:dyDescent="0.15">
      <c r="B2682" s="4">
        <v>58</v>
      </c>
      <c r="C2682" s="16">
        <v>384818</v>
      </c>
      <c r="D2682" s="16">
        <v>15392</v>
      </c>
      <c r="E2682" s="16">
        <v>12258</v>
      </c>
      <c r="F2682" s="16">
        <v>17442</v>
      </c>
      <c r="G2682" s="16">
        <v>25</v>
      </c>
      <c r="H2682" s="16">
        <v>1459.4386999999999</v>
      </c>
      <c r="I2682" s="18"/>
    </row>
    <row r="2683" spans="2:9" x14ac:dyDescent="0.15">
      <c r="B2683" s="4">
        <v>59</v>
      </c>
      <c r="C2683" s="16">
        <v>745692</v>
      </c>
      <c r="D2683" s="16">
        <v>16210</v>
      </c>
      <c r="E2683" s="16">
        <v>9218</v>
      </c>
      <c r="F2683" s="16">
        <v>25442</v>
      </c>
      <c r="G2683" s="16">
        <v>46</v>
      </c>
      <c r="H2683" s="16">
        <v>4489.6239999999998</v>
      </c>
      <c r="I2683" s="18"/>
    </row>
    <row r="2684" spans="2:9" x14ac:dyDescent="0.15">
      <c r="B2684" s="4">
        <v>60</v>
      </c>
      <c r="C2684" s="16">
        <v>194524</v>
      </c>
      <c r="D2684" s="16">
        <v>13894</v>
      </c>
      <c r="E2684" s="16">
        <v>12546</v>
      </c>
      <c r="F2684" s="16">
        <v>14978</v>
      </c>
      <c r="G2684" s="16">
        <v>14</v>
      </c>
      <c r="H2684" s="16">
        <v>641.70349999999996</v>
      </c>
      <c r="I2684" s="18"/>
    </row>
    <row r="2685" spans="2:9" x14ac:dyDescent="0.15">
      <c r="B2685" s="4">
        <v>61</v>
      </c>
      <c r="C2685" s="16">
        <v>481900</v>
      </c>
      <c r="D2685" s="16">
        <v>12681</v>
      </c>
      <c r="E2685" s="16">
        <v>9506</v>
      </c>
      <c r="F2685" s="16">
        <v>17314</v>
      </c>
      <c r="G2685" s="16">
        <v>38</v>
      </c>
      <c r="H2685" s="16">
        <v>2142.6948000000002</v>
      </c>
      <c r="I2685" s="18"/>
    </row>
    <row r="2686" spans="2:9" x14ac:dyDescent="0.15">
      <c r="B2686" s="4">
        <v>62</v>
      </c>
      <c r="C2686" s="16">
        <v>412224</v>
      </c>
      <c r="D2686" s="16">
        <v>12882</v>
      </c>
      <c r="E2686" s="16">
        <v>9346</v>
      </c>
      <c r="F2686" s="16">
        <v>16674</v>
      </c>
      <c r="G2686" s="16">
        <v>32</v>
      </c>
      <c r="H2686" s="16">
        <v>2116</v>
      </c>
      <c r="I2686" s="18"/>
    </row>
    <row r="2687" spans="2:9" x14ac:dyDescent="0.15">
      <c r="B2687" s="4">
        <v>63</v>
      </c>
      <c r="C2687" s="16">
        <v>567948</v>
      </c>
      <c r="D2687" s="16">
        <v>10517</v>
      </c>
      <c r="E2687" s="16">
        <v>6754</v>
      </c>
      <c r="F2687" s="16">
        <v>14018</v>
      </c>
      <c r="G2687" s="16">
        <v>54</v>
      </c>
      <c r="H2687" s="16">
        <v>1882.5374999999999</v>
      </c>
      <c r="I2687" s="18"/>
    </row>
    <row r="2688" spans="2:9" x14ac:dyDescent="0.15">
      <c r="B2688" s="4">
        <v>64</v>
      </c>
      <c r="C2688" s="16">
        <v>414050</v>
      </c>
      <c r="D2688" s="16">
        <v>12546</v>
      </c>
      <c r="E2688" s="16">
        <v>8578</v>
      </c>
      <c r="F2688" s="16">
        <v>17538</v>
      </c>
      <c r="G2688" s="16">
        <v>33</v>
      </c>
      <c r="H2688" s="16">
        <v>2561.6306</v>
      </c>
      <c r="I2688" s="18"/>
    </row>
    <row r="2689" spans="1:9" x14ac:dyDescent="0.15">
      <c r="B2689" s="4">
        <v>65</v>
      </c>
      <c r="C2689" s="16">
        <v>573810</v>
      </c>
      <c r="D2689" s="16">
        <v>13995</v>
      </c>
      <c r="E2689" s="16">
        <v>8994</v>
      </c>
      <c r="F2689" s="16">
        <v>19586</v>
      </c>
      <c r="G2689" s="16">
        <v>41</v>
      </c>
      <c r="H2689" s="16">
        <v>3072.3024999999998</v>
      </c>
      <c r="I2689" s="18"/>
    </row>
    <row r="2690" spans="1:9" x14ac:dyDescent="0.15">
      <c r="B2690" s="4">
        <v>66</v>
      </c>
      <c r="C2690" s="16">
        <v>1396146</v>
      </c>
      <c r="D2690" s="16">
        <v>19125</v>
      </c>
      <c r="E2690" s="16">
        <v>11138</v>
      </c>
      <c r="F2690" s="16">
        <v>30178</v>
      </c>
      <c r="G2690" s="16">
        <v>73</v>
      </c>
      <c r="H2690" s="16">
        <v>4814.759</v>
      </c>
      <c r="I2690" s="18"/>
    </row>
    <row r="2691" spans="1:9" x14ac:dyDescent="0.15">
      <c r="B2691" s="4">
        <v>67</v>
      </c>
      <c r="C2691" s="16">
        <v>554290</v>
      </c>
      <c r="D2691" s="16">
        <v>13519</v>
      </c>
      <c r="E2691" s="16">
        <v>8770</v>
      </c>
      <c r="F2691" s="16">
        <v>17474</v>
      </c>
      <c r="G2691" s="16">
        <v>41</v>
      </c>
      <c r="H2691" s="16">
        <v>2342.1071999999999</v>
      </c>
      <c r="I2691" s="18"/>
    </row>
    <row r="2692" spans="1:9" x14ac:dyDescent="0.15">
      <c r="B2692" s="4">
        <v>68</v>
      </c>
      <c r="C2692" s="16">
        <v>236660</v>
      </c>
      <c r="D2692" s="16">
        <v>9102</v>
      </c>
      <c r="E2692" s="16">
        <v>5090</v>
      </c>
      <c r="F2692" s="16">
        <v>13410</v>
      </c>
      <c r="G2692" s="16">
        <v>26</v>
      </c>
      <c r="H2692" s="16">
        <v>1964.4784999999999</v>
      </c>
      <c r="I2692" s="18"/>
    </row>
    <row r="2693" spans="1:9" x14ac:dyDescent="0.15">
      <c r="B2693" s="4">
        <v>69</v>
      </c>
      <c r="C2693" s="16">
        <v>788472</v>
      </c>
      <c r="D2693" s="16">
        <v>17919</v>
      </c>
      <c r="E2693" s="16">
        <v>10690</v>
      </c>
      <c r="F2693" s="16">
        <v>28994</v>
      </c>
      <c r="G2693" s="16">
        <v>44</v>
      </c>
      <c r="H2693" s="16">
        <v>4694.7659999999996</v>
      </c>
      <c r="I2693" s="18"/>
    </row>
    <row r="2694" spans="1:9" x14ac:dyDescent="0.15">
      <c r="B2694" s="4">
        <v>70</v>
      </c>
      <c r="C2694" s="5">
        <v>304884</v>
      </c>
      <c r="D2694" s="5">
        <v>11726</v>
      </c>
      <c r="E2694" s="5">
        <v>10082</v>
      </c>
      <c r="F2694" s="5">
        <v>13986</v>
      </c>
      <c r="G2694" s="5">
        <v>26</v>
      </c>
      <c r="H2694" s="5">
        <v>1017.3415</v>
      </c>
      <c r="I2694" s="6"/>
    </row>
    <row r="2695" spans="1:9" x14ac:dyDescent="0.15">
      <c r="B2695" s="4">
        <v>71</v>
      </c>
      <c r="C2695" s="5">
        <v>753484</v>
      </c>
      <c r="D2695" s="5">
        <v>19828</v>
      </c>
      <c r="E2695" s="5">
        <v>12162</v>
      </c>
      <c r="F2695" s="5">
        <v>28738</v>
      </c>
      <c r="G2695" s="5">
        <v>38</v>
      </c>
      <c r="H2695" s="5">
        <v>5140.0775999999996</v>
      </c>
      <c r="I2695" s="6"/>
    </row>
    <row r="2696" spans="1:9" x14ac:dyDescent="0.15">
      <c r="B2696" s="4">
        <v>72</v>
      </c>
      <c r="C2696" s="5">
        <v>102682</v>
      </c>
      <c r="D2696" s="5">
        <v>7898</v>
      </c>
      <c r="E2696" s="5">
        <v>7074</v>
      </c>
      <c r="F2696" s="5">
        <v>9122</v>
      </c>
      <c r="G2696" s="5">
        <v>13</v>
      </c>
      <c r="H2696" s="5">
        <v>742.48230000000001</v>
      </c>
      <c r="I2696" s="6"/>
    </row>
    <row r="2697" spans="1:9" x14ac:dyDescent="0.15">
      <c r="B2697" s="4">
        <v>73</v>
      </c>
      <c r="C2697" s="5">
        <v>743958</v>
      </c>
      <c r="D2697" s="5">
        <v>17301</v>
      </c>
      <c r="E2697" s="5">
        <v>10850</v>
      </c>
      <c r="F2697" s="5">
        <v>27010</v>
      </c>
      <c r="G2697" s="5">
        <v>43</v>
      </c>
      <c r="H2697" s="5">
        <v>4860.05</v>
      </c>
      <c r="I2697" s="6"/>
    </row>
    <row r="2698" spans="1:9" x14ac:dyDescent="0.15">
      <c r="B2698" s="4">
        <v>74</v>
      </c>
      <c r="C2698" s="5">
        <v>276458</v>
      </c>
      <c r="D2698" s="5">
        <v>13164</v>
      </c>
      <c r="E2698" s="5">
        <v>11394</v>
      </c>
      <c r="F2698" s="5">
        <v>15074</v>
      </c>
      <c r="G2698" s="5">
        <v>21</v>
      </c>
      <c r="H2698" s="5">
        <v>1110.8351</v>
      </c>
      <c r="I2698" s="6"/>
    </row>
    <row r="2699" spans="1:9" x14ac:dyDescent="0.15">
      <c r="B2699" s="4">
        <v>75</v>
      </c>
      <c r="C2699" s="5">
        <v>714714</v>
      </c>
      <c r="D2699" s="5">
        <v>15882</v>
      </c>
      <c r="E2699" s="5">
        <v>10658</v>
      </c>
      <c r="F2699" s="5">
        <v>24034</v>
      </c>
      <c r="G2699" s="5">
        <v>45</v>
      </c>
      <c r="H2699" s="5">
        <v>3672.6909999999998</v>
      </c>
      <c r="I2699" s="6"/>
    </row>
    <row r="2700" spans="1:9" x14ac:dyDescent="0.15">
      <c r="B2700" s="4">
        <v>76</v>
      </c>
      <c r="C2700" s="5">
        <v>323156</v>
      </c>
      <c r="D2700" s="5">
        <v>12429</v>
      </c>
      <c r="E2700" s="5">
        <v>10434</v>
      </c>
      <c r="F2700" s="5">
        <v>15170</v>
      </c>
      <c r="G2700" s="5">
        <v>26</v>
      </c>
      <c r="H2700" s="5">
        <v>1305.7548999999999</v>
      </c>
      <c r="I2700" s="6"/>
    </row>
    <row r="2701" spans="1:9" x14ac:dyDescent="0.15">
      <c r="B2701" s="4">
        <v>77</v>
      </c>
      <c r="C2701" s="5">
        <v>749566</v>
      </c>
      <c r="D2701" s="5">
        <v>15948</v>
      </c>
      <c r="E2701" s="5">
        <v>12290</v>
      </c>
      <c r="F2701" s="5">
        <v>20610</v>
      </c>
      <c r="G2701" s="5">
        <v>47</v>
      </c>
      <c r="H2701" s="5">
        <v>2418.029</v>
      </c>
      <c r="I2701" s="6"/>
    </row>
    <row r="2702" spans="1:9" x14ac:dyDescent="0.15">
      <c r="B2702" s="4">
        <v>78</v>
      </c>
      <c r="C2702" s="5">
        <v>731758</v>
      </c>
      <c r="D2702" s="5">
        <v>10306</v>
      </c>
      <c r="E2702" s="5">
        <v>2210</v>
      </c>
      <c r="F2702" s="5">
        <v>25378</v>
      </c>
      <c r="G2702" s="5">
        <v>71</v>
      </c>
      <c r="H2702" s="5">
        <v>6687.9354999999996</v>
      </c>
      <c r="I2702" s="6"/>
    </row>
    <row r="2703" spans="1:9" x14ac:dyDescent="0.15">
      <c r="A2703" s="13"/>
      <c r="B2703" s="4">
        <v>79</v>
      </c>
      <c r="C2703" s="5">
        <v>304392</v>
      </c>
      <c r="D2703" s="5">
        <v>15219</v>
      </c>
      <c r="E2703" s="5">
        <v>9922</v>
      </c>
      <c r="F2703" s="5">
        <v>20738</v>
      </c>
      <c r="G2703" s="5">
        <v>20</v>
      </c>
      <c r="H2703" s="5">
        <v>3214.6943000000001</v>
      </c>
      <c r="I2703" s="6"/>
    </row>
    <row r="2704" spans="1:9" x14ac:dyDescent="0.15">
      <c r="A2704" s="5"/>
      <c r="B2704" s="4">
        <v>80</v>
      </c>
      <c r="C2704" s="5">
        <v>436968</v>
      </c>
      <c r="D2704" s="10">
        <v>12138</v>
      </c>
      <c r="E2704" s="5">
        <v>7586</v>
      </c>
      <c r="F2704" s="5">
        <v>15362</v>
      </c>
      <c r="G2704" s="5">
        <v>36</v>
      </c>
      <c r="H2704" s="5">
        <v>1869.7012</v>
      </c>
      <c r="I2704" s="6"/>
    </row>
    <row r="2705" spans="1:9" x14ac:dyDescent="0.15">
      <c r="A2705" s="5"/>
      <c r="B2705" s="4">
        <v>81</v>
      </c>
      <c r="C2705" s="5">
        <v>632446</v>
      </c>
      <c r="D2705" s="5">
        <v>13456</v>
      </c>
      <c r="E2705" s="5">
        <v>7810</v>
      </c>
      <c r="F2705" s="5">
        <v>21314</v>
      </c>
      <c r="G2705" s="5">
        <v>47</v>
      </c>
      <c r="H2705" s="5">
        <v>3749.8506000000002</v>
      </c>
      <c r="I2705" s="6"/>
    </row>
    <row r="2706" spans="1:9" x14ac:dyDescent="0.15">
      <c r="B2706" s="4">
        <v>82</v>
      </c>
      <c r="C2706" s="5">
        <v>617070</v>
      </c>
      <c r="D2706" s="5">
        <v>15822</v>
      </c>
      <c r="E2706" s="5">
        <v>10306</v>
      </c>
      <c r="F2706" s="5">
        <v>23298</v>
      </c>
      <c r="G2706" s="5">
        <v>39</v>
      </c>
      <c r="H2706" s="5">
        <v>3932.8796000000002</v>
      </c>
      <c r="I2706" s="6"/>
    </row>
    <row r="2707" spans="1:9" x14ac:dyDescent="0.15">
      <c r="B2707" s="4">
        <v>83</v>
      </c>
      <c r="C2707" s="5">
        <v>274634</v>
      </c>
      <c r="D2707" s="5">
        <v>13077</v>
      </c>
      <c r="E2707" s="5">
        <v>11202</v>
      </c>
      <c r="F2707" s="5">
        <v>15490</v>
      </c>
      <c r="G2707" s="5">
        <v>21</v>
      </c>
      <c r="H2707" s="5">
        <v>980.50005999999996</v>
      </c>
      <c r="I2707" s="6"/>
    </row>
    <row r="2708" spans="1:9" x14ac:dyDescent="0.15">
      <c r="B2708" s="4">
        <v>84</v>
      </c>
      <c r="C2708" s="5">
        <v>662644</v>
      </c>
      <c r="D2708" s="5">
        <v>15777</v>
      </c>
      <c r="E2708" s="5">
        <v>10658</v>
      </c>
      <c r="F2708" s="5">
        <v>22754</v>
      </c>
      <c r="G2708" s="5">
        <v>42</v>
      </c>
      <c r="H2708" s="5">
        <v>3207.76</v>
      </c>
      <c r="I2708" s="6"/>
    </row>
    <row r="2709" spans="1:9" x14ac:dyDescent="0.15">
      <c r="B2709" s="4">
        <v>85</v>
      </c>
      <c r="C2709" s="5">
        <v>664848</v>
      </c>
      <c r="D2709" s="5">
        <v>16621</v>
      </c>
      <c r="E2709" s="5">
        <v>10978</v>
      </c>
      <c r="F2709" s="5">
        <v>24162</v>
      </c>
      <c r="G2709" s="5">
        <v>40</v>
      </c>
      <c r="H2709" s="5">
        <v>3848.2485000000001</v>
      </c>
      <c r="I2709" s="6"/>
    </row>
    <row r="2710" spans="1:9" x14ac:dyDescent="0.15">
      <c r="B2710" s="4">
        <v>86</v>
      </c>
      <c r="C2710" s="5">
        <v>388614</v>
      </c>
      <c r="D2710" s="5">
        <v>11103</v>
      </c>
      <c r="E2710" s="5">
        <v>6274</v>
      </c>
      <c r="F2710" s="5">
        <v>15714</v>
      </c>
      <c r="G2710" s="5">
        <v>35</v>
      </c>
      <c r="H2710" s="5">
        <v>2520.9778000000001</v>
      </c>
      <c r="I2710" s="6"/>
    </row>
    <row r="2711" spans="1:9" x14ac:dyDescent="0.15">
      <c r="B2711" s="4">
        <v>87</v>
      </c>
      <c r="C2711" s="5">
        <v>256078</v>
      </c>
      <c r="D2711" s="7">
        <v>6566</v>
      </c>
      <c r="E2711" s="5">
        <v>674</v>
      </c>
      <c r="F2711" s="5">
        <v>14114</v>
      </c>
      <c r="G2711" s="5">
        <v>39</v>
      </c>
      <c r="H2711" s="5">
        <v>3590.9787999999999</v>
      </c>
      <c r="I2711" s="6"/>
    </row>
    <row r="2712" spans="1:9" x14ac:dyDescent="0.15">
      <c r="B2712" s="4">
        <v>88</v>
      </c>
      <c r="C2712" s="5">
        <v>196506</v>
      </c>
      <c r="D2712" s="5">
        <v>6776</v>
      </c>
      <c r="E2712" s="5">
        <v>3106</v>
      </c>
      <c r="F2712" s="5">
        <v>11650</v>
      </c>
      <c r="G2712" s="5">
        <v>29</v>
      </c>
      <c r="H2712" s="5">
        <v>2423.2183</v>
      </c>
      <c r="I2712" s="6"/>
    </row>
    <row r="2713" spans="1:9" x14ac:dyDescent="0.15">
      <c r="B2713" s="4">
        <v>89</v>
      </c>
      <c r="C2713" s="5">
        <v>114816</v>
      </c>
      <c r="D2713" s="5">
        <v>3588</v>
      </c>
      <c r="E2713" s="5">
        <v>1186</v>
      </c>
      <c r="F2713" s="5">
        <v>6434</v>
      </c>
      <c r="G2713" s="5">
        <v>32</v>
      </c>
      <c r="H2713" s="5">
        <v>1533.9540999999999</v>
      </c>
      <c r="I2713" s="6"/>
    </row>
    <row r="2714" spans="1:9" x14ac:dyDescent="0.15">
      <c r="B2714" s="4">
        <v>90</v>
      </c>
      <c r="C2714" s="5">
        <v>400026</v>
      </c>
      <c r="D2714" s="5">
        <v>8889</v>
      </c>
      <c r="E2714" s="5">
        <v>2850</v>
      </c>
      <c r="F2714" s="5">
        <v>17378</v>
      </c>
      <c r="G2714" s="5">
        <v>45</v>
      </c>
      <c r="H2714" s="5">
        <v>4104.5214999999998</v>
      </c>
      <c r="I2714" s="6"/>
    </row>
    <row r="2715" spans="1:9" x14ac:dyDescent="0.15">
      <c r="B2715" s="4">
        <v>91</v>
      </c>
      <c r="C2715" s="5">
        <v>317758</v>
      </c>
      <c r="D2715" s="5">
        <v>10250</v>
      </c>
      <c r="E2715" s="5">
        <v>7682</v>
      </c>
      <c r="F2715" s="5">
        <v>13826</v>
      </c>
      <c r="G2715" s="5">
        <v>31</v>
      </c>
      <c r="H2715" s="5">
        <v>1817.2877000000001</v>
      </c>
      <c r="I2715" s="6"/>
    </row>
    <row r="2716" spans="1:9" x14ac:dyDescent="0.15">
      <c r="B2716" s="4">
        <v>92</v>
      </c>
      <c r="C2716" s="5">
        <v>305738</v>
      </c>
      <c r="D2716" s="5">
        <v>8263</v>
      </c>
      <c r="E2716" s="5">
        <v>1602</v>
      </c>
      <c r="F2716" s="5">
        <v>15106</v>
      </c>
      <c r="G2716" s="5">
        <v>37</v>
      </c>
      <c r="H2716" s="5">
        <v>3570.3040000000001</v>
      </c>
      <c r="I2716" s="6"/>
    </row>
    <row r="2717" spans="1:9" x14ac:dyDescent="0.15">
      <c r="B2717" s="4">
        <v>93</v>
      </c>
      <c r="C2717" s="5">
        <v>2359348</v>
      </c>
      <c r="D2717" s="5">
        <v>22258</v>
      </c>
      <c r="E2717" s="5">
        <v>8802</v>
      </c>
      <c r="F2717" s="5">
        <v>32098</v>
      </c>
      <c r="G2717" s="5">
        <v>106</v>
      </c>
      <c r="H2717" s="5">
        <v>5655.5010000000002</v>
      </c>
      <c r="I2717" s="6"/>
    </row>
    <row r="2718" spans="1:9" x14ac:dyDescent="0.15">
      <c r="B2718" s="4">
        <v>94</v>
      </c>
      <c r="C2718" s="5">
        <v>360868</v>
      </c>
      <c r="D2718" s="5">
        <v>7217</v>
      </c>
      <c r="E2718" s="5">
        <v>1538</v>
      </c>
      <c r="F2718" s="5">
        <v>14594</v>
      </c>
      <c r="G2718" s="5">
        <v>50</v>
      </c>
      <c r="H2718" s="5">
        <v>3654.6640000000002</v>
      </c>
      <c r="I2718" s="6"/>
    </row>
    <row r="2719" spans="1:9" x14ac:dyDescent="0.15">
      <c r="B2719" s="4">
        <v>95</v>
      </c>
      <c r="C2719" s="5">
        <v>321258</v>
      </c>
      <c r="D2719" s="5">
        <v>8682</v>
      </c>
      <c r="E2719" s="5">
        <v>3266</v>
      </c>
      <c r="F2719" s="5">
        <v>15042</v>
      </c>
      <c r="G2719" s="5">
        <v>37</v>
      </c>
      <c r="H2719" s="5">
        <v>3295.7898</v>
      </c>
      <c r="I2719" s="6"/>
    </row>
    <row r="2720" spans="1:9" x14ac:dyDescent="0.15">
      <c r="B2720" s="4">
        <v>96</v>
      </c>
      <c r="C2720" s="5">
        <v>1365580</v>
      </c>
      <c r="D2720" s="5">
        <v>19508</v>
      </c>
      <c r="E2720" s="5">
        <v>8386</v>
      </c>
      <c r="F2720" s="5">
        <v>29986</v>
      </c>
      <c r="G2720" s="5">
        <v>70</v>
      </c>
      <c r="H2720" s="5">
        <v>5725.8954999999996</v>
      </c>
      <c r="I2720" s="6"/>
    </row>
    <row r="2721" spans="2:9" x14ac:dyDescent="0.15">
      <c r="B2721" s="4">
        <v>97</v>
      </c>
      <c r="C2721" s="5">
        <v>357786</v>
      </c>
      <c r="D2721" s="5">
        <v>12337</v>
      </c>
      <c r="E2721" s="5">
        <v>9378</v>
      </c>
      <c r="F2721" s="5">
        <v>15266</v>
      </c>
      <c r="G2721" s="5">
        <v>29</v>
      </c>
      <c r="H2721" s="5">
        <v>1560.6736000000001</v>
      </c>
      <c r="I2721" s="6"/>
    </row>
    <row r="2722" spans="2:9" x14ac:dyDescent="0.15">
      <c r="B2722" s="4">
        <v>98</v>
      </c>
      <c r="C2722" s="5">
        <v>547310</v>
      </c>
      <c r="D2722" s="5">
        <v>14033</v>
      </c>
      <c r="E2722" s="5">
        <v>6978</v>
      </c>
      <c r="F2722" s="5">
        <v>23458</v>
      </c>
      <c r="G2722" s="5">
        <v>39</v>
      </c>
      <c r="H2722" s="5">
        <v>4423.0780000000004</v>
      </c>
      <c r="I2722" s="6"/>
    </row>
    <row r="2723" spans="2:9" x14ac:dyDescent="0.15">
      <c r="B2723" s="4">
        <v>99</v>
      </c>
      <c r="C2723" s="5">
        <v>755526</v>
      </c>
      <c r="D2723" s="5">
        <v>14814</v>
      </c>
      <c r="E2723" s="5">
        <v>8162</v>
      </c>
      <c r="F2723" s="5">
        <v>24258</v>
      </c>
      <c r="G2723" s="5">
        <v>51</v>
      </c>
      <c r="H2723" s="5">
        <v>4504.6196</v>
      </c>
      <c r="I2723" s="6"/>
    </row>
    <row r="2724" spans="2:9" x14ac:dyDescent="0.15">
      <c r="B2724" s="4">
        <v>100</v>
      </c>
      <c r="C2724" s="5">
        <v>339390</v>
      </c>
      <c r="D2724" s="5">
        <v>10948</v>
      </c>
      <c r="E2724" s="5">
        <v>6626</v>
      </c>
      <c r="F2724" s="5">
        <v>16066</v>
      </c>
      <c r="G2724" s="5">
        <v>31</v>
      </c>
      <c r="H2724" s="5">
        <v>2541.8004999999998</v>
      </c>
      <c r="I2724" s="6"/>
    </row>
    <row r="2725" spans="2:9" x14ac:dyDescent="0.15">
      <c r="B2725" s="4">
        <v>101</v>
      </c>
      <c r="C2725" s="5">
        <v>361058</v>
      </c>
      <c r="D2725" s="5">
        <v>10941</v>
      </c>
      <c r="E2725" s="5">
        <v>8386</v>
      </c>
      <c r="F2725" s="5">
        <v>12962</v>
      </c>
      <c r="G2725" s="5">
        <v>33</v>
      </c>
      <c r="H2725" s="5">
        <v>1336.8887</v>
      </c>
      <c r="I2725" s="6"/>
    </row>
    <row r="2726" spans="2:9" x14ac:dyDescent="0.15">
      <c r="B2726" s="4">
        <v>102</v>
      </c>
      <c r="C2726" s="5">
        <v>448762</v>
      </c>
      <c r="D2726" s="5">
        <v>15474</v>
      </c>
      <c r="E2726" s="5">
        <v>9026</v>
      </c>
      <c r="F2726" s="5">
        <v>23554</v>
      </c>
      <c r="G2726" s="5">
        <v>29</v>
      </c>
      <c r="H2726" s="5">
        <v>4475.317</v>
      </c>
      <c r="I2726" s="6"/>
    </row>
    <row r="2727" spans="2:9" x14ac:dyDescent="0.15">
      <c r="B2727" s="4">
        <v>103</v>
      </c>
      <c r="C2727" s="5">
        <v>517280</v>
      </c>
      <c r="D2727" s="5">
        <v>16165</v>
      </c>
      <c r="E2727" s="5">
        <v>12066</v>
      </c>
      <c r="F2727" s="5">
        <v>20962</v>
      </c>
      <c r="G2727" s="5">
        <v>32</v>
      </c>
      <c r="H2727" s="5">
        <v>2750.4794999999999</v>
      </c>
      <c r="I2727" s="6"/>
    </row>
    <row r="2728" spans="2:9" x14ac:dyDescent="0.15">
      <c r="B2728" s="4">
        <v>104</v>
      </c>
      <c r="C2728" s="5">
        <v>628236</v>
      </c>
      <c r="D2728" s="5">
        <v>16532</v>
      </c>
      <c r="E2728" s="5">
        <v>8674</v>
      </c>
      <c r="F2728" s="5">
        <v>25154</v>
      </c>
      <c r="G2728" s="5">
        <v>38</v>
      </c>
      <c r="H2728" s="5">
        <v>4284.0522000000001</v>
      </c>
      <c r="I2728" s="6"/>
    </row>
    <row r="2729" spans="2:9" x14ac:dyDescent="0.15">
      <c r="B2729" s="4">
        <v>105</v>
      </c>
      <c r="C2729" s="5">
        <v>289208</v>
      </c>
      <c r="D2729" s="5">
        <v>10328</v>
      </c>
      <c r="E2729" s="5">
        <v>4450</v>
      </c>
      <c r="F2729" s="5">
        <v>16706</v>
      </c>
      <c r="G2729" s="5">
        <v>28</v>
      </c>
      <c r="H2729" s="5">
        <v>3577.7388000000001</v>
      </c>
      <c r="I2729" s="6"/>
    </row>
    <row r="2730" spans="2:9" x14ac:dyDescent="0.15">
      <c r="B2730" s="4">
        <v>106</v>
      </c>
      <c r="C2730" s="5">
        <v>367574</v>
      </c>
      <c r="D2730" s="5">
        <v>8548</v>
      </c>
      <c r="E2730" s="5">
        <v>3842</v>
      </c>
      <c r="F2730" s="5">
        <v>14786</v>
      </c>
      <c r="G2730" s="5">
        <v>43</v>
      </c>
      <c r="H2730" s="5">
        <v>3101.9047999999998</v>
      </c>
      <c r="I2730" s="6"/>
    </row>
    <row r="2731" spans="2:9" x14ac:dyDescent="0.15">
      <c r="B2731" s="4">
        <v>107</v>
      </c>
      <c r="C2731" s="5">
        <v>609574</v>
      </c>
      <c r="D2731" s="5">
        <v>11952</v>
      </c>
      <c r="E2731" s="5">
        <v>7874</v>
      </c>
      <c r="F2731" s="5">
        <v>15618</v>
      </c>
      <c r="G2731" s="5">
        <v>51</v>
      </c>
      <c r="H2731" s="5">
        <v>2163.808</v>
      </c>
      <c r="I2731" s="6"/>
    </row>
    <row r="2732" spans="2:9" x14ac:dyDescent="0.15">
      <c r="B2732" s="4">
        <v>108</v>
      </c>
      <c r="C2732" s="5">
        <v>735514</v>
      </c>
      <c r="D2732" s="5">
        <v>12057</v>
      </c>
      <c r="E2732" s="5">
        <v>7554</v>
      </c>
      <c r="F2732" s="5">
        <v>16866</v>
      </c>
      <c r="G2732" s="5">
        <v>61</v>
      </c>
      <c r="H2732" s="5">
        <v>2011.6769999999999</v>
      </c>
      <c r="I2732" s="6"/>
    </row>
    <row r="2733" spans="2:9" x14ac:dyDescent="0.15">
      <c r="B2733" s="4">
        <v>109</v>
      </c>
      <c r="C2733" s="5">
        <v>378278</v>
      </c>
      <c r="D2733" s="5">
        <v>10807</v>
      </c>
      <c r="E2733" s="5">
        <v>7202</v>
      </c>
      <c r="F2733" s="5">
        <v>16130</v>
      </c>
      <c r="G2733" s="5">
        <v>35</v>
      </c>
      <c r="H2733" s="5">
        <v>2330.3049999999998</v>
      </c>
      <c r="I2733" s="6"/>
    </row>
    <row r="2734" spans="2:9" x14ac:dyDescent="0.15">
      <c r="B2734" s="4">
        <v>110</v>
      </c>
      <c r="C2734" s="5">
        <v>769954</v>
      </c>
      <c r="D2734" s="5">
        <v>15713</v>
      </c>
      <c r="E2734" s="5">
        <v>9666</v>
      </c>
      <c r="F2734" s="5">
        <v>25634</v>
      </c>
      <c r="G2734" s="5">
        <v>49</v>
      </c>
      <c r="H2734" s="5">
        <v>4805.6166999999996</v>
      </c>
      <c r="I2734" s="6"/>
    </row>
    <row r="2735" spans="2:9" x14ac:dyDescent="0.15">
      <c r="B2735" s="4">
        <v>111</v>
      </c>
      <c r="C2735" s="5">
        <v>685348</v>
      </c>
      <c r="D2735" s="5">
        <v>13706</v>
      </c>
      <c r="E2735" s="5">
        <v>7042</v>
      </c>
      <c r="F2735" s="5">
        <v>24834</v>
      </c>
      <c r="G2735" s="5">
        <v>50</v>
      </c>
      <c r="H2735" s="5">
        <v>5218.6122999999998</v>
      </c>
      <c r="I2735" s="6"/>
    </row>
    <row r="2736" spans="2:9" x14ac:dyDescent="0.15">
      <c r="B2736" s="4">
        <v>112</v>
      </c>
      <c r="C2736" s="5">
        <v>468306</v>
      </c>
      <c r="D2736" s="5">
        <v>11422</v>
      </c>
      <c r="E2736" s="5">
        <v>7202</v>
      </c>
      <c r="F2736" s="5">
        <v>16130</v>
      </c>
      <c r="G2736" s="5">
        <v>41</v>
      </c>
      <c r="H2736" s="5">
        <v>2619.8425000000002</v>
      </c>
      <c r="I2736" s="6"/>
    </row>
    <row r="2737" spans="1:9" x14ac:dyDescent="0.15">
      <c r="B2737" s="4">
        <v>113</v>
      </c>
      <c r="C2737" s="5">
        <v>591034</v>
      </c>
      <c r="D2737" s="5">
        <v>13134</v>
      </c>
      <c r="E2737" s="5">
        <v>4354</v>
      </c>
      <c r="F2737" s="5">
        <v>24354</v>
      </c>
      <c r="G2737" s="5">
        <v>45</v>
      </c>
      <c r="H2737" s="5">
        <v>5230.7075000000004</v>
      </c>
      <c r="I2737" s="6"/>
    </row>
    <row r="2738" spans="1:9" x14ac:dyDescent="0.15">
      <c r="B2738" s="4">
        <v>114</v>
      </c>
      <c r="C2738" s="5">
        <v>391202</v>
      </c>
      <c r="D2738" s="5">
        <v>11854</v>
      </c>
      <c r="E2738" s="5">
        <v>6978</v>
      </c>
      <c r="F2738" s="5">
        <v>16482</v>
      </c>
      <c r="G2738" s="5">
        <v>33</v>
      </c>
      <c r="H2738" s="5">
        <v>2324.6152000000002</v>
      </c>
      <c r="I2738" s="6"/>
    </row>
    <row r="2739" spans="1:9" x14ac:dyDescent="0.15">
      <c r="A2739" s="6"/>
      <c r="B2739" s="4">
        <v>115</v>
      </c>
      <c r="C2739" s="5">
        <v>280340</v>
      </c>
      <c r="D2739" s="5">
        <v>10782</v>
      </c>
      <c r="E2739" s="5">
        <v>8418</v>
      </c>
      <c r="F2739" s="5">
        <v>14338</v>
      </c>
      <c r="G2739" s="5">
        <v>26</v>
      </c>
      <c r="H2739" s="5">
        <v>1569.5880999999999</v>
      </c>
      <c r="I2739" s="6"/>
    </row>
    <row r="2740" spans="1:9" x14ac:dyDescent="0.15">
      <c r="A2740" s="11"/>
      <c r="B2740" s="4">
        <v>116</v>
      </c>
      <c r="C2740" s="5">
        <v>415624</v>
      </c>
      <c r="D2740" s="5">
        <v>11545</v>
      </c>
      <c r="E2740" s="5">
        <v>6178</v>
      </c>
      <c r="F2740" s="5">
        <v>17698</v>
      </c>
      <c r="G2740" s="5">
        <v>36</v>
      </c>
      <c r="H2740" s="5">
        <v>2833.2523999999999</v>
      </c>
      <c r="I2740" s="6"/>
    </row>
    <row r="2741" spans="1:9" x14ac:dyDescent="0.15">
      <c r="B2741" s="4">
        <v>117</v>
      </c>
      <c r="C2741" s="5">
        <v>308856</v>
      </c>
      <c r="D2741" s="5">
        <v>11030</v>
      </c>
      <c r="E2741" s="5">
        <v>8482</v>
      </c>
      <c r="F2741" s="5">
        <v>14210</v>
      </c>
      <c r="G2741" s="5">
        <v>28</v>
      </c>
      <c r="H2741" s="5">
        <v>1622.7180000000001</v>
      </c>
      <c r="I2741" s="6"/>
    </row>
    <row r="2742" spans="1:9" x14ac:dyDescent="0.15">
      <c r="B2742" s="4">
        <v>118</v>
      </c>
      <c r="C2742" s="5">
        <v>262446</v>
      </c>
      <c r="D2742" s="5">
        <v>11410</v>
      </c>
      <c r="E2742" s="5">
        <v>9314</v>
      </c>
      <c r="F2742" s="5">
        <v>13442</v>
      </c>
      <c r="G2742" s="5">
        <v>23</v>
      </c>
      <c r="H2742" s="5">
        <v>1246.5026</v>
      </c>
      <c r="I2742" s="6"/>
    </row>
    <row r="2743" spans="1:9" x14ac:dyDescent="0.15">
      <c r="B2743" s="4">
        <v>119</v>
      </c>
      <c r="C2743" s="5">
        <v>448238</v>
      </c>
      <c r="D2743" s="5">
        <v>11493</v>
      </c>
      <c r="E2743" s="5">
        <v>7522</v>
      </c>
      <c r="F2743" s="5">
        <v>15874</v>
      </c>
      <c r="G2743" s="5">
        <v>39</v>
      </c>
      <c r="H2743" s="5">
        <v>2367.1786999999999</v>
      </c>
      <c r="I2743" s="6"/>
    </row>
    <row r="2744" spans="1:9" x14ac:dyDescent="0.15">
      <c r="B2744" s="4">
        <v>120</v>
      </c>
      <c r="C2744" s="5">
        <v>412168</v>
      </c>
      <c r="D2744" s="5">
        <v>11449</v>
      </c>
      <c r="E2744" s="5">
        <v>7234</v>
      </c>
      <c r="F2744" s="5">
        <v>16066</v>
      </c>
      <c r="G2744" s="5">
        <v>36</v>
      </c>
      <c r="H2744" s="5">
        <v>2385.107</v>
      </c>
      <c r="I2744" s="6"/>
    </row>
    <row r="2745" spans="1:9" x14ac:dyDescent="0.15">
      <c r="B2745" s="4">
        <v>121</v>
      </c>
      <c r="C2745" s="5">
        <v>421520</v>
      </c>
      <c r="D2745" s="5">
        <v>10538</v>
      </c>
      <c r="E2745" s="5">
        <v>5282</v>
      </c>
      <c r="F2745" s="5">
        <v>16610</v>
      </c>
      <c r="G2745" s="5">
        <v>40</v>
      </c>
      <c r="H2745" s="5">
        <v>3195.9749000000002</v>
      </c>
      <c r="I2745" s="6"/>
    </row>
    <row r="2746" spans="1:9" x14ac:dyDescent="0.15">
      <c r="B2746" s="4">
        <v>122</v>
      </c>
      <c r="C2746" s="5">
        <v>113308</v>
      </c>
      <c r="D2746" s="5">
        <v>8093</v>
      </c>
      <c r="E2746" s="5">
        <v>6370</v>
      </c>
      <c r="F2746" s="5">
        <v>9506</v>
      </c>
      <c r="G2746" s="5">
        <v>14</v>
      </c>
      <c r="H2746" s="5">
        <v>927.18129999999996</v>
      </c>
      <c r="I2746" s="6"/>
    </row>
    <row r="2747" spans="1:9" x14ac:dyDescent="0.15">
      <c r="B2747" s="4">
        <v>123</v>
      </c>
      <c r="C2747" s="5">
        <v>595284</v>
      </c>
      <c r="D2747" s="5">
        <v>14173</v>
      </c>
      <c r="E2747" s="5">
        <v>5858</v>
      </c>
      <c r="F2747" s="5">
        <v>24354</v>
      </c>
      <c r="G2747" s="5">
        <v>42</v>
      </c>
      <c r="H2747" s="5">
        <v>4423.3429999999998</v>
      </c>
      <c r="I2747" s="6"/>
    </row>
    <row r="2748" spans="1:9" x14ac:dyDescent="0.15">
      <c r="B2748" s="4">
        <v>124</v>
      </c>
      <c r="C2748" s="5">
        <v>477308</v>
      </c>
      <c r="D2748" s="5">
        <v>10376</v>
      </c>
      <c r="E2748" s="5">
        <v>4354</v>
      </c>
      <c r="F2748" s="5">
        <v>18018</v>
      </c>
      <c r="G2748" s="5">
        <v>46</v>
      </c>
      <c r="H2748" s="5">
        <v>3669.1572000000001</v>
      </c>
      <c r="I2748" s="6"/>
    </row>
    <row r="2749" spans="1:9" x14ac:dyDescent="0.15">
      <c r="B2749" s="4">
        <v>125</v>
      </c>
      <c r="C2749" s="5">
        <v>620054</v>
      </c>
      <c r="D2749" s="5">
        <v>14419</v>
      </c>
      <c r="E2749" s="5">
        <v>6882</v>
      </c>
      <c r="F2749" s="5">
        <v>22370</v>
      </c>
      <c r="G2749" s="5">
        <v>43</v>
      </c>
      <c r="H2749" s="5">
        <v>4112.3334999999997</v>
      </c>
      <c r="I2749" s="6"/>
    </row>
    <row r="2750" spans="1:9" x14ac:dyDescent="0.15">
      <c r="B2750" s="4">
        <v>126</v>
      </c>
      <c r="C2750" s="5">
        <v>697880</v>
      </c>
      <c r="D2750" s="5">
        <v>15860</v>
      </c>
      <c r="E2750" s="5">
        <v>8482</v>
      </c>
      <c r="F2750" s="5">
        <v>23906</v>
      </c>
      <c r="G2750" s="5">
        <v>44</v>
      </c>
      <c r="H2750" s="5">
        <v>4685.8095999999996</v>
      </c>
      <c r="I2750" s="6"/>
    </row>
    <row r="2751" spans="1:9" x14ac:dyDescent="0.15">
      <c r="B2751" s="4">
        <v>127</v>
      </c>
      <c r="C2751" s="5">
        <v>140322</v>
      </c>
      <c r="D2751" s="5">
        <v>8254</v>
      </c>
      <c r="E2751" s="5">
        <v>7010</v>
      </c>
      <c r="F2751" s="5">
        <v>9538</v>
      </c>
      <c r="G2751" s="5">
        <v>17</v>
      </c>
      <c r="H2751" s="5">
        <v>813.24099999999999</v>
      </c>
      <c r="I2751" s="6"/>
    </row>
    <row r="2752" spans="1:9" x14ac:dyDescent="0.15">
      <c r="B2752" s="4">
        <v>128</v>
      </c>
      <c r="C2752" s="5">
        <v>680038</v>
      </c>
      <c r="D2752" s="5">
        <v>19429</v>
      </c>
      <c r="E2752" s="5">
        <v>9314</v>
      </c>
      <c r="F2752" s="5">
        <v>28514</v>
      </c>
      <c r="G2752" s="5">
        <v>35</v>
      </c>
      <c r="H2752" s="5">
        <v>6418.3490000000002</v>
      </c>
      <c r="I2752" s="6"/>
    </row>
    <row r="2753" spans="2:9" x14ac:dyDescent="0.15">
      <c r="B2753" s="4">
        <v>129</v>
      </c>
      <c r="C2753" s="5">
        <v>667902</v>
      </c>
      <c r="D2753" s="5">
        <v>14210</v>
      </c>
      <c r="E2753" s="5">
        <v>7202</v>
      </c>
      <c r="F2753" s="5">
        <v>24834</v>
      </c>
      <c r="G2753" s="5">
        <v>47</v>
      </c>
      <c r="H2753" s="5">
        <v>4720.5929999999998</v>
      </c>
      <c r="I2753" s="6"/>
    </row>
    <row r="2754" spans="2:9" x14ac:dyDescent="0.15">
      <c r="B2754" s="4">
        <v>130</v>
      </c>
      <c r="C2754" s="5">
        <v>432712</v>
      </c>
      <c r="D2754" s="5">
        <v>12019</v>
      </c>
      <c r="E2754" s="5">
        <v>6242</v>
      </c>
      <c r="F2754" s="5">
        <v>18466</v>
      </c>
      <c r="G2754" s="5">
        <v>36</v>
      </c>
      <c r="H2754" s="5">
        <v>3654.3980000000001</v>
      </c>
      <c r="I2754" s="6"/>
    </row>
    <row r="2755" spans="2:9" x14ac:dyDescent="0.15">
      <c r="B2755" s="4">
        <v>131</v>
      </c>
      <c r="C2755" s="5">
        <v>643748</v>
      </c>
      <c r="D2755" s="5">
        <v>12874</v>
      </c>
      <c r="E2755" s="5">
        <v>4962</v>
      </c>
      <c r="F2755" s="5">
        <v>23298</v>
      </c>
      <c r="G2755" s="5">
        <v>50</v>
      </c>
      <c r="H2755" s="5">
        <v>4925.2046</v>
      </c>
      <c r="I2755" s="6"/>
    </row>
    <row r="2756" spans="2:9" x14ac:dyDescent="0.15">
      <c r="B2756" s="4">
        <v>132</v>
      </c>
      <c r="C2756" s="5">
        <v>609370</v>
      </c>
      <c r="D2756" s="5">
        <v>13541</v>
      </c>
      <c r="E2756" s="5">
        <v>6754</v>
      </c>
      <c r="F2756" s="5">
        <v>20930</v>
      </c>
      <c r="G2756" s="5">
        <v>45</v>
      </c>
      <c r="H2756" s="5">
        <v>4049.3777</v>
      </c>
      <c r="I2756" s="6"/>
    </row>
    <row r="2757" spans="2:9" x14ac:dyDescent="0.15">
      <c r="B2757" s="4">
        <v>133</v>
      </c>
      <c r="C2757" s="5">
        <v>320206</v>
      </c>
      <c r="D2757" s="5">
        <v>8210</v>
      </c>
      <c r="E2757" s="5">
        <v>4258</v>
      </c>
      <c r="F2757" s="5">
        <v>13698</v>
      </c>
      <c r="G2757" s="5">
        <v>39</v>
      </c>
      <c r="H2757" s="5">
        <v>2604.7031000000002</v>
      </c>
      <c r="I2757" s="6"/>
    </row>
    <row r="2758" spans="2:9" x14ac:dyDescent="0.15">
      <c r="B2758" s="4">
        <v>134</v>
      </c>
      <c r="C2758" s="5">
        <v>491054</v>
      </c>
      <c r="D2758" s="5">
        <v>12591</v>
      </c>
      <c r="E2758" s="5">
        <v>6530</v>
      </c>
      <c r="F2758" s="5">
        <v>19362</v>
      </c>
      <c r="G2758" s="5">
        <v>39</v>
      </c>
      <c r="H2758" s="5">
        <v>3116.1972999999998</v>
      </c>
      <c r="I2758" s="6"/>
    </row>
    <row r="2759" spans="2:9" x14ac:dyDescent="0.15">
      <c r="B2759" s="4">
        <v>135</v>
      </c>
      <c r="C2759" s="5">
        <v>411968</v>
      </c>
      <c r="D2759" s="5">
        <v>12874</v>
      </c>
      <c r="E2759" s="5">
        <v>9250</v>
      </c>
      <c r="F2759" s="5">
        <v>18050</v>
      </c>
      <c r="G2759" s="5">
        <v>32</v>
      </c>
      <c r="H2759" s="5">
        <v>2834.8809000000001</v>
      </c>
      <c r="I2759" s="6"/>
    </row>
    <row r="2760" spans="2:9" x14ac:dyDescent="0.15">
      <c r="B2760" s="4">
        <v>136</v>
      </c>
      <c r="C2760" s="5">
        <v>545554</v>
      </c>
      <c r="D2760" s="5">
        <v>13306</v>
      </c>
      <c r="E2760" s="5">
        <v>8162</v>
      </c>
      <c r="F2760" s="5">
        <v>19778</v>
      </c>
      <c r="G2760" s="5">
        <v>41</v>
      </c>
      <c r="H2760" s="5">
        <v>3355.3933000000002</v>
      </c>
      <c r="I2760" s="6"/>
    </row>
    <row r="2761" spans="2:9" x14ac:dyDescent="0.15">
      <c r="B2761" s="4">
        <v>137</v>
      </c>
      <c r="C2761" s="5">
        <v>883188</v>
      </c>
      <c r="D2761" s="5">
        <v>11934</v>
      </c>
      <c r="E2761" s="5">
        <v>6242</v>
      </c>
      <c r="F2761" s="5">
        <v>20866</v>
      </c>
      <c r="G2761" s="5">
        <v>74</v>
      </c>
      <c r="H2761" s="5">
        <v>3755.6125000000002</v>
      </c>
      <c r="I2761" s="6"/>
    </row>
    <row r="2762" spans="2:9" x14ac:dyDescent="0.15">
      <c r="B2762" s="4">
        <v>138</v>
      </c>
      <c r="C2762" s="5">
        <v>341058</v>
      </c>
      <c r="D2762" s="5">
        <v>10335</v>
      </c>
      <c r="E2762" s="5">
        <v>7170</v>
      </c>
      <c r="F2762" s="5">
        <v>12514</v>
      </c>
      <c r="G2762" s="5">
        <v>33</v>
      </c>
      <c r="H2762" s="5">
        <v>1516.4453000000001</v>
      </c>
      <c r="I2762" s="6"/>
    </row>
    <row r="2763" spans="2:9" x14ac:dyDescent="0.15">
      <c r="B2763" s="4">
        <v>139</v>
      </c>
      <c r="C2763" s="5">
        <v>572118</v>
      </c>
      <c r="D2763" s="5">
        <v>13305</v>
      </c>
      <c r="E2763" s="5">
        <v>1122</v>
      </c>
      <c r="F2763" s="5">
        <v>25986</v>
      </c>
      <c r="G2763" s="5">
        <v>43</v>
      </c>
      <c r="H2763" s="5">
        <v>7413.0050000000001</v>
      </c>
      <c r="I2763" s="6"/>
    </row>
    <row r="2764" spans="2:9" x14ac:dyDescent="0.15">
      <c r="B2764" s="4">
        <v>140</v>
      </c>
      <c r="C2764" s="5">
        <v>365402</v>
      </c>
      <c r="D2764" s="5">
        <v>12600</v>
      </c>
      <c r="E2764" s="5">
        <v>7682</v>
      </c>
      <c r="F2764" s="5">
        <v>17058</v>
      </c>
      <c r="G2764" s="5">
        <v>29</v>
      </c>
      <c r="H2764" s="5">
        <v>2904.0023999999999</v>
      </c>
      <c r="I2764" s="6"/>
    </row>
    <row r="2765" spans="2:9" x14ac:dyDescent="0.15">
      <c r="B2765" s="4">
        <v>141</v>
      </c>
      <c r="C2765" s="5">
        <v>651834</v>
      </c>
      <c r="D2765" s="5">
        <v>14485</v>
      </c>
      <c r="E2765" s="5">
        <v>6370</v>
      </c>
      <c r="F2765" s="5">
        <v>25474</v>
      </c>
      <c r="G2765" s="5">
        <v>45</v>
      </c>
      <c r="H2765" s="5">
        <v>5517.5834999999997</v>
      </c>
      <c r="I2765" s="6"/>
    </row>
    <row r="2766" spans="2:9" x14ac:dyDescent="0.15">
      <c r="B2766" s="4">
        <v>142</v>
      </c>
      <c r="C2766" s="5">
        <v>629556</v>
      </c>
      <c r="D2766" s="5">
        <v>14989</v>
      </c>
      <c r="E2766" s="5">
        <v>6722</v>
      </c>
      <c r="F2766" s="5">
        <v>26050</v>
      </c>
      <c r="G2766" s="5">
        <v>42</v>
      </c>
      <c r="H2766" s="5">
        <v>6228.2219999999998</v>
      </c>
      <c r="I2766" s="6"/>
    </row>
    <row r="2767" spans="2:9" x14ac:dyDescent="0.15">
      <c r="B2767" s="4">
        <v>143</v>
      </c>
      <c r="C2767" s="5">
        <v>215478</v>
      </c>
      <c r="D2767" s="5">
        <v>7980</v>
      </c>
      <c r="E2767" s="5">
        <v>3042</v>
      </c>
      <c r="F2767" s="5">
        <v>14658</v>
      </c>
      <c r="G2767" s="5">
        <v>27</v>
      </c>
      <c r="H2767" s="5">
        <v>3309.2368000000001</v>
      </c>
      <c r="I2767" s="6"/>
    </row>
    <row r="2768" spans="2:9" x14ac:dyDescent="0.15">
      <c r="B2768" s="4">
        <v>144</v>
      </c>
      <c r="C2768" s="5">
        <v>568284</v>
      </c>
      <c r="D2768" s="5">
        <v>12354</v>
      </c>
      <c r="E2768" s="5">
        <v>6178</v>
      </c>
      <c r="F2768" s="5">
        <v>21122</v>
      </c>
      <c r="G2768" s="5">
        <v>46</v>
      </c>
      <c r="H2768" s="5">
        <v>4367.0693000000001</v>
      </c>
      <c r="I2768" s="6"/>
    </row>
    <row r="2769" spans="2:9" x14ac:dyDescent="0.15">
      <c r="B2769" s="4">
        <v>145</v>
      </c>
      <c r="C2769" s="5">
        <v>641360</v>
      </c>
      <c r="D2769" s="5">
        <v>16034</v>
      </c>
      <c r="E2769" s="5">
        <v>7618</v>
      </c>
      <c r="F2769" s="5">
        <v>28674</v>
      </c>
      <c r="G2769" s="5">
        <v>40</v>
      </c>
      <c r="H2769" s="5">
        <v>6281.9766</v>
      </c>
      <c r="I2769" s="6"/>
    </row>
    <row r="2770" spans="2:9" x14ac:dyDescent="0.15">
      <c r="B2770" s="4">
        <v>146</v>
      </c>
      <c r="C2770" s="5">
        <v>506396</v>
      </c>
      <c r="D2770" s="5">
        <v>11008</v>
      </c>
      <c r="E2770" s="5">
        <v>3394</v>
      </c>
      <c r="F2770" s="5">
        <v>19106</v>
      </c>
      <c r="G2770" s="5">
        <v>46</v>
      </c>
      <c r="H2770" s="5">
        <v>4339.3013000000001</v>
      </c>
      <c r="I2770" s="6"/>
    </row>
    <row r="2771" spans="2:9" x14ac:dyDescent="0.15">
      <c r="B2771" s="4">
        <v>147</v>
      </c>
      <c r="C2771" s="5">
        <v>147518</v>
      </c>
      <c r="D2771" s="5">
        <v>4758</v>
      </c>
      <c r="E2771" s="5">
        <v>226</v>
      </c>
      <c r="F2771" s="5">
        <v>9346</v>
      </c>
      <c r="G2771" s="5">
        <v>31</v>
      </c>
      <c r="H2771" s="5">
        <v>2669.8249999999998</v>
      </c>
      <c r="I2771" s="6"/>
    </row>
    <row r="2772" spans="2:9" x14ac:dyDescent="0.15">
      <c r="B2772" s="4">
        <v>148</v>
      </c>
      <c r="C2772" s="5">
        <v>132162</v>
      </c>
      <c r="D2772" s="5">
        <v>7774</v>
      </c>
      <c r="E2772" s="5">
        <v>6466</v>
      </c>
      <c r="F2772" s="5">
        <v>9570</v>
      </c>
      <c r="G2772" s="5">
        <v>17</v>
      </c>
      <c r="H2772" s="5">
        <v>993.60406</v>
      </c>
      <c r="I2772" s="6"/>
    </row>
    <row r="2773" spans="2:9" x14ac:dyDescent="0.15">
      <c r="B2773" s="4">
        <v>149</v>
      </c>
      <c r="C2773" s="5">
        <v>548782</v>
      </c>
      <c r="D2773" s="5">
        <v>14071</v>
      </c>
      <c r="E2773" s="5">
        <v>5282</v>
      </c>
      <c r="F2773" s="5">
        <v>24450</v>
      </c>
      <c r="G2773" s="5">
        <v>39</v>
      </c>
      <c r="H2773" s="5">
        <v>5732.5722999999998</v>
      </c>
      <c r="I2773" s="6"/>
    </row>
    <row r="2774" spans="2:9" x14ac:dyDescent="0.15">
      <c r="B2774" s="4">
        <v>150</v>
      </c>
      <c r="C2774" s="5">
        <v>601634</v>
      </c>
      <c r="D2774" s="5">
        <v>12278</v>
      </c>
      <c r="E2774" s="5">
        <v>4226</v>
      </c>
      <c r="F2774" s="5">
        <v>21794</v>
      </c>
      <c r="G2774" s="5">
        <v>49</v>
      </c>
      <c r="H2774" s="5">
        <v>4689.3666999999996</v>
      </c>
      <c r="I2774" s="6"/>
    </row>
    <row r="2775" spans="2:9" x14ac:dyDescent="0.15">
      <c r="B2775" s="4">
        <v>151</v>
      </c>
      <c r="C2775" s="5">
        <v>600838</v>
      </c>
      <c r="D2775" s="5">
        <v>11781</v>
      </c>
      <c r="E2775" s="5">
        <v>3714</v>
      </c>
      <c r="F2775" s="5">
        <v>23298</v>
      </c>
      <c r="G2775" s="5">
        <v>51</v>
      </c>
      <c r="H2775" s="5">
        <v>5001.9970000000003</v>
      </c>
      <c r="I2775" s="6"/>
    </row>
    <row r="2776" spans="2:9" x14ac:dyDescent="0.15">
      <c r="B2776" s="4">
        <v>152</v>
      </c>
      <c r="C2776" s="5">
        <v>82900</v>
      </c>
      <c r="D2776" s="5">
        <v>3188</v>
      </c>
      <c r="E2776" s="5">
        <v>1154</v>
      </c>
      <c r="F2776" s="5">
        <v>5250</v>
      </c>
      <c r="G2776" s="5">
        <v>26</v>
      </c>
      <c r="H2776" s="5">
        <v>1161.7781</v>
      </c>
      <c r="I2776" s="6"/>
    </row>
    <row r="2777" spans="2:9" x14ac:dyDescent="0.15">
      <c r="B2777" s="4">
        <v>153</v>
      </c>
      <c r="C2777" s="5">
        <v>276506</v>
      </c>
      <c r="D2777" s="5">
        <v>6144</v>
      </c>
      <c r="E2777" s="5">
        <v>2210</v>
      </c>
      <c r="F2777" s="5">
        <v>9410</v>
      </c>
      <c r="G2777" s="5">
        <v>45</v>
      </c>
      <c r="H2777" s="5">
        <v>1571.4979000000001</v>
      </c>
      <c r="I2777" s="6"/>
    </row>
    <row r="2778" spans="2:9" x14ac:dyDescent="0.15">
      <c r="B2778" s="4">
        <v>154</v>
      </c>
      <c r="C2778" s="5">
        <v>355498</v>
      </c>
      <c r="D2778" s="5">
        <v>9608</v>
      </c>
      <c r="E2778" s="5">
        <v>5410</v>
      </c>
      <c r="F2778" s="5">
        <v>14850</v>
      </c>
      <c r="G2778" s="5">
        <v>37</v>
      </c>
      <c r="H2778" s="5">
        <v>2616.6594</v>
      </c>
      <c r="I2778" s="6"/>
    </row>
    <row r="2779" spans="2:9" x14ac:dyDescent="0.15">
      <c r="B2779" s="4">
        <v>155</v>
      </c>
      <c r="C2779" s="5">
        <v>152848</v>
      </c>
      <c r="D2779" s="5">
        <v>6368</v>
      </c>
      <c r="E2779" s="5">
        <v>3586</v>
      </c>
      <c r="F2779" s="5">
        <v>9506</v>
      </c>
      <c r="G2779" s="5">
        <v>24</v>
      </c>
      <c r="H2779" s="5">
        <v>1644.7714000000001</v>
      </c>
      <c r="I2779" s="6"/>
    </row>
    <row r="2780" spans="2:9" x14ac:dyDescent="0.15">
      <c r="B2780" s="4">
        <v>156</v>
      </c>
      <c r="C2780" s="5">
        <v>95426</v>
      </c>
      <c r="D2780" s="5">
        <v>5613</v>
      </c>
      <c r="E2780" s="5">
        <v>2626</v>
      </c>
      <c r="F2780" s="5">
        <v>7682</v>
      </c>
      <c r="G2780" s="5">
        <v>17</v>
      </c>
      <c r="H2780" s="5">
        <v>1139.4843000000001</v>
      </c>
      <c r="I2780" s="6"/>
    </row>
    <row r="2781" spans="2:9" x14ac:dyDescent="0.15">
      <c r="B2781" s="4">
        <v>157</v>
      </c>
      <c r="C2781" s="5">
        <v>671142</v>
      </c>
      <c r="D2781" s="5">
        <v>10017</v>
      </c>
      <c r="E2781" s="5">
        <v>3906</v>
      </c>
      <c r="F2781" s="5">
        <v>22498</v>
      </c>
      <c r="G2781" s="5">
        <v>67</v>
      </c>
      <c r="H2781" s="5">
        <v>5431.5747000000001</v>
      </c>
      <c r="I2781" s="6"/>
    </row>
    <row r="2782" spans="2:9" x14ac:dyDescent="0.15">
      <c r="B2782" s="4">
        <v>158</v>
      </c>
      <c r="C2782" s="5">
        <v>501116</v>
      </c>
      <c r="D2782" s="5">
        <v>10893</v>
      </c>
      <c r="E2782" s="5">
        <v>5186</v>
      </c>
      <c r="F2782" s="5">
        <v>19202</v>
      </c>
      <c r="G2782" s="5">
        <v>46</v>
      </c>
      <c r="H2782" s="5">
        <v>3681.2426999999998</v>
      </c>
      <c r="I2782" s="6"/>
    </row>
    <row r="2783" spans="2:9" x14ac:dyDescent="0.15">
      <c r="B2783" s="4">
        <v>159</v>
      </c>
      <c r="C2783" s="5">
        <v>389224</v>
      </c>
      <c r="D2783" s="5">
        <v>10811</v>
      </c>
      <c r="E2783" s="5">
        <v>5442</v>
      </c>
      <c r="F2783" s="5">
        <v>18242</v>
      </c>
      <c r="G2783" s="5">
        <v>36</v>
      </c>
      <c r="H2783" s="5">
        <v>3522.7159999999999</v>
      </c>
      <c r="I2783" s="6"/>
    </row>
    <row r="2784" spans="2:9" x14ac:dyDescent="0.15">
      <c r="B2784" s="4">
        <v>160</v>
      </c>
      <c r="C2784" s="5">
        <v>286606</v>
      </c>
      <c r="D2784" s="5">
        <v>7348</v>
      </c>
      <c r="E2784" s="5">
        <v>4322</v>
      </c>
      <c r="F2784" s="5">
        <v>12354</v>
      </c>
      <c r="G2784" s="5">
        <v>39</v>
      </c>
      <c r="H2784" s="5">
        <v>2166.8748000000001</v>
      </c>
      <c r="I2784" s="6"/>
    </row>
    <row r="2785" spans="2:9" x14ac:dyDescent="0.15">
      <c r="B2785" s="4">
        <v>161</v>
      </c>
      <c r="C2785" s="5">
        <v>361234</v>
      </c>
      <c r="D2785" s="5">
        <v>8810</v>
      </c>
      <c r="E2785" s="5">
        <v>5282</v>
      </c>
      <c r="F2785" s="5">
        <v>15042</v>
      </c>
      <c r="G2785" s="5">
        <v>41</v>
      </c>
      <c r="H2785" s="5">
        <v>3055.7156</v>
      </c>
      <c r="I2785" s="6"/>
    </row>
    <row r="2786" spans="2:9" x14ac:dyDescent="0.15">
      <c r="B2786" s="4">
        <v>162</v>
      </c>
      <c r="C2786" s="5">
        <v>390852</v>
      </c>
      <c r="D2786" s="5">
        <v>7817</v>
      </c>
      <c r="E2786" s="5">
        <v>4066</v>
      </c>
      <c r="F2786" s="5">
        <v>14146</v>
      </c>
      <c r="G2786" s="5">
        <v>50</v>
      </c>
      <c r="H2786" s="5">
        <v>2704.96</v>
      </c>
      <c r="I2786" s="6"/>
    </row>
    <row r="2787" spans="2:9" x14ac:dyDescent="0.15">
      <c r="B2787" s="4">
        <v>163</v>
      </c>
      <c r="C2787" s="5">
        <v>239940</v>
      </c>
      <c r="D2787" s="5">
        <v>7057</v>
      </c>
      <c r="E2787" s="5">
        <v>3362</v>
      </c>
      <c r="F2787" s="5">
        <v>11234</v>
      </c>
      <c r="G2787" s="5">
        <v>34</v>
      </c>
      <c r="H2787" s="5">
        <v>2239.9477999999999</v>
      </c>
      <c r="I2787" s="6"/>
    </row>
    <row r="2788" spans="2:9" x14ac:dyDescent="0.15">
      <c r="B2788" s="4">
        <v>164</v>
      </c>
      <c r="C2788" s="5">
        <v>189012</v>
      </c>
      <c r="D2788" s="5">
        <v>7269</v>
      </c>
      <c r="E2788" s="5">
        <v>4034</v>
      </c>
      <c r="F2788" s="5">
        <v>9954</v>
      </c>
      <c r="G2788" s="5">
        <v>26</v>
      </c>
      <c r="H2788" s="5">
        <v>1669.1447000000001</v>
      </c>
      <c r="I2788" s="6"/>
    </row>
    <row r="2789" spans="2:9" x14ac:dyDescent="0.15">
      <c r="B2789" s="4">
        <v>165</v>
      </c>
      <c r="C2789" s="5">
        <v>282732</v>
      </c>
      <c r="D2789" s="5">
        <v>7440</v>
      </c>
      <c r="E2789" s="5">
        <v>2530</v>
      </c>
      <c r="F2789" s="5">
        <v>13538</v>
      </c>
      <c r="G2789" s="5">
        <v>38</v>
      </c>
      <c r="H2789" s="5">
        <v>2750.9202</v>
      </c>
      <c r="I2789" s="6"/>
    </row>
    <row r="2790" spans="2:9" x14ac:dyDescent="0.15">
      <c r="B2790" s="4">
        <v>166</v>
      </c>
      <c r="C2790" s="5">
        <v>187482</v>
      </c>
      <c r="D2790" s="5">
        <v>6464</v>
      </c>
      <c r="E2790" s="5">
        <v>2498</v>
      </c>
      <c r="F2790" s="5">
        <v>9762</v>
      </c>
      <c r="G2790" s="5">
        <v>29</v>
      </c>
      <c r="H2790" s="5">
        <v>2151.5001999999999</v>
      </c>
      <c r="I2790" s="6"/>
    </row>
    <row r="2791" spans="2:9" x14ac:dyDescent="0.15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15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15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15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15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15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15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15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15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15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15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15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15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15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15">
      <c r="B2805" s="4">
        <v>181</v>
      </c>
      <c r="I2805" s="6"/>
    </row>
    <row r="2806" spans="1:10" x14ac:dyDescent="0.15">
      <c r="A2806" s="14" t="s">
        <v>10</v>
      </c>
      <c r="B2806" s="3">
        <v>166</v>
      </c>
      <c r="I2806" s="6"/>
    </row>
    <row r="2807" spans="1:10" x14ac:dyDescent="0.15">
      <c r="A2807" t="s">
        <v>67</v>
      </c>
      <c r="B2807" s="15"/>
      <c r="C2807" s="8">
        <f>AVERAGE(C2625:C2805)</f>
        <v>482574.77108433732</v>
      </c>
      <c r="D2807" s="8"/>
      <c r="E2807" s="8"/>
      <c r="F2807" s="8"/>
      <c r="G2807" s="8"/>
      <c r="H2807" s="8"/>
      <c r="I2807" s="9"/>
      <c r="J2807" s="17">
        <f>AVERAGE(D2625:D2805)</f>
        <v>12205.403614457831</v>
      </c>
    </row>
    <row r="2808" spans="1:10" x14ac:dyDescent="0.15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15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15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15">
      <c r="B2811" s="4"/>
      <c r="C2811" s="16"/>
      <c r="D2811" s="16"/>
      <c r="E2811" s="16"/>
      <c r="F2811" s="16"/>
      <c r="G2811" s="16"/>
      <c r="H2811" s="16"/>
      <c r="I2811" s="18"/>
    </row>
    <row r="2812" spans="1:10" x14ac:dyDescent="0.15">
      <c r="A2812" s="6"/>
      <c r="B2812" s="16">
        <v>1</v>
      </c>
      <c r="C2812" s="16">
        <v>141860</v>
      </c>
      <c r="D2812" s="16">
        <v>5066</v>
      </c>
      <c r="E2812" s="16">
        <v>1679</v>
      </c>
      <c r="F2812" s="16">
        <v>8975</v>
      </c>
      <c r="G2812" s="16">
        <v>28</v>
      </c>
      <c r="H2812" s="16">
        <v>2092.2935000000002</v>
      </c>
      <c r="I2812" s="18"/>
    </row>
    <row r="2813" spans="1:10" x14ac:dyDescent="0.15">
      <c r="A2813" s="6"/>
      <c r="B2813" s="16">
        <v>2</v>
      </c>
      <c r="C2813" s="16">
        <v>202780</v>
      </c>
      <c r="D2813" s="16">
        <v>5632</v>
      </c>
      <c r="E2813" s="16">
        <v>1839</v>
      </c>
      <c r="F2813" s="16">
        <v>10799</v>
      </c>
      <c r="G2813" s="16">
        <v>36</v>
      </c>
      <c r="H2813" s="16">
        <v>2537.9443000000001</v>
      </c>
      <c r="I2813" s="18"/>
    </row>
    <row r="2814" spans="1:10" x14ac:dyDescent="0.15">
      <c r="A2814" s="6"/>
      <c r="B2814" s="16">
        <v>3</v>
      </c>
      <c r="C2814" s="16">
        <v>65821</v>
      </c>
      <c r="D2814" s="16">
        <v>3464</v>
      </c>
      <c r="E2814" s="16">
        <v>1647</v>
      </c>
      <c r="F2814" s="16">
        <v>5455</v>
      </c>
      <c r="G2814" s="16">
        <v>19</v>
      </c>
      <c r="H2814" s="16">
        <v>1063.5463</v>
      </c>
      <c r="I2814" s="18"/>
    </row>
    <row r="2815" spans="1:10" x14ac:dyDescent="0.15">
      <c r="A2815" s="6"/>
      <c r="B2815" s="16">
        <v>4</v>
      </c>
      <c r="C2815" s="16">
        <v>79771</v>
      </c>
      <c r="D2815" s="16">
        <v>3798</v>
      </c>
      <c r="E2815" s="16">
        <v>2159</v>
      </c>
      <c r="F2815" s="16">
        <v>6255</v>
      </c>
      <c r="G2815" s="16">
        <v>21</v>
      </c>
      <c r="H2815" s="16">
        <v>1197.1980000000001</v>
      </c>
      <c r="I2815" s="18"/>
    </row>
    <row r="2816" spans="1:10" x14ac:dyDescent="0.15">
      <c r="A2816" s="6"/>
      <c r="B2816" s="16">
        <v>5</v>
      </c>
      <c r="C2816" s="16">
        <v>69482</v>
      </c>
      <c r="D2816" s="16">
        <v>3158</v>
      </c>
      <c r="E2816" s="16">
        <v>1647</v>
      </c>
      <c r="F2816" s="16">
        <v>5263</v>
      </c>
      <c r="G2816" s="16">
        <v>22</v>
      </c>
      <c r="H2816" s="16">
        <v>1092.1123</v>
      </c>
      <c r="I2816" s="18"/>
    </row>
    <row r="2817" spans="1:9" x14ac:dyDescent="0.15">
      <c r="A2817" s="6"/>
      <c r="B2817" s="16">
        <v>6</v>
      </c>
      <c r="C2817" s="16">
        <v>180192</v>
      </c>
      <c r="D2817" s="16">
        <v>5631</v>
      </c>
      <c r="E2817" s="16">
        <v>2351</v>
      </c>
      <c r="F2817" s="16">
        <v>9359</v>
      </c>
      <c r="G2817" s="16">
        <v>32</v>
      </c>
      <c r="H2817" s="16">
        <v>2183.1685000000002</v>
      </c>
      <c r="I2817" s="18"/>
    </row>
    <row r="2818" spans="1:9" x14ac:dyDescent="0.15">
      <c r="A2818" s="6"/>
      <c r="B2818" s="16">
        <v>7</v>
      </c>
      <c r="C2818" s="16">
        <v>522465</v>
      </c>
      <c r="D2818" s="16">
        <v>6613</v>
      </c>
      <c r="E2818" s="16">
        <v>1583</v>
      </c>
      <c r="F2818" s="16">
        <v>12591</v>
      </c>
      <c r="G2818" s="16">
        <v>79</v>
      </c>
      <c r="H2818" s="16">
        <v>3167.1406000000002</v>
      </c>
      <c r="I2818" s="18"/>
    </row>
    <row r="2819" spans="1:9" x14ac:dyDescent="0.15">
      <c r="A2819" s="6"/>
      <c r="B2819" s="16">
        <v>8</v>
      </c>
      <c r="C2819" s="16">
        <v>335404</v>
      </c>
      <c r="D2819" s="16">
        <v>6450</v>
      </c>
      <c r="E2819" s="16">
        <v>2415</v>
      </c>
      <c r="F2819" s="16">
        <v>12655</v>
      </c>
      <c r="G2819" s="16">
        <v>52</v>
      </c>
      <c r="H2819" s="16">
        <v>2937.6453000000001</v>
      </c>
      <c r="I2819" s="18"/>
    </row>
    <row r="2820" spans="1:9" x14ac:dyDescent="0.15">
      <c r="A2820" s="6"/>
      <c r="B2820" s="16">
        <v>9</v>
      </c>
      <c r="C2820" s="16">
        <v>152478</v>
      </c>
      <c r="D2820" s="16">
        <v>4484</v>
      </c>
      <c r="E2820" s="16">
        <v>2191</v>
      </c>
      <c r="F2820" s="16">
        <v>7247</v>
      </c>
      <c r="G2820" s="16">
        <v>34</v>
      </c>
      <c r="H2820" s="16">
        <v>1535.9943000000001</v>
      </c>
      <c r="I2820" s="18"/>
    </row>
    <row r="2821" spans="1:9" x14ac:dyDescent="0.15">
      <c r="A2821" s="6"/>
      <c r="B2821" s="16">
        <v>10</v>
      </c>
      <c r="C2821" s="16">
        <v>364588</v>
      </c>
      <c r="D2821" s="16">
        <v>7011</v>
      </c>
      <c r="E2821" s="16">
        <v>1967</v>
      </c>
      <c r="F2821" s="16">
        <v>14063</v>
      </c>
      <c r="G2821" s="16">
        <v>52</v>
      </c>
      <c r="H2821" s="16">
        <v>3460.51</v>
      </c>
      <c r="I2821" s="18"/>
    </row>
    <row r="2822" spans="1:9" x14ac:dyDescent="0.15">
      <c r="A2822" s="6"/>
      <c r="B2822" s="16">
        <v>11</v>
      </c>
      <c r="C2822" s="16">
        <v>159285</v>
      </c>
      <c r="D2822" s="16">
        <v>5899</v>
      </c>
      <c r="E2822" s="16">
        <v>3215</v>
      </c>
      <c r="F2822" s="16">
        <v>9647</v>
      </c>
      <c r="G2822" s="16">
        <v>27</v>
      </c>
      <c r="H2822" s="16">
        <v>1795.7177999999999</v>
      </c>
      <c r="I2822" s="18"/>
    </row>
    <row r="2823" spans="1:9" x14ac:dyDescent="0.15">
      <c r="A2823" s="6"/>
      <c r="B2823" s="5">
        <v>12</v>
      </c>
      <c r="C2823" s="16">
        <v>108889</v>
      </c>
      <c r="D2823" s="16">
        <v>4734</v>
      </c>
      <c r="E2823" s="16">
        <v>2575</v>
      </c>
      <c r="F2823" s="16">
        <v>7183</v>
      </c>
      <c r="G2823" s="16">
        <v>23</v>
      </c>
      <c r="H2823" s="16">
        <v>1481.2629999999999</v>
      </c>
      <c r="I2823" s="18"/>
    </row>
    <row r="2824" spans="1:9" x14ac:dyDescent="0.15">
      <c r="B2824" s="4">
        <v>13</v>
      </c>
      <c r="C2824" s="16">
        <v>483415</v>
      </c>
      <c r="D2824" s="16">
        <v>8480</v>
      </c>
      <c r="E2824" s="16">
        <v>3247</v>
      </c>
      <c r="F2824" s="16">
        <v>16495</v>
      </c>
      <c r="G2824" s="16">
        <v>57</v>
      </c>
      <c r="H2824" s="16">
        <v>3636.3078999999998</v>
      </c>
      <c r="I2824" s="18"/>
    </row>
    <row r="2825" spans="1:9" x14ac:dyDescent="0.15">
      <c r="B2825" s="4">
        <v>14</v>
      </c>
      <c r="C2825" s="16">
        <v>136915</v>
      </c>
      <c r="D2825" s="16">
        <v>4721</v>
      </c>
      <c r="E2825" s="16">
        <v>1679</v>
      </c>
      <c r="F2825" s="16">
        <v>7727</v>
      </c>
      <c r="G2825" s="16">
        <v>29</v>
      </c>
      <c r="H2825" s="16">
        <v>1647.5432000000001</v>
      </c>
      <c r="I2825" s="18"/>
    </row>
    <row r="2826" spans="1:9" x14ac:dyDescent="0.15">
      <c r="B2826" s="4">
        <v>15</v>
      </c>
      <c r="C2826" s="16">
        <v>376964</v>
      </c>
      <c r="D2826" s="16">
        <v>6282</v>
      </c>
      <c r="E2826" s="16">
        <v>655</v>
      </c>
      <c r="F2826" s="16">
        <v>12271</v>
      </c>
      <c r="G2826" s="16">
        <v>60</v>
      </c>
      <c r="H2826" s="16">
        <v>3035.8357000000001</v>
      </c>
      <c r="I2826" s="18"/>
    </row>
    <row r="2827" spans="1:9" x14ac:dyDescent="0.15">
      <c r="B2827" s="4">
        <v>16</v>
      </c>
      <c r="C2827" s="16">
        <v>439110</v>
      </c>
      <c r="D2827" s="16">
        <v>7570</v>
      </c>
      <c r="E2827" s="16">
        <v>2127</v>
      </c>
      <c r="F2827" s="16">
        <v>17583</v>
      </c>
      <c r="G2827" s="16">
        <v>58</v>
      </c>
      <c r="H2827" s="16">
        <v>4012.8083000000001</v>
      </c>
      <c r="I2827" s="18"/>
    </row>
    <row r="2828" spans="1:9" x14ac:dyDescent="0.15">
      <c r="B2828" s="4">
        <v>17</v>
      </c>
      <c r="C2828" s="16">
        <v>187456</v>
      </c>
      <c r="D2828" s="16">
        <v>5858</v>
      </c>
      <c r="E2828" s="16">
        <v>2415</v>
      </c>
      <c r="F2828" s="16">
        <v>10255</v>
      </c>
      <c r="G2828" s="16">
        <v>32</v>
      </c>
      <c r="H2828" s="16">
        <v>2175.1325999999999</v>
      </c>
      <c r="I2828" s="18"/>
    </row>
    <row r="2829" spans="1:9" x14ac:dyDescent="0.15">
      <c r="B2829" s="4">
        <v>18</v>
      </c>
      <c r="C2829" s="16">
        <v>142854</v>
      </c>
      <c r="D2829" s="16">
        <v>5494</v>
      </c>
      <c r="E2829" s="16">
        <v>2127</v>
      </c>
      <c r="F2829" s="16">
        <v>7823</v>
      </c>
      <c r="G2829" s="16">
        <v>26</v>
      </c>
      <c r="H2829" s="16">
        <v>1291.8588999999999</v>
      </c>
      <c r="I2829" s="18"/>
    </row>
    <row r="2830" spans="1:9" x14ac:dyDescent="0.15">
      <c r="B2830" s="4">
        <v>19</v>
      </c>
      <c r="C2830" s="16">
        <v>724892</v>
      </c>
      <c r="D2830" s="16">
        <v>7248</v>
      </c>
      <c r="E2830" s="16">
        <v>2447</v>
      </c>
      <c r="F2830" s="16">
        <v>13199</v>
      </c>
      <c r="G2830" s="16">
        <v>100</v>
      </c>
      <c r="H2830" s="16">
        <v>2867.3004999999998</v>
      </c>
      <c r="I2830" s="18"/>
    </row>
    <row r="2831" spans="1:9" x14ac:dyDescent="0.15">
      <c r="B2831" s="4">
        <v>20</v>
      </c>
      <c r="C2831" s="16">
        <v>319578</v>
      </c>
      <c r="D2831" s="16">
        <v>8409</v>
      </c>
      <c r="E2831" s="16">
        <v>4655</v>
      </c>
      <c r="F2831" s="16">
        <v>12687</v>
      </c>
      <c r="G2831" s="16">
        <v>38</v>
      </c>
      <c r="H2831" s="16">
        <v>2213.4299999999998</v>
      </c>
      <c r="I2831" s="18"/>
    </row>
    <row r="2832" spans="1:9" x14ac:dyDescent="0.15">
      <c r="B2832" s="4">
        <v>21</v>
      </c>
      <c r="C2832" s="16">
        <v>242268</v>
      </c>
      <c r="D2832" s="16">
        <v>6729</v>
      </c>
      <c r="E2832" s="16">
        <v>3823</v>
      </c>
      <c r="F2832" s="16">
        <v>11631</v>
      </c>
      <c r="G2832" s="16">
        <v>36</v>
      </c>
      <c r="H2832" s="16">
        <v>2006.4422999999999</v>
      </c>
      <c r="I2832" s="18"/>
    </row>
    <row r="2833" spans="1:9" x14ac:dyDescent="0.15">
      <c r="B2833" s="4">
        <v>22</v>
      </c>
      <c r="C2833" s="16">
        <v>127748</v>
      </c>
      <c r="D2833" s="16">
        <v>4562</v>
      </c>
      <c r="E2833" s="16">
        <v>2927</v>
      </c>
      <c r="F2833" s="16">
        <v>6671</v>
      </c>
      <c r="G2833" s="16">
        <v>28</v>
      </c>
      <c r="H2833" s="16">
        <v>1046.7594999999999</v>
      </c>
      <c r="I2833" s="18"/>
    </row>
    <row r="2834" spans="1:9" x14ac:dyDescent="0.15">
      <c r="B2834" s="4">
        <v>23</v>
      </c>
      <c r="C2834" s="16">
        <v>319427</v>
      </c>
      <c r="D2834" s="16">
        <v>7098</v>
      </c>
      <c r="E2834" s="16">
        <v>2255</v>
      </c>
      <c r="F2834" s="16">
        <v>14703</v>
      </c>
      <c r="G2834" s="16">
        <v>45</v>
      </c>
      <c r="H2834" s="16">
        <v>3160.9857999999999</v>
      </c>
      <c r="I2834" s="18"/>
    </row>
    <row r="2835" spans="1:9" x14ac:dyDescent="0.15">
      <c r="B2835" s="4">
        <v>24</v>
      </c>
      <c r="C2835" s="16">
        <v>364328</v>
      </c>
      <c r="D2835" s="16">
        <v>6505</v>
      </c>
      <c r="E2835" s="16">
        <v>2639</v>
      </c>
      <c r="F2835" s="16">
        <v>11791</v>
      </c>
      <c r="G2835" s="16">
        <v>56</v>
      </c>
      <c r="H2835" s="16">
        <v>2619.0549999999998</v>
      </c>
      <c r="I2835" s="18"/>
    </row>
    <row r="2836" spans="1:9" x14ac:dyDescent="0.15">
      <c r="B2836" s="4">
        <v>25</v>
      </c>
      <c r="C2836" s="16">
        <v>348189</v>
      </c>
      <c r="D2836" s="16">
        <v>6827</v>
      </c>
      <c r="E2836" s="16">
        <v>1935</v>
      </c>
      <c r="F2836" s="16">
        <v>14063</v>
      </c>
      <c r="G2836" s="16">
        <v>51</v>
      </c>
      <c r="H2836" s="16">
        <v>3236.5117</v>
      </c>
      <c r="I2836" s="18"/>
    </row>
    <row r="2837" spans="1:9" x14ac:dyDescent="0.15">
      <c r="B2837" s="4">
        <v>26</v>
      </c>
      <c r="C2837" s="16">
        <v>159603</v>
      </c>
      <c r="D2837" s="16">
        <v>5503</v>
      </c>
      <c r="E2837" s="16">
        <v>2479</v>
      </c>
      <c r="F2837" s="16">
        <v>10447</v>
      </c>
      <c r="G2837" s="16">
        <v>29</v>
      </c>
      <c r="H2837" s="16">
        <v>2063.8960000000002</v>
      </c>
      <c r="I2837" s="18"/>
    </row>
    <row r="2838" spans="1:9" x14ac:dyDescent="0.15">
      <c r="B2838" s="4">
        <v>27</v>
      </c>
      <c r="C2838" s="16">
        <v>336267</v>
      </c>
      <c r="D2838" s="16">
        <v>9088</v>
      </c>
      <c r="E2838" s="16">
        <v>815</v>
      </c>
      <c r="F2838" s="16">
        <v>17967</v>
      </c>
      <c r="G2838" s="16">
        <v>37</v>
      </c>
      <c r="H2838" s="16">
        <v>4735.9315999999999</v>
      </c>
      <c r="I2838" s="18"/>
    </row>
    <row r="2839" spans="1:9" x14ac:dyDescent="0.15">
      <c r="B2839" s="4">
        <v>28</v>
      </c>
      <c r="C2839" s="16">
        <v>214663</v>
      </c>
      <c r="D2839" s="16">
        <v>5235</v>
      </c>
      <c r="E2839" s="16">
        <v>2223</v>
      </c>
      <c r="F2839" s="16">
        <v>8623</v>
      </c>
      <c r="G2839" s="16">
        <v>41</v>
      </c>
      <c r="H2839" s="16">
        <v>1765.7008000000001</v>
      </c>
      <c r="I2839" s="18"/>
    </row>
    <row r="2840" spans="1:9" x14ac:dyDescent="0.15">
      <c r="B2840" s="4">
        <v>29</v>
      </c>
      <c r="C2840" s="16">
        <v>52816</v>
      </c>
      <c r="D2840" s="16">
        <v>3301</v>
      </c>
      <c r="E2840" s="16">
        <v>1167</v>
      </c>
      <c r="F2840" s="16">
        <v>4815</v>
      </c>
      <c r="G2840" s="16">
        <v>16</v>
      </c>
      <c r="H2840" s="16">
        <v>1041.826</v>
      </c>
      <c r="I2840" s="18"/>
    </row>
    <row r="2841" spans="1:9" x14ac:dyDescent="0.15">
      <c r="B2841" s="4">
        <v>30</v>
      </c>
      <c r="C2841" s="16">
        <v>482681</v>
      </c>
      <c r="D2841" s="16">
        <v>8776</v>
      </c>
      <c r="E2841" s="16">
        <v>3375</v>
      </c>
      <c r="F2841" s="16">
        <v>16463</v>
      </c>
      <c r="G2841" s="16">
        <v>55</v>
      </c>
      <c r="H2841" s="16">
        <v>3469.2249999999999</v>
      </c>
      <c r="I2841" s="18"/>
    </row>
    <row r="2842" spans="1:9" x14ac:dyDescent="0.15">
      <c r="A2842" s="6"/>
      <c r="B2842" s="4">
        <v>31</v>
      </c>
      <c r="C2842" s="16">
        <v>358766</v>
      </c>
      <c r="D2842" s="16">
        <v>7175</v>
      </c>
      <c r="E2842" s="16">
        <v>1935</v>
      </c>
      <c r="F2842" s="16">
        <v>13519</v>
      </c>
      <c r="G2842" s="16">
        <v>50</v>
      </c>
      <c r="H2842" s="16">
        <v>3249.4243000000001</v>
      </c>
      <c r="I2842" s="18"/>
    </row>
    <row r="2843" spans="1:9" x14ac:dyDescent="0.15">
      <c r="A2843" s="11"/>
      <c r="B2843" s="5">
        <v>32</v>
      </c>
      <c r="C2843" s="16">
        <v>106026</v>
      </c>
      <c r="D2843" s="16">
        <v>4819</v>
      </c>
      <c r="E2843" s="16">
        <v>1999</v>
      </c>
      <c r="F2843" s="16">
        <v>8719</v>
      </c>
      <c r="G2843" s="16">
        <v>22</v>
      </c>
      <c r="H2843" s="16">
        <v>1883.5214000000001</v>
      </c>
      <c r="I2843" s="18"/>
    </row>
    <row r="2844" spans="1:9" x14ac:dyDescent="0.15">
      <c r="B2844" s="4">
        <v>33</v>
      </c>
      <c r="C2844" s="16">
        <v>77646</v>
      </c>
      <c r="D2844" s="16">
        <v>4313</v>
      </c>
      <c r="E2844" s="16">
        <v>1071</v>
      </c>
      <c r="F2844" s="16">
        <v>7567</v>
      </c>
      <c r="G2844" s="16">
        <v>18</v>
      </c>
      <c r="H2844" s="16">
        <v>1813.518</v>
      </c>
      <c r="I2844" s="18"/>
    </row>
    <row r="2845" spans="1:9" x14ac:dyDescent="0.15">
      <c r="B2845" s="4">
        <v>34</v>
      </c>
      <c r="C2845" s="16">
        <v>189404</v>
      </c>
      <c r="D2845" s="16">
        <v>5261</v>
      </c>
      <c r="E2845" s="16">
        <v>2543</v>
      </c>
      <c r="F2845" s="16">
        <v>10287</v>
      </c>
      <c r="G2845" s="16">
        <v>36</v>
      </c>
      <c r="H2845" s="16">
        <v>1902.7787000000001</v>
      </c>
      <c r="I2845" s="18"/>
    </row>
    <row r="2846" spans="1:9" x14ac:dyDescent="0.15">
      <c r="B2846" s="4">
        <v>35</v>
      </c>
      <c r="C2846" s="16">
        <v>336353</v>
      </c>
      <c r="D2846" s="16">
        <v>7156</v>
      </c>
      <c r="E2846" s="16">
        <v>3631</v>
      </c>
      <c r="F2846" s="16">
        <v>12655</v>
      </c>
      <c r="G2846" s="16">
        <v>47</v>
      </c>
      <c r="H2846" s="16">
        <v>2514.2114000000001</v>
      </c>
      <c r="I2846" s="18"/>
    </row>
    <row r="2847" spans="1:9" x14ac:dyDescent="0.15">
      <c r="B2847" s="4">
        <v>36</v>
      </c>
      <c r="C2847" s="16">
        <v>221602</v>
      </c>
      <c r="D2847" s="16">
        <v>7386</v>
      </c>
      <c r="E2847" s="16">
        <v>1903</v>
      </c>
      <c r="F2847" s="16">
        <v>14191</v>
      </c>
      <c r="G2847" s="16">
        <v>30</v>
      </c>
      <c r="H2847" s="16">
        <v>3586.9110000000001</v>
      </c>
      <c r="I2847" s="18"/>
    </row>
    <row r="2848" spans="1:9" x14ac:dyDescent="0.15">
      <c r="B2848" s="4">
        <v>37</v>
      </c>
      <c r="C2848" s="16">
        <v>81917</v>
      </c>
      <c r="D2848" s="16">
        <v>4311</v>
      </c>
      <c r="E2848" s="16">
        <v>3183</v>
      </c>
      <c r="F2848" s="16">
        <v>6095</v>
      </c>
      <c r="G2848" s="16">
        <v>19</v>
      </c>
      <c r="H2848" s="16">
        <v>714.89300000000003</v>
      </c>
      <c r="I2848" s="18"/>
    </row>
    <row r="2849" spans="2:9" x14ac:dyDescent="0.15">
      <c r="B2849" s="4">
        <v>38</v>
      </c>
      <c r="C2849" s="16">
        <v>208608</v>
      </c>
      <c r="D2849" s="16">
        <v>6519</v>
      </c>
      <c r="E2849" s="16">
        <v>3119</v>
      </c>
      <c r="F2849" s="16">
        <v>10159</v>
      </c>
      <c r="G2849" s="16">
        <v>32</v>
      </c>
      <c r="H2849" s="16">
        <v>1890.3867</v>
      </c>
      <c r="I2849" s="18"/>
    </row>
    <row r="2850" spans="2:9" x14ac:dyDescent="0.15">
      <c r="B2850" s="4">
        <v>39</v>
      </c>
      <c r="C2850" s="16">
        <v>133186</v>
      </c>
      <c r="D2850" s="16">
        <v>4439</v>
      </c>
      <c r="E2850" s="16">
        <v>2479</v>
      </c>
      <c r="F2850" s="16">
        <v>6831</v>
      </c>
      <c r="G2850" s="16">
        <v>30</v>
      </c>
      <c r="H2850" s="16">
        <v>1070.0652</v>
      </c>
      <c r="I2850" s="18"/>
    </row>
    <row r="2851" spans="2:9" x14ac:dyDescent="0.15">
      <c r="B2851" s="4">
        <v>40</v>
      </c>
      <c r="C2851" s="16">
        <v>436903</v>
      </c>
      <c r="D2851" s="16">
        <v>10656</v>
      </c>
      <c r="E2851" s="16">
        <v>1423</v>
      </c>
      <c r="F2851" s="16">
        <v>21903</v>
      </c>
      <c r="G2851" s="16">
        <v>41</v>
      </c>
      <c r="H2851" s="16">
        <v>6093.6234999999997</v>
      </c>
      <c r="I2851" s="18"/>
    </row>
    <row r="2852" spans="2:9" x14ac:dyDescent="0.15">
      <c r="B2852" s="4">
        <v>41</v>
      </c>
      <c r="C2852" s="16">
        <v>158259</v>
      </c>
      <c r="D2852" s="16">
        <v>5457</v>
      </c>
      <c r="E2852" s="16">
        <v>3887</v>
      </c>
      <c r="F2852" s="16">
        <v>7247</v>
      </c>
      <c r="G2852" s="16">
        <v>29</v>
      </c>
      <c r="H2852" s="16">
        <v>1049.7454</v>
      </c>
      <c r="I2852" s="18"/>
    </row>
    <row r="2853" spans="2:9" x14ac:dyDescent="0.15">
      <c r="B2853" s="4">
        <v>42</v>
      </c>
      <c r="C2853" s="16">
        <v>527018</v>
      </c>
      <c r="D2853" s="16">
        <v>9759</v>
      </c>
      <c r="E2853" s="16">
        <v>2255</v>
      </c>
      <c r="F2853" s="16">
        <v>19279</v>
      </c>
      <c r="G2853" s="16">
        <v>54</v>
      </c>
      <c r="H2853" s="16">
        <v>4625.5043999999998</v>
      </c>
      <c r="I2853" s="18"/>
    </row>
    <row r="2854" spans="2:9" x14ac:dyDescent="0.15">
      <c r="B2854" s="4">
        <v>43</v>
      </c>
      <c r="C2854" s="16">
        <v>336103</v>
      </c>
      <c r="D2854" s="16">
        <v>8197</v>
      </c>
      <c r="E2854" s="16">
        <v>4975</v>
      </c>
      <c r="F2854" s="16">
        <v>14287</v>
      </c>
      <c r="G2854" s="16">
        <v>41</v>
      </c>
      <c r="H2854" s="16">
        <v>2487.7937000000002</v>
      </c>
      <c r="I2854" s="18"/>
    </row>
    <row r="2855" spans="2:9" x14ac:dyDescent="0.15">
      <c r="B2855" s="4">
        <v>44</v>
      </c>
      <c r="C2855" s="16">
        <v>174009</v>
      </c>
      <c r="D2855" s="16">
        <v>7565</v>
      </c>
      <c r="E2855" s="16">
        <v>1231</v>
      </c>
      <c r="F2855" s="16">
        <v>15119</v>
      </c>
      <c r="G2855" s="16">
        <v>23</v>
      </c>
      <c r="H2855" s="16">
        <v>3978.8525</v>
      </c>
      <c r="I2855" s="18"/>
    </row>
    <row r="2856" spans="2:9" x14ac:dyDescent="0.15">
      <c r="B2856" s="4">
        <v>45</v>
      </c>
      <c r="C2856" s="16">
        <v>359442</v>
      </c>
      <c r="D2856" s="16">
        <v>7813</v>
      </c>
      <c r="E2856" s="16">
        <v>4591</v>
      </c>
      <c r="F2856" s="16">
        <v>12623</v>
      </c>
      <c r="G2856" s="16">
        <v>46</v>
      </c>
      <c r="H2856" s="16">
        <v>2363.6006000000002</v>
      </c>
      <c r="I2856" s="18"/>
    </row>
    <row r="2857" spans="2:9" x14ac:dyDescent="0.15">
      <c r="B2857" s="4">
        <v>46</v>
      </c>
      <c r="C2857" s="16">
        <v>677009</v>
      </c>
      <c r="D2857" s="16">
        <v>10746</v>
      </c>
      <c r="E2857" s="16">
        <v>5391</v>
      </c>
      <c r="F2857" s="16">
        <v>20495</v>
      </c>
      <c r="G2857" s="16">
        <v>63</v>
      </c>
      <c r="H2857" s="16">
        <v>4412.9669999999996</v>
      </c>
      <c r="I2857" s="18"/>
    </row>
    <row r="2858" spans="2:9" x14ac:dyDescent="0.15">
      <c r="B2858" s="4">
        <v>47</v>
      </c>
      <c r="C2858" s="16">
        <v>617628</v>
      </c>
      <c r="D2858" s="16">
        <v>9082</v>
      </c>
      <c r="E2858" s="16">
        <v>5231</v>
      </c>
      <c r="F2858" s="16">
        <v>14095</v>
      </c>
      <c r="G2858" s="16">
        <v>68</v>
      </c>
      <c r="H2858" s="16">
        <v>2299.4785000000002</v>
      </c>
      <c r="I2858" s="18"/>
    </row>
    <row r="2859" spans="2:9" x14ac:dyDescent="0.15">
      <c r="B2859" s="4">
        <v>48</v>
      </c>
      <c r="C2859" s="16">
        <v>818597</v>
      </c>
      <c r="D2859" s="16">
        <v>10914</v>
      </c>
      <c r="E2859" s="16">
        <v>6383</v>
      </c>
      <c r="F2859" s="16">
        <v>16975</v>
      </c>
      <c r="G2859" s="16">
        <v>75</v>
      </c>
      <c r="H2859" s="16">
        <v>2740.8638000000001</v>
      </c>
      <c r="I2859" s="18"/>
    </row>
    <row r="2860" spans="2:9" x14ac:dyDescent="0.15">
      <c r="B2860" s="4">
        <v>49</v>
      </c>
      <c r="C2860" s="16">
        <v>416517</v>
      </c>
      <c r="D2860" s="16">
        <v>9686</v>
      </c>
      <c r="E2860" s="16">
        <v>5615</v>
      </c>
      <c r="F2860" s="16">
        <v>14191</v>
      </c>
      <c r="G2860" s="16">
        <v>43</v>
      </c>
      <c r="H2860" s="16">
        <v>2031.7670000000001</v>
      </c>
      <c r="I2860" s="18"/>
    </row>
    <row r="2861" spans="2:9" x14ac:dyDescent="0.15">
      <c r="B2861" s="4">
        <v>50</v>
      </c>
      <c r="C2861" s="16">
        <v>303941</v>
      </c>
      <c r="D2861" s="16">
        <v>7068</v>
      </c>
      <c r="E2861" s="16">
        <v>3695</v>
      </c>
      <c r="F2861" s="16">
        <v>11215</v>
      </c>
      <c r="G2861" s="16">
        <v>43</v>
      </c>
      <c r="H2861" s="16">
        <v>1902.0139999999999</v>
      </c>
      <c r="I2861" s="18"/>
    </row>
    <row r="2862" spans="2:9" x14ac:dyDescent="0.15">
      <c r="B2862" s="4">
        <v>51</v>
      </c>
      <c r="C2862" s="16">
        <v>299113</v>
      </c>
      <c r="D2862" s="16">
        <v>7669</v>
      </c>
      <c r="E2862" s="16">
        <v>1583</v>
      </c>
      <c r="F2862" s="16">
        <v>16239</v>
      </c>
      <c r="G2862" s="16">
        <v>39</v>
      </c>
      <c r="H2862" s="16">
        <v>4471.5969999999998</v>
      </c>
      <c r="I2862" s="18"/>
    </row>
    <row r="2863" spans="2:9" x14ac:dyDescent="0.15">
      <c r="B2863" s="4">
        <v>52</v>
      </c>
      <c r="C2863" s="16">
        <v>196670</v>
      </c>
      <c r="D2863" s="16">
        <v>5784</v>
      </c>
      <c r="E2863" s="16">
        <v>687</v>
      </c>
      <c r="F2863" s="16">
        <v>11983</v>
      </c>
      <c r="G2863" s="16">
        <v>34</v>
      </c>
      <c r="H2863" s="16">
        <v>3035.5056</v>
      </c>
      <c r="I2863" s="18"/>
    </row>
    <row r="2864" spans="2:9" x14ac:dyDescent="0.15">
      <c r="B2864" s="4">
        <v>53</v>
      </c>
      <c r="C2864" s="16">
        <v>292617</v>
      </c>
      <c r="D2864" s="16">
        <v>7503</v>
      </c>
      <c r="E2864" s="16">
        <v>4175</v>
      </c>
      <c r="F2864" s="16">
        <v>11695</v>
      </c>
      <c r="G2864" s="16">
        <v>39</v>
      </c>
      <c r="H2864" s="16">
        <v>2206.4005999999999</v>
      </c>
      <c r="I2864" s="18"/>
    </row>
    <row r="2865" spans="2:9" x14ac:dyDescent="0.15">
      <c r="B2865" s="4">
        <v>54</v>
      </c>
      <c r="C2865" s="16">
        <v>279738</v>
      </c>
      <c r="D2865" s="16">
        <v>7361</v>
      </c>
      <c r="E2865" s="16">
        <v>3183</v>
      </c>
      <c r="F2865" s="16">
        <v>12143</v>
      </c>
      <c r="G2865" s="16">
        <v>38</v>
      </c>
      <c r="H2865" s="16">
        <v>2299.3416000000002</v>
      </c>
      <c r="I2865" s="18"/>
    </row>
    <row r="2866" spans="2:9" x14ac:dyDescent="0.15">
      <c r="B2866" s="4">
        <v>55</v>
      </c>
      <c r="C2866" s="16">
        <v>108904</v>
      </c>
      <c r="D2866" s="16">
        <v>4537</v>
      </c>
      <c r="E2866" s="16">
        <v>2031</v>
      </c>
      <c r="F2866" s="16">
        <v>6735</v>
      </c>
      <c r="G2866" s="16">
        <v>24</v>
      </c>
      <c r="H2866" s="16">
        <v>1266.21</v>
      </c>
      <c r="I2866" s="18"/>
    </row>
    <row r="2867" spans="2:9" x14ac:dyDescent="0.15">
      <c r="B2867" s="4">
        <v>56</v>
      </c>
      <c r="C2867" s="16">
        <v>638892</v>
      </c>
      <c r="D2867" s="16">
        <v>12286</v>
      </c>
      <c r="E2867" s="16">
        <v>5679</v>
      </c>
      <c r="F2867" s="16">
        <v>21903</v>
      </c>
      <c r="G2867" s="16">
        <v>52</v>
      </c>
      <c r="H2867" s="16">
        <v>4721.1499999999996</v>
      </c>
      <c r="I2867" s="18"/>
    </row>
    <row r="2868" spans="2:9" x14ac:dyDescent="0.15">
      <c r="B2868" s="4">
        <v>57</v>
      </c>
      <c r="C2868" s="16">
        <v>268233</v>
      </c>
      <c r="D2868" s="16">
        <v>6877</v>
      </c>
      <c r="E2868" s="16">
        <v>3407</v>
      </c>
      <c r="F2868" s="16">
        <v>10991</v>
      </c>
      <c r="G2868" s="16">
        <v>39</v>
      </c>
      <c r="H2868" s="16">
        <v>2265.4767999999999</v>
      </c>
      <c r="I2868" s="18"/>
    </row>
    <row r="2869" spans="2:9" x14ac:dyDescent="0.15">
      <c r="B2869" s="4">
        <v>58</v>
      </c>
      <c r="C2869" s="16">
        <v>387822</v>
      </c>
      <c r="D2869" s="16">
        <v>7756</v>
      </c>
      <c r="E2869" s="16">
        <v>4207</v>
      </c>
      <c r="F2869" s="16">
        <v>13423</v>
      </c>
      <c r="G2869" s="16">
        <v>50</v>
      </c>
      <c r="H2869" s="16">
        <v>2707.8517999999999</v>
      </c>
      <c r="I2869" s="18"/>
    </row>
    <row r="2870" spans="2:9" x14ac:dyDescent="0.15">
      <c r="B2870" s="4">
        <v>59</v>
      </c>
      <c r="C2870" s="16">
        <v>185664</v>
      </c>
      <c r="D2870" s="16">
        <v>5802</v>
      </c>
      <c r="E2870" s="16">
        <v>1423</v>
      </c>
      <c r="F2870" s="16">
        <v>12111</v>
      </c>
      <c r="G2870" s="16">
        <v>32</v>
      </c>
      <c r="H2870" s="16">
        <v>2973.4868000000001</v>
      </c>
      <c r="I2870" s="18"/>
    </row>
    <row r="2871" spans="2:9" x14ac:dyDescent="0.15">
      <c r="B2871" s="4">
        <v>60</v>
      </c>
      <c r="C2871" s="16">
        <v>111716</v>
      </c>
      <c r="D2871" s="16">
        <v>3989</v>
      </c>
      <c r="E2871" s="16">
        <v>1967</v>
      </c>
      <c r="F2871" s="16">
        <v>7247</v>
      </c>
      <c r="G2871" s="16">
        <v>28</v>
      </c>
      <c r="H2871" s="16">
        <v>1464.8293000000001</v>
      </c>
      <c r="I2871" s="18"/>
    </row>
    <row r="2872" spans="2:9" x14ac:dyDescent="0.15">
      <c r="B2872" s="4">
        <v>61</v>
      </c>
      <c r="C2872" s="16">
        <v>489497</v>
      </c>
      <c r="D2872" s="16">
        <v>8899</v>
      </c>
      <c r="E2872" s="16">
        <v>4527</v>
      </c>
      <c r="F2872" s="16">
        <v>15823</v>
      </c>
      <c r="G2872" s="16">
        <v>55</v>
      </c>
      <c r="H2872" s="16">
        <v>3189.8687</v>
      </c>
      <c r="I2872" s="18"/>
    </row>
    <row r="2873" spans="2:9" x14ac:dyDescent="0.15">
      <c r="B2873" s="4">
        <v>62</v>
      </c>
      <c r="C2873" s="16">
        <v>101896</v>
      </c>
      <c r="D2873" s="16">
        <v>4245</v>
      </c>
      <c r="E2873" s="16">
        <v>1007</v>
      </c>
      <c r="F2873" s="16">
        <v>6767</v>
      </c>
      <c r="G2873" s="16">
        <v>24</v>
      </c>
      <c r="H2873" s="16">
        <v>1592.972</v>
      </c>
      <c r="I2873" s="18"/>
    </row>
    <row r="2874" spans="2:9" x14ac:dyDescent="0.15">
      <c r="B2874" s="4">
        <v>63</v>
      </c>
      <c r="C2874" s="16">
        <v>286842</v>
      </c>
      <c r="D2874" s="16">
        <v>7548</v>
      </c>
      <c r="E2874" s="16">
        <v>3727</v>
      </c>
      <c r="F2874" s="16">
        <v>11983</v>
      </c>
      <c r="G2874" s="16">
        <v>38</v>
      </c>
      <c r="H2874" s="16">
        <v>2250.2275</v>
      </c>
      <c r="I2874" s="18"/>
    </row>
    <row r="2875" spans="2:9" x14ac:dyDescent="0.15">
      <c r="B2875" s="4">
        <v>64</v>
      </c>
      <c r="C2875" s="16">
        <v>167244</v>
      </c>
      <c r="D2875" s="16">
        <v>8362</v>
      </c>
      <c r="E2875" s="16">
        <v>5743</v>
      </c>
      <c r="F2875" s="16">
        <v>10575</v>
      </c>
      <c r="G2875" s="16">
        <v>20</v>
      </c>
      <c r="H2875" s="16">
        <v>1338.7474</v>
      </c>
      <c r="I2875" s="18"/>
    </row>
    <row r="2876" spans="2:9" x14ac:dyDescent="0.15">
      <c r="B2876" s="4">
        <v>65</v>
      </c>
      <c r="C2876" s="16">
        <v>332301</v>
      </c>
      <c r="D2876" s="16">
        <v>4959</v>
      </c>
      <c r="E2876" s="16">
        <v>943</v>
      </c>
      <c r="F2876" s="16">
        <v>11695</v>
      </c>
      <c r="G2876" s="16">
        <v>67</v>
      </c>
      <c r="H2876" s="16">
        <v>2830.6196</v>
      </c>
      <c r="I2876" s="18"/>
    </row>
    <row r="2877" spans="2:9" x14ac:dyDescent="0.15">
      <c r="B2877" s="4">
        <v>66</v>
      </c>
      <c r="C2877" s="16">
        <v>378900</v>
      </c>
      <c r="D2877" s="16">
        <v>8611</v>
      </c>
      <c r="E2877" s="16">
        <v>5455</v>
      </c>
      <c r="F2877" s="16">
        <v>11631</v>
      </c>
      <c r="G2877" s="16">
        <v>44</v>
      </c>
      <c r="H2877" s="16">
        <v>1601.3403000000001</v>
      </c>
      <c r="I2877" s="18"/>
    </row>
    <row r="2878" spans="2:9" x14ac:dyDescent="0.15">
      <c r="B2878" s="4">
        <v>67</v>
      </c>
      <c r="C2878" s="16">
        <v>144761</v>
      </c>
      <c r="D2878" s="16">
        <v>6293</v>
      </c>
      <c r="E2878" s="16">
        <v>4271</v>
      </c>
      <c r="F2878" s="16">
        <v>8399</v>
      </c>
      <c r="G2878" s="16">
        <v>23</v>
      </c>
      <c r="H2878" s="16">
        <v>1048.7449999999999</v>
      </c>
      <c r="I2878" s="18"/>
    </row>
    <row r="2879" spans="2:9" x14ac:dyDescent="0.15">
      <c r="B2879" s="4">
        <v>68</v>
      </c>
      <c r="C2879" s="16">
        <v>130254</v>
      </c>
      <c r="D2879" s="16">
        <v>7236</v>
      </c>
      <c r="E2879" s="16">
        <v>5647</v>
      </c>
      <c r="F2879" s="16">
        <v>9167</v>
      </c>
      <c r="G2879" s="16">
        <v>18</v>
      </c>
      <c r="H2879" s="16">
        <v>928.2921</v>
      </c>
      <c r="I2879" s="18"/>
    </row>
    <row r="2880" spans="2:9" x14ac:dyDescent="0.15">
      <c r="B2880" s="4">
        <v>69</v>
      </c>
      <c r="C2880" s="16">
        <v>173246</v>
      </c>
      <c r="D2880" s="16">
        <v>5095</v>
      </c>
      <c r="E2880" s="16">
        <v>2511</v>
      </c>
      <c r="F2880" s="16">
        <v>7887</v>
      </c>
      <c r="G2880" s="16">
        <v>34</v>
      </c>
      <c r="H2880" s="16">
        <v>1420.4204</v>
      </c>
      <c r="I2880" s="18"/>
    </row>
    <row r="2881" spans="1:9" x14ac:dyDescent="0.15">
      <c r="B2881" s="4">
        <v>70</v>
      </c>
      <c r="C2881" s="5">
        <v>305873</v>
      </c>
      <c r="D2881" s="5">
        <v>9866</v>
      </c>
      <c r="E2881" s="5">
        <v>6319</v>
      </c>
      <c r="F2881" s="5">
        <v>14575</v>
      </c>
      <c r="G2881" s="5">
        <v>31</v>
      </c>
      <c r="H2881" s="5">
        <v>2199.2134000000001</v>
      </c>
      <c r="I2881" s="6"/>
    </row>
    <row r="2882" spans="1:9" x14ac:dyDescent="0.15">
      <c r="B2882" s="4">
        <v>71</v>
      </c>
      <c r="C2882" s="5">
        <v>36690</v>
      </c>
      <c r="D2882" s="5">
        <v>2620</v>
      </c>
      <c r="E2882" s="5">
        <v>879</v>
      </c>
      <c r="F2882" s="5">
        <v>3823</v>
      </c>
      <c r="G2882" s="5">
        <v>14</v>
      </c>
      <c r="H2882" s="5">
        <v>657.45043999999996</v>
      </c>
      <c r="I2882" s="6"/>
    </row>
    <row r="2883" spans="1:9" x14ac:dyDescent="0.15">
      <c r="B2883" s="4">
        <v>72</v>
      </c>
      <c r="C2883" s="5">
        <v>248489</v>
      </c>
      <c r="D2883" s="5">
        <v>6371</v>
      </c>
      <c r="E2883" s="5">
        <v>2447</v>
      </c>
      <c r="F2883" s="5">
        <v>10671</v>
      </c>
      <c r="G2883" s="5">
        <v>39</v>
      </c>
      <c r="H2883" s="5">
        <v>2403.4389999999999</v>
      </c>
      <c r="I2883" s="6"/>
    </row>
    <row r="2884" spans="1:9" x14ac:dyDescent="0.15">
      <c r="B2884" s="4">
        <v>73</v>
      </c>
      <c r="C2884" s="5">
        <v>439995</v>
      </c>
      <c r="D2884" s="5">
        <v>8301</v>
      </c>
      <c r="E2884" s="5">
        <v>2735</v>
      </c>
      <c r="F2884" s="5">
        <v>16335</v>
      </c>
      <c r="G2884" s="5">
        <v>53</v>
      </c>
      <c r="H2884" s="5">
        <v>3832.0374000000002</v>
      </c>
      <c r="I2884" s="6"/>
    </row>
    <row r="2885" spans="1:9" x14ac:dyDescent="0.15">
      <c r="B2885" s="4">
        <v>74</v>
      </c>
      <c r="C2885" s="5">
        <v>149947</v>
      </c>
      <c r="D2885" s="5">
        <v>7140</v>
      </c>
      <c r="E2885" s="5">
        <v>5199</v>
      </c>
      <c r="F2885" s="5">
        <v>9071</v>
      </c>
      <c r="G2885" s="5">
        <v>21</v>
      </c>
      <c r="H2885" s="5">
        <v>1087.2625</v>
      </c>
      <c r="I2885" s="6"/>
    </row>
    <row r="2886" spans="1:9" x14ac:dyDescent="0.15">
      <c r="B2886" s="4">
        <v>75</v>
      </c>
      <c r="C2886" s="5">
        <v>375220</v>
      </c>
      <c r="D2886" s="5">
        <v>8527</v>
      </c>
      <c r="E2886" s="5">
        <v>4527</v>
      </c>
      <c r="F2886" s="5">
        <v>14959</v>
      </c>
      <c r="G2886" s="5">
        <v>44</v>
      </c>
      <c r="H2886" s="5">
        <v>2763.4634000000001</v>
      </c>
      <c r="I2886" s="6"/>
    </row>
    <row r="2887" spans="1:9" x14ac:dyDescent="0.15">
      <c r="B2887" s="4">
        <v>76</v>
      </c>
      <c r="C2887" s="5">
        <v>190088</v>
      </c>
      <c r="D2887" s="5">
        <v>7920</v>
      </c>
      <c r="E2887" s="5">
        <v>5071</v>
      </c>
      <c r="F2887" s="5">
        <v>10671</v>
      </c>
      <c r="G2887" s="5">
        <v>24</v>
      </c>
      <c r="H2887" s="5">
        <v>1353.3578</v>
      </c>
      <c r="I2887" s="6"/>
    </row>
    <row r="2888" spans="1:9" x14ac:dyDescent="0.15">
      <c r="B2888" s="4">
        <v>77</v>
      </c>
      <c r="C2888" s="5">
        <v>193271</v>
      </c>
      <c r="D2888" s="5">
        <v>7730</v>
      </c>
      <c r="E2888" s="5">
        <v>5231</v>
      </c>
      <c r="F2888" s="5">
        <v>10127</v>
      </c>
      <c r="G2888" s="5">
        <v>25</v>
      </c>
      <c r="H2888" s="5">
        <v>1289.8396</v>
      </c>
      <c r="I2888" s="6"/>
    </row>
    <row r="2889" spans="1:9" x14ac:dyDescent="0.15">
      <c r="B2889" s="4">
        <v>78</v>
      </c>
      <c r="C2889" s="5">
        <v>55423</v>
      </c>
      <c r="D2889" s="5">
        <v>3260</v>
      </c>
      <c r="E2889" s="5">
        <v>2191</v>
      </c>
      <c r="F2889" s="5">
        <v>4463</v>
      </c>
      <c r="G2889" s="5">
        <v>17</v>
      </c>
      <c r="H2889" s="5">
        <v>813.64829999999995</v>
      </c>
      <c r="I2889" s="6"/>
    </row>
    <row r="2890" spans="1:9" x14ac:dyDescent="0.15">
      <c r="A2890" s="13"/>
      <c r="B2890" s="4">
        <v>79</v>
      </c>
      <c r="C2890" s="5">
        <v>72473</v>
      </c>
      <c r="D2890" s="5">
        <v>3151</v>
      </c>
      <c r="E2890" s="5">
        <v>1615</v>
      </c>
      <c r="F2890" s="5">
        <v>4815</v>
      </c>
      <c r="G2890" s="5">
        <v>23</v>
      </c>
      <c r="H2890" s="5">
        <v>767.81820000000005</v>
      </c>
      <c r="I2890" s="6"/>
    </row>
    <row r="2891" spans="1:9" x14ac:dyDescent="0.15">
      <c r="A2891" s="5"/>
      <c r="B2891" s="4">
        <v>80</v>
      </c>
      <c r="C2891" s="5">
        <v>483655</v>
      </c>
      <c r="D2891" s="10">
        <v>11796</v>
      </c>
      <c r="E2891" s="5">
        <v>6991</v>
      </c>
      <c r="F2891" s="5">
        <v>17903</v>
      </c>
      <c r="G2891" s="5">
        <v>41</v>
      </c>
      <c r="H2891" s="5">
        <v>2936.7039</v>
      </c>
      <c r="I2891" s="6"/>
    </row>
    <row r="2892" spans="1:9" x14ac:dyDescent="0.15">
      <c r="A2892" s="5"/>
      <c r="B2892" s="4">
        <v>81</v>
      </c>
      <c r="C2892" s="5">
        <v>226556</v>
      </c>
      <c r="D2892" s="5">
        <v>6293</v>
      </c>
      <c r="E2892" s="5">
        <v>1647</v>
      </c>
      <c r="F2892" s="5">
        <v>10863</v>
      </c>
      <c r="G2892" s="5">
        <v>36</v>
      </c>
      <c r="H2892" s="5">
        <v>2365.2157999999999</v>
      </c>
      <c r="I2892" s="6"/>
    </row>
    <row r="2893" spans="1:9" x14ac:dyDescent="0.15">
      <c r="B2893" s="4">
        <v>82</v>
      </c>
      <c r="C2893" s="5">
        <v>114888</v>
      </c>
      <c r="D2893" s="5">
        <v>4787</v>
      </c>
      <c r="E2893" s="5">
        <v>2479</v>
      </c>
      <c r="F2893" s="5">
        <v>7919</v>
      </c>
      <c r="G2893" s="5">
        <v>24</v>
      </c>
      <c r="H2893" s="5">
        <v>1480.0930000000001</v>
      </c>
      <c r="I2893" s="6"/>
    </row>
    <row r="2894" spans="1:9" x14ac:dyDescent="0.15">
      <c r="B2894" s="4">
        <v>83</v>
      </c>
      <c r="C2894" s="5">
        <v>270428</v>
      </c>
      <c r="D2894" s="5">
        <v>7511</v>
      </c>
      <c r="E2894" s="5">
        <v>3023</v>
      </c>
      <c r="F2894" s="5">
        <v>11567</v>
      </c>
      <c r="G2894" s="5">
        <v>36</v>
      </c>
      <c r="H2894" s="5">
        <v>2175.9277000000002</v>
      </c>
      <c r="I2894" s="6"/>
    </row>
    <row r="2895" spans="1:9" x14ac:dyDescent="0.15">
      <c r="B2895" s="4">
        <v>84</v>
      </c>
      <c r="C2895" s="5">
        <v>163304</v>
      </c>
      <c r="D2895" s="5">
        <v>6804</v>
      </c>
      <c r="E2895" s="5">
        <v>4975</v>
      </c>
      <c r="F2895" s="5">
        <v>8527</v>
      </c>
      <c r="G2895" s="5">
        <v>24</v>
      </c>
      <c r="H2895" s="5">
        <v>1040.2478000000001</v>
      </c>
      <c r="I2895" s="6"/>
    </row>
    <row r="2896" spans="1:9" x14ac:dyDescent="0.15">
      <c r="B2896" s="4">
        <v>85</v>
      </c>
      <c r="C2896" s="5">
        <v>1283204</v>
      </c>
      <c r="D2896" s="5">
        <v>13947</v>
      </c>
      <c r="E2896" s="5">
        <v>4943</v>
      </c>
      <c r="F2896" s="5">
        <v>26511</v>
      </c>
      <c r="G2896" s="5">
        <v>92</v>
      </c>
      <c r="H2896" s="5">
        <v>5834.2505000000001</v>
      </c>
      <c r="I2896" s="6"/>
    </row>
    <row r="2897" spans="2:9" x14ac:dyDescent="0.15">
      <c r="B2897" s="4">
        <v>86</v>
      </c>
      <c r="C2897" s="5">
        <v>325669</v>
      </c>
      <c r="D2897" s="5">
        <v>7573</v>
      </c>
      <c r="E2897" s="5">
        <v>1903</v>
      </c>
      <c r="F2897" s="5">
        <v>16303</v>
      </c>
      <c r="G2897" s="5">
        <v>43</v>
      </c>
      <c r="H2897" s="5">
        <v>3840.5942</v>
      </c>
      <c r="I2897" s="6"/>
    </row>
    <row r="2898" spans="2:9" x14ac:dyDescent="0.15">
      <c r="B2898" s="4">
        <v>87</v>
      </c>
      <c r="C2898" s="5">
        <v>362094</v>
      </c>
      <c r="D2898" s="7">
        <v>7241</v>
      </c>
      <c r="E2898" s="5">
        <v>4879</v>
      </c>
      <c r="F2898" s="5">
        <v>9903</v>
      </c>
      <c r="G2898" s="5">
        <v>50</v>
      </c>
      <c r="H2898" s="5">
        <v>1391.7181</v>
      </c>
      <c r="I2898" s="6"/>
    </row>
    <row r="2899" spans="2:9" x14ac:dyDescent="0.15">
      <c r="B2899" s="4">
        <v>88</v>
      </c>
      <c r="C2899" s="5">
        <v>678688</v>
      </c>
      <c r="D2899" s="5">
        <v>10604</v>
      </c>
      <c r="E2899" s="5">
        <v>3599</v>
      </c>
      <c r="F2899" s="5">
        <v>21423</v>
      </c>
      <c r="G2899" s="5">
        <v>64</v>
      </c>
      <c r="H2899" s="5">
        <v>4882.0293000000001</v>
      </c>
      <c r="I2899" s="6"/>
    </row>
    <row r="2900" spans="2:9" x14ac:dyDescent="0.15">
      <c r="B2900" s="4">
        <v>89</v>
      </c>
      <c r="C2900" s="5">
        <v>795765</v>
      </c>
      <c r="D2900" s="5">
        <v>13487</v>
      </c>
      <c r="E2900" s="5">
        <v>4623</v>
      </c>
      <c r="F2900" s="5">
        <v>25967</v>
      </c>
      <c r="G2900" s="5">
        <v>59</v>
      </c>
      <c r="H2900" s="5">
        <v>6020.0379999999996</v>
      </c>
      <c r="I2900" s="6"/>
    </row>
    <row r="2901" spans="2:9" x14ac:dyDescent="0.15">
      <c r="B2901" s="4">
        <v>90</v>
      </c>
      <c r="C2901" s="5">
        <v>654496</v>
      </c>
      <c r="D2901" s="5">
        <v>10226</v>
      </c>
      <c r="E2901" s="5">
        <v>3695</v>
      </c>
      <c r="F2901" s="5">
        <v>20559</v>
      </c>
      <c r="G2901" s="5">
        <v>64</v>
      </c>
      <c r="H2901" s="5">
        <v>4627.2196999999996</v>
      </c>
      <c r="I2901" s="6"/>
    </row>
    <row r="2902" spans="2:9" x14ac:dyDescent="0.15">
      <c r="B2902" s="4">
        <v>91</v>
      </c>
      <c r="C2902" s="5">
        <v>404351</v>
      </c>
      <c r="D2902" s="5">
        <v>8252</v>
      </c>
      <c r="E2902" s="5">
        <v>3023</v>
      </c>
      <c r="F2902" s="5">
        <v>14223</v>
      </c>
      <c r="G2902" s="5">
        <v>49</v>
      </c>
      <c r="H2902" s="5">
        <v>2874.134</v>
      </c>
      <c r="I2902" s="6"/>
    </row>
    <row r="2903" spans="2:9" x14ac:dyDescent="0.15">
      <c r="B2903" s="4">
        <v>92</v>
      </c>
      <c r="C2903" s="5">
        <v>450349</v>
      </c>
      <c r="D2903" s="5">
        <v>6721</v>
      </c>
      <c r="E2903" s="5">
        <v>1711</v>
      </c>
      <c r="F2903" s="5">
        <v>14927</v>
      </c>
      <c r="G2903" s="5">
        <v>67</v>
      </c>
      <c r="H2903" s="5">
        <v>3404.9704999999999</v>
      </c>
      <c r="I2903" s="6"/>
    </row>
    <row r="2904" spans="2:9" x14ac:dyDescent="0.15">
      <c r="B2904" s="4">
        <v>93</v>
      </c>
      <c r="C2904" s="5">
        <v>348848</v>
      </c>
      <c r="D2904" s="5">
        <v>7267</v>
      </c>
      <c r="E2904" s="5">
        <v>3727</v>
      </c>
      <c r="F2904" s="5">
        <v>11759</v>
      </c>
      <c r="G2904" s="5">
        <v>48</v>
      </c>
      <c r="H2904" s="5">
        <v>2262.6694000000002</v>
      </c>
      <c r="I2904" s="6"/>
    </row>
    <row r="2905" spans="2:9" x14ac:dyDescent="0.15">
      <c r="B2905" s="4">
        <v>94</v>
      </c>
      <c r="C2905" s="5">
        <v>421307</v>
      </c>
      <c r="D2905" s="5">
        <v>7949</v>
      </c>
      <c r="E2905" s="5">
        <v>2863</v>
      </c>
      <c r="F2905" s="5">
        <v>14799</v>
      </c>
      <c r="G2905" s="5">
        <v>53</v>
      </c>
      <c r="H2905" s="5">
        <v>3454.3434999999999</v>
      </c>
      <c r="I2905" s="6"/>
    </row>
    <row r="2906" spans="2:9" x14ac:dyDescent="0.15">
      <c r="B2906" s="4">
        <v>95</v>
      </c>
      <c r="C2906" s="5">
        <v>162432</v>
      </c>
      <c r="D2906" s="5">
        <v>5076</v>
      </c>
      <c r="E2906" s="5">
        <v>2159</v>
      </c>
      <c r="F2906" s="5">
        <v>9615</v>
      </c>
      <c r="G2906" s="5">
        <v>32</v>
      </c>
      <c r="H2906" s="5">
        <v>1981.5859</v>
      </c>
      <c r="I2906" s="6"/>
    </row>
    <row r="2907" spans="2:9" x14ac:dyDescent="0.15">
      <c r="B2907" s="4">
        <v>96</v>
      </c>
      <c r="C2907" s="5">
        <v>323041</v>
      </c>
      <c r="D2907" s="5">
        <v>6873</v>
      </c>
      <c r="E2907" s="5">
        <v>2927</v>
      </c>
      <c r="F2907" s="5">
        <v>12815</v>
      </c>
      <c r="G2907" s="5">
        <v>47</v>
      </c>
      <c r="H2907" s="5">
        <v>2733.8780000000002</v>
      </c>
      <c r="I2907" s="6"/>
    </row>
    <row r="2908" spans="2:9" x14ac:dyDescent="0.15">
      <c r="B2908" s="4">
        <v>97</v>
      </c>
      <c r="C2908" s="5">
        <v>322855</v>
      </c>
      <c r="D2908" s="5">
        <v>7874</v>
      </c>
      <c r="E2908" s="5">
        <v>4175</v>
      </c>
      <c r="F2908" s="5">
        <v>12943</v>
      </c>
      <c r="G2908" s="5">
        <v>41</v>
      </c>
      <c r="H2908" s="5">
        <v>2512.855</v>
      </c>
      <c r="I2908" s="6"/>
    </row>
    <row r="2909" spans="2:9" x14ac:dyDescent="0.15">
      <c r="B2909" s="4">
        <v>98</v>
      </c>
      <c r="C2909" s="5">
        <v>194496</v>
      </c>
      <c r="D2909" s="5">
        <v>6078</v>
      </c>
      <c r="E2909" s="5">
        <v>3215</v>
      </c>
      <c r="F2909" s="5">
        <v>9807</v>
      </c>
      <c r="G2909" s="5">
        <v>32</v>
      </c>
      <c r="H2909" s="5">
        <v>1656.3390999999999</v>
      </c>
      <c r="I2909" s="6"/>
    </row>
    <row r="2910" spans="2:9" x14ac:dyDescent="0.15">
      <c r="B2910" s="4">
        <v>99</v>
      </c>
      <c r="C2910" s="5">
        <v>366213</v>
      </c>
      <c r="D2910" s="5">
        <v>8516</v>
      </c>
      <c r="E2910" s="5">
        <v>3759</v>
      </c>
      <c r="F2910" s="5">
        <v>16079</v>
      </c>
      <c r="G2910" s="5">
        <v>43</v>
      </c>
      <c r="H2910" s="5">
        <v>3569.3157000000001</v>
      </c>
      <c r="I2910" s="6"/>
    </row>
    <row r="2911" spans="2:9" x14ac:dyDescent="0.15">
      <c r="B2911" s="4">
        <v>100</v>
      </c>
      <c r="C2911" s="5">
        <v>110152</v>
      </c>
      <c r="D2911" s="5">
        <v>4589</v>
      </c>
      <c r="E2911" s="5">
        <v>2415</v>
      </c>
      <c r="F2911" s="5">
        <v>7119</v>
      </c>
      <c r="G2911" s="5">
        <v>24</v>
      </c>
      <c r="H2911" s="5">
        <v>1427.3291999999999</v>
      </c>
      <c r="I2911" s="6"/>
    </row>
    <row r="2912" spans="2:9" x14ac:dyDescent="0.15">
      <c r="B2912" s="4">
        <v>101</v>
      </c>
      <c r="C2912" s="5">
        <v>305210</v>
      </c>
      <c r="D2912" s="5">
        <v>8031</v>
      </c>
      <c r="E2912" s="5">
        <v>2767</v>
      </c>
      <c r="F2912" s="5">
        <v>13583</v>
      </c>
      <c r="G2912" s="5">
        <v>38</v>
      </c>
      <c r="H2912" s="5">
        <v>3155.748</v>
      </c>
      <c r="I2912" s="6"/>
    </row>
    <row r="2913" spans="1:9" x14ac:dyDescent="0.15">
      <c r="B2913" s="4">
        <v>102</v>
      </c>
      <c r="C2913" s="5">
        <v>48626</v>
      </c>
      <c r="D2913" s="5">
        <v>3473</v>
      </c>
      <c r="E2913" s="5">
        <v>2255</v>
      </c>
      <c r="F2913" s="5">
        <v>4943</v>
      </c>
      <c r="G2913" s="5">
        <v>14</v>
      </c>
      <c r="H2913" s="5">
        <v>867.81740000000002</v>
      </c>
      <c r="I2913" s="6"/>
    </row>
    <row r="2914" spans="1:9" x14ac:dyDescent="0.15">
      <c r="B2914" s="4">
        <v>103</v>
      </c>
      <c r="C2914" s="5">
        <v>253692</v>
      </c>
      <c r="D2914" s="5">
        <v>7047</v>
      </c>
      <c r="E2914" s="5">
        <v>1775</v>
      </c>
      <c r="F2914" s="5">
        <v>13455</v>
      </c>
      <c r="G2914" s="5">
        <v>36</v>
      </c>
      <c r="H2914" s="5">
        <v>3401.8562000000002</v>
      </c>
      <c r="I2914" s="6"/>
    </row>
    <row r="2915" spans="1:9" x14ac:dyDescent="0.15">
      <c r="B2915" s="4">
        <v>104</v>
      </c>
      <c r="C2915" s="5">
        <v>88285</v>
      </c>
      <c r="D2915" s="5">
        <v>4646</v>
      </c>
      <c r="E2915" s="5">
        <v>2543</v>
      </c>
      <c r="F2915" s="5">
        <v>7247</v>
      </c>
      <c r="G2915" s="5">
        <v>19</v>
      </c>
      <c r="H2915" s="5">
        <v>1480.5871999999999</v>
      </c>
      <c r="I2915" s="6"/>
    </row>
    <row r="2916" spans="1:9" x14ac:dyDescent="0.15">
      <c r="B2916" s="4">
        <v>105</v>
      </c>
      <c r="C2916" s="5">
        <v>494715</v>
      </c>
      <c r="D2916" s="5">
        <v>9334</v>
      </c>
      <c r="E2916" s="5">
        <v>879</v>
      </c>
      <c r="F2916" s="5">
        <v>19279</v>
      </c>
      <c r="G2916" s="5">
        <v>53</v>
      </c>
      <c r="H2916" s="5">
        <v>4017.7667999999999</v>
      </c>
      <c r="I2916" s="6"/>
    </row>
    <row r="2917" spans="1:9" x14ac:dyDescent="0.15">
      <c r="B2917" s="4">
        <v>106</v>
      </c>
      <c r="C2917" s="5">
        <v>182244</v>
      </c>
      <c r="D2917" s="5">
        <v>6508</v>
      </c>
      <c r="E2917" s="5">
        <v>4463</v>
      </c>
      <c r="F2917" s="5">
        <v>9199</v>
      </c>
      <c r="G2917" s="5">
        <v>28</v>
      </c>
      <c r="H2917" s="5">
        <v>1267.2229</v>
      </c>
      <c r="I2917" s="6"/>
    </row>
    <row r="2918" spans="1:9" x14ac:dyDescent="0.15">
      <c r="B2918" s="4">
        <v>107</v>
      </c>
      <c r="C2918" s="5">
        <v>559658</v>
      </c>
      <c r="D2918" s="5">
        <v>10364</v>
      </c>
      <c r="E2918" s="5">
        <v>4239</v>
      </c>
      <c r="F2918" s="5">
        <v>19503</v>
      </c>
      <c r="G2918" s="5">
        <v>54</v>
      </c>
      <c r="H2918" s="5">
        <v>4447.1103999999996</v>
      </c>
      <c r="I2918" s="6"/>
    </row>
    <row r="2919" spans="1:9" x14ac:dyDescent="0.15">
      <c r="B2919" s="4">
        <v>108</v>
      </c>
      <c r="C2919" s="5">
        <v>141461</v>
      </c>
      <c r="D2919" s="5">
        <v>5239</v>
      </c>
      <c r="E2919" s="5">
        <v>2287</v>
      </c>
      <c r="F2919" s="5">
        <v>8943</v>
      </c>
      <c r="G2919" s="5">
        <v>27</v>
      </c>
      <c r="H2919" s="5">
        <v>1997.0704000000001</v>
      </c>
      <c r="I2919" s="6"/>
    </row>
    <row r="2920" spans="1:9" x14ac:dyDescent="0.15">
      <c r="B2920" s="4">
        <v>109</v>
      </c>
      <c r="C2920" s="5">
        <v>119204</v>
      </c>
      <c r="D2920" s="5">
        <v>4257</v>
      </c>
      <c r="E2920" s="5">
        <v>2319</v>
      </c>
      <c r="F2920" s="5">
        <v>6735</v>
      </c>
      <c r="G2920" s="5">
        <v>28</v>
      </c>
      <c r="H2920" s="5">
        <v>1194.0134</v>
      </c>
      <c r="I2920" s="6"/>
    </row>
    <row r="2921" spans="1:9" x14ac:dyDescent="0.15">
      <c r="B2921" s="4">
        <v>110</v>
      </c>
      <c r="C2921" s="5">
        <v>564456</v>
      </c>
      <c r="D2921" s="5">
        <v>10079</v>
      </c>
      <c r="E2921" s="5">
        <v>4687</v>
      </c>
      <c r="F2921" s="5">
        <v>16527</v>
      </c>
      <c r="G2921" s="5">
        <v>56</v>
      </c>
      <c r="H2921" s="5">
        <v>2681.5369000000001</v>
      </c>
      <c r="I2921" s="6"/>
    </row>
    <row r="2922" spans="1:9" x14ac:dyDescent="0.15">
      <c r="B2922" s="4">
        <v>111</v>
      </c>
      <c r="C2922" s="5">
        <v>584784</v>
      </c>
      <c r="D2922" s="5">
        <v>12183</v>
      </c>
      <c r="E2922" s="5">
        <v>7087</v>
      </c>
      <c r="F2922" s="5">
        <v>20079</v>
      </c>
      <c r="G2922" s="5">
        <v>48</v>
      </c>
      <c r="H2922" s="5">
        <v>3421.473</v>
      </c>
      <c r="I2922" s="6"/>
    </row>
    <row r="2923" spans="1:9" x14ac:dyDescent="0.15">
      <c r="B2923" s="4">
        <v>112</v>
      </c>
      <c r="C2923" s="5">
        <v>278115</v>
      </c>
      <c r="D2923" s="5">
        <v>6180</v>
      </c>
      <c r="E2923" s="5">
        <v>1199</v>
      </c>
      <c r="F2923" s="5">
        <v>13167</v>
      </c>
      <c r="G2923" s="5">
        <v>45</v>
      </c>
      <c r="H2923" s="5">
        <v>3521.1309999999999</v>
      </c>
      <c r="I2923" s="6"/>
    </row>
    <row r="2924" spans="1:9" x14ac:dyDescent="0.15">
      <c r="B2924" s="4">
        <v>113</v>
      </c>
      <c r="C2924" s="5">
        <v>103268</v>
      </c>
      <c r="D2924" s="5">
        <v>3688</v>
      </c>
      <c r="E2924" s="5">
        <v>527</v>
      </c>
      <c r="F2924" s="5">
        <v>5615</v>
      </c>
      <c r="G2924" s="5">
        <v>28</v>
      </c>
      <c r="H2924" s="5">
        <v>1205.0769</v>
      </c>
      <c r="I2924" s="6"/>
    </row>
    <row r="2925" spans="1:9" x14ac:dyDescent="0.15">
      <c r="B2925" s="4">
        <v>114</v>
      </c>
      <c r="C2925" s="5">
        <v>194891</v>
      </c>
      <c r="D2925" s="5">
        <v>5267</v>
      </c>
      <c r="E2925" s="5">
        <v>1679</v>
      </c>
      <c r="F2925" s="5">
        <v>10671</v>
      </c>
      <c r="G2925" s="5">
        <v>37</v>
      </c>
      <c r="H2925" s="5">
        <v>2477.4717000000001</v>
      </c>
      <c r="I2925" s="6"/>
    </row>
    <row r="2926" spans="1:9" x14ac:dyDescent="0.15">
      <c r="A2926" s="6"/>
      <c r="B2926" s="4">
        <v>115</v>
      </c>
      <c r="C2926" s="5">
        <v>341325</v>
      </c>
      <c r="D2926" s="5">
        <v>9752</v>
      </c>
      <c r="E2926" s="5">
        <v>5423</v>
      </c>
      <c r="F2926" s="5">
        <v>14383</v>
      </c>
      <c r="G2926" s="5">
        <v>35</v>
      </c>
      <c r="H2926" s="5">
        <v>2612.2730000000001</v>
      </c>
      <c r="I2926" s="6"/>
    </row>
    <row r="2927" spans="1:9" x14ac:dyDescent="0.15">
      <c r="A2927" s="11"/>
      <c r="B2927" s="4">
        <v>116</v>
      </c>
      <c r="C2927" s="5">
        <v>144191</v>
      </c>
      <c r="D2927" s="5">
        <v>8481</v>
      </c>
      <c r="E2927" s="5">
        <v>6127</v>
      </c>
      <c r="F2927" s="5">
        <v>11983</v>
      </c>
      <c r="G2927" s="5">
        <v>17</v>
      </c>
      <c r="H2927" s="5">
        <v>1684.4537</v>
      </c>
      <c r="I2927" s="6"/>
    </row>
    <row r="2928" spans="1:9" x14ac:dyDescent="0.15">
      <c r="B2928" s="4">
        <v>117</v>
      </c>
      <c r="C2928" s="5">
        <v>296547</v>
      </c>
      <c r="D2928" s="5">
        <v>6589</v>
      </c>
      <c r="E2928" s="5">
        <v>1039</v>
      </c>
      <c r="F2928" s="5">
        <v>14223</v>
      </c>
      <c r="G2928" s="5">
        <v>45</v>
      </c>
      <c r="H2928" s="5">
        <v>3485.6208000000001</v>
      </c>
      <c r="I2928" s="6"/>
    </row>
    <row r="2929" spans="2:9" x14ac:dyDescent="0.15">
      <c r="B2929" s="4">
        <v>118</v>
      </c>
      <c r="C2929" s="5">
        <v>125653</v>
      </c>
      <c r="D2929" s="5">
        <v>4653</v>
      </c>
      <c r="E2929" s="5">
        <v>1647</v>
      </c>
      <c r="F2929" s="5">
        <v>8239</v>
      </c>
      <c r="G2929" s="5">
        <v>27</v>
      </c>
      <c r="H2929" s="5">
        <v>1870.8050000000001</v>
      </c>
      <c r="I2929" s="6"/>
    </row>
    <row r="2930" spans="2:9" x14ac:dyDescent="0.15">
      <c r="B2930" s="4">
        <v>119</v>
      </c>
      <c r="C2930" s="5">
        <v>224188</v>
      </c>
      <c r="D2930" s="5">
        <v>6227</v>
      </c>
      <c r="E2930" s="5">
        <v>3151</v>
      </c>
      <c r="F2930" s="5">
        <v>10927</v>
      </c>
      <c r="G2930" s="5">
        <v>36</v>
      </c>
      <c r="H2930" s="5">
        <v>1980.9917</v>
      </c>
      <c r="I2930" s="6"/>
    </row>
    <row r="2931" spans="2:9" x14ac:dyDescent="0.15">
      <c r="B2931" s="4">
        <v>120</v>
      </c>
      <c r="C2931" s="5">
        <v>281449</v>
      </c>
      <c r="D2931" s="5">
        <v>7216</v>
      </c>
      <c r="E2931" s="5">
        <v>3087</v>
      </c>
      <c r="F2931" s="5">
        <v>12847</v>
      </c>
      <c r="G2931" s="5">
        <v>39</v>
      </c>
      <c r="H2931" s="5">
        <v>2857.2665999999999</v>
      </c>
      <c r="I2931" s="6"/>
    </row>
    <row r="2932" spans="2:9" x14ac:dyDescent="0.15">
      <c r="B2932" s="4">
        <v>121</v>
      </c>
      <c r="C2932" s="5">
        <v>130562</v>
      </c>
      <c r="D2932" s="5">
        <v>4352</v>
      </c>
      <c r="E2932" s="5">
        <v>1487</v>
      </c>
      <c r="F2932" s="5">
        <v>9455</v>
      </c>
      <c r="G2932" s="5">
        <v>30</v>
      </c>
      <c r="H2932" s="5">
        <v>2042.9718</v>
      </c>
      <c r="I2932" s="6"/>
    </row>
    <row r="2933" spans="2:9" x14ac:dyDescent="0.15">
      <c r="B2933" s="4">
        <v>122</v>
      </c>
      <c r="C2933" s="5">
        <v>410648</v>
      </c>
      <c r="D2933" s="5">
        <v>10266</v>
      </c>
      <c r="E2933" s="5">
        <v>2831</v>
      </c>
      <c r="F2933" s="5">
        <v>19055</v>
      </c>
      <c r="G2933" s="5">
        <v>40</v>
      </c>
      <c r="H2933" s="5">
        <v>4702.3649999999998</v>
      </c>
      <c r="I2933" s="6"/>
    </row>
    <row r="2934" spans="2:9" x14ac:dyDescent="0.15">
      <c r="B2934" s="4">
        <v>123</v>
      </c>
      <c r="C2934" s="5">
        <v>34949</v>
      </c>
      <c r="D2934" s="5">
        <v>3177</v>
      </c>
      <c r="E2934" s="5">
        <v>2415</v>
      </c>
      <c r="F2934" s="5">
        <v>4751</v>
      </c>
      <c r="G2934" s="5">
        <v>11</v>
      </c>
      <c r="H2934" s="5">
        <v>759.12450000000001</v>
      </c>
      <c r="I2934" s="6"/>
    </row>
    <row r="2935" spans="2:9" x14ac:dyDescent="0.15">
      <c r="B2935" s="4">
        <v>124</v>
      </c>
      <c r="C2935" s="5">
        <v>180988</v>
      </c>
      <c r="D2935" s="5">
        <v>5027</v>
      </c>
      <c r="E2935" s="5">
        <v>1519</v>
      </c>
      <c r="F2935" s="5">
        <v>9967</v>
      </c>
      <c r="G2935" s="5">
        <v>36</v>
      </c>
      <c r="H2935" s="5">
        <v>2530.6680000000001</v>
      </c>
      <c r="I2935" s="6"/>
    </row>
    <row r="2936" spans="2:9" x14ac:dyDescent="0.15">
      <c r="B2936" s="4">
        <v>125</v>
      </c>
      <c r="C2936" s="5">
        <v>222528</v>
      </c>
      <c r="D2936" s="5">
        <v>6954</v>
      </c>
      <c r="E2936" s="5">
        <v>3567</v>
      </c>
      <c r="F2936" s="5">
        <v>11503</v>
      </c>
      <c r="G2936" s="5">
        <v>32</v>
      </c>
      <c r="H2936" s="5">
        <v>2209.7739999999999</v>
      </c>
      <c r="I2936" s="6"/>
    </row>
    <row r="2937" spans="2:9" x14ac:dyDescent="0.15">
      <c r="B2937" s="4">
        <v>126</v>
      </c>
      <c r="C2937" s="5">
        <v>115479</v>
      </c>
      <c r="D2937" s="5">
        <v>4619</v>
      </c>
      <c r="E2937" s="5">
        <v>1839</v>
      </c>
      <c r="F2937" s="5">
        <v>8015</v>
      </c>
      <c r="G2937" s="5">
        <v>25</v>
      </c>
      <c r="H2937" s="5">
        <v>1661.6217999999999</v>
      </c>
      <c r="I2937" s="6"/>
    </row>
    <row r="2938" spans="2:9" x14ac:dyDescent="0.15">
      <c r="B2938" s="4">
        <v>127</v>
      </c>
      <c r="C2938" s="5">
        <v>371108</v>
      </c>
      <c r="D2938" s="5">
        <v>6185</v>
      </c>
      <c r="E2938" s="5">
        <v>2095</v>
      </c>
      <c r="F2938" s="5">
        <v>11087</v>
      </c>
      <c r="G2938" s="5">
        <v>60</v>
      </c>
      <c r="H2938" s="5">
        <v>1993.8121000000001</v>
      </c>
      <c r="I2938" s="6"/>
    </row>
    <row r="2939" spans="2:9" x14ac:dyDescent="0.15">
      <c r="B2939" s="4">
        <v>128</v>
      </c>
      <c r="C2939" s="5">
        <v>179503</v>
      </c>
      <c r="D2939" s="5">
        <v>5439</v>
      </c>
      <c r="E2939" s="5">
        <v>1775</v>
      </c>
      <c r="F2939" s="5">
        <v>9199</v>
      </c>
      <c r="G2939" s="5">
        <v>33</v>
      </c>
      <c r="H2939" s="5">
        <v>2033.1827000000001</v>
      </c>
      <c r="I2939" s="6"/>
    </row>
    <row r="2940" spans="2:9" x14ac:dyDescent="0.15">
      <c r="B2940" s="4">
        <v>129</v>
      </c>
      <c r="C2940" s="5">
        <v>441614</v>
      </c>
      <c r="D2940" s="5">
        <v>8832</v>
      </c>
      <c r="E2940" s="5">
        <v>1903</v>
      </c>
      <c r="F2940" s="5">
        <v>19119</v>
      </c>
      <c r="G2940" s="5">
        <v>50</v>
      </c>
      <c r="H2940" s="5">
        <v>5340.2206999999999</v>
      </c>
      <c r="I2940" s="6"/>
    </row>
    <row r="2941" spans="2:9" x14ac:dyDescent="0.15">
      <c r="B2941" s="4">
        <v>130</v>
      </c>
      <c r="C2941" s="5">
        <v>73548</v>
      </c>
      <c r="D2941" s="5">
        <v>3677</v>
      </c>
      <c r="E2941" s="5">
        <v>1487</v>
      </c>
      <c r="F2941" s="5">
        <v>5743</v>
      </c>
      <c r="G2941" s="5">
        <v>20</v>
      </c>
      <c r="H2941" s="5">
        <v>1243.0228</v>
      </c>
      <c r="I2941" s="6"/>
    </row>
    <row r="2942" spans="2:9" x14ac:dyDescent="0.15">
      <c r="B2942" s="4">
        <v>131</v>
      </c>
      <c r="C2942" s="5">
        <v>33366</v>
      </c>
      <c r="D2942" s="5">
        <v>3336</v>
      </c>
      <c r="E2942" s="5">
        <v>2223</v>
      </c>
      <c r="F2942" s="5">
        <v>4943</v>
      </c>
      <c r="G2942" s="5">
        <v>10</v>
      </c>
      <c r="H2942" s="5">
        <v>909.71119999999996</v>
      </c>
      <c r="I2942" s="6"/>
    </row>
    <row r="2943" spans="2:9" x14ac:dyDescent="0.15">
      <c r="B2943" s="4">
        <v>132</v>
      </c>
      <c r="C2943" s="5">
        <v>326847</v>
      </c>
      <c r="D2943" s="5">
        <v>6670</v>
      </c>
      <c r="E2943" s="5">
        <v>335</v>
      </c>
      <c r="F2943" s="5">
        <v>13583</v>
      </c>
      <c r="G2943" s="5">
        <v>49</v>
      </c>
      <c r="H2943" s="5">
        <v>3662.902</v>
      </c>
      <c r="I2943" s="6"/>
    </row>
    <row r="2944" spans="2:9" x14ac:dyDescent="0.15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15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15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15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15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15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15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15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15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15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15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15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15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15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15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15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15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15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15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15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15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15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15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15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15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15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15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15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15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15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15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15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15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15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15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15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15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15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15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15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15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15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15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15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15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15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15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15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15">
      <c r="B2992" s="4">
        <v>181</v>
      </c>
      <c r="I2992" s="6"/>
    </row>
    <row r="2993" spans="1:10" x14ac:dyDescent="0.15">
      <c r="A2993" s="14" t="s">
        <v>10</v>
      </c>
      <c r="B2993" s="3">
        <v>132</v>
      </c>
      <c r="I2993" s="6"/>
    </row>
    <row r="2994" spans="1:10" x14ac:dyDescent="0.15">
      <c r="A2994" t="s">
        <v>67</v>
      </c>
      <c r="B2994" s="15"/>
      <c r="C2994" s="8">
        <f>AVERAGE(C2812:C2992)</f>
        <v>285899.9621212121</v>
      </c>
      <c r="D2994" s="8"/>
      <c r="E2994" s="8"/>
      <c r="F2994" s="8"/>
      <c r="G2994" s="8"/>
      <c r="H2994" s="8"/>
      <c r="I2994" s="9"/>
      <c r="J2994" s="17">
        <f>AVERAGE(D2812:D2992)</f>
        <v>6824.681818181818</v>
      </c>
    </row>
    <row r="2995" spans="1:10" x14ac:dyDescent="0.15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15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15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15">
      <c r="B2998" s="4"/>
      <c r="C2998" s="16"/>
      <c r="D2998" s="16"/>
      <c r="E2998" s="16"/>
      <c r="F2998" s="16"/>
      <c r="G2998" s="16"/>
      <c r="H2998" s="16"/>
      <c r="I2998" s="18"/>
    </row>
    <row r="2999" spans="1:10" x14ac:dyDescent="0.15">
      <c r="A2999" s="6"/>
      <c r="B2999" s="16">
        <v>1</v>
      </c>
      <c r="C2999" s="16">
        <v>311040</v>
      </c>
      <c r="D2999" s="16">
        <v>8640</v>
      </c>
      <c r="E2999" s="16">
        <v>3960</v>
      </c>
      <c r="F2999" s="16">
        <v>13208</v>
      </c>
      <c r="G2999" s="16">
        <v>36</v>
      </c>
      <c r="H2999" s="16">
        <v>2489.1025</v>
      </c>
      <c r="I2999" s="18"/>
    </row>
    <row r="3000" spans="1:10" x14ac:dyDescent="0.15">
      <c r="A3000" s="6"/>
      <c r="B3000" s="16">
        <v>2</v>
      </c>
      <c r="C3000" s="16">
        <v>390864</v>
      </c>
      <c r="D3000" s="16">
        <v>10285</v>
      </c>
      <c r="E3000" s="16">
        <v>7032</v>
      </c>
      <c r="F3000" s="16">
        <v>14968</v>
      </c>
      <c r="G3000" s="16">
        <v>38</v>
      </c>
      <c r="H3000" s="16">
        <v>2227.2148000000002</v>
      </c>
      <c r="I3000" s="18"/>
    </row>
    <row r="3001" spans="1:10" x14ac:dyDescent="0.15">
      <c r="A3001" s="6"/>
      <c r="B3001" s="16">
        <v>3</v>
      </c>
      <c r="C3001" s="16">
        <v>492240</v>
      </c>
      <c r="D3001" s="16">
        <v>10700</v>
      </c>
      <c r="E3001" s="16">
        <v>3992</v>
      </c>
      <c r="F3001" s="16">
        <v>17880</v>
      </c>
      <c r="G3001" s="16">
        <v>46</v>
      </c>
      <c r="H3001" s="16">
        <v>3466.4340000000002</v>
      </c>
      <c r="I3001" s="18"/>
    </row>
    <row r="3002" spans="1:10" x14ac:dyDescent="0.15">
      <c r="A3002" s="6"/>
      <c r="B3002" s="16">
        <v>4</v>
      </c>
      <c r="C3002" s="16">
        <v>372208</v>
      </c>
      <c r="D3002" s="16">
        <v>8862</v>
      </c>
      <c r="E3002" s="16">
        <v>5560</v>
      </c>
      <c r="F3002" s="16">
        <v>12536</v>
      </c>
      <c r="G3002" s="16">
        <v>42</v>
      </c>
      <c r="H3002" s="16">
        <v>1919.5210999999999</v>
      </c>
      <c r="I3002" s="18"/>
    </row>
    <row r="3003" spans="1:10" x14ac:dyDescent="0.15">
      <c r="A3003" s="6"/>
      <c r="B3003" s="16">
        <v>5</v>
      </c>
      <c r="C3003" s="16">
        <v>915688</v>
      </c>
      <c r="D3003" s="16">
        <v>14534</v>
      </c>
      <c r="E3003" s="16">
        <v>4152</v>
      </c>
      <c r="F3003" s="16">
        <v>29272</v>
      </c>
      <c r="G3003" s="16">
        <v>63</v>
      </c>
      <c r="H3003" s="16">
        <v>7145.7340000000004</v>
      </c>
      <c r="I3003" s="18"/>
    </row>
    <row r="3004" spans="1:10" x14ac:dyDescent="0.15">
      <c r="A3004" s="6"/>
      <c r="B3004" s="16">
        <v>6</v>
      </c>
      <c r="C3004" s="16">
        <v>1040048</v>
      </c>
      <c r="D3004" s="16">
        <v>14857</v>
      </c>
      <c r="E3004" s="16">
        <v>4696</v>
      </c>
      <c r="F3004" s="16">
        <v>30136</v>
      </c>
      <c r="G3004" s="16">
        <v>70</v>
      </c>
      <c r="H3004" s="16">
        <v>6979.2275</v>
      </c>
      <c r="I3004" s="18"/>
    </row>
    <row r="3005" spans="1:10" x14ac:dyDescent="0.15">
      <c r="A3005" s="6"/>
      <c r="B3005" s="16">
        <v>7</v>
      </c>
      <c r="C3005" s="16">
        <v>193968</v>
      </c>
      <c r="D3005" s="16">
        <v>8816</v>
      </c>
      <c r="E3005" s="16">
        <v>6232</v>
      </c>
      <c r="F3005" s="16">
        <v>11672</v>
      </c>
      <c r="G3005" s="16">
        <v>22</v>
      </c>
      <c r="H3005" s="16">
        <v>1394.9503</v>
      </c>
      <c r="I3005" s="18"/>
    </row>
    <row r="3006" spans="1:10" x14ac:dyDescent="0.15">
      <c r="A3006" s="6"/>
      <c r="B3006" s="16">
        <v>8</v>
      </c>
      <c r="C3006" s="16">
        <v>406544</v>
      </c>
      <c r="D3006" s="16">
        <v>10698</v>
      </c>
      <c r="E3006" s="16">
        <v>6904</v>
      </c>
      <c r="F3006" s="16">
        <v>15576</v>
      </c>
      <c r="G3006" s="16">
        <v>38</v>
      </c>
      <c r="H3006" s="16">
        <v>2501.8652000000002</v>
      </c>
      <c r="I3006" s="18"/>
    </row>
    <row r="3007" spans="1:10" x14ac:dyDescent="0.15">
      <c r="A3007" s="6"/>
      <c r="B3007" s="16">
        <v>9</v>
      </c>
      <c r="C3007" s="16">
        <v>252304</v>
      </c>
      <c r="D3007" s="16">
        <v>9704</v>
      </c>
      <c r="E3007" s="16">
        <v>6488</v>
      </c>
      <c r="F3007" s="16">
        <v>12216</v>
      </c>
      <c r="G3007" s="16">
        <v>26</v>
      </c>
      <c r="H3007" s="16">
        <v>1613.6695999999999</v>
      </c>
      <c r="I3007" s="18"/>
    </row>
    <row r="3008" spans="1:10" x14ac:dyDescent="0.15">
      <c r="A3008" s="6"/>
      <c r="B3008" s="16">
        <v>10</v>
      </c>
      <c r="C3008" s="16">
        <v>199864</v>
      </c>
      <c r="D3008" s="16">
        <v>5401</v>
      </c>
      <c r="E3008" s="16">
        <v>1624</v>
      </c>
      <c r="F3008" s="16">
        <v>9688</v>
      </c>
      <c r="G3008" s="16">
        <v>37</v>
      </c>
      <c r="H3008" s="16">
        <v>2217.5630000000001</v>
      </c>
      <c r="I3008" s="18"/>
    </row>
    <row r="3009" spans="1:9" x14ac:dyDescent="0.15">
      <c r="A3009" s="6"/>
      <c r="B3009" s="16">
        <v>11</v>
      </c>
      <c r="C3009" s="16">
        <v>633696</v>
      </c>
      <c r="D3009" s="16">
        <v>12186</v>
      </c>
      <c r="E3009" s="16">
        <v>4120</v>
      </c>
      <c r="F3009" s="16">
        <v>21080</v>
      </c>
      <c r="G3009" s="16">
        <v>52</v>
      </c>
      <c r="H3009" s="16">
        <v>4359.1997000000001</v>
      </c>
      <c r="I3009" s="18"/>
    </row>
    <row r="3010" spans="1:9" x14ac:dyDescent="0.15">
      <c r="A3010" s="6"/>
      <c r="B3010" s="5">
        <v>12</v>
      </c>
      <c r="C3010" s="16">
        <v>728552</v>
      </c>
      <c r="D3010" s="16">
        <v>12348</v>
      </c>
      <c r="E3010" s="16">
        <v>5176</v>
      </c>
      <c r="F3010" s="16">
        <v>20664</v>
      </c>
      <c r="G3010" s="16">
        <v>59</v>
      </c>
      <c r="H3010" s="16">
        <v>3887.6318000000001</v>
      </c>
      <c r="I3010" s="18"/>
    </row>
    <row r="3011" spans="1:9" x14ac:dyDescent="0.15">
      <c r="B3011" s="4">
        <v>13</v>
      </c>
      <c r="C3011" s="16">
        <v>244472</v>
      </c>
      <c r="D3011" s="16">
        <v>8430</v>
      </c>
      <c r="E3011" s="16">
        <v>5464</v>
      </c>
      <c r="F3011" s="16">
        <v>10968</v>
      </c>
      <c r="G3011" s="16">
        <v>29</v>
      </c>
      <c r="H3011" s="16">
        <v>1577.5592999999999</v>
      </c>
      <c r="I3011" s="18"/>
    </row>
    <row r="3012" spans="1:9" x14ac:dyDescent="0.15">
      <c r="B3012" s="4">
        <v>14</v>
      </c>
      <c r="C3012" s="16">
        <v>600944</v>
      </c>
      <c r="D3012" s="16">
        <v>14308</v>
      </c>
      <c r="E3012" s="16">
        <v>5240</v>
      </c>
      <c r="F3012" s="16">
        <v>24920</v>
      </c>
      <c r="G3012" s="16">
        <v>42</v>
      </c>
      <c r="H3012" s="16">
        <v>5967.6719999999996</v>
      </c>
      <c r="I3012" s="18"/>
    </row>
    <row r="3013" spans="1:9" x14ac:dyDescent="0.15">
      <c r="B3013" s="4">
        <v>15</v>
      </c>
      <c r="C3013" s="16">
        <v>577544</v>
      </c>
      <c r="D3013" s="16">
        <v>12288</v>
      </c>
      <c r="E3013" s="16">
        <v>7736</v>
      </c>
      <c r="F3013" s="16">
        <v>18488</v>
      </c>
      <c r="G3013" s="16">
        <v>47</v>
      </c>
      <c r="H3013" s="16">
        <v>3008.3881999999999</v>
      </c>
      <c r="I3013" s="18"/>
    </row>
    <row r="3014" spans="1:9" x14ac:dyDescent="0.15">
      <c r="B3014" s="4">
        <v>16</v>
      </c>
      <c r="C3014" s="16">
        <v>439152</v>
      </c>
      <c r="D3014" s="16">
        <v>9546</v>
      </c>
      <c r="E3014" s="16">
        <v>4824</v>
      </c>
      <c r="F3014" s="16">
        <v>17080</v>
      </c>
      <c r="G3014" s="16">
        <v>46</v>
      </c>
      <c r="H3014" s="16">
        <v>3685.2831999999999</v>
      </c>
      <c r="I3014" s="18"/>
    </row>
    <row r="3015" spans="1:9" x14ac:dyDescent="0.15">
      <c r="B3015" s="4">
        <v>17</v>
      </c>
      <c r="C3015" s="16">
        <v>663256</v>
      </c>
      <c r="D3015" s="16">
        <v>13535</v>
      </c>
      <c r="E3015" s="16">
        <v>7320</v>
      </c>
      <c r="F3015" s="16">
        <v>22712</v>
      </c>
      <c r="G3015" s="16">
        <v>49</v>
      </c>
      <c r="H3015" s="16">
        <v>4119.8666999999996</v>
      </c>
      <c r="I3015" s="18"/>
    </row>
    <row r="3016" spans="1:9" x14ac:dyDescent="0.15">
      <c r="B3016" s="4">
        <v>18</v>
      </c>
      <c r="C3016" s="16">
        <v>701232</v>
      </c>
      <c r="D3016" s="16">
        <v>12985</v>
      </c>
      <c r="E3016" s="16">
        <v>6712</v>
      </c>
      <c r="F3016" s="16">
        <v>23416</v>
      </c>
      <c r="G3016" s="16">
        <v>54</v>
      </c>
      <c r="H3016" s="16">
        <v>4333.6989999999996</v>
      </c>
      <c r="I3016" s="18"/>
    </row>
    <row r="3017" spans="1:9" x14ac:dyDescent="0.15">
      <c r="B3017" s="4">
        <v>19</v>
      </c>
      <c r="C3017" s="16">
        <v>656992</v>
      </c>
      <c r="D3017" s="16">
        <v>13687</v>
      </c>
      <c r="E3017" s="16">
        <v>7768</v>
      </c>
      <c r="F3017" s="16">
        <v>21816</v>
      </c>
      <c r="G3017" s="16">
        <v>48</v>
      </c>
      <c r="H3017" s="16">
        <v>3568.9438</v>
      </c>
      <c r="I3017" s="18"/>
    </row>
    <row r="3018" spans="1:9" x14ac:dyDescent="0.15">
      <c r="B3018" s="4">
        <v>20</v>
      </c>
      <c r="C3018" s="16">
        <v>205256</v>
      </c>
      <c r="D3018" s="16">
        <v>5262</v>
      </c>
      <c r="E3018" s="16">
        <v>2328</v>
      </c>
      <c r="F3018" s="16">
        <v>8984</v>
      </c>
      <c r="G3018" s="16">
        <v>39</v>
      </c>
      <c r="H3018" s="16">
        <v>1729.3085000000001</v>
      </c>
      <c r="I3018" s="18"/>
    </row>
    <row r="3019" spans="1:9" x14ac:dyDescent="0.15">
      <c r="B3019" s="4">
        <v>21</v>
      </c>
      <c r="C3019" s="16">
        <v>778464</v>
      </c>
      <c r="D3019" s="16">
        <v>10242</v>
      </c>
      <c r="E3019" s="16">
        <v>5112</v>
      </c>
      <c r="F3019" s="16">
        <v>14680</v>
      </c>
      <c r="G3019" s="16">
        <v>76</v>
      </c>
      <c r="H3019" s="16">
        <v>2512.3917999999999</v>
      </c>
      <c r="I3019" s="18"/>
    </row>
    <row r="3020" spans="1:9" x14ac:dyDescent="0.15">
      <c r="B3020" s="4">
        <v>22</v>
      </c>
      <c r="C3020" s="16">
        <v>804864</v>
      </c>
      <c r="D3020" s="16">
        <v>15478</v>
      </c>
      <c r="E3020" s="16">
        <v>10392</v>
      </c>
      <c r="F3020" s="16">
        <v>24408</v>
      </c>
      <c r="G3020" s="16">
        <v>52</v>
      </c>
      <c r="H3020" s="16">
        <v>3834.0832999999998</v>
      </c>
      <c r="I3020" s="18"/>
    </row>
    <row r="3021" spans="1:9" x14ac:dyDescent="0.15">
      <c r="B3021" s="4">
        <v>23</v>
      </c>
      <c r="C3021" s="16">
        <v>649800</v>
      </c>
      <c r="D3021" s="16">
        <v>11814</v>
      </c>
      <c r="E3021" s="16">
        <v>6136</v>
      </c>
      <c r="F3021" s="16">
        <v>18168</v>
      </c>
      <c r="G3021" s="16">
        <v>55</v>
      </c>
      <c r="H3021" s="16">
        <v>3049.2849999999999</v>
      </c>
      <c r="I3021" s="18"/>
    </row>
    <row r="3022" spans="1:9" x14ac:dyDescent="0.15">
      <c r="B3022" s="4">
        <v>24</v>
      </c>
      <c r="C3022" s="16">
        <v>515608</v>
      </c>
      <c r="D3022" s="16">
        <v>11457</v>
      </c>
      <c r="E3022" s="16">
        <v>8248</v>
      </c>
      <c r="F3022" s="16">
        <v>14520</v>
      </c>
      <c r="G3022" s="16">
        <v>45</v>
      </c>
      <c r="H3022" s="16">
        <v>1723.2773</v>
      </c>
      <c r="I3022" s="18"/>
    </row>
    <row r="3023" spans="1:9" x14ac:dyDescent="0.15">
      <c r="B3023" s="4">
        <v>25</v>
      </c>
      <c r="C3023" s="16">
        <v>288008</v>
      </c>
      <c r="D3023" s="16">
        <v>9290</v>
      </c>
      <c r="E3023" s="16">
        <v>5848</v>
      </c>
      <c r="F3023" s="16">
        <v>12760</v>
      </c>
      <c r="G3023" s="16">
        <v>31</v>
      </c>
      <c r="H3023" s="16">
        <v>1898.7045000000001</v>
      </c>
      <c r="I3023" s="18"/>
    </row>
    <row r="3024" spans="1:9" x14ac:dyDescent="0.15">
      <c r="B3024" s="4">
        <v>26</v>
      </c>
      <c r="C3024" s="16">
        <v>583536</v>
      </c>
      <c r="D3024" s="16">
        <v>12685</v>
      </c>
      <c r="E3024" s="16">
        <v>7992</v>
      </c>
      <c r="F3024" s="16">
        <v>20600</v>
      </c>
      <c r="G3024" s="16">
        <v>46</v>
      </c>
      <c r="H3024" s="16">
        <v>3395.9232999999999</v>
      </c>
      <c r="I3024" s="18"/>
    </row>
    <row r="3025" spans="1:9" x14ac:dyDescent="0.15">
      <c r="B3025" s="4">
        <v>27</v>
      </c>
      <c r="C3025" s="16">
        <v>301832</v>
      </c>
      <c r="D3025" s="16">
        <v>9736</v>
      </c>
      <c r="E3025" s="16">
        <v>6488</v>
      </c>
      <c r="F3025" s="16">
        <v>12888</v>
      </c>
      <c r="G3025" s="16">
        <v>31</v>
      </c>
      <c r="H3025" s="16">
        <v>1843.8568</v>
      </c>
      <c r="I3025" s="18"/>
    </row>
    <row r="3026" spans="1:9" x14ac:dyDescent="0.15">
      <c r="B3026" s="4">
        <v>28</v>
      </c>
      <c r="C3026" s="16">
        <v>535384</v>
      </c>
      <c r="D3026" s="16">
        <v>11897</v>
      </c>
      <c r="E3026" s="16">
        <v>7384</v>
      </c>
      <c r="F3026" s="16">
        <v>17144</v>
      </c>
      <c r="G3026" s="16">
        <v>45</v>
      </c>
      <c r="H3026" s="16">
        <v>2525.1255000000001</v>
      </c>
      <c r="I3026" s="18"/>
    </row>
    <row r="3027" spans="1:9" x14ac:dyDescent="0.15">
      <c r="B3027" s="4">
        <v>29</v>
      </c>
      <c r="C3027" s="16">
        <v>244200</v>
      </c>
      <c r="D3027" s="16">
        <v>9044</v>
      </c>
      <c r="E3027" s="16">
        <v>6552</v>
      </c>
      <c r="F3027" s="16">
        <v>11000</v>
      </c>
      <c r="G3027" s="16">
        <v>27</v>
      </c>
      <c r="H3027" s="16">
        <v>1172.8485000000001</v>
      </c>
      <c r="I3027" s="18"/>
    </row>
    <row r="3028" spans="1:9" x14ac:dyDescent="0.15">
      <c r="B3028" s="4">
        <v>30</v>
      </c>
      <c r="C3028" s="16">
        <v>565456</v>
      </c>
      <c r="D3028" s="16">
        <v>12292</v>
      </c>
      <c r="E3028" s="16">
        <v>7128</v>
      </c>
      <c r="F3028" s="16">
        <v>19448</v>
      </c>
      <c r="G3028" s="16">
        <v>46</v>
      </c>
      <c r="H3028" s="16">
        <v>3381.7087000000001</v>
      </c>
      <c r="I3028" s="18"/>
    </row>
    <row r="3029" spans="1:9" x14ac:dyDescent="0.15">
      <c r="A3029" s="6"/>
      <c r="B3029" s="4">
        <v>31</v>
      </c>
      <c r="C3029" s="16">
        <v>866168</v>
      </c>
      <c r="D3029" s="16">
        <v>14199</v>
      </c>
      <c r="E3029" s="16">
        <v>6840</v>
      </c>
      <c r="F3029" s="16">
        <v>25272</v>
      </c>
      <c r="G3029" s="16">
        <v>61</v>
      </c>
      <c r="H3029" s="16">
        <v>4935.8887000000004</v>
      </c>
      <c r="I3029" s="18"/>
    </row>
    <row r="3030" spans="1:9" x14ac:dyDescent="0.15">
      <c r="A3030" s="11"/>
      <c r="B3030" s="5">
        <v>32</v>
      </c>
      <c r="C3030" s="16">
        <v>416008</v>
      </c>
      <c r="D3030" s="16">
        <v>10666</v>
      </c>
      <c r="E3030" s="16">
        <v>7928</v>
      </c>
      <c r="F3030" s="16">
        <v>13336</v>
      </c>
      <c r="G3030" s="16">
        <v>39</v>
      </c>
      <c r="H3030" s="16">
        <v>1334.8003000000001</v>
      </c>
      <c r="I3030" s="18"/>
    </row>
    <row r="3031" spans="1:9" x14ac:dyDescent="0.15">
      <c r="B3031" s="4">
        <v>33</v>
      </c>
      <c r="C3031" s="16">
        <v>379192</v>
      </c>
      <c r="D3031" s="16">
        <v>11490</v>
      </c>
      <c r="E3031" s="16">
        <v>9080</v>
      </c>
      <c r="F3031" s="16">
        <v>15160</v>
      </c>
      <c r="G3031" s="16">
        <v>33</v>
      </c>
      <c r="H3031" s="16">
        <v>1754.3485000000001</v>
      </c>
      <c r="I3031" s="18"/>
    </row>
    <row r="3032" spans="1:9" x14ac:dyDescent="0.15">
      <c r="B3032" s="4">
        <v>34</v>
      </c>
      <c r="C3032" s="16">
        <v>104240</v>
      </c>
      <c r="D3032" s="16">
        <v>10424</v>
      </c>
      <c r="E3032" s="16">
        <v>9656</v>
      </c>
      <c r="F3032" s="16">
        <v>11224</v>
      </c>
      <c r="G3032" s="16">
        <v>10</v>
      </c>
      <c r="H3032" s="16">
        <v>655.63135</v>
      </c>
      <c r="I3032" s="18"/>
    </row>
    <row r="3033" spans="1:9" x14ac:dyDescent="0.15">
      <c r="B3033" s="4">
        <v>35</v>
      </c>
      <c r="C3033" s="16">
        <v>145264</v>
      </c>
      <c r="D3033" s="16">
        <v>10376</v>
      </c>
      <c r="E3033" s="16">
        <v>8792</v>
      </c>
      <c r="F3033" s="16">
        <v>12280</v>
      </c>
      <c r="G3033" s="16">
        <v>14</v>
      </c>
      <c r="H3033" s="16">
        <v>942.42370000000005</v>
      </c>
      <c r="I3033" s="18"/>
    </row>
    <row r="3034" spans="1:9" x14ac:dyDescent="0.15">
      <c r="B3034" s="4">
        <v>36</v>
      </c>
      <c r="C3034" s="16">
        <v>708896</v>
      </c>
      <c r="D3034" s="16">
        <v>12658</v>
      </c>
      <c r="E3034" s="16">
        <v>7224</v>
      </c>
      <c r="F3034" s="16">
        <v>20248</v>
      </c>
      <c r="G3034" s="16">
        <v>56</v>
      </c>
      <c r="H3034" s="16">
        <v>3600.357</v>
      </c>
      <c r="I3034" s="18"/>
    </row>
    <row r="3035" spans="1:9" x14ac:dyDescent="0.15">
      <c r="B3035" s="4">
        <v>37</v>
      </c>
      <c r="C3035" s="16">
        <v>622944</v>
      </c>
      <c r="D3035" s="16">
        <v>12978</v>
      </c>
      <c r="E3035" s="16">
        <v>7768</v>
      </c>
      <c r="F3035" s="16">
        <v>20824</v>
      </c>
      <c r="G3035" s="16">
        <v>48</v>
      </c>
      <c r="H3035" s="16">
        <v>3786.8586</v>
      </c>
      <c r="I3035" s="18"/>
    </row>
    <row r="3036" spans="1:9" x14ac:dyDescent="0.15">
      <c r="B3036" s="4">
        <v>38</v>
      </c>
      <c r="C3036" s="16">
        <v>972704</v>
      </c>
      <c r="D3036" s="16">
        <v>13509</v>
      </c>
      <c r="E3036" s="16">
        <v>8408</v>
      </c>
      <c r="F3036" s="16">
        <v>17816</v>
      </c>
      <c r="G3036" s="16">
        <v>72</v>
      </c>
      <c r="H3036" s="16">
        <v>2104.7343999999998</v>
      </c>
      <c r="I3036" s="18"/>
    </row>
    <row r="3037" spans="1:9" x14ac:dyDescent="0.15">
      <c r="B3037" s="4">
        <v>39</v>
      </c>
      <c r="C3037" s="16">
        <v>372400</v>
      </c>
      <c r="D3037" s="16">
        <v>10952</v>
      </c>
      <c r="E3037" s="16">
        <v>7928</v>
      </c>
      <c r="F3037" s="16">
        <v>13208</v>
      </c>
      <c r="G3037" s="16">
        <v>34</v>
      </c>
      <c r="H3037" s="16">
        <v>1273.9797000000001</v>
      </c>
      <c r="I3037" s="18"/>
    </row>
    <row r="3038" spans="1:9" x14ac:dyDescent="0.15">
      <c r="B3038" s="4">
        <v>40</v>
      </c>
      <c r="C3038" s="16">
        <v>430720</v>
      </c>
      <c r="D3038" s="16">
        <v>11964</v>
      </c>
      <c r="E3038" s="16">
        <v>8472</v>
      </c>
      <c r="F3038" s="16">
        <v>16024</v>
      </c>
      <c r="G3038" s="16">
        <v>36</v>
      </c>
      <c r="H3038" s="16">
        <v>1916.8914</v>
      </c>
      <c r="I3038" s="18"/>
    </row>
    <row r="3039" spans="1:9" x14ac:dyDescent="0.15">
      <c r="B3039" s="4">
        <v>41</v>
      </c>
      <c r="C3039" s="16">
        <v>692400</v>
      </c>
      <c r="D3039" s="16">
        <v>12822</v>
      </c>
      <c r="E3039" s="16">
        <v>7672</v>
      </c>
      <c r="F3039" s="16">
        <v>21016</v>
      </c>
      <c r="G3039" s="16">
        <v>54</v>
      </c>
      <c r="H3039" s="16">
        <v>3784.4810000000002</v>
      </c>
      <c r="I3039" s="18"/>
    </row>
    <row r="3040" spans="1:9" x14ac:dyDescent="0.15">
      <c r="B3040" s="4">
        <v>42</v>
      </c>
      <c r="C3040" s="16">
        <v>841176</v>
      </c>
      <c r="D3040" s="16">
        <v>13789</v>
      </c>
      <c r="E3040" s="16">
        <v>9176</v>
      </c>
      <c r="F3040" s="16">
        <v>20984</v>
      </c>
      <c r="G3040" s="16">
        <v>61</v>
      </c>
      <c r="H3040" s="16">
        <v>2860.692</v>
      </c>
      <c r="I3040" s="18"/>
    </row>
    <row r="3041" spans="2:9" x14ac:dyDescent="0.15">
      <c r="B3041" s="4">
        <v>43</v>
      </c>
      <c r="C3041" s="16">
        <v>922856</v>
      </c>
      <c r="D3041" s="16">
        <v>16779</v>
      </c>
      <c r="E3041" s="16">
        <v>9272</v>
      </c>
      <c r="F3041" s="16">
        <v>28984</v>
      </c>
      <c r="G3041" s="16">
        <v>55</v>
      </c>
      <c r="H3041" s="16">
        <v>5524.2646000000004</v>
      </c>
      <c r="I3041" s="18"/>
    </row>
    <row r="3042" spans="2:9" x14ac:dyDescent="0.15">
      <c r="B3042" s="4">
        <v>44</v>
      </c>
      <c r="C3042" s="16">
        <v>671008</v>
      </c>
      <c r="D3042" s="16">
        <v>11982</v>
      </c>
      <c r="E3042" s="16">
        <v>7896</v>
      </c>
      <c r="F3042" s="16">
        <v>17912</v>
      </c>
      <c r="G3042" s="16">
        <v>56</v>
      </c>
      <c r="H3042" s="16">
        <v>2707.6190000000001</v>
      </c>
      <c r="I3042" s="18"/>
    </row>
    <row r="3043" spans="2:9" x14ac:dyDescent="0.15">
      <c r="B3043" s="4">
        <v>45</v>
      </c>
      <c r="C3043" s="16">
        <v>432928</v>
      </c>
      <c r="D3043" s="16">
        <v>9839</v>
      </c>
      <c r="E3043" s="16">
        <v>8248</v>
      </c>
      <c r="F3043" s="16">
        <v>12376</v>
      </c>
      <c r="G3043" s="16">
        <v>44</v>
      </c>
      <c r="H3043" s="16">
        <v>1059.6660999999999</v>
      </c>
      <c r="I3043" s="18"/>
    </row>
    <row r="3044" spans="2:9" x14ac:dyDescent="0.15">
      <c r="B3044" s="4">
        <v>46</v>
      </c>
      <c r="C3044" s="16">
        <v>838648</v>
      </c>
      <c r="D3044" s="16">
        <v>15823</v>
      </c>
      <c r="E3044" s="16">
        <v>9784</v>
      </c>
      <c r="F3044" s="16">
        <v>26456</v>
      </c>
      <c r="G3044" s="16">
        <v>53</v>
      </c>
      <c r="H3044" s="16">
        <v>4645.3065999999999</v>
      </c>
      <c r="I3044" s="18"/>
    </row>
    <row r="3045" spans="2:9" x14ac:dyDescent="0.15">
      <c r="B3045" s="4">
        <v>47</v>
      </c>
      <c r="C3045" s="16">
        <v>459288</v>
      </c>
      <c r="D3045" s="16">
        <v>11202</v>
      </c>
      <c r="E3045" s="16">
        <v>7384</v>
      </c>
      <c r="F3045" s="16">
        <v>17304</v>
      </c>
      <c r="G3045" s="16">
        <v>41</v>
      </c>
      <c r="H3045" s="16">
        <v>2801.1370000000002</v>
      </c>
      <c r="I3045" s="18"/>
    </row>
    <row r="3046" spans="2:9" x14ac:dyDescent="0.15">
      <c r="B3046" s="4">
        <v>48</v>
      </c>
      <c r="C3046" s="16">
        <v>855160</v>
      </c>
      <c r="D3046" s="16">
        <v>17452</v>
      </c>
      <c r="E3046" s="16">
        <v>10104</v>
      </c>
      <c r="F3046" s="16">
        <v>28664</v>
      </c>
      <c r="G3046" s="16">
        <v>49</v>
      </c>
      <c r="H3046" s="16">
        <v>5241.4853999999996</v>
      </c>
      <c r="I3046" s="18"/>
    </row>
    <row r="3047" spans="2:9" x14ac:dyDescent="0.15">
      <c r="B3047" s="4">
        <v>49</v>
      </c>
      <c r="C3047" s="16">
        <v>911440</v>
      </c>
      <c r="D3047" s="16">
        <v>14700</v>
      </c>
      <c r="E3047" s="16">
        <v>6968</v>
      </c>
      <c r="F3047" s="16">
        <v>28280</v>
      </c>
      <c r="G3047" s="16">
        <v>62</v>
      </c>
      <c r="H3047" s="16">
        <v>5909.0054</v>
      </c>
      <c r="I3047" s="18"/>
    </row>
    <row r="3048" spans="2:9" x14ac:dyDescent="0.15">
      <c r="B3048" s="4">
        <v>50</v>
      </c>
      <c r="C3048" s="16">
        <v>498624</v>
      </c>
      <c r="D3048" s="16">
        <v>11332</v>
      </c>
      <c r="E3048" s="16">
        <v>7096</v>
      </c>
      <c r="F3048" s="16">
        <v>15608</v>
      </c>
      <c r="G3048" s="16">
        <v>44</v>
      </c>
      <c r="H3048" s="16">
        <v>2379.4789999999998</v>
      </c>
      <c r="I3048" s="18"/>
    </row>
    <row r="3049" spans="2:9" x14ac:dyDescent="0.15">
      <c r="B3049" s="4">
        <v>51</v>
      </c>
      <c r="C3049" s="16">
        <v>378536</v>
      </c>
      <c r="D3049" s="16">
        <v>12210</v>
      </c>
      <c r="E3049" s="16">
        <v>9112</v>
      </c>
      <c r="F3049" s="16">
        <v>16088</v>
      </c>
      <c r="G3049" s="16">
        <v>31</v>
      </c>
      <c r="H3049" s="16">
        <v>2095.7611999999999</v>
      </c>
      <c r="I3049" s="18"/>
    </row>
    <row r="3050" spans="2:9" x14ac:dyDescent="0.15">
      <c r="B3050" s="4">
        <v>52</v>
      </c>
      <c r="C3050" s="16">
        <v>500136</v>
      </c>
      <c r="D3050" s="16">
        <v>11631</v>
      </c>
      <c r="E3050" s="16">
        <v>6392</v>
      </c>
      <c r="F3050" s="16">
        <v>17272</v>
      </c>
      <c r="G3050" s="16">
        <v>43</v>
      </c>
      <c r="H3050" s="16">
        <v>2785.4567999999999</v>
      </c>
      <c r="I3050" s="18"/>
    </row>
    <row r="3051" spans="2:9" x14ac:dyDescent="0.15">
      <c r="B3051" s="4">
        <v>53</v>
      </c>
      <c r="C3051" s="16">
        <v>334952</v>
      </c>
      <c r="D3051" s="16">
        <v>12405</v>
      </c>
      <c r="E3051" s="16">
        <v>7960</v>
      </c>
      <c r="F3051" s="16">
        <v>17752</v>
      </c>
      <c r="G3051" s="16">
        <v>27</v>
      </c>
      <c r="H3051" s="16">
        <v>3144.8787000000002</v>
      </c>
      <c r="I3051" s="18"/>
    </row>
    <row r="3052" spans="2:9" x14ac:dyDescent="0.15">
      <c r="B3052" s="4">
        <v>54</v>
      </c>
      <c r="C3052" s="16">
        <v>199584</v>
      </c>
      <c r="D3052" s="16">
        <v>9979</v>
      </c>
      <c r="E3052" s="16">
        <v>8280</v>
      </c>
      <c r="F3052" s="16">
        <v>12344</v>
      </c>
      <c r="G3052" s="16">
        <v>20</v>
      </c>
      <c r="H3052" s="16">
        <v>1017.50037</v>
      </c>
      <c r="I3052" s="18"/>
    </row>
    <row r="3053" spans="2:9" x14ac:dyDescent="0.15">
      <c r="B3053" s="4">
        <v>55</v>
      </c>
      <c r="C3053" s="16">
        <v>497704</v>
      </c>
      <c r="D3053" s="16">
        <v>12761</v>
      </c>
      <c r="E3053" s="16">
        <v>7608</v>
      </c>
      <c r="F3053" s="16">
        <v>19512</v>
      </c>
      <c r="G3053" s="16">
        <v>39</v>
      </c>
      <c r="H3053" s="16">
        <v>3147.7667999999999</v>
      </c>
      <c r="I3053" s="18"/>
    </row>
    <row r="3054" spans="2:9" x14ac:dyDescent="0.15">
      <c r="B3054" s="4">
        <v>56</v>
      </c>
      <c r="C3054" s="16">
        <v>658064</v>
      </c>
      <c r="D3054" s="16">
        <v>14305</v>
      </c>
      <c r="E3054" s="16">
        <v>8888</v>
      </c>
      <c r="F3054" s="16">
        <v>21400</v>
      </c>
      <c r="G3054" s="16">
        <v>46</v>
      </c>
      <c r="H3054" s="16">
        <v>3450.0556999999999</v>
      </c>
      <c r="I3054" s="18"/>
    </row>
    <row r="3055" spans="2:9" x14ac:dyDescent="0.15">
      <c r="B3055" s="4">
        <v>57</v>
      </c>
      <c r="C3055" s="16">
        <v>413552</v>
      </c>
      <c r="D3055" s="16">
        <v>8990</v>
      </c>
      <c r="E3055" s="16">
        <v>3736</v>
      </c>
      <c r="F3055" s="16">
        <v>15320</v>
      </c>
      <c r="G3055" s="16">
        <v>46</v>
      </c>
      <c r="H3055" s="16">
        <v>2947.3490000000002</v>
      </c>
      <c r="I3055" s="18"/>
    </row>
    <row r="3056" spans="2:9" x14ac:dyDescent="0.15">
      <c r="B3056" s="4">
        <v>58</v>
      </c>
      <c r="C3056" s="16">
        <v>332504</v>
      </c>
      <c r="D3056" s="16">
        <v>10075</v>
      </c>
      <c r="E3056" s="16">
        <v>6744</v>
      </c>
      <c r="F3056" s="16">
        <v>12504</v>
      </c>
      <c r="G3056" s="16">
        <v>33</v>
      </c>
      <c r="H3056" s="16">
        <v>1539.096</v>
      </c>
      <c r="I3056" s="18"/>
    </row>
    <row r="3057" spans="2:9" x14ac:dyDescent="0.15">
      <c r="B3057" s="4">
        <v>59</v>
      </c>
      <c r="C3057" s="16">
        <v>430968</v>
      </c>
      <c r="D3057" s="16">
        <v>10511</v>
      </c>
      <c r="E3057" s="16">
        <v>6776</v>
      </c>
      <c r="F3057" s="16">
        <v>15800</v>
      </c>
      <c r="G3057" s="16">
        <v>41</v>
      </c>
      <c r="H3057" s="16">
        <v>2353.7302</v>
      </c>
      <c r="I3057" s="18"/>
    </row>
    <row r="3058" spans="2:9" x14ac:dyDescent="0.15">
      <c r="B3058" s="4">
        <v>60</v>
      </c>
      <c r="C3058" s="16">
        <v>284784</v>
      </c>
      <c r="D3058" s="16">
        <v>8376</v>
      </c>
      <c r="E3058" s="16">
        <v>4984</v>
      </c>
      <c r="F3058" s="16">
        <v>13144</v>
      </c>
      <c r="G3058" s="16">
        <v>34</v>
      </c>
      <c r="H3058" s="16">
        <v>2455.7941999999998</v>
      </c>
      <c r="I3058" s="18"/>
    </row>
    <row r="3059" spans="2:9" x14ac:dyDescent="0.15">
      <c r="B3059" s="4">
        <v>61</v>
      </c>
      <c r="C3059" s="16">
        <v>392536</v>
      </c>
      <c r="D3059" s="16">
        <v>10609</v>
      </c>
      <c r="E3059" s="16">
        <v>7448</v>
      </c>
      <c r="F3059" s="16">
        <v>14744</v>
      </c>
      <c r="G3059" s="16">
        <v>37</v>
      </c>
      <c r="H3059" s="16">
        <v>1740.2384999999999</v>
      </c>
      <c r="I3059" s="18"/>
    </row>
    <row r="3060" spans="2:9" x14ac:dyDescent="0.15">
      <c r="B3060" s="4">
        <v>62</v>
      </c>
      <c r="C3060" s="16">
        <v>643896</v>
      </c>
      <c r="D3060" s="16">
        <v>12148</v>
      </c>
      <c r="E3060" s="16">
        <v>4472</v>
      </c>
      <c r="F3060" s="16">
        <v>22552</v>
      </c>
      <c r="G3060" s="16">
        <v>53</v>
      </c>
      <c r="H3060" s="16">
        <v>5123.9443000000001</v>
      </c>
      <c r="I3060" s="18"/>
    </row>
    <row r="3061" spans="2:9" x14ac:dyDescent="0.15">
      <c r="B3061" s="4">
        <v>63</v>
      </c>
      <c r="C3061" s="16">
        <v>1042496</v>
      </c>
      <c r="D3061" s="16">
        <v>13717</v>
      </c>
      <c r="E3061" s="16">
        <v>9272</v>
      </c>
      <c r="F3061" s="16">
        <v>19928</v>
      </c>
      <c r="G3061" s="16">
        <v>76</v>
      </c>
      <c r="H3061" s="16">
        <v>3025.5419999999999</v>
      </c>
      <c r="I3061" s="18"/>
    </row>
    <row r="3062" spans="2:9" x14ac:dyDescent="0.15">
      <c r="B3062" s="4">
        <v>64</v>
      </c>
      <c r="C3062" s="16">
        <v>440088</v>
      </c>
      <c r="D3062" s="16">
        <v>11894</v>
      </c>
      <c r="E3062" s="16">
        <v>8664</v>
      </c>
      <c r="F3062" s="16">
        <v>17144</v>
      </c>
      <c r="G3062" s="16">
        <v>37</v>
      </c>
      <c r="H3062" s="16">
        <v>2338.2139000000002</v>
      </c>
      <c r="I3062" s="18"/>
    </row>
    <row r="3063" spans="2:9" x14ac:dyDescent="0.15">
      <c r="B3063" s="4">
        <v>65</v>
      </c>
      <c r="C3063" s="16">
        <v>671104</v>
      </c>
      <c r="D3063" s="16">
        <v>13981</v>
      </c>
      <c r="E3063" s="16">
        <v>9048</v>
      </c>
      <c r="F3063" s="16">
        <v>22840</v>
      </c>
      <c r="G3063" s="16">
        <v>48</v>
      </c>
      <c r="H3063" s="16">
        <v>3682.739</v>
      </c>
      <c r="I3063" s="18"/>
    </row>
    <row r="3064" spans="2:9" x14ac:dyDescent="0.15">
      <c r="B3064" s="4">
        <v>66</v>
      </c>
      <c r="C3064" s="16">
        <v>1111416</v>
      </c>
      <c r="D3064" s="16">
        <v>16107</v>
      </c>
      <c r="E3064" s="16">
        <v>7480</v>
      </c>
      <c r="F3064" s="16">
        <v>29720</v>
      </c>
      <c r="G3064" s="16">
        <v>69</v>
      </c>
      <c r="H3064" s="16">
        <v>6337.6540000000005</v>
      </c>
      <c r="I3064" s="18"/>
    </row>
    <row r="3065" spans="2:9" x14ac:dyDescent="0.15">
      <c r="B3065" s="4">
        <v>67</v>
      </c>
      <c r="C3065" s="16">
        <v>1022688</v>
      </c>
      <c r="D3065" s="16">
        <v>15979</v>
      </c>
      <c r="E3065" s="16">
        <v>7640</v>
      </c>
      <c r="F3065" s="16">
        <v>28408</v>
      </c>
      <c r="G3065" s="16">
        <v>64</v>
      </c>
      <c r="H3065" s="16">
        <v>5325.9549999999999</v>
      </c>
      <c r="I3065" s="18"/>
    </row>
    <row r="3066" spans="2:9" x14ac:dyDescent="0.15">
      <c r="B3066" s="4">
        <v>68</v>
      </c>
      <c r="C3066" s="16">
        <v>105880</v>
      </c>
      <c r="D3066" s="16">
        <v>8144</v>
      </c>
      <c r="E3066" s="16">
        <v>6552</v>
      </c>
      <c r="F3066" s="16">
        <v>9112</v>
      </c>
      <c r="G3066" s="16">
        <v>13</v>
      </c>
      <c r="H3066" s="16">
        <v>747.29376000000002</v>
      </c>
      <c r="I3066" s="18"/>
    </row>
    <row r="3067" spans="2:9" x14ac:dyDescent="0.15">
      <c r="B3067" s="4">
        <v>69</v>
      </c>
      <c r="C3067" s="16">
        <v>206216</v>
      </c>
      <c r="D3067" s="16">
        <v>8965</v>
      </c>
      <c r="E3067" s="16">
        <v>7448</v>
      </c>
      <c r="F3067" s="16">
        <v>11160</v>
      </c>
      <c r="G3067" s="16">
        <v>23</v>
      </c>
      <c r="H3067" s="16">
        <v>862.37339999999995</v>
      </c>
      <c r="I3067" s="18"/>
    </row>
    <row r="3068" spans="2:9" x14ac:dyDescent="0.15">
      <c r="B3068" s="4">
        <v>70</v>
      </c>
      <c r="C3068" s="5">
        <v>1199384</v>
      </c>
      <c r="D3068" s="5">
        <v>16429</v>
      </c>
      <c r="E3068" s="5">
        <v>6872</v>
      </c>
      <c r="F3068" s="5">
        <v>28632</v>
      </c>
      <c r="G3068" s="5">
        <v>73</v>
      </c>
      <c r="H3068" s="5">
        <v>5709.6229999999996</v>
      </c>
      <c r="I3068" s="6"/>
    </row>
    <row r="3069" spans="2:9" x14ac:dyDescent="0.15">
      <c r="B3069" s="4">
        <v>71</v>
      </c>
      <c r="C3069" s="5">
        <v>578936</v>
      </c>
      <c r="D3069" s="5">
        <v>12865</v>
      </c>
      <c r="E3069" s="5">
        <v>6520</v>
      </c>
      <c r="F3069" s="5">
        <v>18936</v>
      </c>
      <c r="G3069" s="5">
        <v>45</v>
      </c>
      <c r="H3069" s="5">
        <v>2732.3071</v>
      </c>
      <c r="I3069" s="6"/>
    </row>
    <row r="3070" spans="2:9" x14ac:dyDescent="0.15">
      <c r="B3070" s="4">
        <v>72</v>
      </c>
      <c r="C3070" s="5">
        <v>404968</v>
      </c>
      <c r="D3070" s="5">
        <v>8616</v>
      </c>
      <c r="E3070" s="5">
        <v>4280</v>
      </c>
      <c r="F3070" s="5">
        <v>14488</v>
      </c>
      <c r="G3070" s="5">
        <v>47</v>
      </c>
      <c r="H3070" s="5">
        <v>2793.8726000000001</v>
      </c>
      <c r="I3070" s="6"/>
    </row>
    <row r="3071" spans="2:9" x14ac:dyDescent="0.15">
      <c r="B3071" s="4">
        <v>73</v>
      </c>
      <c r="C3071" s="5">
        <v>459264</v>
      </c>
      <c r="D3071" s="5">
        <v>9568</v>
      </c>
      <c r="E3071" s="5">
        <v>5464</v>
      </c>
      <c r="F3071" s="5">
        <v>15576</v>
      </c>
      <c r="G3071" s="5">
        <v>48</v>
      </c>
      <c r="H3071" s="5">
        <v>2530.4722000000002</v>
      </c>
      <c r="I3071" s="6"/>
    </row>
    <row r="3072" spans="2:9" x14ac:dyDescent="0.15">
      <c r="B3072" s="4">
        <v>74</v>
      </c>
      <c r="C3072" s="5">
        <v>472880</v>
      </c>
      <c r="D3072" s="5">
        <v>11259</v>
      </c>
      <c r="E3072" s="5">
        <v>7352</v>
      </c>
      <c r="F3072" s="5">
        <v>16536</v>
      </c>
      <c r="G3072" s="5">
        <v>42</v>
      </c>
      <c r="H3072" s="5">
        <v>2605.0077999999999</v>
      </c>
      <c r="I3072" s="6"/>
    </row>
    <row r="3073" spans="1:9" x14ac:dyDescent="0.15">
      <c r="B3073" s="4">
        <v>75</v>
      </c>
      <c r="C3073" s="5">
        <v>228648</v>
      </c>
      <c r="D3073" s="5">
        <v>12034</v>
      </c>
      <c r="E3073" s="5">
        <v>9560</v>
      </c>
      <c r="F3073" s="5">
        <v>13624</v>
      </c>
      <c r="G3073" s="5">
        <v>19</v>
      </c>
      <c r="H3073" s="5">
        <v>1342.9012</v>
      </c>
      <c r="I3073" s="6"/>
    </row>
    <row r="3074" spans="1:9" x14ac:dyDescent="0.15">
      <c r="B3074" s="4">
        <v>76</v>
      </c>
      <c r="C3074" s="5">
        <v>349792</v>
      </c>
      <c r="D3074" s="5">
        <v>9716</v>
      </c>
      <c r="E3074" s="5">
        <v>6392</v>
      </c>
      <c r="F3074" s="5">
        <v>13336</v>
      </c>
      <c r="G3074" s="5">
        <v>36</v>
      </c>
      <c r="H3074" s="5">
        <v>1878.8391999999999</v>
      </c>
      <c r="I3074" s="6"/>
    </row>
    <row r="3075" spans="1:9" x14ac:dyDescent="0.15">
      <c r="B3075" s="4">
        <v>77</v>
      </c>
      <c r="C3075" s="5">
        <v>914856</v>
      </c>
      <c r="D3075" s="5">
        <v>16633</v>
      </c>
      <c r="E3075" s="5">
        <v>10712</v>
      </c>
      <c r="F3075" s="5">
        <v>24920</v>
      </c>
      <c r="G3075" s="5">
        <v>55</v>
      </c>
      <c r="H3075" s="5">
        <v>3811.4713999999999</v>
      </c>
      <c r="I3075" s="6"/>
    </row>
    <row r="3076" spans="1:9" x14ac:dyDescent="0.15">
      <c r="B3076" s="4">
        <v>78</v>
      </c>
      <c r="C3076" s="5">
        <v>342424</v>
      </c>
      <c r="D3076" s="5">
        <v>13696</v>
      </c>
      <c r="E3076" s="5">
        <v>10328</v>
      </c>
      <c r="F3076" s="5">
        <v>16856</v>
      </c>
      <c r="G3076" s="5">
        <v>25</v>
      </c>
      <c r="H3076" s="5">
        <v>1807.9653000000001</v>
      </c>
      <c r="I3076" s="6"/>
    </row>
    <row r="3077" spans="1:9" x14ac:dyDescent="0.15">
      <c r="A3077" s="13"/>
      <c r="B3077" s="4">
        <v>79</v>
      </c>
      <c r="C3077" s="5">
        <v>187248</v>
      </c>
      <c r="D3077" s="5">
        <v>7201</v>
      </c>
      <c r="E3077" s="5">
        <v>5592</v>
      </c>
      <c r="F3077" s="5">
        <v>9240</v>
      </c>
      <c r="G3077" s="5">
        <v>26</v>
      </c>
      <c r="H3077" s="5">
        <v>1071.4897000000001</v>
      </c>
      <c r="I3077" s="6"/>
    </row>
    <row r="3078" spans="1:9" x14ac:dyDescent="0.15">
      <c r="A3078" s="5"/>
      <c r="B3078" s="4">
        <v>80</v>
      </c>
      <c r="C3078" s="5">
        <v>846040</v>
      </c>
      <c r="D3078" s="10">
        <v>15963</v>
      </c>
      <c r="E3078" s="5">
        <v>9688</v>
      </c>
      <c r="F3078" s="5">
        <v>25976</v>
      </c>
      <c r="G3078" s="5">
        <v>53</v>
      </c>
      <c r="H3078" s="5">
        <v>4708.5405000000001</v>
      </c>
      <c r="I3078" s="6"/>
    </row>
    <row r="3079" spans="1:9" x14ac:dyDescent="0.15">
      <c r="A3079" s="5"/>
      <c r="B3079" s="4">
        <v>81</v>
      </c>
      <c r="C3079" s="5">
        <v>545008</v>
      </c>
      <c r="D3079" s="5">
        <v>10900</v>
      </c>
      <c r="E3079" s="5">
        <v>5592</v>
      </c>
      <c r="F3079" s="5">
        <v>18648</v>
      </c>
      <c r="G3079" s="5">
        <v>50</v>
      </c>
      <c r="H3079" s="5">
        <v>3511.5859999999998</v>
      </c>
      <c r="I3079" s="6"/>
    </row>
    <row r="3080" spans="1:9" x14ac:dyDescent="0.15">
      <c r="B3080" s="4">
        <v>82</v>
      </c>
      <c r="C3080" s="5">
        <v>140472</v>
      </c>
      <c r="D3080" s="5">
        <v>10805</v>
      </c>
      <c r="E3080" s="5">
        <v>9784</v>
      </c>
      <c r="F3080" s="5">
        <v>12408</v>
      </c>
      <c r="G3080" s="5">
        <v>13</v>
      </c>
      <c r="H3080" s="5">
        <v>738.94635000000005</v>
      </c>
      <c r="I3080" s="6"/>
    </row>
    <row r="3081" spans="1:9" x14ac:dyDescent="0.15">
      <c r="B3081" s="4">
        <v>83</v>
      </c>
      <c r="C3081" s="5">
        <v>235112</v>
      </c>
      <c r="D3081" s="5">
        <v>7584</v>
      </c>
      <c r="E3081" s="5">
        <v>4344</v>
      </c>
      <c r="F3081" s="5">
        <v>11736</v>
      </c>
      <c r="G3081" s="5">
        <v>31</v>
      </c>
      <c r="H3081" s="5">
        <v>2100.2658999999999</v>
      </c>
      <c r="I3081" s="6"/>
    </row>
    <row r="3082" spans="1:9" x14ac:dyDescent="0.15">
      <c r="B3082" s="4">
        <v>84</v>
      </c>
      <c r="C3082" s="5">
        <v>621912</v>
      </c>
      <c r="D3082" s="5">
        <v>15168</v>
      </c>
      <c r="E3082" s="5">
        <v>10392</v>
      </c>
      <c r="F3082" s="5">
        <v>21592</v>
      </c>
      <c r="G3082" s="5">
        <v>41</v>
      </c>
      <c r="H3082" s="5">
        <v>2940.4589999999998</v>
      </c>
      <c r="I3082" s="6"/>
    </row>
    <row r="3083" spans="1:9" x14ac:dyDescent="0.15">
      <c r="B3083" s="4">
        <v>85</v>
      </c>
      <c r="C3083" s="5">
        <v>318248</v>
      </c>
      <c r="D3083" s="5">
        <v>10266</v>
      </c>
      <c r="E3083" s="5">
        <v>6680</v>
      </c>
      <c r="F3083" s="5">
        <v>13528</v>
      </c>
      <c r="G3083" s="5">
        <v>31</v>
      </c>
      <c r="H3083" s="5">
        <v>1633.1063999999999</v>
      </c>
      <c r="I3083" s="6"/>
    </row>
    <row r="3084" spans="1:9" x14ac:dyDescent="0.15">
      <c r="B3084" s="4">
        <v>86</v>
      </c>
      <c r="C3084" s="5">
        <v>567952</v>
      </c>
      <c r="D3084" s="5">
        <v>13522</v>
      </c>
      <c r="E3084" s="5">
        <v>8760</v>
      </c>
      <c r="F3084" s="5">
        <v>19256</v>
      </c>
      <c r="G3084" s="5">
        <v>42</v>
      </c>
      <c r="H3084" s="5">
        <v>3094.3162000000002</v>
      </c>
      <c r="I3084" s="6"/>
    </row>
    <row r="3085" spans="1:9" x14ac:dyDescent="0.15">
      <c r="B3085" s="4">
        <v>87</v>
      </c>
      <c r="C3085" s="5">
        <v>624016</v>
      </c>
      <c r="D3085" s="7">
        <v>14857</v>
      </c>
      <c r="E3085" s="5">
        <v>8824</v>
      </c>
      <c r="F3085" s="5">
        <v>21784</v>
      </c>
      <c r="G3085" s="5">
        <v>42</v>
      </c>
      <c r="H3085" s="5">
        <v>3293.1320000000001</v>
      </c>
      <c r="I3085" s="6"/>
    </row>
    <row r="3086" spans="1:9" x14ac:dyDescent="0.15">
      <c r="B3086" s="4">
        <v>88</v>
      </c>
      <c r="C3086" s="5">
        <v>174608</v>
      </c>
      <c r="D3086" s="5">
        <v>6715</v>
      </c>
      <c r="E3086" s="5">
        <v>4792</v>
      </c>
      <c r="F3086" s="5">
        <v>9208</v>
      </c>
      <c r="G3086" s="5">
        <v>26</v>
      </c>
      <c r="H3086" s="5">
        <v>1226.1079</v>
      </c>
      <c r="I3086" s="6"/>
    </row>
    <row r="3087" spans="1:9" x14ac:dyDescent="0.15">
      <c r="B3087" s="4">
        <v>89</v>
      </c>
      <c r="C3087" s="5">
        <v>316080</v>
      </c>
      <c r="D3087" s="5">
        <v>9296</v>
      </c>
      <c r="E3087" s="5">
        <v>6232</v>
      </c>
      <c r="F3087" s="5">
        <v>13496</v>
      </c>
      <c r="G3087" s="5">
        <v>34</v>
      </c>
      <c r="H3087" s="5">
        <v>2115.0839999999998</v>
      </c>
      <c r="I3087" s="6"/>
    </row>
    <row r="3088" spans="1:9" x14ac:dyDescent="0.15">
      <c r="B3088" s="4">
        <v>90</v>
      </c>
      <c r="C3088" s="5">
        <v>468240</v>
      </c>
      <c r="D3088" s="5">
        <v>12322</v>
      </c>
      <c r="E3088" s="5">
        <v>8280</v>
      </c>
      <c r="F3088" s="5">
        <v>16888</v>
      </c>
      <c r="G3088" s="5">
        <v>38</v>
      </c>
      <c r="H3088" s="5">
        <v>2293.9247999999998</v>
      </c>
      <c r="I3088" s="6"/>
    </row>
    <row r="3089" spans="2:9" x14ac:dyDescent="0.15">
      <c r="B3089" s="4">
        <v>91</v>
      </c>
      <c r="C3089" s="5">
        <v>509784</v>
      </c>
      <c r="D3089" s="5">
        <v>11328</v>
      </c>
      <c r="E3089" s="5">
        <v>6648</v>
      </c>
      <c r="F3089" s="5">
        <v>16600</v>
      </c>
      <c r="G3089" s="5">
        <v>45</v>
      </c>
      <c r="H3089" s="5">
        <v>2635.9587000000001</v>
      </c>
      <c r="I3089" s="6"/>
    </row>
    <row r="3090" spans="2:9" x14ac:dyDescent="0.15">
      <c r="B3090" s="4">
        <v>92</v>
      </c>
      <c r="C3090" s="5">
        <v>141368</v>
      </c>
      <c r="D3090" s="5">
        <v>10874</v>
      </c>
      <c r="E3090" s="5">
        <v>9208</v>
      </c>
      <c r="F3090" s="5">
        <v>13208</v>
      </c>
      <c r="G3090" s="5">
        <v>13</v>
      </c>
      <c r="H3090" s="5">
        <v>1177.1667</v>
      </c>
      <c r="I3090" s="6"/>
    </row>
    <row r="3091" spans="2:9" x14ac:dyDescent="0.15">
      <c r="B3091" s="4">
        <v>93</v>
      </c>
      <c r="C3091" s="5">
        <v>302024</v>
      </c>
      <c r="D3091" s="5">
        <v>11186</v>
      </c>
      <c r="E3091" s="5">
        <v>8440</v>
      </c>
      <c r="F3091" s="5">
        <v>14680</v>
      </c>
      <c r="G3091" s="5">
        <v>27</v>
      </c>
      <c r="H3091" s="5">
        <v>1881.4179999999999</v>
      </c>
      <c r="I3091" s="6"/>
    </row>
    <row r="3092" spans="2:9" x14ac:dyDescent="0.15">
      <c r="B3092" s="4">
        <v>94</v>
      </c>
      <c r="C3092" s="5">
        <v>715680</v>
      </c>
      <c r="D3092" s="5">
        <v>12780</v>
      </c>
      <c r="E3092" s="5">
        <v>8600</v>
      </c>
      <c r="F3092" s="5">
        <v>16536</v>
      </c>
      <c r="G3092" s="5">
        <v>56</v>
      </c>
      <c r="H3092" s="5">
        <v>2084.3105</v>
      </c>
      <c r="I3092" s="6"/>
    </row>
    <row r="3093" spans="2:9" x14ac:dyDescent="0.15">
      <c r="B3093" s="4">
        <v>95</v>
      </c>
      <c r="C3093" s="5">
        <v>370824</v>
      </c>
      <c r="D3093" s="5">
        <v>11962</v>
      </c>
      <c r="E3093" s="5">
        <v>9208</v>
      </c>
      <c r="F3093" s="5">
        <v>16120</v>
      </c>
      <c r="G3093" s="5">
        <v>31</v>
      </c>
      <c r="H3093" s="5">
        <v>1749.0844999999999</v>
      </c>
      <c r="I3093" s="6"/>
    </row>
    <row r="3094" spans="2:9" x14ac:dyDescent="0.15">
      <c r="B3094" s="4">
        <v>96</v>
      </c>
      <c r="C3094" s="5">
        <v>752856</v>
      </c>
      <c r="D3094" s="5">
        <v>14204</v>
      </c>
      <c r="E3094" s="5">
        <v>7864</v>
      </c>
      <c r="F3094" s="5">
        <v>24792</v>
      </c>
      <c r="G3094" s="5">
        <v>53</v>
      </c>
      <c r="H3094" s="5">
        <v>4580.13</v>
      </c>
      <c r="I3094" s="6"/>
    </row>
    <row r="3095" spans="2:9" x14ac:dyDescent="0.15">
      <c r="B3095" s="4">
        <v>97</v>
      </c>
      <c r="C3095" s="5">
        <v>418480</v>
      </c>
      <c r="D3095" s="5">
        <v>9097</v>
      </c>
      <c r="E3095" s="5">
        <v>5272</v>
      </c>
      <c r="F3095" s="5">
        <v>13272</v>
      </c>
      <c r="G3095" s="5">
        <v>46</v>
      </c>
      <c r="H3095" s="5">
        <v>2149.2175000000002</v>
      </c>
      <c r="I3095" s="6"/>
    </row>
    <row r="3096" spans="2:9" x14ac:dyDescent="0.15">
      <c r="B3096" s="4">
        <v>98</v>
      </c>
      <c r="C3096" s="5">
        <v>138624</v>
      </c>
      <c r="D3096" s="5">
        <v>11552</v>
      </c>
      <c r="E3096" s="5">
        <v>9336</v>
      </c>
      <c r="F3096" s="5">
        <v>13048</v>
      </c>
      <c r="G3096" s="5">
        <v>12</v>
      </c>
      <c r="H3096" s="5">
        <v>1109.1107</v>
      </c>
      <c r="I3096" s="6"/>
    </row>
    <row r="3097" spans="2:9" x14ac:dyDescent="0.15">
      <c r="B3097" s="4">
        <v>99</v>
      </c>
      <c r="C3097" s="5">
        <v>782624</v>
      </c>
      <c r="D3097" s="5">
        <v>13975</v>
      </c>
      <c r="E3097" s="5">
        <v>7032</v>
      </c>
      <c r="F3097" s="5">
        <v>23960</v>
      </c>
      <c r="G3097" s="5">
        <v>56</v>
      </c>
      <c r="H3097" s="5">
        <v>4659.3804</v>
      </c>
      <c r="I3097" s="6"/>
    </row>
    <row r="3098" spans="2:9" x14ac:dyDescent="0.15">
      <c r="B3098" s="4">
        <v>100</v>
      </c>
      <c r="C3098" s="5">
        <v>170696</v>
      </c>
      <c r="D3098" s="5">
        <v>11379</v>
      </c>
      <c r="E3098" s="5">
        <v>10040</v>
      </c>
      <c r="F3098" s="5">
        <v>12376</v>
      </c>
      <c r="G3098" s="5">
        <v>15</v>
      </c>
      <c r="H3098" s="5">
        <v>721.83849999999995</v>
      </c>
      <c r="I3098" s="6"/>
    </row>
    <row r="3099" spans="2:9" x14ac:dyDescent="0.15">
      <c r="B3099" s="4">
        <v>101</v>
      </c>
      <c r="C3099" s="5">
        <v>594728</v>
      </c>
      <c r="D3099" s="5">
        <v>15249</v>
      </c>
      <c r="E3099" s="5">
        <v>10136</v>
      </c>
      <c r="F3099" s="5">
        <v>20216</v>
      </c>
      <c r="G3099" s="5">
        <v>39</v>
      </c>
      <c r="H3099" s="5">
        <v>2754.1943000000001</v>
      </c>
      <c r="I3099" s="6"/>
    </row>
    <row r="3100" spans="2:9" x14ac:dyDescent="0.15">
      <c r="B3100" s="4">
        <v>102</v>
      </c>
      <c r="C3100" s="5">
        <v>419952</v>
      </c>
      <c r="D3100" s="5">
        <v>13998</v>
      </c>
      <c r="E3100" s="5">
        <v>10136</v>
      </c>
      <c r="F3100" s="5">
        <v>20504</v>
      </c>
      <c r="G3100" s="5">
        <v>30</v>
      </c>
      <c r="H3100" s="5">
        <v>2857.18</v>
      </c>
      <c r="I3100" s="6"/>
    </row>
    <row r="3101" spans="2:9" x14ac:dyDescent="0.15">
      <c r="B3101" s="4">
        <v>103</v>
      </c>
      <c r="C3101" s="5">
        <v>952480</v>
      </c>
      <c r="D3101" s="5">
        <v>15874</v>
      </c>
      <c r="E3101" s="5">
        <v>7128</v>
      </c>
      <c r="F3101" s="5">
        <v>29944</v>
      </c>
      <c r="G3101" s="5">
        <v>60</v>
      </c>
      <c r="H3101" s="5">
        <v>6837.2449999999999</v>
      </c>
      <c r="I3101" s="6"/>
    </row>
    <row r="3102" spans="2:9" x14ac:dyDescent="0.15">
      <c r="B3102" s="4">
        <v>104</v>
      </c>
      <c r="C3102" s="5">
        <v>666040</v>
      </c>
      <c r="D3102" s="5">
        <v>12566</v>
      </c>
      <c r="E3102" s="5">
        <v>6104</v>
      </c>
      <c r="F3102" s="5">
        <v>23608</v>
      </c>
      <c r="G3102" s="5">
        <v>53</v>
      </c>
      <c r="H3102" s="5">
        <v>4658.5050000000001</v>
      </c>
      <c r="I3102" s="6"/>
    </row>
    <row r="3103" spans="2:9" x14ac:dyDescent="0.15">
      <c r="B3103" s="4">
        <v>105</v>
      </c>
      <c r="C3103" s="5">
        <v>921984</v>
      </c>
      <c r="D3103" s="5">
        <v>16464</v>
      </c>
      <c r="E3103" s="5">
        <v>6648</v>
      </c>
      <c r="F3103" s="5">
        <v>28216</v>
      </c>
      <c r="G3103" s="5">
        <v>56</v>
      </c>
      <c r="H3103" s="5">
        <v>6182.36</v>
      </c>
      <c r="I3103" s="6"/>
    </row>
    <row r="3104" spans="2:9" x14ac:dyDescent="0.15">
      <c r="B3104" s="4">
        <v>106</v>
      </c>
      <c r="C3104" s="5">
        <v>667920</v>
      </c>
      <c r="D3104" s="5">
        <v>12368</v>
      </c>
      <c r="E3104" s="5">
        <v>6488</v>
      </c>
      <c r="F3104" s="5">
        <v>19704</v>
      </c>
      <c r="G3104" s="5">
        <v>54</v>
      </c>
      <c r="H3104" s="5">
        <v>3608.1754999999998</v>
      </c>
      <c r="I3104" s="6"/>
    </row>
    <row r="3105" spans="1:9" x14ac:dyDescent="0.15">
      <c r="B3105" s="4">
        <v>107</v>
      </c>
      <c r="C3105" s="5">
        <v>386208</v>
      </c>
      <c r="D3105" s="5">
        <v>12069</v>
      </c>
      <c r="E3105" s="5">
        <v>6360</v>
      </c>
      <c r="F3105" s="5">
        <v>19256</v>
      </c>
      <c r="G3105" s="5">
        <v>32</v>
      </c>
      <c r="H3105" s="5">
        <v>3735.1959999999999</v>
      </c>
      <c r="I3105" s="6"/>
    </row>
    <row r="3106" spans="1:9" x14ac:dyDescent="0.15">
      <c r="B3106" s="4">
        <v>108</v>
      </c>
      <c r="C3106" s="5">
        <v>785520</v>
      </c>
      <c r="D3106" s="5">
        <v>11901</v>
      </c>
      <c r="E3106" s="5">
        <v>7416</v>
      </c>
      <c r="F3106" s="5">
        <v>19032</v>
      </c>
      <c r="G3106" s="5">
        <v>66</v>
      </c>
      <c r="H3106" s="5">
        <v>3178.2932000000001</v>
      </c>
      <c r="I3106" s="6"/>
    </row>
    <row r="3107" spans="1:9" x14ac:dyDescent="0.15">
      <c r="B3107" s="4">
        <v>109</v>
      </c>
      <c r="C3107" s="5">
        <v>167304</v>
      </c>
      <c r="D3107" s="5">
        <v>8805</v>
      </c>
      <c r="E3107" s="5">
        <v>7288</v>
      </c>
      <c r="F3107" s="5">
        <v>9976</v>
      </c>
      <c r="G3107" s="5">
        <v>19</v>
      </c>
      <c r="H3107" s="5">
        <v>694.99850000000004</v>
      </c>
      <c r="I3107" s="6"/>
    </row>
    <row r="3108" spans="1:9" x14ac:dyDescent="0.15">
      <c r="B3108" s="4">
        <v>110</v>
      </c>
      <c r="C3108" s="5">
        <v>714592</v>
      </c>
      <c r="D3108" s="5">
        <v>11909</v>
      </c>
      <c r="E3108" s="5">
        <v>6840</v>
      </c>
      <c r="F3108" s="5">
        <v>20120</v>
      </c>
      <c r="G3108" s="5">
        <v>60</v>
      </c>
      <c r="H3108" s="5">
        <v>3700.8108000000002</v>
      </c>
      <c r="I3108" s="6"/>
    </row>
    <row r="3109" spans="1:9" x14ac:dyDescent="0.15">
      <c r="B3109" s="4">
        <v>111</v>
      </c>
      <c r="C3109" s="5">
        <v>332240</v>
      </c>
      <c r="D3109" s="5">
        <v>9771</v>
      </c>
      <c r="E3109" s="5">
        <v>6520</v>
      </c>
      <c r="F3109" s="5">
        <v>14136</v>
      </c>
      <c r="G3109" s="5">
        <v>34</v>
      </c>
      <c r="H3109" s="5">
        <v>1828.4603999999999</v>
      </c>
      <c r="I3109" s="6"/>
    </row>
    <row r="3110" spans="1:9" x14ac:dyDescent="0.15">
      <c r="B3110" s="4">
        <v>112</v>
      </c>
      <c r="C3110" s="5">
        <v>355624</v>
      </c>
      <c r="D3110" s="5">
        <v>10160</v>
      </c>
      <c r="E3110" s="5">
        <v>7672</v>
      </c>
      <c r="F3110" s="5">
        <v>13560</v>
      </c>
      <c r="G3110" s="5">
        <v>35</v>
      </c>
      <c r="H3110" s="5">
        <v>1645.3085000000001</v>
      </c>
      <c r="I3110" s="6"/>
    </row>
    <row r="3111" spans="1:9" x14ac:dyDescent="0.15">
      <c r="B3111" s="4">
        <v>113</v>
      </c>
      <c r="C3111" s="5">
        <v>286512</v>
      </c>
      <c r="D3111" s="5">
        <v>9550</v>
      </c>
      <c r="E3111" s="5">
        <v>6456</v>
      </c>
      <c r="F3111" s="5">
        <v>11480</v>
      </c>
      <c r="G3111" s="5">
        <v>30</v>
      </c>
      <c r="H3111" s="5">
        <v>1236.421</v>
      </c>
      <c r="I3111" s="6"/>
    </row>
    <row r="3112" spans="1:9" x14ac:dyDescent="0.15">
      <c r="B3112" s="4">
        <v>114</v>
      </c>
      <c r="C3112" s="5">
        <v>375424</v>
      </c>
      <c r="D3112" s="5">
        <v>10428</v>
      </c>
      <c r="E3112" s="5">
        <v>7832</v>
      </c>
      <c r="F3112" s="5">
        <v>13272</v>
      </c>
      <c r="G3112" s="5">
        <v>36</v>
      </c>
      <c r="H3112" s="5">
        <v>1451.0237999999999</v>
      </c>
      <c r="I3112" s="6"/>
    </row>
    <row r="3113" spans="1:9" x14ac:dyDescent="0.15">
      <c r="A3113" s="6"/>
      <c r="B3113" s="4">
        <v>115</v>
      </c>
      <c r="C3113" s="5">
        <v>923312</v>
      </c>
      <c r="D3113" s="5">
        <v>14892</v>
      </c>
      <c r="E3113" s="5">
        <v>6392</v>
      </c>
      <c r="F3113" s="5">
        <v>25720</v>
      </c>
      <c r="G3113" s="5">
        <v>62</v>
      </c>
      <c r="H3113" s="5">
        <v>4967.357</v>
      </c>
      <c r="I3113" s="6"/>
    </row>
    <row r="3114" spans="1:9" x14ac:dyDescent="0.15">
      <c r="A3114" s="11"/>
      <c r="B3114" s="4">
        <v>116</v>
      </c>
      <c r="C3114" s="5">
        <v>790472</v>
      </c>
      <c r="D3114" s="5">
        <v>13397</v>
      </c>
      <c r="E3114" s="5">
        <v>6488</v>
      </c>
      <c r="F3114" s="5">
        <v>20632</v>
      </c>
      <c r="G3114" s="5">
        <v>59</v>
      </c>
      <c r="H3114" s="5">
        <v>3651.7521999999999</v>
      </c>
      <c r="I3114" s="6"/>
    </row>
    <row r="3115" spans="1:9" x14ac:dyDescent="0.15">
      <c r="B3115" s="4">
        <v>117</v>
      </c>
      <c r="C3115" s="5">
        <v>771488</v>
      </c>
      <c r="D3115" s="5">
        <v>12054</v>
      </c>
      <c r="E3115" s="5">
        <v>6840</v>
      </c>
      <c r="F3115" s="5">
        <v>17400</v>
      </c>
      <c r="G3115" s="5">
        <v>64</v>
      </c>
      <c r="H3115" s="5">
        <v>2826.0502999999999</v>
      </c>
      <c r="I3115" s="6"/>
    </row>
    <row r="3116" spans="1:9" x14ac:dyDescent="0.15">
      <c r="B3116" s="4">
        <v>118</v>
      </c>
      <c r="C3116" s="5">
        <v>195520</v>
      </c>
      <c r="D3116" s="5">
        <v>8146</v>
      </c>
      <c r="E3116" s="5">
        <v>5912</v>
      </c>
      <c r="F3116" s="5">
        <v>10328</v>
      </c>
      <c r="G3116" s="5">
        <v>24</v>
      </c>
      <c r="H3116" s="5">
        <v>1135.7568000000001</v>
      </c>
      <c r="I3116" s="6"/>
    </row>
    <row r="3117" spans="1:9" x14ac:dyDescent="0.15">
      <c r="B3117" s="4">
        <v>119</v>
      </c>
      <c r="C3117" s="5">
        <v>361944</v>
      </c>
      <c r="D3117" s="5">
        <v>10968</v>
      </c>
      <c r="E3117" s="5">
        <v>7896</v>
      </c>
      <c r="F3117" s="5">
        <v>14488</v>
      </c>
      <c r="G3117" s="5">
        <v>33</v>
      </c>
      <c r="H3117" s="5">
        <v>1900.08</v>
      </c>
      <c r="I3117" s="6"/>
    </row>
    <row r="3118" spans="1:9" x14ac:dyDescent="0.15">
      <c r="B3118" s="4">
        <v>120</v>
      </c>
      <c r="C3118" s="5">
        <v>351696</v>
      </c>
      <c r="D3118" s="5">
        <v>11723</v>
      </c>
      <c r="E3118" s="5">
        <v>6776</v>
      </c>
      <c r="F3118" s="5">
        <v>16536</v>
      </c>
      <c r="G3118" s="5">
        <v>30</v>
      </c>
      <c r="H3118" s="5">
        <v>2563.9917</v>
      </c>
      <c r="I3118" s="6"/>
    </row>
    <row r="3119" spans="1:9" x14ac:dyDescent="0.15">
      <c r="B3119" s="4">
        <v>121</v>
      </c>
      <c r="C3119" s="5">
        <v>375008</v>
      </c>
      <c r="D3119" s="5">
        <v>11719</v>
      </c>
      <c r="E3119" s="5">
        <v>7832</v>
      </c>
      <c r="F3119" s="5">
        <v>17080</v>
      </c>
      <c r="G3119" s="5">
        <v>32</v>
      </c>
      <c r="H3119" s="5">
        <v>2671.7788</v>
      </c>
      <c r="I3119" s="6"/>
    </row>
    <row r="3120" spans="1:9" x14ac:dyDescent="0.15">
      <c r="B3120" s="4">
        <v>122</v>
      </c>
      <c r="C3120" s="5">
        <v>566112</v>
      </c>
      <c r="D3120" s="5">
        <v>12866</v>
      </c>
      <c r="E3120" s="5">
        <v>6712</v>
      </c>
      <c r="F3120" s="5">
        <v>19224</v>
      </c>
      <c r="G3120" s="5">
        <v>44</v>
      </c>
      <c r="H3120" s="5">
        <v>3018.3036999999999</v>
      </c>
      <c r="I3120" s="6"/>
    </row>
    <row r="3121" spans="2:9" x14ac:dyDescent="0.15">
      <c r="B3121" s="4">
        <v>123</v>
      </c>
      <c r="C3121" s="5">
        <v>604576</v>
      </c>
      <c r="D3121" s="5">
        <v>12595</v>
      </c>
      <c r="E3121" s="5">
        <v>6552</v>
      </c>
      <c r="F3121" s="5">
        <v>19928</v>
      </c>
      <c r="G3121" s="5">
        <v>48</v>
      </c>
      <c r="H3121" s="5">
        <v>3649.3078999999998</v>
      </c>
      <c r="I3121" s="6"/>
    </row>
    <row r="3122" spans="2:9" x14ac:dyDescent="0.15">
      <c r="B3122" s="4">
        <v>124</v>
      </c>
      <c r="C3122" s="5">
        <v>750816</v>
      </c>
      <c r="D3122" s="5">
        <v>11041</v>
      </c>
      <c r="E3122" s="5">
        <v>7128</v>
      </c>
      <c r="F3122" s="5">
        <v>15448</v>
      </c>
      <c r="G3122" s="5">
        <v>68</v>
      </c>
      <c r="H3122" s="5">
        <v>2454.0041999999999</v>
      </c>
      <c r="I3122" s="6"/>
    </row>
    <row r="3123" spans="2:9" x14ac:dyDescent="0.15">
      <c r="B3123" s="4">
        <v>125</v>
      </c>
      <c r="C3123" s="5">
        <v>148928</v>
      </c>
      <c r="D3123" s="5">
        <v>6205</v>
      </c>
      <c r="E3123" s="5">
        <v>4408</v>
      </c>
      <c r="F3123" s="5">
        <v>8920</v>
      </c>
      <c r="G3123" s="5">
        <v>24</v>
      </c>
      <c r="H3123" s="5">
        <v>1299.3893</v>
      </c>
      <c r="I3123" s="6"/>
    </row>
    <row r="3124" spans="2:9" x14ac:dyDescent="0.15">
      <c r="B3124" s="4">
        <v>126</v>
      </c>
      <c r="C3124" s="5">
        <v>356096</v>
      </c>
      <c r="D3124" s="5">
        <v>9891</v>
      </c>
      <c r="E3124" s="5">
        <v>6328</v>
      </c>
      <c r="F3124" s="5">
        <v>16536</v>
      </c>
      <c r="G3124" s="5">
        <v>36</v>
      </c>
      <c r="H3124" s="5">
        <v>2788.9843999999998</v>
      </c>
      <c r="I3124" s="6"/>
    </row>
    <row r="3125" spans="2:9" x14ac:dyDescent="0.15">
      <c r="B3125" s="4">
        <v>127</v>
      </c>
      <c r="C3125" s="5">
        <v>853008</v>
      </c>
      <c r="D3125" s="5">
        <v>12185</v>
      </c>
      <c r="E3125" s="5">
        <v>6200</v>
      </c>
      <c r="F3125" s="5">
        <v>17400</v>
      </c>
      <c r="G3125" s="5">
        <v>70</v>
      </c>
      <c r="H3125" s="5">
        <v>2399.2973999999999</v>
      </c>
      <c r="I3125" s="6"/>
    </row>
    <row r="3126" spans="2:9" x14ac:dyDescent="0.15">
      <c r="B3126" s="4">
        <v>128</v>
      </c>
      <c r="C3126" s="5">
        <v>421416</v>
      </c>
      <c r="D3126" s="5">
        <v>9800</v>
      </c>
      <c r="E3126" s="5">
        <v>6360</v>
      </c>
      <c r="F3126" s="5">
        <v>14552</v>
      </c>
      <c r="G3126" s="5">
        <v>43</v>
      </c>
      <c r="H3126" s="5">
        <v>2274.9104000000002</v>
      </c>
      <c r="I3126" s="6"/>
    </row>
    <row r="3127" spans="2:9" x14ac:dyDescent="0.15">
      <c r="B3127" s="4">
        <v>129</v>
      </c>
      <c r="C3127" s="5">
        <v>649528</v>
      </c>
      <c r="D3127" s="5">
        <v>13255</v>
      </c>
      <c r="E3127" s="5">
        <v>6872</v>
      </c>
      <c r="F3127" s="5">
        <v>22136</v>
      </c>
      <c r="G3127" s="5">
        <v>49</v>
      </c>
      <c r="H3127" s="5">
        <v>4192.7550000000001</v>
      </c>
      <c r="I3127" s="6"/>
    </row>
    <row r="3128" spans="2:9" x14ac:dyDescent="0.15">
      <c r="B3128" s="4">
        <v>130</v>
      </c>
      <c r="C3128" s="5">
        <v>1053192</v>
      </c>
      <c r="D3128" s="5">
        <v>14042</v>
      </c>
      <c r="E3128" s="5">
        <v>7736</v>
      </c>
      <c r="F3128" s="5">
        <v>26424</v>
      </c>
      <c r="G3128" s="5">
        <v>75</v>
      </c>
      <c r="H3128" s="5">
        <v>4983.4650000000001</v>
      </c>
      <c r="I3128" s="6"/>
    </row>
    <row r="3129" spans="2:9" x14ac:dyDescent="0.15">
      <c r="B3129" s="4">
        <v>131</v>
      </c>
      <c r="C3129" s="5">
        <v>414944</v>
      </c>
      <c r="D3129" s="5">
        <v>9430</v>
      </c>
      <c r="E3129" s="5">
        <v>5368</v>
      </c>
      <c r="F3129" s="5">
        <v>15000</v>
      </c>
      <c r="G3129" s="5">
        <v>44</v>
      </c>
      <c r="H3129" s="5">
        <v>2759.241</v>
      </c>
      <c r="I3129" s="6"/>
    </row>
    <row r="3130" spans="2:9" x14ac:dyDescent="0.15">
      <c r="B3130" s="4">
        <v>132</v>
      </c>
      <c r="C3130" s="5">
        <v>580368</v>
      </c>
      <c r="D3130" s="5">
        <v>13818</v>
      </c>
      <c r="E3130" s="5">
        <v>7480</v>
      </c>
      <c r="F3130" s="5">
        <v>21560</v>
      </c>
      <c r="G3130" s="5">
        <v>42</v>
      </c>
      <c r="H3130" s="5">
        <v>4007.5720000000001</v>
      </c>
      <c r="I3130" s="6"/>
    </row>
    <row r="3131" spans="2:9" x14ac:dyDescent="0.15">
      <c r="B3131" s="4">
        <v>133</v>
      </c>
      <c r="C3131" s="5">
        <v>468688</v>
      </c>
      <c r="D3131" s="5">
        <v>10188</v>
      </c>
      <c r="E3131" s="5">
        <v>5752</v>
      </c>
      <c r="F3131" s="5">
        <v>15896</v>
      </c>
      <c r="G3131" s="5">
        <v>46</v>
      </c>
      <c r="H3131" s="5">
        <v>2835.3047000000001</v>
      </c>
      <c r="I3131" s="6"/>
    </row>
    <row r="3132" spans="2:9" x14ac:dyDescent="0.15">
      <c r="B3132" s="4">
        <v>134</v>
      </c>
      <c r="C3132" s="5">
        <v>348048</v>
      </c>
      <c r="D3132" s="5">
        <v>11601</v>
      </c>
      <c r="E3132" s="5">
        <v>6008</v>
      </c>
      <c r="F3132" s="5">
        <v>18136</v>
      </c>
      <c r="G3132" s="5">
        <v>30</v>
      </c>
      <c r="H3132" s="5">
        <v>3661.0576000000001</v>
      </c>
      <c r="I3132" s="6"/>
    </row>
    <row r="3133" spans="2:9" x14ac:dyDescent="0.15">
      <c r="B3133" s="4">
        <v>135</v>
      </c>
      <c r="C3133" s="5">
        <v>641504</v>
      </c>
      <c r="D3133" s="5">
        <v>11455</v>
      </c>
      <c r="E3133" s="5">
        <v>5624</v>
      </c>
      <c r="F3133" s="5">
        <v>21528</v>
      </c>
      <c r="G3133" s="5">
        <v>56</v>
      </c>
      <c r="H3133" s="5">
        <v>4221.5673999999999</v>
      </c>
      <c r="I3133" s="6"/>
    </row>
    <row r="3134" spans="2:9" x14ac:dyDescent="0.15">
      <c r="B3134" s="4">
        <v>136</v>
      </c>
      <c r="C3134" s="5">
        <v>352384</v>
      </c>
      <c r="D3134" s="5">
        <v>7341</v>
      </c>
      <c r="E3134" s="5">
        <v>2936</v>
      </c>
      <c r="F3134" s="5">
        <v>12792</v>
      </c>
      <c r="G3134" s="5">
        <v>48</v>
      </c>
      <c r="H3134" s="5">
        <v>2803.8845000000001</v>
      </c>
      <c r="I3134" s="6"/>
    </row>
    <row r="3135" spans="2:9" x14ac:dyDescent="0.15">
      <c r="B3135" s="4">
        <v>137</v>
      </c>
      <c r="C3135" s="5">
        <v>319800</v>
      </c>
      <c r="D3135" s="5">
        <v>8643</v>
      </c>
      <c r="E3135" s="5">
        <v>3704</v>
      </c>
      <c r="F3135" s="5">
        <v>13464</v>
      </c>
      <c r="G3135" s="5">
        <v>37</v>
      </c>
      <c r="H3135" s="5">
        <v>2439.8496</v>
      </c>
      <c r="I3135" s="6"/>
    </row>
    <row r="3136" spans="2:9" x14ac:dyDescent="0.15">
      <c r="B3136" s="4">
        <v>138</v>
      </c>
      <c r="C3136" s="5">
        <v>445968</v>
      </c>
      <c r="D3136" s="5">
        <v>9694</v>
      </c>
      <c r="E3136" s="5">
        <v>3928</v>
      </c>
      <c r="F3136" s="5">
        <v>17304</v>
      </c>
      <c r="G3136" s="5">
        <v>46</v>
      </c>
      <c r="H3136" s="5">
        <v>3778.2775999999999</v>
      </c>
      <c r="I3136" s="6"/>
    </row>
    <row r="3137" spans="2:9" x14ac:dyDescent="0.15">
      <c r="B3137" s="4">
        <v>139</v>
      </c>
      <c r="C3137" s="5">
        <v>569272</v>
      </c>
      <c r="D3137" s="5">
        <v>9987</v>
      </c>
      <c r="E3137" s="5">
        <v>5336</v>
      </c>
      <c r="F3137" s="5">
        <v>18392</v>
      </c>
      <c r="G3137" s="5">
        <v>57</v>
      </c>
      <c r="H3137" s="5">
        <v>3486.8865000000001</v>
      </c>
      <c r="I3137" s="6"/>
    </row>
    <row r="3138" spans="2:9" x14ac:dyDescent="0.15">
      <c r="B3138" s="4">
        <v>140</v>
      </c>
      <c r="C3138" s="5">
        <v>497176</v>
      </c>
      <c r="D3138" s="5">
        <v>9380</v>
      </c>
      <c r="E3138" s="5">
        <v>3576</v>
      </c>
      <c r="F3138" s="5">
        <v>18744</v>
      </c>
      <c r="G3138" s="5">
        <v>53</v>
      </c>
      <c r="H3138" s="5">
        <v>4335.5712999999996</v>
      </c>
      <c r="I3138" s="6"/>
    </row>
    <row r="3139" spans="2:9" x14ac:dyDescent="0.15">
      <c r="B3139" s="4">
        <v>141</v>
      </c>
      <c r="C3139" s="5">
        <v>340088</v>
      </c>
      <c r="D3139" s="5">
        <v>9191</v>
      </c>
      <c r="E3139" s="5">
        <v>5272</v>
      </c>
      <c r="F3139" s="5">
        <v>14168</v>
      </c>
      <c r="G3139" s="5">
        <v>37</v>
      </c>
      <c r="H3139" s="5">
        <v>2280.0185999999999</v>
      </c>
      <c r="I3139" s="6"/>
    </row>
    <row r="3140" spans="2:9" x14ac:dyDescent="0.15">
      <c r="B3140" s="4">
        <v>142</v>
      </c>
      <c r="C3140" s="5">
        <v>468680</v>
      </c>
      <c r="D3140" s="5">
        <v>10899</v>
      </c>
      <c r="E3140" s="5">
        <v>6680</v>
      </c>
      <c r="F3140" s="5">
        <v>16632</v>
      </c>
      <c r="G3140" s="5">
        <v>43</v>
      </c>
      <c r="H3140" s="5">
        <v>2884.8270000000002</v>
      </c>
      <c r="I3140" s="6"/>
    </row>
    <row r="3141" spans="2:9" x14ac:dyDescent="0.15">
      <c r="B3141" s="4">
        <v>143</v>
      </c>
      <c r="C3141" s="5">
        <v>398752</v>
      </c>
      <c r="D3141" s="5">
        <v>9968</v>
      </c>
      <c r="E3141" s="5">
        <v>7128</v>
      </c>
      <c r="F3141" s="5">
        <v>13816</v>
      </c>
      <c r="G3141" s="5">
        <v>40</v>
      </c>
      <c r="H3141" s="5">
        <v>1776.1128000000001</v>
      </c>
      <c r="I3141" s="6"/>
    </row>
    <row r="3142" spans="2:9" x14ac:dyDescent="0.15">
      <c r="B3142" s="4">
        <v>144</v>
      </c>
      <c r="C3142" s="5">
        <v>327744</v>
      </c>
      <c r="D3142" s="5">
        <v>9104</v>
      </c>
      <c r="E3142" s="5">
        <v>5048</v>
      </c>
      <c r="F3142" s="5">
        <v>13432</v>
      </c>
      <c r="G3142" s="5">
        <v>36</v>
      </c>
      <c r="H3142" s="5">
        <v>2206.3018000000002</v>
      </c>
      <c r="I3142" s="6"/>
    </row>
    <row r="3143" spans="2:9" x14ac:dyDescent="0.15">
      <c r="B3143" s="4">
        <v>145</v>
      </c>
      <c r="C3143" s="5">
        <v>442544</v>
      </c>
      <c r="D3143" s="5">
        <v>13016</v>
      </c>
      <c r="E3143" s="5">
        <v>7800</v>
      </c>
      <c r="F3143" s="5">
        <v>21336</v>
      </c>
      <c r="G3143" s="5">
        <v>34</v>
      </c>
      <c r="H3143" s="5">
        <v>4259.4070000000002</v>
      </c>
      <c r="I3143" s="6"/>
    </row>
    <row r="3144" spans="2:9" x14ac:dyDescent="0.15">
      <c r="B3144" s="4">
        <v>146</v>
      </c>
      <c r="C3144" s="5">
        <v>404440</v>
      </c>
      <c r="D3144" s="5">
        <v>9864</v>
      </c>
      <c r="E3144" s="5">
        <v>6904</v>
      </c>
      <c r="F3144" s="5">
        <v>13016</v>
      </c>
      <c r="G3144" s="5">
        <v>41</v>
      </c>
      <c r="H3144" s="5">
        <v>1863.0641000000001</v>
      </c>
      <c r="I3144" s="6"/>
    </row>
    <row r="3145" spans="2:9" x14ac:dyDescent="0.15">
      <c r="B3145" s="4">
        <v>147</v>
      </c>
      <c r="C3145" s="5">
        <v>402136</v>
      </c>
      <c r="D3145" s="5">
        <v>8936</v>
      </c>
      <c r="E3145" s="5">
        <v>3736</v>
      </c>
      <c r="F3145" s="5">
        <v>17400</v>
      </c>
      <c r="G3145" s="5">
        <v>45</v>
      </c>
      <c r="H3145" s="5">
        <v>3498.1113</v>
      </c>
      <c r="I3145" s="6"/>
    </row>
    <row r="3146" spans="2:9" x14ac:dyDescent="0.15">
      <c r="B3146" s="4">
        <v>148</v>
      </c>
      <c r="C3146" s="5">
        <v>810576</v>
      </c>
      <c r="D3146" s="5">
        <v>15010</v>
      </c>
      <c r="E3146" s="5">
        <v>7128</v>
      </c>
      <c r="F3146" s="5">
        <v>25688</v>
      </c>
      <c r="G3146" s="5">
        <v>54</v>
      </c>
      <c r="H3146" s="5">
        <v>5089.473</v>
      </c>
      <c r="I3146" s="6"/>
    </row>
    <row r="3147" spans="2:9" x14ac:dyDescent="0.15">
      <c r="B3147" s="4">
        <v>149</v>
      </c>
      <c r="C3147" s="5">
        <v>369304</v>
      </c>
      <c r="D3147" s="5">
        <v>9007</v>
      </c>
      <c r="E3147" s="5">
        <v>6008</v>
      </c>
      <c r="F3147" s="5">
        <v>13720</v>
      </c>
      <c r="G3147" s="5">
        <v>41</v>
      </c>
      <c r="H3147" s="5">
        <v>2244.3047000000001</v>
      </c>
      <c r="I3147" s="6"/>
    </row>
    <row r="3148" spans="2:9" x14ac:dyDescent="0.15">
      <c r="B3148" s="4">
        <v>150</v>
      </c>
      <c r="C3148" s="5">
        <v>654768</v>
      </c>
      <c r="D3148" s="5">
        <v>11289</v>
      </c>
      <c r="E3148" s="5">
        <v>5496</v>
      </c>
      <c r="F3148" s="5">
        <v>20696</v>
      </c>
      <c r="G3148" s="5">
        <v>58</v>
      </c>
      <c r="H3148" s="5">
        <v>3838.5493000000001</v>
      </c>
      <c r="I3148" s="6"/>
    </row>
    <row r="3149" spans="2:9" x14ac:dyDescent="0.15">
      <c r="B3149" s="4">
        <v>151</v>
      </c>
      <c r="C3149" s="5">
        <v>584648</v>
      </c>
      <c r="D3149" s="5">
        <v>11463</v>
      </c>
      <c r="E3149" s="5">
        <v>5432</v>
      </c>
      <c r="F3149" s="5">
        <v>20408</v>
      </c>
      <c r="G3149" s="5">
        <v>51</v>
      </c>
      <c r="H3149" s="5">
        <v>3915.1864999999998</v>
      </c>
      <c r="I3149" s="6"/>
    </row>
    <row r="3150" spans="2:9" x14ac:dyDescent="0.15">
      <c r="B3150" s="4">
        <v>152</v>
      </c>
      <c r="C3150" s="5">
        <v>413872</v>
      </c>
      <c r="D3150" s="5">
        <v>10891</v>
      </c>
      <c r="E3150" s="5">
        <v>7160</v>
      </c>
      <c r="F3150" s="5">
        <v>18104</v>
      </c>
      <c r="G3150" s="5">
        <v>38</v>
      </c>
      <c r="H3150" s="5">
        <v>2782.0417000000002</v>
      </c>
      <c r="I3150" s="6"/>
    </row>
    <row r="3151" spans="2:9" x14ac:dyDescent="0.15">
      <c r="B3151" s="4">
        <v>153</v>
      </c>
      <c r="C3151" s="5">
        <v>529936</v>
      </c>
      <c r="D3151" s="5">
        <v>10598</v>
      </c>
      <c r="E3151" s="5">
        <v>6488</v>
      </c>
      <c r="F3151" s="5">
        <v>17080</v>
      </c>
      <c r="G3151" s="5">
        <v>50</v>
      </c>
      <c r="H3151" s="5">
        <v>3134.4746</v>
      </c>
      <c r="I3151" s="6"/>
    </row>
    <row r="3152" spans="2:9" x14ac:dyDescent="0.15">
      <c r="B3152" s="4">
        <v>154</v>
      </c>
      <c r="C3152" s="5">
        <v>263504</v>
      </c>
      <c r="D3152" s="5">
        <v>6273</v>
      </c>
      <c r="E3152" s="5">
        <v>3160</v>
      </c>
      <c r="F3152" s="5">
        <v>11160</v>
      </c>
      <c r="G3152" s="5">
        <v>42</v>
      </c>
      <c r="H3152" s="5">
        <v>2248.1523000000002</v>
      </c>
      <c r="I3152" s="6"/>
    </row>
    <row r="3153" spans="2:9" x14ac:dyDescent="0.15">
      <c r="B3153" s="4">
        <v>155</v>
      </c>
      <c r="C3153" s="5">
        <v>549664</v>
      </c>
      <c r="D3153" s="5">
        <v>9815</v>
      </c>
      <c r="E3153" s="5">
        <v>3992</v>
      </c>
      <c r="F3153" s="5">
        <v>19576</v>
      </c>
      <c r="G3153" s="5">
        <v>56</v>
      </c>
      <c r="H3153" s="5">
        <v>4485.451</v>
      </c>
      <c r="I3153" s="6"/>
    </row>
    <row r="3154" spans="2:9" x14ac:dyDescent="0.15">
      <c r="B3154" s="4">
        <v>156</v>
      </c>
      <c r="C3154" s="5">
        <v>282848</v>
      </c>
      <c r="D3154" s="5">
        <v>7856</v>
      </c>
      <c r="E3154" s="5">
        <v>5112</v>
      </c>
      <c r="F3154" s="5">
        <v>12504</v>
      </c>
      <c r="G3154" s="5">
        <v>36</v>
      </c>
      <c r="H3154" s="5">
        <v>2169.7676000000001</v>
      </c>
      <c r="I3154" s="6"/>
    </row>
    <row r="3155" spans="2:9" x14ac:dyDescent="0.15">
      <c r="B3155" s="4">
        <v>157</v>
      </c>
      <c r="C3155" s="5">
        <v>251264</v>
      </c>
      <c r="D3155" s="5">
        <v>6281</v>
      </c>
      <c r="E3155" s="5">
        <v>2904</v>
      </c>
      <c r="F3155" s="5">
        <v>9336</v>
      </c>
      <c r="G3155" s="5">
        <v>40</v>
      </c>
      <c r="H3155" s="5">
        <v>1671.0532000000001</v>
      </c>
      <c r="I3155" s="6"/>
    </row>
    <row r="3156" spans="2:9" x14ac:dyDescent="0.15">
      <c r="B3156" s="4">
        <v>158</v>
      </c>
      <c r="C3156" s="5">
        <v>211352</v>
      </c>
      <c r="D3156" s="5">
        <v>7288</v>
      </c>
      <c r="E3156" s="5">
        <v>4440</v>
      </c>
      <c r="F3156" s="5">
        <v>10040</v>
      </c>
      <c r="G3156" s="5">
        <v>29</v>
      </c>
      <c r="H3156" s="5">
        <v>1602.7633000000001</v>
      </c>
      <c r="I3156" s="6"/>
    </row>
    <row r="3157" spans="2:9" x14ac:dyDescent="0.15">
      <c r="B3157" s="4">
        <v>159</v>
      </c>
      <c r="C3157" s="5">
        <v>182008</v>
      </c>
      <c r="D3157" s="5">
        <v>5515</v>
      </c>
      <c r="E3157" s="5">
        <v>2520</v>
      </c>
      <c r="F3157" s="5">
        <v>9496</v>
      </c>
      <c r="G3157" s="5">
        <v>33</v>
      </c>
      <c r="H3157" s="5">
        <v>1645.7642000000001</v>
      </c>
      <c r="I3157" s="6"/>
    </row>
    <row r="3158" spans="2:9" x14ac:dyDescent="0.15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15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15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15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15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15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15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15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15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15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15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15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15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15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15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15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15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15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15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15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15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15">
      <c r="B3179" s="4">
        <v>181</v>
      </c>
      <c r="I3179" s="6"/>
    </row>
    <row r="3180" spans="1:10" x14ac:dyDescent="0.15">
      <c r="A3180" s="14" t="s">
        <v>10</v>
      </c>
      <c r="B3180" s="3">
        <v>159</v>
      </c>
      <c r="I3180" s="6"/>
    </row>
    <row r="3181" spans="1:10" x14ac:dyDescent="0.15">
      <c r="A3181" t="s">
        <v>67</v>
      </c>
      <c r="B3181" s="15"/>
      <c r="C3181" s="8">
        <f>AVERAGE(C2999:C3179)</f>
        <v>507717.93710691825</v>
      </c>
      <c r="D3181" s="8"/>
      <c r="E3181" s="8"/>
      <c r="F3181" s="8"/>
      <c r="G3181" s="8"/>
      <c r="H3181" s="8"/>
      <c r="I3181" s="9"/>
      <c r="J3181" s="17">
        <f>AVERAGE(D2999:D3179)</f>
        <v>11397.32075471698</v>
      </c>
    </row>
    <row r="3182" spans="1:10" x14ac:dyDescent="0.15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15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15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15">
      <c r="B3185" s="4"/>
      <c r="C3185" s="16"/>
      <c r="D3185" s="16"/>
      <c r="E3185" s="16"/>
      <c r="F3185" s="16"/>
      <c r="G3185" s="16"/>
      <c r="H3185" s="16"/>
      <c r="I3185" s="18"/>
    </row>
    <row r="3186" spans="1:9" x14ac:dyDescent="0.15">
      <c r="A3186" s="6"/>
      <c r="B3186" s="16">
        <v>1</v>
      </c>
      <c r="C3186" s="16">
        <v>202874</v>
      </c>
      <c r="D3186" s="16">
        <v>6762</v>
      </c>
      <c r="E3186" s="16">
        <v>1843</v>
      </c>
      <c r="F3186" s="16">
        <v>12691</v>
      </c>
      <c r="G3186" s="16">
        <v>30</v>
      </c>
      <c r="H3186" s="16">
        <v>3053.1943000000001</v>
      </c>
      <c r="I3186" s="18"/>
    </row>
    <row r="3187" spans="1:9" x14ac:dyDescent="0.15">
      <c r="A3187" s="6"/>
      <c r="B3187" s="16">
        <v>2</v>
      </c>
      <c r="C3187" s="16">
        <v>282641</v>
      </c>
      <c r="D3187" s="16">
        <v>6573</v>
      </c>
      <c r="E3187" s="16">
        <v>2803</v>
      </c>
      <c r="F3187" s="16">
        <v>11795</v>
      </c>
      <c r="G3187" s="16">
        <v>43</v>
      </c>
      <c r="H3187" s="16">
        <v>2711.2031000000002</v>
      </c>
      <c r="I3187" s="18"/>
    </row>
    <row r="3188" spans="1:9" x14ac:dyDescent="0.15">
      <c r="A3188" s="6"/>
      <c r="B3188" s="16">
        <v>3</v>
      </c>
      <c r="C3188" s="16">
        <v>136475</v>
      </c>
      <c r="D3188" s="16">
        <v>5459</v>
      </c>
      <c r="E3188" s="16">
        <v>2387</v>
      </c>
      <c r="F3188" s="16">
        <v>8275</v>
      </c>
      <c r="G3188" s="16">
        <v>25</v>
      </c>
      <c r="H3188" s="16">
        <v>1598.8529000000001</v>
      </c>
      <c r="I3188" s="18"/>
    </row>
    <row r="3189" spans="1:9" x14ac:dyDescent="0.15">
      <c r="A3189" s="6"/>
      <c r="B3189" s="16">
        <v>4</v>
      </c>
      <c r="C3189" s="16">
        <v>297017</v>
      </c>
      <c r="D3189" s="16">
        <v>8486</v>
      </c>
      <c r="E3189" s="16">
        <v>4179</v>
      </c>
      <c r="F3189" s="16">
        <v>14227</v>
      </c>
      <c r="G3189" s="16">
        <v>35</v>
      </c>
      <c r="H3189" s="16">
        <v>2564.5403000000001</v>
      </c>
      <c r="I3189" s="18"/>
    </row>
    <row r="3190" spans="1:9" x14ac:dyDescent="0.15">
      <c r="A3190" s="6"/>
      <c r="B3190" s="16">
        <v>5</v>
      </c>
      <c r="C3190" s="16">
        <v>350457</v>
      </c>
      <c r="D3190" s="16">
        <v>10013</v>
      </c>
      <c r="E3190" s="16">
        <v>6547</v>
      </c>
      <c r="F3190" s="16">
        <v>14003</v>
      </c>
      <c r="G3190" s="16">
        <v>35</v>
      </c>
      <c r="H3190" s="16">
        <v>2407.9895000000001</v>
      </c>
      <c r="I3190" s="18"/>
    </row>
    <row r="3191" spans="1:9" x14ac:dyDescent="0.15">
      <c r="A3191" s="6"/>
      <c r="B3191" s="16">
        <v>6</v>
      </c>
      <c r="C3191" s="16">
        <v>502129</v>
      </c>
      <c r="D3191" s="16">
        <v>11677</v>
      </c>
      <c r="E3191" s="16">
        <v>6387</v>
      </c>
      <c r="F3191" s="16">
        <v>20051</v>
      </c>
      <c r="G3191" s="16">
        <v>43</v>
      </c>
      <c r="H3191" s="16">
        <v>4268.5375999999997</v>
      </c>
      <c r="I3191" s="18"/>
    </row>
    <row r="3192" spans="1:9" x14ac:dyDescent="0.15">
      <c r="A3192" s="6"/>
      <c r="B3192" s="16">
        <v>7</v>
      </c>
      <c r="C3192" s="16">
        <v>132366</v>
      </c>
      <c r="D3192" s="16">
        <v>5091</v>
      </c>
      <c r="E3192" s="16">
        <v>2163</v>
      </c>
      <c r="F3192" s="16">
        <v>8403</v>
      </c>
      <c r="G3192" s="16">
        <v>26</v>
      </c>
      <c r="H3192" s="16">
        <v>1887.5172</v>
      </c>
      <c r="I3192" s="18"/>
    </row>
    <row r="3193" spans="1:9" x14ac:dyDescent="0.15">
      <c r="A3193" s="6"/>
      <c r="B3193" s="16">
        <v>8</v>
      </c>
      <c r="C3193" s="16">
        <v>566647</v>
      </c>
      <c r="D3193" s="16">
        <v>12592</v>
      </c>
      <c r="E3193" s="16">
        <v>7123</v>
      </c>
      <c r="F3193" s="16">
        <v>23155</v>
      </c>
      <c r="G3193" s="16">
        <v>45</v>
      </c>
      <c r="H3193" s="16">
        <v>4441.6054999999997</v>
      </c>
      <c r="I3193" s="18"/>
    </row>
    <row r="3194" spans="1:9" x14ac:dyDescent="0.15">
      <c r="A3194" s="6"/>
      <c r="B3194" s="16">
        <v>9</v>
      </c>
      <c r="C3194" s="16">
        <v>510453</v>
      </c>
      <c r="D3194" s="16">
        <v>9280</v>
      </c>
      <c r="E3194" s="16">
        <v>2675</v>
      </c>
      <c r="F3194" s="16">
        <v>19667</v>
      </c>
      <c r="G3194" s="16">
        <v>55</v>
      </c>
      <c r="H3194" s="16">
        <v>4625.2592999999997</v>
      </c>
      <c r="I3194" s="18"/>
    </row>
    <row r="3195" spans="1:9" x14ac:dyDescent="0.15">
      <c r="A3195" s="6"/>
      <c r="B3195" s="16">
        <v>10</v>
      </c>
      <c r="C3195" s="16">
        <v>166262</v>
      </c>
      <c r="D3195" s="16">
        <v>9236</v>
      </c>
      <c r="E3195" s="16">
        <v>5811</v>
      </c>
      <c r="F3195" s="16">
        <v>13555</v>
      </c>
      <c r="G3195" s="16">
        <v>18</v>
      </c>
      <c r="H3195" s="16">
        <v>2356.4097000000002</v>
      </c>
      <c r="I3195" s="18"/>
    </row>
    <row r="3196" spans="1:9" x14ac:dyDescent="0.15">
      <c r="A3196" s="6"/>
      <c r="B3196" s="16">
        <v>11</v>
      </c>
      <c r="C3196" s="16">
        <v>458305</v>
      </c>
      <c r="D3196" s="16">
        <v>7767</v>
      </c>
      <c r="E3196" s="16">
        <v>5203</v>
      </c>
      <c r="F3196" s="16">
        <v>11475</v>
      </c>
      <c r="G3196" s="16">
        <v>59</v>
      </c>
      <c r="H3196" s="16">
        <v>1801.7059999999999</v>
      </c>
      <c r="I3196" s="18"/>
    </row>
    <row r="3197" spans="1:9" x14ac:dyDescent="0.15">
      <c r="A3197" s="6"/>
      <c r="B3197" s="5">
        <v>12</v>
      </c>
      <c r="C3197" s="16">
        <v>372177</v>
      </c>
      <c r="D3197" s="16">
        <v>8655</v>
      </c>
      <c r="E3197" s="16">
        <v>3923</v>
      </c>
      <c r="F3197" s="16">
        <v>15635</v>
      </c>
      <c r="G3197" s="16">
        <v>43</v>
      </c>
      <c r="H3197" s="16">
        <v>3291.6702</v>
      </c>
      <c r="I3197" s="18"/>
    </row>
    <row r="3198" spans="1:9" x14ac:dyDescent="0.15">
      <c r="B3198" s="4">
        <v>13</v>
      </c>
      <c r="C3198" s="16">
        <v>170625</v>
      </c>
      <c r="D3198" s="16">
        <v>6319</v>
      </c>
      <c r="E3198" s="16">
        <v>4051</v>
      </c>
      <c r="F3198" s="16">
        <v>8723</v>
      </c>
      <c r="G3198" s="16">
        <v>27</v>
      </c>
      <c r="H3198" s="16">
        <v>1410.8876</v>
      </c>
      <c r="I3198" s="18"/>
    </row>
    <row r="3199" spans="1:9" x14ac:dyDescent="0.15">
      <c r="B3199" s="4">
        <v>14</v>
      </c>
      <c r="C3199" s="16">
        <v>426699</v>
      </c>
      <c r="D3199" s="16">
        <v>10407</v>
      </c>
      <c r="E3199" s="16">
        <v>3635</v>
      </c>
      <c r="F3199" s="16">
        <v>18643</v>
      </c>
      <c r="G3199" s="16">
        <v>41</v>
      </c>
      <c r="H3199" s="16">
        <v>3759.0097999999998</v>
      </c>
      <c r="I3199" s="18"/>
    </row>
    <row r="3200" spans="1:9" x14ac:dyDescent="0.15">
      <c r="B3200" s="4">
        <v>15</v>
      </c>
      <c r="C3200" s="16">
        <v>323366</v>
      </c>
      <c r="D3200" s="16">
        <v>9510</v>
      </c>
      <c r="E3200" s="16">
        <v>7091</v>
      </c>
      <c r="F3200" s="16">
        <v>12787</v>
      </c>
      <c r="G3200" s="16">
        <v>34</v>
      </c>
      <c r="H3200" s="16">
        <v>1627.9739999999999</v>
      </c>
      <c r="I3200" s="18"/>
    </row>
    <row r="3201" spans="1:9" x14ac:dyDescent="0.15">
      <c r="B3201" s="4">
        <v>16</v>
      </c>
      <c r="C3201" s="16">
        <v>456888</v>
      </c>
      <c r="D3201" s="16">
        <v>11422</v>
      </c>
      <c r="E3201" s="16">
        <v>5299</v>
      </c>
      <c r="F3201" s="16">
        <v>18803</v>
      </c>
      <c r="G3201" s="16">
        <v>40</v>
      </c>
      <c r="H3201" s="16">
        <v>3287.1864999999998</v>
      </c>
      <c r="I3201" s="18"/>
    </row>
    <row r="3202" spans="1:9" x14ac:dyDescent="0.15">
      <c r="B3202" s="4">
        <v>17</v>
      </c>
      <c r="C3202" s="16">
        <v>500139</v>
      </c>
      <c r="D3202" s="16">
        <v>12198</v>
      </c>
      <c r="E3202" s="16">
        <v>6995</v>
      </c>
      <c r="F3202" s="16">
        <v>20211</v>
      </c>
      <c r="G3202" s="16">
        <v>41</v>
      </c>
      <c r="H3202" s="16">
        <v>3678.8438000000001</v>
      </c>
      <c r="I3202" s="18"/>
    </row>
    <row r="3203" spans="1:9" x14ac:dyDescent="0.15">
      <c r="B3203" s="4">
        <v>18</v>
      </c>
      <c r="C3203" s="16">
        <v>576996</v>
      </c>
      <c r="D3203" s="16">
        <v>7592</v>
      </c>
      <c r="E3203" s="16">
        <v>2803</v>
      </c>
      <c r="F3203" s="16">
        <v>15059</v>
      </c>
      <c r="G3203" s="16">
        <v>76</v>
      </c>
      <c r="H3203" s="16">
        <v>3336.2964000000002</v>
      </c>
      <c r="I3203" s="18"/>
    </row>
    <row r="3204" spans="1:9" x14ac:dyDescent="0.15">
      <c r="B3204" s="4">
        <v>19</v>
      </c>
      <c r="C3204" s="16">
        <v>300300</v>
      </c>
      <c r="D3204" s="16">
        <v>8341</v>
      </c>
      <c r="E3204" s="16">
        <v>4851</v>
      </c>
      <c r="F3204" s="16">
        <v>13523</v>
      </c>
      <c r="G3204" s="16">
        <v>36</v>
      </c>
      <c r="H3204" s="16">
        <v>2376.8955000000001</v>
      </c>
      <c r="I3204" s="18"/>
    </row>
    <row r="3205" spans="1:9" x14ac:dyDescent="0.15">
      <c r="B3205" s="4">
        <v>20</v>
      </c>
      <c r="C3205" s="16">
        <v>513298</v>
      </c>
      <c r="D3205" s="16">
        <v>13507</v>
      </c>
      <c r="E3205" s="16">
        <v>8659</v>
      </c>
      <c r="F3205" s="16">
        <v>20851</v>
      </c>
      <c r="G3205" s="16">
        <v>38</v>
      </c>
      <c r="H3205" s="16">
        <v>3568.0551999999998</v>
      </c>
      <c r="I3205" s="18"/>
    </row>
    <row r="3206" spans="1:9" x14ac:dyDescent="0.15">
      <c r="B3206" s="4">
        <v>21</v>
      </c>
      <c r="C3206" s="16">
        <v>466525</v>
      </c>
      <c r="D3206" s="16">
        <v>9926</v>
      </c>
      <c r="E3206" s="16">
        <v>3283</v>
      </c>
      <c r="F3206" s="16">
        <v>19539</v>
      </c>
      <c r="G3206" s="16">
        <v>47</v>
      </c>
      <c r="H3206" s="16">
        <v>4219.0635000000002</v>
      </c>
      <c r="I3206" s="18"/>
    </row>
    <row r="3207" spans="1:9" x14ac:dyDescent="0.15">
      <c r="B3207" s="4">
        <v>22</v>
      </c>
      <c r="C3207" s="16">
        <v>229454</v>
      </c>
      <c r="D3207" s="16">
        <v>8825</v>
      </c>
      <c r="E3207" s="16">
        <v>5267</v>
      </c>
      <c r="F3207" s="16">
        <v>12595</v>
      </c>
      <c r="G3207" s="16">
        <v>26</v>
      </c>
      <c r="H3207" s="16">
        <v>2183.3476999999998</v>
      </c>
      <c r="I3207" s="18"/>
    </row>
    <row r="3208" spans="1:9" x14ac:dyDescent="0.15">
      <c r="B3208" s="4">
        <v>23</v>
      </c>
      <c r="C3208" s="16">
        <v>296764</v>
      </c>
      <c r="D3208" s="16">
        <v>5707</v>
      </c>
      <c r="E3208" s="16">
        <v>2003</v>
      </c>
      <c r="F3208" s="16">
        <v>10835</v>
      </c>
      <c r="G3208" s="16">
        <v>52</v>
      </c>
      <c r="H3208" s="16">
        <v>2254.7579999999998</v>
      </c>
      <c r="I3208" s="18"/>
    </row>
    <row r="3209" spans="1:9" x14ac:dyDescent="0.15">
      <c r="B3209" s="4">
        <v>24</v>
      </c>
      <c r="C3209" s="16">
        <v>406329</v>
      </c>
      <c r="D3209" s="16">
        <v>11609</v>
      </c>
      <c r="E3209" s="16">
        <v>6035</v>
      </c>
      <c r="F3209" s="16">
        <v>17843</v>
      </c>
      <c r="G3209" s="16">
        <v>35</v>
      </c>
      <c r="H3209" s="16">
        <v>3306.0702999999999</v>
      </c>
      <c r="I3209" s="18"/>
    </row>
    <row r="3210" spans="1:9" x14ac:dyDescent="0.15">
      <c r="B3210" s="4">
        <v>25</v>
      </c>
      <c r="C3210" s="16">
        <v>260193</v>
      </c>
      <c r="D3210" s="16">
        <v>9636</v>
      </c>
      <c r="E3210" s="16">
        <v>6963</v>
      </c>
      <c r="F3210" s="16">
        <v>13555</v>
      </c>
      <c r="G3210" s="16">
        <v>27</v>
      </c>
      <c r="H3210" s="16">
        <v>1620.6261</v>
      </c>
      <c r="I3210" s="18"/>
    </row>
    <row r="3211" spans="1:9" x14ac:dyDescent="0.15">
      <c r="B3211" s="4">
        <v>26</v>
      </c>
      <c r="C3211" s="16">
        <v>306398</v>
      </c>
      <c r="D3211" s="16">
        <v>7295</v>
      </c>
      <c r="E3211" s="16">
        <v>3827</v>
      </c>
      <c r="F3211" s="16">
        <v>12659</v>
      </c>
      <c r="G3211" s="16">
        <v>42</v>
      </c>
      <c r="H3211" s="16">
        <v>2449.4362999999998</v>
      </c>
      <c r="I3211" s="18"/>
    </row>
    <row r="3212" spans="1:9" x14ac:dyDescent="0.15">
      <c r="B3212" s="4">
        <v>27</v>
      </c>
      <c r="C3212" s="16">
        <v>283610</v>
      </c>
      <c r="D3212" s="16">
        <v>9453</v>
      </c>
      <c r="E3212" s="16">
        <v>7603</v>
      </c>
      <c r="F3212" s="16">
        <v>13011</v>
      </c>
      <c r="G3212" s="16">
        <v>30</v>
      </c>
      <c r="H3212" s="16">
        <v>1492.8204000000001</v>
      </c>
      <c r="I3212" s="18"/>
    </row>
    <row r="3213" spans="1:9" x14ac:dyDescent="0.15">
      <c r="B3213" s="4">
        <v>28</v>
      </c>
      <c r="C3213" s="16">
        <v>146966</v>
      </c>
      <c r="D3213" s="16">
        <v>8164</v>
      </c>
      <c r="E3213" s="16">
        <v>6899</v>
      </c>
      <c r="F3213" s="16">
        <v>10579</v>
      </c>
      <c r="G3213" s="16">
        <v>18</v>
      </c>
      <c r="H3213" s="16">
        <v>1150.9656</v>
      </c>
      <c r="I3213" s="18"/>
    </row>
    <row r="3214" spans="1:9" x14ac:dyDescent="0.15">
      <c r="B3214" s="4">
        <v>29</v>
      </c>
      <c r="C3214" s="16">
        <v>352747</v>
      </c>
      <c r="D3214" s="16">
        <v>8603</v>
      </c>
      <c r="E3214" s="16">
        <v>3315</v>
      </c>
      <c r="F3214" s="16">
        <v>16595</v>
      </c>
      <c r="G3214" s="16">
        <v>41</v>
      </c>
      <c r="H3214" s="16">
        <v>3936.8389999999999</v>
      </c>
      <c r="I3214" s="18"/>
    </row>
    <row r="3215" spans="1:9" x14ac:dyDescent="0.15">
      <c r="B3215" s="4">
        <v>30</v>
      </c>
      <c r="C3215" s="16">
        <v>700558</v>
      </c>
      <c r="D3215" s="16">
        <v>12078</v>
      </c>
      <c r="E3215" s="16">
        <v>6803</v>
      </c>
      <c r="F3215" s="16">
        <v>18963</v>
      </c>
      <c r="G3215" s="16">
        <v>58</v>
      </c>
      <c r="H3215" s="16">
        <v>3324.5999000000002</v>
      </c>
      <c r="I3215" s="18"/>
    </row>
    <row r="3216" spans="1:9" x14ac:dyDescent="0.15">
      <c r="A3216" s="6"/>
      <c r="B3216" s="4">
        <v>31</v>
      </c>
      <c r="C3216" s="16">
        <v>188072</v>
      </c>
      <c r="D3216" s="16">
        <v>7836</v>
      </c>
      <c r="E3216" s="16">
        <v>4947</v>
      </c>
      <c r="F3216" s="16">
        <v>10675</v>
      </c>
      <c r="G3216" s="16">
        <v>24</v>
      </c>
      <c r="H3216" s="16">
        <v>1635.2969000000001</v>
      </c>
      <c r="I3216" s="18"/>
    </row>
    <row r="3217" spans="1:9" x14ac:dyDescent="0.15">
      <c r="A3217" s="11"/>
      <c r="B3217" s="5">
        <v>32</v>
      </c>
      <c r="C3217" s="16">
        <v>603869</v>
      </c>
      <c r="D3217" s="16">
        <v>12848</v>
      </c>
      <c r="E3217" s="16">
        <v>7123</v>
      </c>
      <c r="F3217" s="16">
        <v>21299</v>
      </c>
      <c r="G3217" s="16">
        <v>47</v>
      </c>
      <c r="H3217" s="16">
        <v>4182.6367</v>
      </c>
      <c r="I3217" s="18"/>
    </row>
    <row r="3218" spans="1:9" x14ac:dyDescent="0.15">
      <c r="B3218" s="4">
        <v>33</v>
      </c>
      <c r="C3218" s="16">
        <v>386054</v>
      </c>
      <c r="D3218" s="16">
        <v>11354</v>
      </c>
      <c r="E3218" s="16">
        <v>7891</v>
      </c>
      <c r="F3218" s="16">
        <v>16083</v>
      </c>
      <c r="G3218" s="16">
        <v>34</v>
      </c>
      <c r="H3218" s="16">
        <v>2073.4187000000002</v>
      </c>
      <c r="I3218" s="18"/>
    </row>
    <row r="3219" spans="1:9" x14ac:dyDescent="0.15">
      <c r="B3219" s="4">
        <v>34</v>
      </c>
      <c r="C3219" s="16">
        <v>321817</v>
      </c>
      <c r="D3219" s="16">
        <v>9194</v>
      </c>
      <c r="E3219" s="16">
        <v>5395</v>
      </c>
      <c r="F3219" s="16">
        <v>13683</v>
      </c>
      <c r="G3219" s="16">
        <v>35</v>
      </c>
      <c r="H3219" s="16">
        <v>2439.1640000000002</v>
      </c>
      <c r="I3219" s="18"/>
    </row>
    <row r="3220" spans="1:9" x14ac:dyDescent="0.15">
      <c r="B3220" s="4">
        <v>35</v>
      </c>
      <c r="C3220" s="16">
        <v>243220</v>
      </c>
      <c r="D3220" s="16">
        <v>8686</v>
      </c>
      <c r="E3220" s="16">
        <v>6291</v>
      </c>
      <c r="F3220" s="16">
        <v>11507</v>
      </c>
      <c r="G3220" s="16">
        <v>28</v>
      </c>
      <c r="H3220" s="16">
        <v>1297.3259</v>
      </c>
      <c r="I3220" s="18"/>
    </row>
    <row r="3221" spans="1:9" x14ac:dyDescent="0.15">
      <c r="B3221" s="4">
        <v>36</v>
      </c>
      <c r="C3221" s="16">
        <v>436773</v>
      </c>
      <c r="D3221" s="16">
        <v>11199</v>
      </c>
      <c r="E3221" s="16">
        <v>6643</v>
      </c>
      <c r="F3221" s="16">
        <v>17043</v>
      </c>
      <c r="G3221" s="16">
        <v>39</v>
      </c>
      <c r="H3221" s="16">
        <v>2851.183</v>
      </c>
      <c r="I3221" s="18"/>
    </row>
    <row r="3222" spans="1:9" x14ac:dyDescent="0.15">
      <c r="B3222" s="4">
        <v>37</v>
      </c>
      <c r="C3222" s="16">
        <v>436822</v>
      </c>
      <c r="D3222" s="16">
        <v>8736</v>
      </c>
      <c r="E3222" s="16">
        <v>4307</v>
      </c>
      <c r="F3222" s="16">
        <v>14963</v>
      </c>
      <c r="G3222" s="16">
        <v>50</v>
      </c>
      <c r="H3222" s="16">
        <v>2930.3035</v>
      </c>
      <c r="I3222" s="18"/>
    </row>
    <row r="3223" spans="1:9" x14ac:dyDescent="0.15">
      <c r="B3223" s="4">
        <v>38</v>
      </c>
      <c r="C3223" s="16">
        <v>283807</v>
      </c>
      <c r="D3223" s="16">
        <v>7670</v>
      </c>
      <c r="E3223" s="16">
        <v>3827</v>
      </c>
      <c r="F3223" s="16">
        <v>12883</v>
      </c>
      <c r="G3223" s="16">
        <v>37</v>
      </c>
      <c r="H3223" s="16">
        <v>2423.8557000000001</v>
      </c>
      <c r="I3223" s="18"/>
    </row>
    <row r="3224" spans="1:9" x14ac:dyDescent="0.15">
      <c r="B3224" s="4">
        <v>39</v>
      </c>
      <c r="C3224" s="16">
        <v>278143</v>
      </c>
      <c r="D3224" s="16">
        <v>7517</v>
      </c>
      <c r="E3224" s="16">
        <v>3923</v>
      </c>
      <c r="F3224" s="16">
        <v>11795</v>
      </c>
      <c r="G3224" s="16">
        <v>37</v>
      </c>
      <c r="H3224" s="16">
        <v>2348.0967000000001</v>
      </c>
      <c r="I3224" s="18"/>
    </row>
    <row r="3225" spans="1:9" x14ac:dyDescent="0.15">
      <c r="B3225" s="4">
        <v>40</v>
      </c>
      <c r="C3225" s="16">
        <v>385772</v>
      </c>
      <c r="D3225" s="16">
        <v>10715</v>
      </c>
      <c r="E3225" s="16">
        <v>6867</v>
      </c>
      <c r="F3225" s="16">
        <v>14963</v>
      </c>
      <c r="G3225" s="16">
        <v>36</v>
      </c>
      <c r="H3225" s="16">
        <v>2332.0154000000002</v>
      </c>
      <c r="I3225" s="18"/>
    </row>
    <row r="3226" spans="1:9" x14ac:dyDescent="0.15">
      <c r="B3226" s="4">
        <v>41</v>
      </c>
      <c r="C3226" s="16">
        <v>282740</v>
      </c>
      <c r="D3226" s="16">
        <v>10097</v>
      </c>
      <c r="E3226" s="16">
        <v>6515</v>
      </c>
      <c r="F3226" s="16">
        <v>14387</v>
      </c>
      <c r="G3226" s="16">
        <v>28</v>
      </c>
      <c r="H3226" s="16">
        <v>2245.2501999999999</v>
      </c>
      <c r="I3226" s="18"/>
    </row>
    <row r="3227" spans="1:9" x14ac:dyDescent="0.15">
      <c r="B3227" s="4">
        <v>42</v>
      </c>
      <c r="C3227" s="16">
        <v>386731</v>
      </c>
      <c r="D3227" s="16">
        <v>9432</v>
      </c>
      <c r="E3227" s="16">
        <v>4947</v>
      </c>
      <c r="F3227" s="16">
        <v>16339</v>
      </c>
      <c r="G3227" s="16">
        <v>41</v>
      </c>
      <c r="H3227" s="16">
        <v>3018.1190000000001</v>
      </c>
      <c r="I3227" s="18"/>
    </row>
    <row r="3228" spans="1:9" x14ac:dyDescent="0.15">
      <c r="B3228" s="4">
        <v>43</v>
      </c>
      <c r="C3228" s="16">
        <v>336364</v>
      </c>
      <c r="D3228" s="16">
        <v>9343</v>
      </c>
      <c r="E3228" s="16">
        <v>4339</v>
      </c>
      <c r="F3228" s="16">
        <v>15667</v>
      </c>
      <c r="G3228" s="16">
        <v>36</v>
      </c>
      <c r="H3228" s="16">
        <v>3154.7449999999999</v>
      </c>
      <c r="I3228" s="18"/>
    </row>
    <row r="3229" spans="1:9" x14ac:dyDescent="0.15">
      <c r="B3229" s="4">
        <v>44</v>
      </c>
      <c r="C3229" s="16">
        <v>323150</v>
      </c>
      <c r="D3229" s="16">
        <v>12428</v>
      </c>
      <c r="E3229" s="16">
        <v>9235</v>
      </c>
      <c r="F3229" s="16">
        <v>15251</v>
      </c>
      <c r="G3229" s="16">
        <v>26</v>
      </c>
      <c r="H3229" s="16">
        <v>1825.6278</v>
      </c>
      <c r="I3229" s="18"/>
    </row>
    <row r="3230" spans="1:9" x14ac:dyDescent="0.15">
      <c r="B3230" s="4">
        <v>45</v>
      </c>
      <c r="C3230" s="16">
        <v>143574</v>
      </c>
      <c r="D3230" s="16">
        <v>7976</v>
      </c>
      <c r="E3230" s="16">
        <v>6835</v>
      </c>
      <c r="F3230" s="16">
        <v>9555</v>
      </c>
      <c r="G3230" s="16">
        <v>18</v>
      </c>
      <c r="H3230" s="16">
        <v>848.98505</v>
      </c>
      <c r="I3230" s="18"/>
    </row>
    <row r="3231" spans="1:9" x14ac:dyDescent="0.15">
      <c r="B3231" s="4">
        <v>46</v>
      </c>
      <c r="C3231" s="16">
        <v>328614</v>
      </c>
      <c r="D3231" s="16">
        <v>9665</v>
      </c>
      <c r="E3231" s="16">
        <v>6259</v>
      </c>
      <c r="F3231" s="16">
        <v>14291</v>
      </c>
      <c r="G3231" s="16">
        <v>34</v>
      </c>
      <c r="H3231" s="16">
        <v>2218.1745999999998</v>
      </c>
      <c r="I3231" s="18"/>
    </row>
    <row r="3232" spans="1:9" x14ac:dyDescent="0.15">
      <c r="B3232" s="4">
        <v>47</v>
      </c>
      <c r="C3232" s="16">
        <v>502686</v>
      </c>
      <c r="D3232" s="16">
        <v>11968</v>
      </c>
      <c r="E3232" s="16">
        <v>6355</v>
      </c>
      <c r="F3232" s="16">
        <v>21299</v>
      </c>
      <c r="G3232" s="16">
        <v>42</v>
      </c>
      <c r="H3232" s="16">
        <v>4402.5483000000004</v>
      </c>
      <c r="I3232" s="18"/>
    </row>
    <row r="3233" spans="2:9" x14ac:dyDescent="0.15">
      <c r="B3233" s="4">
        <v>48</v>
      </c>
      <c r="C3233" s="16">
        <v>339320</v>
      </c>
      <c r="D3233" s="16">
        <v>8483</v>
      </c>
      <c r="E3233" s="16">
        <v>4147</v>
      </c>
      <c r="F3233" s="16">
        <v>13843</v>
      </c>
      <c r="G3233" s="16">
        <v>40</v>
      </c>
      <c r="H3233" s="16">
        <v>2768.8737999999998</v>
      </c>
      <c r="I3233" s="18"/>
    </row>
    <row r="3234" spans="2:9" x14ac:dyDescent="0.15">
      <c r="B3234" s="4">
        <v>49</v>
      </c>
      <c r="C3234" s="16">
        <v>97015</v>
      </c>
      <c r="D3234" s="16">
        <v>7462</v>
      </c>
      <c r="E3234" s="16">
        <v>5875</v>
      </c>
      <c r="F3234" s="16">
        <v>9619</v>
      </c>
      <c r="G3234" s="16">
        <v>13</v>
      </c>
      <c r="H3234" s="16">
        <v>995.05259999999998</v>
      </c>
      <c r="I3234" s="18"/>
    </row>
    <row r="3235" spans="2:9" x14ac:dyDescent="0.15">
      <c r="B3235" s="4">
        <v>50</v>
      </c>
      <c r="C3235" s="16">
        <v>287668</v>
      </c>
      <c r="D3235" s="16">
        <v>10273</v>
      </c>
      <c r="E3235" s="16">
        <v>7699</v>
      </c>
      <c r="F3235" s="16">
        <v>12275</v>
      </c>
      <c r="G3235" s="16">
        <v>28</v>
      </c>
      <c r="H3235" s="16">
        <v>1153.2994000000001</v>
      </c>
      <c r="I3235" s="18"/>
    </row>
    <row r="3236" spans="2:9" x14ac:dyDescent="0.15">
      <c r="B3236" s="4">
        <v>51</v>
      </c>
      <c r="C3236" s="16">
        <v>182817</v>
      </c>
      <c r="D3236" s="16">
        <v>6771</v>
      </c>
      <c r="E3236" s="16">
        <v>4403</v>
      </c>
      <c r="F3236" s="16">
        <v>9235</v>
      </c>
      <c r="G3236" s="16">
        <v>27</v>
      </c>
      <c r="H3236" s="16">
        <v>1495.8601000000001</v>
      </c>
      <c r="I3236" s="18"/>
    </row>
    <row r="3237" spans="2:9" x14ac:dyDescent="0.15">
      <c r="B3237" s="4">
        <v>52</v>
      </c>
      <c r="C3237" s="16">
        <v>191706</v>
      </c>
      <c r="D3237" s="16">
        <v>6390</v>
      </c>
      <c r="E3237" s="16">
        <v>3795</v>
      </c>
      <c r="F3237" s="16">
        <v>9075</v>
      </c>
      <c r="G3237" s="16">
        <v>30</v>
      </c>
      <c r="H3237" s="16">
        <v>1582.5440000000001</v>
      </c>
      <c r="I3237" s="18"/>
    </row>
    <row r="3238" spans="2:9" x14ac:dyDescent="0.15">
      <c r="B3238" s="4">
        <v>53</v>
      </c>
      <c r="C3238" s="16">
        <v>165063</v>
      </c>
      <c r="D3238" s="16">
        <v>5691</v>
      </c>
      <c r="E3238" s="16">
        <v>3475</v>
      </c>
      <c r="F3238" s="16">
        <v>8467</v>
      </c>
      <c r="G3238" s="16">
        <v>29</v>
      </c>
      <c r="H3238" s="16">
        <v>1235.8058000000001</v>
      </c>
      <c r="I3238" s="18"/>
    </row>
    <row r="3239" spans="2:9" x14ac:dyDescent="0.15">
      <c r="B3239" s="4">
        <v>54</v>
      </c>
      <c r="C3239" s="16">
        <v>195021</v>
      </c>
      <c r="D3239" s="16">
        <v>6291</v>
      </c>
      <c r="E3239" s="16">
        <v>2131</v>
      </c>
      <c r="F3239" s="16">
        <v>10515</v>
      </c>
      <c r="G3239" s="16">
        <v>31</v>
      </c>
      <c r="H3239" s="16">
        <v>2381.2530000000002</v>
      </c>
      <c r="I3239" s="18"/>
    </row>
    <row r="3240" spans="2:9" x14ac:dyDescent="0.15">
      <c r="B3240" s="4">
        <v>55</v>
      </c>
      <c r="C3240" s="16">
        <v>750895</v>
      </c>
      <c r="D3240" s="16">
        <v>14167</v>
      </c>
      <c r="E3240" s="16">
        <v>6771</v>
      </c>
      <c r="F3240" s="16">
        <v>25171</v>
      </c>
      <c r="G3240" s="16">
        <v>53</v>
      </c>
      <c r="H3240" s="16">
        <v>4555.7560000000003</v>
      </c>
      <c r="I3240" s="18"/>
    </row>
    <row r="3241" spans="2:9" x14ac:dyDescent="0.15">
      <c r="B3241" s="4">
        <v>56</v>
      </c>
      <c r="C3241" s="16">
        <v>105308</v>
      </c>
      <c r="D3241" s="16">
        <v>5265</v>
      </c>
      <c r="E3241" s="16">
        <v>3187</v>
      </c>
      <c r="F3241" s="16">
        <v>8115</v>
      </c>
      <c r="G3241" s="16">
        <v>20</v>
      </c>
      <c r="H3241" s="16">
        <v>1169.6647</v>
      </c>
      <c r="I3241" s="18"/>
    </row>
    <row r="3242" spans="2:9" x14ac:dyDescent="0.15">
      <c r="B3242" s="4">
        <v>57</v>
      </c>
      <c r="C3242" s="16">
        <v>132951</v>
      </c>
      <c r="D3242" s="16">
        <v>10227</v>
      </c>
      <c r="E3242" s="16">
        <v>9363</v>
      </c>
      <c r="F3242" s="16">
        <v>10867</v>
      </c>
      <c r="G3242" s="16">
        <v>13</v>
      </c>
      <c r="H3242" s="16">
        <v>516.97580000000005</v>
      </c>
      <c r="I3242" s="18"/>
    </row>
    <row r="3243" spans="2:9" x14ac:dyDescent="0.15">
      <c r="B3243" s="4">
        <v>58</v>
      </c>
      <c r="C3243" s="16">
        <v>266444</v>
      </c>
      <c r="D3243" s="16">
        <v>7401</v>
      </c>
      <c r="E3243" s="16">
        <v>3411</v>
      </c>
      <c r="F3243" s="16">
        <v>12435</v>
      </c>
      <c r="G3243" s="16">
        <v>36</v>
      </c>
      <c r="H3243" s="16">
        <v>2658.8764999999999</v>
      </c>
      <c r="I3243" s="18"/>
    </row>
    <row r="3244" spans="2:9" x14ac:dyDescent="0.15">
      <c r="B3244" s="4">
        <v>59</v>
      </c>
      <c r="C3244" s="16">
        <v>313509</v>
      </c>
      <c r="D3244" s="16">
        <v>8038</v>
      </c>
      <c r="E3244" s="16">
        <v>3475</v>
      </c>
      <c r="F3244" s="16">
        <v>14803</v>
      </c>
      <c r="G3244" s="16">
        <v>39</v>
      </c>
      <c r="H3244" s="16">
        <v>3046.77</v>
      </c>
      <c r="I3244" s="18"/>
    </row>
    <row r="3245" spans="2:9" x14ac:dyDescent="0.15">
      <c r="B3245" s="4">
        <v>60</v>
      </c>
      <c r="C3245" s="16">
        <v>187995</v>
      </c>
      <c r="D3245" s="16">
        <v>7519</v>
      </c>
      <c r="E3245" s="16">
        <v>5171</v>
      </c>
      <c r="F3245" s="16">
        <v>9619</v>
      </c>
      <c r="G3245" s="16">
        <v>25</v>
      </c>
      <c r="H3245" s="16">
        <v>1092.6569999999999</v>
      </c>
      <c r="I3245" s="18"/>
    </row>
    <row r="3246" spans="2:9" x14ac:dyDescent="0.15">
      <c r="B3246" s="4">
        <v>61</v>
      </c>
      <c r="C3246" s="16">
        <v>616835</v>
      </c>
      <c r="D3246" s="16">
        <v>12588</v>
      </c>
      <c r="E3246" s="16">
        <v>7411</v>
      </c>
      <c r="F3246" s="16">
        <v>19987</v>
      </c>
      <c r="G3246" s="16">
        <v>49</v>
      </c>
      <c r="H3246" s="16">
        <v>3424.2563</v>
      </c>
      <c r="I3246" s="18"/>
    </row>
    <row r="3247" spans="2:9" x14ac:dyDescent="0.15">
      <c r="B3247" s="4">
        <v>62</v>
      </c>
      <c r="C3247" s="16">
        <v>221628</v>
      </c>
      <c r="D3247" s="16">
        <v>11081</v>
      </c>
      <c r="E3247" s="16">
        <v>8563</v>
      </c>
      <c r="F3247" s="16">
        <v>13875</v>
      </c>
      <c r="G3247" s="16">
        <v>20</v>
      </c>
      <c r="H3247" s="16">
        <v>1493.0522000000001</v>
      </c>
      <c r="I3247" s="18"/>
    </row>
    <row r="3248" spans="2:9" x14ac:dyDescent="0.15">
      <c r="B3248" s="4">
        <v>63</v>
      </c>
      <c r="C3248" s="16">
        <v>1042541</v>
      </c>
      <c r="D3248" s="16">
        <v>16548</v>
      </c>
      <c r="E3248" s="16">
        <v>8851</v>
      </c>
      <c r="F3248" s="16">
        <v>28275</v>
      </c>
      <c r="G3248" s="16">
        <v>63</v>
      </c>
      <c r="H3248" s="16">
        <v>5153.5129999999999</v>
      </c>
      <c r="I3248" s="18"/>
    </row>
    <row r="3249" spans="1:9" x14ac:dyDescent="0.15">
      <c r="B3249" s="4">
        <v>64</v>
      </c>
      <c r="C3249" s="16">
        <v>536594</v>
      </c>
      <c r="D3249" s="16">
        <v>14120</v>
      </c>
      <c r="E3249" s="16">
        <v>9523</v>
      </c>
      <c r="F3249" s="16">
        <v>21491</v>
      </c>
      <c r="G3249" s="16">
        <v>38</v>
      </c>
      <c r="H3249" s="16">
        <v>3600.1889999999999</v>
      </c>
      <c r="I3249" s="18"/>
    </row>
    <row r="3250" spans="1:9" x14ac:dyDescent="0.15">
      <c r="B3250" s="4">
        <v>65</v>
      </c>
      <c r="C3250" s="16">
        <v>156669</v>
      </c>
      <c r="D3250" s="16">
        <v>10444</v>
      </c>
      <c r="E3250" s="16">
        <v>8659</v>
      </c>
      <c r="F3250" s="16">
        <v>11699</v>
      </c>
      <c r="G3250" s="16">
        <v>15</v>
      </c>
      <c r="H3250" s="16">
        <v>805.30380000000002</v>
      </c>
      <c r="I3250" s="18"/>
    </row>
    <row r="3251" spans="1:9" x14ac:dyDescent="0.15">
      <c r="B3251" s="4">
        <v>66</v>
      </c>
      <c r="C3251" s="16">
        <v>923932</v>
      </c>
      <c r="D3251" s="16">
        <v>17767</v>
      </c>
      <c r="E3251" s="16">
        <v>11027</v>
      </c>
      <c r="F3251" s="16">
        <v>27539</v>
      </c>
      <c r="G3251" s="16">
        <v>52</v>
      </c>
      <c r="H3251" s="16">
        <v>5251.6970000000001</v>
      </c>
      <c r="I3251" s="18"/>
    </row>
    <row r="3252" spans="1:9" x14ac:dyDescent="0.15">
      <c r="B3252" s="4">
        <v>67</v>
      </c>
      <c r="C3252" s="16">
        <v>271086</v>
      </c>
      <c r="D3252" s="16">
        <v>10426</v>
      </c>
      <c r="E3252" s="16">
        <v>6963</v>
      </c>
      <c r="F3252" s="16">
        <v>14067</v>
      </c>
      <c r="G3252" s="16">
        <v>26</v>
      </c>
      <c r="H3252" s="16">
        <v>1986.0697</v>
      </c>
      <c r="I3252" s="18"/>
    </row>
    <row r="3253" spans="1:9" x14ac:dyDescent="0.15">
      <c r="B3253" s="4">
        <v>68</v>
      </c>
      <c r="C3253" s="16">
        <v>259170</v>
      </c>
      <c r="D3253" s="16">
        <v>11780</v>
      </c>
      <c r="E3253" s="16">
        <v>6259</v>
      </c>
      <c r="F3253" s="16">
        <v>18419</v>
      </c>
      <c r="G3253" s="16">
        <v>22</v>
      </c>
      <c r="H3253" s="16">
        <v>3357.5207999999998</v>
      </c>
      <c r="I3253" s="18"/>
    </row>
    <row r="3254" spans="1:9" x14ac:dyDescent="0.15">
      <c r="B3254" s="4">
        <v>69</v>
      </c>
      <c r="C3254" s="16">
        <v>410201</v>
      </c>
      <c r="D3254" s="16">
        <v>11720</v>
      </c>
      <c r="E3254" s="16">
        <v>9043</v>
      </c>
      <c r="F3254" s="16">
        <v>15379</v>
      </c>
      <c r="G3254" s="16">
        <v>35</v>
      </c>
      <c r="H3254" s="16">
        <v>1737.489</v>
      </c>
      <c r="I3254" s="18"/>
    </row>
    <row r="3255" spans="1:9" x14ac:dyDescent="0.15">
      <c r="B3255" s="4">
        <v>70</v>
      </c>
      <c r="C3255" s="5">
        <v>336019</v>
      </c>
      <c r="D3255" s="5">
        <v>10182</v>
      </c>
      <c r="E3255" s="5">
        <v>7123</v>
      </c>
      <c r="F3255" s="5">
        <v>14291</v>
      </c>
      <c r="G3255" s="5">
        <v>33</v>
      </c>
      <c r="H3255" s="5">
        <v>1888.3547000000001</v>
      </c>
      <c r="I3255" s="6"/>
    </row>
    <row r="3256" spans="1:9" x14ac:dyDescent="0.15">
      <c r="B3256" s="4">
        <v>71</v>
      </c>
      <c r="C3256" s="5">
        <v>499878</v>
      </c>
      <c r="D3256" s="5">
        <v>14702</v>
      </c>
      <c r="E3256" s="5">
        <v>9235</v>
      </c>
      <c r="F3256" s="5">
        <v>22963</v>
      </c>
      <c r="G3256" s="5">
        <v>34</v>
      </c>
      <c r="H3256" s="5">
        <v>3486.2266</v>
      </c>
      <c r="I3256" s="6"/>
    </row>
    <row r="3257" spans="1:9" x14ac:dyDescent="0.15">
      <c r="B3257" s="4">
        <v>72</v>
      </c>
      <c r="C3257" s="5">
        <v>117078</v>
      </c>
      <c r="D3257" s="5">
        <v>6504</v>
      </c>
      <c r="E3257" s="5">
        <v>4531</v>
      </c>
      <c r="F3257" s="5">
        <v>8691</v>
      </c>
      <c r="G3257" s="5">
        <v>18</v>
      </c>
      <c r="H3257" s="5">
        <v>1177.4955</v>
      </c>
      <c r="I3257" s="6"/>
    </row>
    <row r="3258" spans="1:9" x14ac:dyDescent="0.15">
      <c r="B3258" s="4">
        <v>73</v>
      </c>
      <c r="C3258" s="5">
        <v>325127</v>
      </c>
      <c r="D3258" s="5">
        <v>11211</v>
      </c>
      <c r="E3258" s="5">
        <v>7059</v>
      </c>
      <c r="F3258" s="5">
        <v>16179</v>
      </c>
      <c r="G3258" s="5">
        <v>29</v>
      </c>
      <c r="H3258" s="5">
        <v>2661.8683999999998</v>
      </c>
      <c r="I3258" s="6"/>
    </row>
    <row r="3259" spans="1:9" x14ac:dyDescent="0.15">
      <c r="B3259" s="4">
        <v>74</v>
      </c>
      <c r="C3259" s="5">
        <v>326272</v>
      </c>
      <c r="D3259" s="5">
        <v>10196</v>
      </c>
      <c r="E3259" s="5">
        <v>5107</v>
      </c>
      <c r="F3259" s="5">
        <v>14579</v>
      </c>
      <c r="G3259" s="5">
        <v>32</v>
      </c>
      <c r="H3259" s="5">
        <v>2353.7912999999999</v>
      </c>
      <c r="I3259" s="6"/>
    </row>
    <row r="3260" spans="1:9" x14ac:dyDescent="0.15">
      <c r="B3260" s="4">
        <v>75</v>
      </c>
      <c r="C3260" s="5">
        <v>270171</v>
      </c>
      <c r="D3260" s="5">
        <v>10806</v>
      </c>
      <c r="E3260" s="5">
        <v>6899</v>
      </c>
      <c r="F3260" s="5">
        <v>13811</v>
      </c>
      <c r="G3260" s="5">
        <v>25</v>
      </c>
      <c r="H3260" s="5">
        <v>1660.8770999999999</v>
      </c>
      <c r="I3260" s="6"/>
    </row>
    <row r="3261" spans="1:9" x14ac:dyDescent="0.15">
      <c r="B3261" s="4">
        <v>76</v>
      </c>
      <c r="C3261" s="5">
        <v>332090</v>
      </c>
      <c r="D3261" s="5">
        <v>11069</v>
      </c>
      <c r="E3261" s="5">
        <v>4787</v>
      </c>
      <c r="F3261" s="5">
        <v>16435</v>
      </c>
      <c r="G3261" s="5">
        <v>30</v>
      </c>
      <c r="H3261" s="5">
        <v>2787.0398</v>
      </c>
      <c r="I3261" s="6"/>
    </row>
    <row r="3262" spans="1:9" x14ac:dyDescent="0.15">
      <c r="B3262" s="4">
        <v>77</v>
      </c>
      <c r="C3262" s="5">
        <v>388551</v>
      </c>
      <c r="D3262" s="5">
        <v>13398</v>
      </c>
      <c r="E3262" s="5">
        <v>10323</v>
      </c>
      <c r="F3262" s="5">
        <v>16755</v>
      </c>
      <c r="G3262" s="5">
        <v>29</v>
      </c>
      <c r="H3262" s="5">
        <v>1811.4724000000001</v>
      </c>
      <c r="I3262" s="6"/>
    </row>
    <row r="3263" spans="1:9" x14ac:dyDescent="0.15">
      <c r="B3263" s="4">
        <v>78</v>
      </c>
      <c r="C3263" s="5">
        <v>446942</v>
      </c>
      <c r="D3263" s="5">
        <v>10641</v>
      </c>
      <c r="E3263" s="5">
        <v>6419</v>
      </c>
      <c r="F3263" s="5">
        <v>16499</v>
      </c>
      <c r="G3263" s="5">
        <v>42</v>
      </c>
      <c r="H3263" s="5">
        <v>2806.4929999999999</v>
      </c>
      <c r="I3263" s="6"/>
    </row>
    <row r="3264" spans="1:9" x14ac:dyDescent="0.15">
      <c r="A3264" s="13"/>
      <c r="B3264" s="4">
        <v>79</v>
      </c>
      <c r="C3264" s="5">
        <v>46621</v>
      </c>
      <c r="D3264" s="5">
        <v>3108</v>
      </c>
      <c r="E3264" s="5">
        <v>1683</v>
      </c>
      <c r="F3264" s="5">
        <v>4563</v>
      </c>
      <c r="G3264" s="5">
        <v>15</v>
      </c>
      <c r="H3264" s="5">
        <v>736.97990000000004</v>
      </c>
      <c r="I3264" s="6"/>
    </row>
    <row r="3265" spans="1:9" x14ac:dyDescent="0.15">
      <c r="A3265" s="5"/>
      <c r="B3265" s="4">
        <v>80</v>
      </c>
      <c r="C3265" s="5">
        <v>476770</v>
      </c>
      <c r="D3265" s="10">
        <v>8829</v>
      </c>
      <c r="E3265" s="5">
        <v>3859</v>
      </c>
      <c r="F3265" s="5">
        <v>17011</v>
      </c>
      <c r="G3265" s="5">
        <v>54</v>
      </c>
      <c r="H3265" s="5">
        <v>3945.5679</v>
      </c>
      <c r="I3265" s="6"/>
    </row>
    <row r="3266" spans="1:9" x14ac:dyDescent="0.15">
      <c r="A3266" s="5"/>
      <c r="B3266" s="4">
        <v>81</v>
      </c>
      <c r="C3266" s="5">
        <v>152496</v>
      </c>
      <c r="D3266" s="5">
        <v>9531</v>
      </c>
      <c r="E3266" s="5">
        <v>8051</v>
      </c>
      <c r="F3266" s="5">
        <v>10707</v>
      </c>
      <c r="G3266" s="5">
        <v>16</v>
      </c>
      <c r="H3266" s="5">
        <v>811.69060000000002</v>
      </c>
      <c r="I3266" s="6"/>
    </row>
    <row r="3267" spans="1:9" x14ac:dyDescent="0.15">
      <c r="B3267" s="4">
        <v>82</v>
      </c>
      <c r="C3267" s="5">
        <v>444549</v>
      </c>
      <c r="D3267" s="5">
        <v>11398</v>
      </c>
      <c r="E3267" s="5">
        <v>7347</v>
      </c>
      <c r="F3267" s="5">
        <v>17139</v>
      </c>
      <c r="G3267" s="5">
        <v>39</v>
      </c>
      <c r="H3267" s="5">
        <v>2724.4416999999999</v>
      </c>
      <c r="I3267" s="6"/>
    </row>
    <row r="3268" spans="1:9" x14ac:dyDescent="0.15">
      <c r="B3268" s="4">
        <v>83</v>
      </c>
      <c r="C3268" s="5">
        <v>325740</v>
      </c>
      <c r="D3268" s="5">
        <v>9048</v>
      </c>
      <c r="E3268" s="5">
        <v>4531</v>
      </c>
      <c r="F3268" s="5">
        <v>14035</v>
      </c>
      <c r="G3268" s="5">
        <v>36</v>
      </c>
      <c r="H3268" s="5">
        <v>2497.5178000000001</v>
      </c>
      <c r="I3268" s="6"/>
    </row>
    <row r="3269" spans="1:9" x14ac:dyDescent="0.15">
      <c r="B3269" s="4">
        <v>84</v>
      </c>
      <c r="C3269" s="5">
        <v>502955</v>
      </c>
      <c r="D3269" s="5">
        <v>12267</v>
      </c>
      <c r="E3269" s="5">
        <v>7667</v>
      </c>
      <c r="F3269" s="5">
        <v>17907</v>
      </c>
      <c r="G3269" s="5">
        <v>41</v>
      </c>
      <c r="H3269" s="5">
        <v>3056.2327</v>
      </c>
      <c r="I3269" s="6"/>
    </row>
    <row r="3270" spans="1:9" x14ac:dyDescent="0.15">
      <c r="B3270" s="4">
        <v>85</v>
      </c>
      <c r="C3270" s="5">
        <v>103588</v>
      </c>
      <c r="D3270" s="5">
        <v>8632</v>
      </c>
      <c r="E3270" s="5">
        <v>6451</v>
      </c>
      <c r="F3270" s="5">
        <v>10163</v>
      </c>
      <c r="G3270" s="5">
        <v>12</v>
      </c>
      <c r="H3270" s="5">
        <v>1220.8770999999999</v>
      </c>
      <c r="I3270" s="6"/>
    </row>
    <row r="3271" spans="1:9" x14ac:dyDescent="0.15">
      <c r="B3271" s="4">
        <v>86</v>
      </c>
      <c r="C3271" s="5">
        <v>167638</v>
      </c>
      <c r="D3271" s="5">
        <v>9313</v>
      </c>
      <c r="E3271" s="5">
        <v>7795</v>
      </c>
      <c r="F3271" s="5">
        <v>11059</v>
      </c>
      <c r="G3271" s="5">
        <v>18</v>
      </c>
      <c r="H3271" s="5">
        <v>985.8922</v>
      </c>
      <c r="I3271" s="6"/>
    </row>
    <row r="3272" spans="1:9" x14ac:dyDescent="0.15">
      <c r="B3272" s="4">
        <v>87</v>
      </c>
      <c r="C3272" s="5">
        <v>298886</v>
      </c>
      <c r="D3272" s="7">
        <v>8790</v>
      </c>
      <c r="E3272" s="5">
        <v>5523</v>
      </c>
      <c r="F3272" s="5">
        <v>13395</v>
      </c>
      <c r="G3272" s="5">
        <v>34</v>
      </c>
      <c r="H3272" s="5">
        <v>2215.902</v>
      </c>
      <c r="I3272" s="6"/>
    </row>
    <row r="3273" spans="1:9" x14ac:dyDescent="0.15">
      <c r="B3273" s="4">
        <v>88</v>
      </c>
      <c r="C3273" s="5">
        <v>274921</v>
      </c>
      <c r="D3273" s="5">
        <v>14469</v>
      </c>
      <c r="E3273" s="5">
        <v>12115</v>
      </c>
      <c r="F3273" s="5">
        <v>17427</v>
      </c>
      <c r="G3273" s="5">
        <v>19</v>
      </c>
      <c r="H3273" s="5">
        <v>1615.5446999999999</v>
      </c>
      <c r="I3273" s="6"/>
    </row>
    <row r="3274" spans="1:9" x14ac:dyDescent="0.15">
      <c r="B3274" s="4">
        <v>89</v>
      </c>
      <c r="C3274" s="5">
        <v>520695</v>
      </c>
      <c r="D3274" s="5">
        <v>11571</v>
      </c>
      <c r="E3274" s="5">
        <v>7283</v>
      </c>
      <c r="F3274" s="5">
        <v>17075</v>
      </c>
      <c r="G3274" s="5">
        <v>45</v>
      </c>
      <c r="H3274" s="5">
        <v>2369.8665000000001</v>
      </c>
      <c r="I3274" s="6"/>
    </row>
    <row r="3275" spans="1:9" x14ac:dyDescent="0.15">
      <c r="B3275" s="4">
        <v>90</v>
      </c>
      <c r="C3275" s="5">
        <v>554561</v>
      </c>
      <c r="D3275" s="5">
        <v>9399</v>
      </c>
      <c r="E3275" s="5">
        <v>1971</v>
      </c>
      <c r="F3275" s="5">
        <v>19635</v>
      </c>
      <c r="G3275" s="5">
        <v>59</v>
      </c>
      <c r="H3275" s="5">
        <v>4251.6674999999996</v>
      </c>
      <c r="I3275" s="6"/>
    </row>
    <row r="3276" spans="1:9" x14ac:dyDescent="0.15">
      <c r="B3276" s="4">
        <v>91</v>
      </c>
      <c r="C3276" s="5">
        <v>241971</v>
      </c>
      <c r="D3276" s="5">
        <v>7332</v>
      </c>
      <c r="E3276" s="5">
        <v>4339</v>
      </c>
      <c r="F3276" s="5">
        <v>11091</v>
      </c>
      <c r="G3276" s="5">
        <v>33</v>
      </c>
      <c r="H3276" s="5">
        <v>1642.8285000000001</v>
      </c>
      <c r="I3276" s="6"/>
    </row>
    <row r="3277" spans="1:9" x14ac:dyDescent="0.15">
      <c r="B3277" s="4">
        <v>92</v>
      </c>
      <c r="C3277" s="5">
        <v>239304</v>
      </c>
      <c r="D3277" s="5">
        <v>9971</v>
      </c>
      <c r="E3277" s="5">
        <v>7379</v>
      </c>
      <c r="F3277" s="5">
        <v>13363</v>
      </c>
      <c r="G3277" s="5">
        <v>24</v>
      </c>
      <c r="H3277" s="5">
        <v>1897.8197</v>
      </c>
      <c r="I3277" s="6"/>
    </row>
    <row r="3278" spans="1:9" x14ac:dyDescent="0.15">
      <c r="B3278" s="4">
        <v>93</v>
      </c>
      <c r="C3278" s="5">
        <v>641789</v>
      </c>
      <c r="D3278" s="5">
        <v>13655</v>
      </c>
      <c r="E3278" s="5">
        <v>8531</v>
      </c>
      <c r="F3278" s="5">
        <v>21139</v>
      </c>
      <c r="G3278" s="5">
        <v>47</v>
      </c>
      <c r="H3278" s="5">
        <v>3839.6781999999998</v>
      </c>
      <c r="I3278" s="6"/>
    </row>
    <row r="3279" spans="1:9" x14ac:dyDescent="0.15">
      <c r="B3279" s="4">
        <v>94</v>
      </c>
      <c r="C3279" s="5">
        <v>179414</v>
      </c>
      <c r="D3279" s="5">
        <v>9967</v>
      </c>
      <c r="E3279" s="5">
        <v>8403</v>
      </c>
      <c r="F3279" s="5">
        <v>11347</v>
      </c>
      <c r="G3279" s="5">
        <v>18</v>
      </c>
      <c r="H3279" s="5">
        <v>968.98630000000003</v>
      </c>
      <c r="I3279" s="6"/>
    </row>
    <row r="3280" spans="1:9" x14ac:dyDescent="0.15">
      <c r="B3280" s="4">
        <v>95</v>
      </c>
      <c r="C3280" s="5">
        <v>316103</v>
      </c>
      <c r="D3280" s="5">
        <v>10900</v>
      </c>
      <c r="E3280" s="5">
        <v>7347</v>
      </c>
      <c r="F3280" s="5">
        <v>14195</v>
      </c>
      <c r="G3280" s="5">
        <v>29</v>
      </c>
      <c r="H3280" s="5">
        <v>2151.1772000000001</v>
      </c>
      <c r="I3280" s="6"/>
    </row>
    <row r="3281" spans="2:9" x14ac:dyDescent="0.15">
      <c r="B3281" s="4">
        <v>96</v>
      </c>
      <c r="C3281" s="5">
        <v>406963</v>
      </c>
      <c r="D3281" s="5">
        <v>12332</v>
      </c>
      <c r="E3281" s="5">
        <v>9395</v>
      </c>
      <c r="F3281" s="5">
        <v>15987</v>
      </c>
      <c r="G3281" s="5">
        <v>33</v>
      </c>
      <c r="H3281" s="5">
        <v>1928.1617000000001</v>
      </c>
      <c r="I3281" s="6"/>
    </row>
    <row r="3282" spans="2:9" x14ac:dyDescent="0.15">
      <c r="B3282" s="4">
        <v>97</v>
      </c>
      <c r="C3282" s="5">
        <v>536927</v>
      </c>
      <c r="D3282" s="5">
        <v>14511</v>
      </c>
      <c r="E3282" s="5">
        <v>8563</v>
      </c>
      <c r="F3282" s="5">
        <v>23315</v>
      </c>
      <c r="G3282" s="5">
        <v>37</v>
      </c>
      <c r="H3282" s="5">
        <v>4227.41</v>
      </c>
      <c r="I3282" s="6"/>
    </row>
    <row r="3283" spans="2:9" x14ac:dyDescent="0.15">
      <c r="B3283" s="4">
        <v>98</v>
      </c>
      <c r="C3283" s="5">
        <v>207510</v>
      </c>
      <c r="D3283" s="5">
        <v>11528</v>
      </c>
      <c r="E3283" s="5">
        <v>8659</v>
      </c>
      <c r="F3283" s="5">
        <v>16243</v>
      </c>
      <c r="G3283" s="5">
        <v>18</v>
      </c>
      <c r="H3283" s="5">
        <v>2256.317</v>
      </c>
      <c r="I3283" s="6"/>
    </row>
    <row r="3284" spans="2:9" x14ac:dyDescent="0.15">
      <c r="B3284" s="4">
        <v>99</v>
      </c>
      <c r="C3284" s="5">
        <v>349657</v>
      </c>
      <c r="D3284" s="5">
        <v>9990</v>
      </c>
      <c r="E3284" s="5">
        <v>5811</v>
      </c>
      <c r="F3284" s="5">
        <v>14707</v>
      </c>
      <c r="G3284" s="5">
        <v>35</v>
      </c>
      <c r="H3284" s="5">
        <v>2420.1347999999998</v>
      </c>
      <c r="I3284" s="6"/>
    </row>
    <row r="3285" spans="2:9" x14ac:dyDescent="0.15">
      <c r="B3285" s="4">
        <v>100</v>
      </c>
      <c r="C3285" s="5">
        <v>524292</v>
      </c>
      <c r="D3285" s="5">
        <v>11915</v>
      </c>
      <c r="E3285" s="5">
        <v>6803</v>
      </c>
      <c r="F3285" s="5">
        <v>18483</v>
      </c>
      <c r="G3285" s="5">
        <v>44</v>
      </c>
      <c r="H3285" s="5">
        <v>3285.6039999999998</v>
      </c>
      <c r="I3285" s="6"/>
    </row>
    <row r="3286" spans="2:9" x14ac:dyDescent="0.15">
      <c r="B3286" s="4">
        <v>101</v>
      </c>
      <c r="C3286" s="5">
        <v>299328</v>
      </c>
      <c r="D3286" s="5">
        <v>9354</v>
      </c>
      <c r="E3286" s="5">
        <v>6995</v>
      </c>
      <c r="F3286" s="5">
        <v>11635</v>
      </c>
      <c r="G3286" s="5">
        <v>32</v>
      </c>
      <c r="H3286" s="5">
        <v>1283.665</v>
      </c>
      <c r="I3286" s="6"/>
    </row>
    <row r="3287" spans="2:9" x14ac:dyDescent="0.15">
      <c r="B3287" s="4">
        <v>102</v>
      </c>
      <c r="C3287" s="5">
        <v>407350</v>
      </c>
      <c r="D3287" s="5">
        <v>8147</v>
      </c>
      <c r="E3287" s="5">
        <v>2003</v>
      </c>
      <c r="F3287" s="5">
        <v>13939</v>
      </c>
      <c r="G3287" s="5">
        <v>50</v>
      </c>
      <c r="H3287" s="5">
        <v>2802.6323000000002</v>
      </c>
      <c r="I3287" s="6"/>
    </row>
    <row r="3288" spans="2:9" x14ac:dyDescent="0.15">
      <c r="B3288" s="4">
        <v>103</v>
      </c>
      <c r="C3288" s="5">
        <v>683248</v>
      </c>
      <c r="D3288" s="5">
        <v>14234</v>
      </c>
      <c r="E3288" s="5">
        <v>9939</v>
      </c>
      <c r="F3288" s="5">
        <v>20083</v>
      </c>
      <c r="G3288" s="5">
        <v>48</v>
      </c>
      <c r="H3288" s="5">
        <v>2579.7053000000001</v>
      </c>
      <c r="I3288" s="6"/>
    </row>
    <row r="3289" spans="2:9" x14ac:dyDescent="0.15">
      <c r="B3289" s="4">
        <v>104</v>
      </c>
      <c r="C3289" s="5">
        <v>438625</v>
      </c>
      <c r="D3289" s="5">
        <v>7434</v>
      </c>
      <c r="E3289" s="5">
        <v>4243</v>
      </c>
      <c r="F3289" s="5">
        <v>12755</v>
      </c>
      <c r="G3289" s="5">
        <v>59</v>
      </c>
      <c r="H3289" s="5">
        <v>2129.8208</v>
      </c>
      <c r="I3289" s="6"/>
    </row>
    <row r="3290" spans="2:9" x14ac:dyDescent="0.15">
      <c r="B3290" s="4">
        <v>105</v>
      </c>
      <c r="C3290" s="5">
        <v>461702</v>
      </c>
      <c r="D3290" s="5">
        <v>13579</v>
      </c>
      <c r="E3290" s="5">
        <v>9587</v>
      </c>
      <c r="F3290" s="5">
        <v>18227</v>
      </c>
      <c r="G3290" s="5">
        <v>34</v>
      </c>
      <c r="H3290" s="5">
        <v>2566.0783999999999</v>
      </c>
      <c r="I3290" s="6"/>
    </row>
    <row r="3291" spans="2:9" x14ac:dyDescent="0.15">
      <c r="B3291" s="4">
        <v>106</v>
      </c>
      <c r="C3291" s="5">
        <v>235476</v>
      </c>
      <c r="D3291" s="5">
        <v>8409</v>
      </c>
      <c r="E3291" s="5">
        <v>5491</v>
      </c>
      <c r="F3291" s="5">
        <v>11891</v>
      </c>
      <c r="G3291" s="5">
        <v>28</v>
      </c>
      <c r="H3291" s="5">
        <v>1839.9789000000001</v>
      </c>
      <c r="I3291" s="6"/>
    </row>
    <row r="3292" spans="2:9" x14ac:dyDescent="0.15">
      <c r="B3292" s="4">
        <v>107</v>
      </c>
      <c r="C3292" s="5">
        <v>304481</v>
      </c>
      <c r="D3292" s="5">
        <v>11277</v>
      </c>
      <c r="E3292" s="5">
        <v>8019</v>
      </c>
      <c r="F3292" s="5">
        <v>13843</v>
      </c>
      <c r="G3292" s="5">
        <v>27</v>
      </c>
      <c r="H3292" s="5">
        <v>1706.2571</v>
      </c>
      <c r="I3292" s="6"/>
    </row>
    <row r="3293" spans="2:9" x14ac:dyDescent="0.15">
      <c r="B3293" s="4">
        <v>108</v>
      </c>
      <c r="C3293" s="5">
        <v>457597</v>
      </c>
      <c r="D3293" s="5">
        <v>9736</v>
      </c>
      <c r="E3293" s="5">
        <v>2995</v>
      </c>
      <c r="F3293" s="5">
        <v>18163</v>
      </c>
      <c r="G3293" s="5">
        <v>47</v>
      </c>
      <c r="H3293" s="5">
        <v>4024.21</v>
      </c>
      <c r="I3293" s="6"/>
    </row>
    <row r="3294" spans="2:9" x14ac:dyDescent="0.15">
      <c r="B3294" s="4">
        <v>109</v>
      </c>
      <c r="C3294" s="5">
        <v>439379</v>
      </c>
      <c r="D3294" s="5">
        <v>13314</v>
      </c>
      <c r="E3294" s="5">
        <v>8915</v>
      </c>
      <c r="F3294" s="5">
        <v>18451</v>
      </c>
      <c r="G3294" s="5">
        <v>33</v>
      </c>
      <c r="H3294" s="5">
        <v>2764.0446999999999</v>
      </c>
      <c r="I3294" s="6"/>
    </row>
    <row r="3295" spans="2:9" x14ac:dyDescent="0.15">
      <c r="B3295" s="4">
        <v>110</v>
      </c>
      <c r="C3295" s="5">
        <v>274798</v>
      </c>
      <c r="D3295" s="5">
        <v>10569</v>
      </c>
      <c r="E3295" s="5">
        <v>6099</v>
      </c>
      <c r="F3295" s="5">
        <v>13555</v>
      </c>
      <c r="G3295" s="5">
        <v>26</v>
      </c>
      <c r="H3295" s="5">
        <v>1867.5449000000001</v>
      </c>
      <c r="I3295" s="6"/>
    </row>
    <row r="3296" spans="2:9" x14ac:dyDescent="0.15">
      <c r="B3296" s="4">
        <v>111</v>
      </c>
      <c r="C3296" s="5">
        <v>508581</v>
      </c>
      <c r="D3296" s="5">
        <v>13040</v>
      </c>
      <c r="E3296" s="5">
        <v>8691</v>
      </c>
      <c r="F3296" s="5">
        <v>19923</v>
      </c>
      <c r="G3296" s="5">
        <v>39</v>
      </c>
      <c r="H3296" s="5">
        <v>3279.4542999999999</v>
      </c>
      <c r="I3296" s="6"/>
    </row>
    <row r="3297" spans="1:9" x14ac:dyDescent="0.15">
      <c r="B3297" s="4">
        <v>112</v>
      </c>
      <c r="C3297" s="5">
        <v>316577</v>
      </c>
      <c r="D3297" s="5">
        <v>11725</v>
      </c>
      <c r="E3297" s="5">
        <v>8051</v>
      </c>
      <c r="F3297" s="5">
        <v>16147</v>
      </c>
      <c r="G3297" s="5">
        <v>27</v>
      </c>
      <c r="H3297" s="5">
        <v>2297.2725</v>
      </c>
      <c r="I3297" s="6"/>
    </row>
    <row r="3298" spans="1:9" x14ac:dyDescent="0.15">
      <c r="B3298" s="4">
        <v>113</v>
      </c>
      <c r="C3298" s="5">
        <v>696893</v>
      </c>
      <c r="D3298" s="5">
        <v>14827</v>
      </c>
      <c r="E3298" s="5">
        <v>9523</v>
      </c>
      <c r="F3298" s="5">
        <v>23123</v>
      </c>
      <c r="G3298" s="5">
        <v>47</v>
      </c>
      <c r="H3298" s="5">
        <v>3840.4648000000002</v>
      </c>
      <c r="I3298" s="6"/>
    </row>
    <row r="3299" spans="1:9" x14ac:dyDescent="0.15">
      <c r="B3299" s="4">
        <v>114</v>
      </c>
      <c r="C3299" s="5">
        <v>284000</v>
      </c>
      <c r="D3299" s="5">
        <v>8875</v>
      </c>
      <c r="E3299" s="5">
        <v>5523</v>
      </c>
      <c r="F3299" s="5">
        <v>13555</v>
      </c>
      <c r="G3299" s="5">
        <v>32</v>
      </c>
      <c r="H3299" s="5">
        <v>2219.1545000000001</v>
      </c>
      <c r="I3299" s="6"/>
    </row>
    <row r="3300" spans="1:9" x14ac:dyDescent="0.15">
      <c r="A3300" s="6"/>
      <c r="B3300" s="4">
        <v>115</v>
      </c>
      <c r="C3300" s="5">
        <v>201984</v>
      </c>
      <c r="D3300" s="5">
        <v>6312</v>
      </c>
      <c r="E3300" s="5">
        <v>2163</v>
      </c>
      <c r="F3300" s="5">
        <v>11827</v>
      </c>
      <c r="G3300" s="5">
        <v>32</v>
      </c>
      <c r="H3300" s="5">
        <v>2359.6801999999998</v>
      </c>
      <c r="I3300" s="6"/>
    </row>
    <row r="3301" spans="1:9" x14ac:dyDescent="0.15">
      <c r="A3301" s="11"/>
      <c r="B3301" s="4">
        <v>116</v>
      </c>
      <c r="C3301" s="5">
        <v>148708</v>
      </c>
      <c r="D3301" s="5">
        <v>12392</v>
      </c>
      <c r="E3301" s="5">
        <v>11187</v>
      </c>
      <c r="F3301" s="5">
        <v>14547</v>
      </c>
      <c r="G3301" s="5">
        <v>12</v>
      </c>
      <c r="H3301" s="5">
        <v>931.48773000000006</v>
      </c>
      <c r="I3301" s="6"/>
    </row>
    <row r="3302" spans="1:9" x14ac:dyDescent="0.15">
      <c r="B3302" s="4">
        <v>117</v>
      </c>
      <c r="C3302" s="5">
        <v>933793</v>
      </c>
      <c r="D3302" s="5">
        <v>15827</v>
      </c>
      <c r="E3302" s="5">
        <v>9235</v>
      </c>
      <c r="F3302" s="5">
        <v>27059</v>
      </c>
      <c r="G3302" s="5">
        <v>59</v>
      </c>
      <c r="H3302" s="5">
        <v>5366.1289999999999</v>
      </c>
      <c r="I3302" s="6"/>
    </row>
    <row r="3303" spans="1:9" x14ac:dyDescent="0.15">
      <c r="B3303" s="4">
        <v>118</v>
      </c>
      <c r="C3303" s="5">
        <v>342272</v>
      </c>
      <c r="D3303" s="5">
        <v>10696</v>
      </c>
      <c r="E3303" s="5">
        <v>6931</v>
      </c>
      <c r="F3303" s="5">
        <v>15155</v>
      </c>
      <c r="G3303" s="5">
        <v>32</v>
      </c>
      <c r="H3303" s="5">
        <v>2546.346</v>
      </c>
      <c r="I3303" s="6"/>
    </row>
    <row r="3304" spans="1:9" x14ac:dyDescent="0.15">
      <c r="B3304" s="4">
        <v>119</v>
      </c>
      <c r="C3304" s="5">
        <v>321223</v>
      </c>
      <c r="D3304" s="5">
        <v>11076</v>
      </c>
      <c r="E3304" s="5">
        <v>8051</v>
      </c>
      <c r="F3304" s="5">
        <v>15283</v>
      </c>
      <c r="G3304" s="5">
        <v>29</v>
      </c>
      <c r="H3304" s="5">
        <v>2090.6379999999999</v>
      </c>
      <c r="I3304" s="6"/>
    </row>
    <row r="3305" spans="1:9" x14ac:dyDescent="0.15">
      <c r="B3305" s="4">
        <v>120</v>
      </c>
      <c r="C3305" s="5">
        <v>392474</v>
      </c>
      <c r="D3305" s="5">
        <v>13082</v>
      </c>
      <c r="E3305" s="5">
        <v>10771</v>
      </c>
      <c r="F3305" s="5">
        <v>17171</v>
      </c>
      <c r="G3305" s="5">
        <v>30</v>
      </c>
      <c r="H3305" s="5">
        <v>1708.8424</v>
      </c>
      <c r="I3305" s="6"/>
    </row>
    <row r="3306" spans="1:9" x14ac:dyDescent="0.15">
      <c r="B3306" s="4">
        <v>121</v>
      </c>
      <c r="C3306" s="5">
        <v>630001</v>
      </c>
      <c r="D3306" s="5">
        <v>14651</v>
      </c>
      <c r="E3306" s="5">
        <v>9619</v>
      </c>
      <c r="F3306" s="5">
        <v>21299</v>
      </c>
      <c r="G3306" s="5">
        <v>43</v>
      </c>
      <c r="H3306" s="5">
        <v>3318.9994999999999</v>
      </c>
      <c r="I3306" s="6"/>
    </row>
    <row r="3307" spans="1:9" x14ac:dyDescent="0.15">
      <c r="B3307" s="4">
        <v>122</v>
      </c>
      <c r="C3307" s="5">
        <v>199734</v>
      </c>
      <c r="D3307" s="5">
        <v>11096</v>
      </c>
      <c r="E3307" s="5">
        <v>9811</v>
      </c>
      <c r="F3307" s="5">
        <v>13011</v>
      </c>
      <c r="G3307" s="5">
        <v>18</v>
      </c>
      <c r="H3307" s="5">
        <v>933.35582999999997</v>
      </c>
      <c r="I3307" s="6"/>
    </row>
    <row r="3308" spans="1:9" x14ac:dyDescent="0.15">
      <c r="B3308" s="4">
        <v>123</v>
      </c>
      <c r="C3308" s="5">
        <v>721580</v>
      </c>
      <c r="D3308" s="5">
        <v>20043</v>
      </c>
      <c r="E3308" s="5">
        <v>12915</v>
      </c>
      <c r="F3308" s="5">
        <v>27731</v>
      </c>
      <c r="G3308" s="5">
        <v>36</v>
      </c>
      <c r="H3308" s="5">
        <v>4440.2420000000002</v>
      </c>
      <c r="I3308" s="6"/>
    </row>
    <row r="3309" spans="1:9" x14ac:dyDescent="0.15">
      <c r="B3309" s="4">
        <v>124</v>
      </c>
      <c r="C3309" s="5">
        <v>555934</v>
      </c>
      <c r="D3309" s="5">
        <v>13236</v>
      </c>
      <c r="E3309" s="5">
        <v>8787</v>
      </c>
      <c r="F3309" s="5">
        <v>19219</v>
      </c>
      <c r="G3309" s="5">
        <v>42</v>
      </c>
      <c r="H3309" s="5">
        <v>2840.8476999999998</v>
      </c>
      <c r="I3309" s="6"/>
    </row>
    <row r="3310" spans="1:9" x14ac:dyDescent="0.15">
      <c r="B3310" s="4">
        <v>125</v>
      </c>
      <c r="C3310" s="5">
        <v>315785</v>
      </c>
      <c r="D3310" s="5">
        <v>16620</v>
      </c>
      <c r="E3310" s="5">
        <v>12147</v>
      </c>
      <c r="F3310" s="5">
        <v>23699</v>
      </c>
      <c r="G3310" s="5">
        <v>19</v>
      </c>
      <c r="H3310" s="5">
        <v>3368.2449999999999</v>
      </c>
      <c r="I3310" s="6"/>
    </row>
    <row r="3311" spans="1:9" x14ac:dyDescent="0.15">
      <c r="B3311" s="4">
        <v>126</v>
      </c>
      <c r="C3311" s="5">
        <v>745202</v>
      </c>
      <c r="D3311" s="5">
        <v>19610</v>
      </c>
      <c r="E3311" s="5">
        <v>11891</v>
      </c>
      <c r="F3311" s="5">
        <v>28307</v>
      </c>
      <c r="G3311" s="5">
        <v>38</v>
      </c>
      <c r="H3311" s="5">
        <v>4456.3056999999999</v>
      </c>
      <c r="I3311" s="6"/>
    </row>
    <row r="3312" spans="1:9" x14ac:dyDescent="0.15">
      <c r="B3312" s="4">
        <v>127</v>
      </c>
      <c r="C3312" s="5">
        <v>267753</v>
      </c>
      <c r="D3312" s="5">
        <v>14092</v>
      </c>
      <c r="E3312" s="5">
        <v>9651</v>
      </c>
      <c r="F3312" s="5">
        <v>19475</v>
      </c>
      <c r="G3312" s="5">
        <v>19</v>
      </c>
      <c r="H3312" s="5">
        <v>2605.41</v>
      </c>
      <c r="I3312" s="6"/>
    </row>
    <row r="3313" spans="2:9" x14ac:dyDescent="0.15">
      <c r="B3313" s="4">
        <v>128</v>
      </c>
      <c r="C3313" s="5">
        <v>327475</v>
      </c>
      <c r="D3313" s="5">
        <v>9923</v>
      </c>
      <c r="E3313" s="5">
        <v>4307</v>
      </c>
      <c r="F3313" s="5">
        <v>14963</v>
      </c>
      <c r="G3313" s="5">
        <v>33</v>
      </c>
      <c r="H3313" s="5">
        <v>2833.0520000000001</v>
      </c>
      <c r="I3313" s="6"/>
    </row>
    <row r="3314" spans="2:9" x14ac:dyDescent="0.15">
      <c r="B3314" s="4">
        <v>129</v>
      </c>
      <c r="C3314" s="5">
        <v>665674</v>
      </c>
      <c r="D3314" s="5">
        <v>14471</v>
      </c>
      <c r="E3314" s="5">
        <v>9235</v>
      </c>
      <c r="F3314" s="5">
        <v>23059</v>
      </c>
      <c r="G3314" s="5">
        <v>46</v>
      </c>
      <c r="H3314" s="5">
        <v>4038.48</v>
      </c>
      <c r="I3314" s="6"/>
    </row>
    <row r="3315" spans="2:9" x14ac:dyDescent="0.15">
      <c r="B3315" s="4">
        <v>130</v>
      </c>
      <c r="C3315" s="5">
        <v>932660</v>
      </c>
      <c r="D3315" s="5">
        <v>15544</v>
      </c>
      <c r="E3315" s="5">
        <v>8435</v>
      </c>
      <c r="F3315" s="5">
        <v>25011</v>
      </c>
      <c r="G3315" s="5">
        <v>60</v>
      </c>
      <c r="H3315" s="5">
        <v>4372.8789999999999</v>
      </c>
      <c r="I3315" s="6"/>
    </row>
    <row r="3316" spans="2:9" x14ac:dyDescent="0.15">
      <c r="B3316" s="4">
        <v>131</v>
      </c>
      <c r="C3316" s="5">
        <v>308730</v>
      </c>
      <c r="D3316" s="5">
        <v>10291</v>
      </c>
      <c r="E3316" s="5">
        <v>6675</v>
      </c>
      <c r="F3316" s="5">
        <v>13363</v>
      </c>
      <c r="G3316" s="5">
        <v>30</v>
      </c>
      <c r="H3316" s="5">
        <v>1856.5897</v>
      </c>
      <c r="I3316" s="6"/>
    </row>
    <row r="3317" spans="2:9" x14ac:dyDescent="0.15">
      <c r="B3317" s="4">
        <v>132</v>
      </c>
      <c r="C3317" s="5">
        <v>416510</v>
      </c>
      <c r="D3317" s="5">
        <v>9916</v>
      </c>
      <c r="E3317" s="5">
        <v>5555</v>
      </c>
      <c r="F3317" s="5">
        <v>15667</v>
      </c>
      <c r="G3317" s="5">
        <v>42</v>
      </c>
      <c r="H3317" s="5">
        <v>2975.799</v>
      </c>
      <c r="I3317" s="6"/>
    </row>
    <row r="3318" spans="2:9" x14ac:dyDescent="0.15">
      <c r="B3318" s="4">
        <v>133</v>
      </c>
      <c r="C3318" s="5">
        <v>334822</v>
      </c>
      <c r="D3318" s="5">
        <v>9847</v>
      </c>
      <c r="E3318" s="5">
        <v>5267</v>
      </c>
      <c r="F3318" s="5">
        <v>15347</v>
      </c>
      <c r="G3318" s="5">
        <v>34</v>
      </c>
      <c r="H3318" s="5">
        <v>2735.4670000000001</v>
      </c>
      <c r="I3318" s="6"/>
    </row>
    <row r="3319" spans="2:9" x14ac:dyDescent="0.15">
      <c r="B3319" s="4">
        <v>134</v>
      </c>
      <c r="C3319" s="5">
        <v>629155</v>
      </c>
      <c r="D3319" s="5">
        <v>12839</v>
      </c>
      <c r="E3319" s="5">
        <v>6771</v>
      </c>
      <c r="F3319" s="5">
        <v>20979</v>
      </c>
      <c r="G3319" s="5">
        <v>49</v>
      </c>
      <c r="H3319" s="5">
        <v>4125.5405000000001</v>
      </c>
      <c r="I3319" s="6"/>
    </row>
    <row r="3320" spans="2:9" x14ac:dyDescent="0.15">
      <c r="B3320" s="4">
        <v>135</v>
      </c>
      <c r="C3320" s="5">
        <v>171554</v>
      </c>
      <c r="D3320" s="5">
        <v>7797</v>
      </c>
      <c r="E3320" s="5">
        <v>5267</v>
      </c>
      <c r="F3320" s="5">
        <v>10675</v>
      </c>
      <c r="G3320" s="5">
        <v>22</v>
      </c>
      <c r="H3320" s="5">
        <v>1535.7751000000001</v>
      </c>
      <c r="I3320" s="6"/>
    </row>
    <row r="3321" spans="2:9" x14ac:dyDescent="0.15">
      <c r="B3321" s="4">
        <v>136</v>
      </c>
      <c r="C3321" s="5">
        <v>206502</v>
      </c>
      <c r="D3321" s="5">
        <v>6073</v>
      </c>
      <c r="E3321" s="5">
        <v>2291</v>
      </c>
      <c r="F3321" s="5">
        <v>10067</v>
      </c>
      <c r="G3321" s="5">
        <v>34</v>
      </c>
      <c r="H3321" s="5">
        <v>2047.3597</v>
      </c>
      <c r="I3321" s="6"/>
    </row>
    <row r="3322" spans="2:9" x14ac:dyDescent="0.15">
      <c r="B3322" s="4">
        <v>137</v>
      </c>
      <c r="C3322" s="5">
        <v>775574</v>
      </c>
      <c r="D3322" s="5">
        <v>15511</v>
      </c>
      <c r="E3322" s="5">
        <v>8723</v>
      </c>
      <c r="F3322" s="5">
        <v>25555</v>
      </c>
      <c r="G3322" s="5">
        <v>50</v>
      </c>
      <c r="H3322" s="5">
        <v>4895.0106999999998</v>
      </c>
      <c r="I3322" s="6"/>
    </row>
    <row r="3323" spans="2:9" x14ac:dyDescent="0.15">
      <c r="B3323" s="4">
        <v>138</v>
      </c>
      <c r="C3323" s="5">
        <v>149200</v>
      </c>
      <c r="D3323" s="5">
        <v>9325</v>
      </c>
      <c r="E3323" s="5">
        <v>7443</v>
      </c>
      <c r="F3323" s="5">
        <v>11283</v>
      </c>
      <c r="G3323" s="5">
        <v>16</v>
      </c>
      <c r="H3323" s="5">
        <v>1132.7107000000001</v>
      </c>
      <c r="I3323" s="6"/>
    </row>
    <row r="3324" spans="2:9" x14ac:dyDescent="0.15">
      <c r="B3324" s="4">
        <v>139</v>
      </c>
      <c r="C3324" s="5">
        <v>725091</v>
      </c>
      <c r="D3324" s="5">
        <v>14797</v>
      </c>
      <c r="E3324" s="5">
        <v>9107</v>
      </c>
      <c r="F3324" s="5">
        <v>22355</v>
      </c>
      <c r="G3324" s="5">
        <v>49</v>
      </c>
      <c r="H3324" s="5">
        <v>3427.259</v>
      </c>
      <c r="I3324" s="6"/>
    </row>
    <row r="3325" spans="2:9" x14ac:dyDescent="0.15">
      <c r="B3325" s="4">
        <v>140</v>
      </c>
      <c r="C3325" s="5">
        <v>493874</v>
      </c>
      <c r="D3325" s="5">
        <v>12996</v>
      </c>
      <c r="E3325" s="5">
        <v>7059</v>
      </c>
      <c r="F3325" s="5">
        <v>20467</v>
      </c>
      <c r="G3325" s="5">
        <v>38</v>
      </c>
      <c r="H3325" s="5">
        <v>3519.9110999999998</v>
      </c>
      <c r="I3325" s="6"/>
    </row>
    <row r="3326" spans="2:9" x14ac:dyDescent="0.15">
      <c r="B3326" s="4">
        <v>141</v>
      </c>
      <c r="C3326" s="5">
        <v>129911</v>
      </c>
      <c r="D3326" s="5">
        <v>9993</v>
      </c>
      <c r="E3326" s="5">
        <v>8595</v>
      </c>
      <c r="F3326" s="5">
        <v>12019</v>
      </c>
      <c r="G3326" s="5">
        <v>13</v>
      </c>
      <c r="H3326" s="5">
        <v>1002.3873</v>
      </c>
      <c r="I3326" s="6"/>
    </row>
    <row r="3327" spans="2:9" x14ac:dyDescent="0.15">
      <c r="B3327" s="4">
        <v>142</v>
      </c>
      <c r="C3327" s="5">
        <v>258132</v>
      </c>
      <c r="D3327" s="5">
        <v>9219</v>
      </c>
      <c r="E3327" s="5">
        <v>6483</v>
      </c>
      <c r="F3327" s="5">
        <v>13011</v>
      </c>
      <c r="G3327" s="5">
        <v>28</v>
      </c>
      <c r="H3327" s="5">
        <v>1707.2555</v>
      </c>
      <c r="I3327" s="6"/>
    </row>
    <row r="3328" spans="2:9" x14ac:dyDescent="0.15">
      <c r="B3328" s="4">
        <v>143</v>
      </c>
      <c r="C3328" s="5">
        <v>250746</v>
      </c>
      <c r="D3328" s="5">
        <v>8358</v>
      </c>
      <c r="E3328" s="5">
        <v>6643</v>
      </c>
      <c r="F3328" s="5">
        <v>10739</v>
      </c>
      <c r="G3328" s="5">
        <v>30</v>
      </c>
      <c r="H3328" s="5">
        <v>1043.761</v>
      </c>
      <c r="I3328" s="6"/>
    </row>
    <row r="3329" spans="2:9" x14ac:dyDescent="0.15">
      <c r="B3329" s="4">
        <v>144</v>
      </c>
      <c r="C3329" s="5">
        <v>402898</v>
      </c>
      <c r="D3329" s="5">
        <v>10602</v>
      </c>
      <c r="E3329" s="5">
        <v>6355</v>
      </c>
      <c r="F3329" s="5">
        <v>15763</v>
      </c>
      <c r="G3329" s="5">
        <v>38</v>
      </c>
      <c r="H3329" s="5">
        <v>2392.8533000000002</v>
      </c>
      <c r="I3329" s="6"/>
    </row>
    <row r="3330" spans="2:9" x14ac:dyDescent="0.15">
      <c r="B3330" s="4">
        <v>145</v>
      </c>
      <c r="C3330" s="5">
        <v>332620</v>
      </c>
      <c r="D3330" s="5">
        <v>9239</v>
      </c>
      <c r="E3330" s="5">
        <v>6195</v>
      </c>
      <c r="F3330" s="5">
        <v>13587</v>
      </c>
      <c r="G3330" s="5">
        <v>36</v>
      </c>
      <c r="H3330" s="5">
        <v>2053.8793999999998</v>
      </c>
      <c r="I3330" s="6"/>
    </row>
    <row r="3331" spans="2:9" x14ac:dyDescent="0.15">
      <c r="B3331" s="4">
        <v>146</v>
      </c>
      <c r="C3331" s="5">
        <v>277536</v>
      </c>
      <c r="D3331" s="5">
        <v>8673</v>
      </c>
      <c r="E3331" s="5">
        <v>5235</v>
      </c>
      <c r="F3331" s="5">
        <v>12627</v>
      </c>
      <c r="G3331" s="5">
        <v>32</v>
      </c>
      <c r="H3331" s="5">
        <v>1992.5211999999999</v>
      </c>
      <c r="I3331" s="6"/>
    </row>
    <row r="3332" spans="2:9" x14ac:dyDescent="0.15">
      <c r="B3332" s="4">
        <v>147</v>
      </c>
      <c r="C3332" s="5">
        <v>286905</v>
      </c>
      <c r="D3332" s="5">
        <v>8197</v>
      </c>
      <c r="E3332" s="5">
        <v>4467</v>
      </c>
      <c r="F3332" s="5">
        <v>12147</v>
      </c>
      <c r="G3332" s="5">
        <v>35</v>
      </c>
      <c r="H3332" s="5">
        <v>2259.9348</v>
      </c>
      <c r="I3332" s="6"/>
    </row>
    <row r="3333" spans="2:9" x14ac:dyDescent="0.15">
      <c r="B3333" s="4">
        <v>148</v>
      </c>
      <c r="C3333" s="5">
        <v>81954</v>
      </c>
      <c r="D3333" s="5">
        <v>3725</v>
      </c>
      <c r="E3333" s="5">
        <v>2451</v>
      </c>
      <c r="F3333" s="5">
        <v>5747</v>
      </c>
      <c r="G3333" s="5">
        <v>22</v>
      </c>
      <c r="H3333" s="5">
        <v>923.68849999999998</v>
      </c>
      <c r="I3333" s="6"/>
    </row>
    <row r="3334" spans="2:9" x14ac:dyDescent="0.15">
      <c r="B3334" s="4">
        <v>149</v>
      </c>
      <c r="C3334" s="5">
        <v>457739</v>
      </c>
      <c r="D3334" s="5">
        <v>11164</v>
      </c>
      <c r="E3334" s="5">
        <v>7027</v>
      </c>
      <c r="F3334" s="5">
        <v>15731</v>
      </c>
      <c r="G3334" s="5">
        <v>41</v>
      </c>
      <c r="H3334" s="5">
        <v>2605.6356999999998</v>
      </c>
      <c r="I3334" s="6"/>
    </row>
    <row r="3335" spans="2:9" x14ac:dyDescent="0.15">
      <c r="B3335" s="4">
        <v>150</v>
      </c>
      <c r="C3335" s="5">
        <v>231015</v>
      </c>
      <c r="D3335" s="5">
        <v>7966</v>
      </c>
      <c r="E3335" s="5">
        <v>5747</v>
      </c>
      <c r="F3335" s="5">
        <v>10323</v>
      </c>
      <c r="G3335" s="5">
        <v>29</v>
      </c>
      <c r="H3335" s="5">
        <v>1145.9608000000001</v>
      </c>
      <c r="I3335" s="6"/>
    </row>
    <row r="3336" spans="2:9" x14ac:dyDescent="0.15">
      <c r="B3336" s="4">
        <v>151</v>
      </c>
      <c r="C3336" s="5">
        <v>349542</v>
      </c>
      <c r="D3336" s="5">
        <v>10280</v>
      </c>
      <c r="E3336" s="5">
        <v>4979</v>
      </c>
      <c r="F3336" s="5">
        <v>16435</v>
      </c>
      <c r="G3336" s="5">
        <v>34</v>
      </c>
      <c r="H3336" s="5">
        <v>3115.0097999999998</v>
      </c>
      <c r="I3336" s="6"/>
    </row>
    <row r="3337" spans="2:9" x14ac:dyDescent="0.15">
      <c r="B3337" s="4">
        <v>152</v>
      </c>
      <c r="C3337" s="5">
        <v>130358</v>
      </c>
      <c r="D3337" s="5">
        <v>7242</v>
      </c>
      <c r="E3337" s="5">
        <v>5267</v>
      </c>
      <c r="F3337" s="5">
        <v>8787</v>
      </c>
      <c r="G3337" s="5">
        <v>18</v>
      </c>
      <c r="H3337" s="5">
        <v>837.68600000000004</v>
      </c>
      <c r="I3337" s="6"/>
    </row>
    <row r="3338" spans="2:9" x14ac:dyDescent="0.15">
      <c r="B3338" s="4">
        <v>153</v>
      </c>
      <c r="C3338" s="5">
        <v>38967</v>
      </c>
      <c r="D3338" s="5">
        <v>2997</v>
      </c>
      <c r="E3338" s="5">
        <v>1907</v>
      </c>
      <c r="F3338" s="5">
        <v>4499</v>
      </c>
      <c r="G3338" s="5">
        <v>13</v>
      </c>
      <c r="H3338" s="5">
        <v>791.03920000000005</v>
      </c>
      <c r="I3338" s="6"/>
    </row>
    <row r="3339" spans="2:9" x14ac:dyDescent="0.15">
      <c r="B3339" s="4">
        <v>154</v>
      </c>
      <c r="C3339" s="5">
        <v>469309</v>
      </c>
      <c r="D3339" s="5">
        <v>9985</v>
      </c>
      <c r="E3339" s="5">
        <v>5267</v>
      </c>
      <c r="F3339" s="5">
        <v>16403</v>
      </c>
      <c r="G3339" s="5">
        <v>47</v>
      </c>
      <c r="H3339" s="5">
        <v>2843.1554999999998</v>
      </c>
      <c r="I3339" s="6"/>
    </row>
    <row r="3340" spans="2:9" x14ac:dyDescent="0.15">
      <c r="B3340" s="4">
        <v>155</v>
      </c>
      <c r="C3340" s="5">
        <v>100381</v>
      </c>
      <c r="D3340" s="5">
        <v>6692</v>
      </c>
      <c r="E3340" s="5">
        <v>4883</v>
      </c>
      <c r="F3340" s="5">
        <v>8787</v>
      </c>
      <c r="G3340" s="5">
        <v>15</v>
      </c>
      <c r="H3340" s="5">
        <v>967.88130000000001</v>
      </c>
      <c r="I3340" s="6"/>
    </row>
    <row r="3341" spans="2:9" x14ac:dyDescent="0.15">
      <c r="B3341" s="4">
        <v>156</v>
      </c>
      <c r="C3341" s="5">
        <v>630774</v>
      </c>
      <c r="D3341" s="5">
        <v>12615</v>
      </c>
      <c r="E3341" s="5">
        <v>6835</v>
      </c>
      <c r="F3341" s="5">
        <v>22099</v>
      </c>
      <c r="G3341" s="5">
        <v>50</v>
      </c>
      <c r="H3341" s="5">
        <v>4621.7592999999997</v>
      </c>
      <c r="I3341" s="6"/>
    </row>
    <row r="3342" spans="2:9" x14ac:dyDescent="0.15">
      <c r="B3342" s="4">
        <v>157</v>
      </c>
      <c r="C3342" s="5">
        <v>449642</v>
      </c>
      <c r="D3342" s="5">
        <v>9774</v>
      </c>
      <c r="E3342" s="5">
        <v>4499</v>
      </c>
      <c r="F3342" s="5">
        <v>17299</v>
      </c>
      <c r="G3342" s="5">
        <v>46</v>
      </c>
      <c r="H3342" s="5">
        <v>3525.6952999999999</v>
      </c>
      <c r="I3342" s="6"/>
    </row>
    <row r="3343" spans="2:9" x14ac:dyDescent="0.15">
      <c r="B3343" s="4">
        <v>158</v>
      </c>
      <c r="C3343" s="5">
        <v>447773</v>
      </c>
      <c r="D3343" s="5">
        <v>9527</v>
      </c>
      <c r="E3343" s="5">
        <v>1971</v>
      </c>
      <c r="F3343" s="5">
        <v>19187</v>
      </c>
      <c r="G3343" s="5">
        <v>47</v>
      </c>
      <c r="H3343" s="5">
        <v>4741.8500000000004</v>
      </c>
      <c r="I3343" s="6"/>
    </row>
    <row r="3344" spans="2:9" x14ac:dyDescent="0.15">
      <c r="B3344" s="4">
        <v>159</v>
      </c>
      <c r="C3344" s="5">
        <v>227347</v>
      </c>
      <c r="D3344" s="5">
        <v>6889</v>
      </c>
      <c r="E3344" s="5">
        <v>4563</v>
      </c>
      <c r="F3344" s="5">
        <v>9875</v>
      </c>
      <c r="G3344" s="5">
        <v>33</v>
      </c>
      <c r="H3344" s="5">
        <v>1459.2378000000001</v>
      </c>
      <c r="I3344" s="6"/>
    </row>
    <row r="3345" spans="2:9" x14ac:dyDescent="0.15">
      <c r="B3345" s="4">
        <v>160</v>
      </c>
      <c r="C3345" s="5">
        <v>411512</v>
      </c>
      <c r="D3345" s="5">
        <v>10287</v>
      </c>
      <c r="E3345" s="5">
        <v>5011</v>
      </c>
      <c r="F3345" s="5">
        <v>16499</v>
      </c>
      <c r="G3345" s="5">
        <v>40</v>
      </c>
      <c r="H3345" s="5">
        <v>3189.4531000000002</v>
      </c>
      <c r="I3345" s="6"/>
    </row>
    <row r="3346" spans="2:9" x14ac:dyDescent="0.15">
      <c r="B3346" s="4">
        <v>161</v>
      </c>
      <c r="C3346" s="5">
        <v>50154</v>
      </c>
      <c r="D3346" s="5">
        <v>3582</v>
      </c>
      <c r="E3346" s="5">
        <v>2579</v>
      </c>
      <c r="F3346" s="5">
        <v>4723</v>
      </c>
      <c r="G3346" s="5">
        <v>14</v>
      </c>
      <c r="H3346" s="5">
        <v>635.87694999999997</v>
      </c>
      <c r="I3346" s="6"/>
    </row>
    <row r="3347" spans="2:9" x14ac:dyDescent="0.15">
      <c r="B3347" s="4">
        <v>162</v>
      </c>
      <c r="C3347" s="5">
        <v>253490</v>
      </c>
      <c r="D3347" s="5">
        <v>6670</v>
      </c>
      <c r="E3347" s="5">
        <v>2803</v>
      </c>
      <c r="F3347" s="5">
        <v>11635</v>
      </c>
      <c r="G3347" s="5">
        <v>38</v>
      </c>
      <c r="H3347" s="5">
        <v>2594.8784000000001</v>
      </c>
      <c r="I3347" s="6"/>
    </row>
    <row r="3348" spans="2:9" x14ac:dyDescent="0.15">
      <c r="B3348" s="4">
        <v>163</v>
      </c>
      <c r="C3348" s="5">
        <v>111420</v>
      </c>
      <c r="D3348" s="5">
        <v>5571</v>
      </c>
      <c r="E3348" s="5">
        <v>3059</v>
      </c>
      <c r="F3348" s="5">
        <v>7379</v>
      </c>
      <c r="G3348" s="5">
        <v>20</v>
      </c>
      <c r="H3348" s="5">
        <v>1413.4821999999999</v>
      </c>
      <c r="I3348" s="6"/>
    </row>
    <row r="3349" spans="2:9" x14ac:dyDescent="0.15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15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15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15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15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15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15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15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15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15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15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15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15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15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15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15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15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15">
      <c r="B3366" s="4">
        <v>181</v>
      </c>
      <c r="I3366" s="6"/>
    </row>
    <row r="3367" spans="1:10" x14ac:dyDescent="0.15">
      <c r="A3367" s="14" t="s">
        <v>10</v>
      </c>
      <c r="B3367" s="3">
        <v>163</v>
      </c>
      <c r="I3367" s="6"/>
    </row>
    <row r="3368" spans="1:10" x14ac:dyDescent="0.15">
      <c r="A3368" t="s">
        <v>67</v>
      </c>
      <c r="B3368" s="15"/>
      <c r="C3368" s="8">
        <f>AVERAGE(C3186:C3366)</f>
        <v>361197.15337423311</v>
      </c>
      <c r="D3368" s="8"/>
      <c r="E3368" s="8"/>
      <c r="F3368" s="8"/>
      <c r="G3368" s="8"/>
      <c r="H3368" s="8"/>
      <c r="I3368" s="9"/>
      <c r="J3368" s="17">
        <f>AVERAGE(D3186:D3366)</f>
        <v>10173.582822085889</v>
      </c>
    </row>
    <row r="3369" spans="1:10" x14ac:dyDescent="0.15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15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15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15">
      <c r="B3372" s="4"/>
      <c r="C3372" s="16"/>
      <c r="D3372" s="16"/>
      <c r="E3372" s="16"/>
      <c r="F3372" s="16"/>
      <c r="G3372" s="16"/>
      <c r="H3372" s="16"/>
      <c r="I3372" s="18"/>
    </row>
    <row r="3373" spans="1:10" x14ac:dyDescent="0.15">
      <c r="A3373" s="6"/>
      <c r="B3373" s="16">
        <v>1</v>
      </c>
      <c r="C3373" s="16">
        <v>450937</v>
      </c>
      <c r="D3373" s="16">
        <v>8841</v>
      </c>
      <c r="E3373" s="16">
        <v>3459</v>
      </c>
      <c r="F3373" s="16">
        <v>18723</v>
      </c>
      <c r="G3373" s="16">
        <v>51</v>
      </c>
      <c r="H3373" s="16">
        <v>4203.4872999999998</v>
      </c>
      <c r="I3373" s="18"/>
    </row>
    <row r="3374" spans="1:10" x14ac:dyDescent="0.15">
      <c r="A3374" s="6"/>
      <c r="B3374" s="16">
        <v>2</v>
      </c>
      <c r="C3374" s="16">
        <v>676922</v>
      </c>
      <c r="D3374" s="16">
        <v>10918</v>
      </c>
      <c r="E3374" s="16">
        <v>3107</v>
      </c>
      <c r="F3374" s="16">
        <v>23139</v>
      </c>
      <c r="G3374" s="16">
        <v>62</v>
      </c>
      <c r="H3374" s="16">
        <v>5699.9242999999997</v>
      </c>
      <c r="I3374" s="18"/>
    </row>
    <row r="3375" spans="1:10" x14ac:dyDescent="0.15">
      <c r="A3375" s="6"/>
      <c r="B3375" s="16">
        <v>3</v>
      </c>
      <c r="C3375" s="16">
        <v>377045</v>
      </c>
      <c r="D3375" s="16">
        <v>9667</v>
      </c>
      <c r="E3375" s="16">
        <v>6915</v>
      </c>
      <c r="F3375" s="16">
        <v>14339</v>
      </c>
      <c r="G3375" s="16">
        <v>39</v>
      </c>
      <c r="H3375" s="16">
        <v>1902.7931000000001</v>
      </c>
      <c r="I3375" s="18"/>
    </row>
    <row r="3376" spans="1:10" x14ac:dyDescent="0.15">
      <c r="A3376" s="6"/>
      <c r="B3376" s="16">
        <v>4</v>
      </c>
      <c r="C3376" s="16">
        <v>244538</v>
      </c>
      <c r="D3376" s="16">
        <v>8151</v>
      </c>
      <c r="E3376" s="16">
        <v>3139</v>
      </c>
      <c r="F3376" s="16">
        <v>14307</v>
      </c>
      <c r="G3376" s="16">
        <v>30</v>
      </c>
      <c r="H3376" s="16">
        <v>3261.4185000000002</v>
      </c>
      <c r="I3376" s="18"/>
    </row>
    <row r="3377" spans="1:9" x14ac:dyDescent="0.15">
      <c r="A3377" s="6"/>
      <c r="B3377" s="16">
        <v>5</v>
      </c>
      <c r="C3377" s="16">
        <v>347390</v>
      </c>
      <c r="D3377" s="16">
        <v>8271</v>
      </c>
      <c r="E3377" s="16">
        <v>4355</v>
      </c>
      <c r="F3377" s="16">
        <v>14083</v>
      </c>
      <c r="G3377" s="16">
        <v>42</v>
      </c>
      <c r="H3377" s="16">
        <v>2766.8516</v>
      </c>
      <c r="I3377" s="18"/>
    </row>
    <row r="3378" spans="1:9" x14ac:dyDescent="0.15">
      <c r="A3378" s="6"/>
      <c r="B3378" s="16">
        <v>6</v>
      </c>
      <c r="C3378" s="16">
        <v>203750</v>
      </c>
      <c r="D3378" s="16">
        <v>5992</v>
      </c>
      <c r="E3378" s="16">
        <v>3875</v>
      </c>
      <c r="F3378" s="16">
        <v>8739</v>
      </c>
      <c r="G3378" s="16">
        <v>34</v>
      </c>
      <c r="H3378" s="16">
        <v>1410.3665000000001</v>
      </c>
      <c r="I3378" s="18"/>
    </row>
    <row r="3379" spans="1:9" x14ac:dyDescent="0.15">
      <c r="A3379" s="6"/>
      <c r="B3379" s="16">
        <v>7</v>
      </c>
      <c r="C3379" s="16">
        <v>301670</v>
      </c>
      <c r="D3379" s="16">
        <v>8872</v>
      </c>
      <c r="E3379" s="16">
        <v>5123</v>
      </c>
      <c r="F3379" s="16">
        <v>12291</v>
      </c>
      <c r="G3379" s="16">
        <v>34</v>
      </c>
      <c r="H3379" s="16">
        <v>1895.7084</v>
      </c>
      <c r="I3379" s="18"/>
    </row>
    <row r="3380" spans="1:9" x14ac:dyDescent="0.15">
      <c r="A3380" s="6"/>
      <c r="B3380" s="16">
        <v>8</v>
      </c>
      <c r="C3380" s="16">
        <v>410722</v>
      </c>
      <c r="D3380" s="16">
        <v>7605</v>
      </c>
      <c r="E3380" s="16">
        <v>3107</v>
      </c>
      <c r="F3380" s="16">
        <v>12707</v>
      </c>
      <c r="G3380" s="16">
        <v>54</v>
      </c>
      <c r="H3380" s="16">
        <v>2413.7103999999999</v>
      </c>
      <c r="I3380" s="18"/>
    </row>
    <row r="3381" spans="1:9" x14ac:dyDescent="0.15">
      <c r="A3381" s="6"/>
      <c r="B3381" s="16">
        <v>9</v>
      </c>
      <c r="C3381" s="16">
        <v>863730</v>
      </c>
      <c r="D3381" s="16">
        <v>12339</v>
      </c>
      <c r="E3381" s="16">
        <v>5283</v>
      </c>
      <c r="F3381" s="16">
        <v>24003</v>
      </c>
      <c r="G3381" s="16">
        <v>70</v>
      </c>
      <c r="H3381" s="16">
        <v>4497.2579999999998</v>
      </c>
      <c r="I3381" s="18"/>
    </row>
    <row r="3382" spans="1:9" x14ac:dyDescent="0.15">
      <c r="A3382" s="6"/>
      <c r="B3382" s="16">
        <v>10</v>
      </c>
      <c r="C3382" s="16">
        <v>702376</v>
      </c>
      <c r="D3382" s="16">
        <v>12542</v>
      </c>
      <c r="E3382" s="16">
        <v>7011</v>
      </c>
      <c r="F3382" s="16">
        <v>20099</v>
      </c>
      <c r="G3382" s="16">
        <v>56</v>
      </c>
      <c r="H3382" s="16">
        <v>3501.5144</v>
      </c>
      <c r="I3382" s="18"/>
    </row>
    <row r="3383" spans="1:9" x14ac:dyDescent="0.15">
      <c r="A3383" s="6"/>
      <c r="B3383" s="16">
        <v>11</v>
      </c>
      <c r="C3383" s="16">
        <v>232165</v>
      </c>
      <c r="D3383" s="16">
        <v>10094</v>
      </c>
      <c r="E3383" s="16">
        <v>8099</v>
      </c>
      <c r="F3383" s="16">
        <v>12643</v>
      </c>
      <c r="G3383" s="16">
        <v>23</v>
      </c>
      <c r="H3383" s="16">
        <v>1107.5297</v>
      </c>
      <c r="I3383" s="18"/>
    </row>
    <row r="3384" spans="1:9" x14ac:dyDescent="0.15">
      <c r="A3384" s="6"/>
      <c r="B3384" s="5">
        <v>12</v>
      </c>
      <c r="C3384" s="16">
        <v>992268</v>
      </c>
      <c r="D3384" s="16">
        <v>14592</v>
      </c>
      <c r="E3384" s="16">
        <v>10179</v>
      </c>
      <c r="F3384" s="16">
        <v>22339</v>
      </c>
      <c r="G3384" s="16">
        <v>68</v>
      </c>
      <c r="H3384" s="16">
        <v>3561.3980000000001</v>
      </c>
      <c r="I3384" s="18"/>
    </row>
    <row r="3385" spans="1:9" x14ac:dyDescent="0.15">
      <c r="B3385" s="4">
        <v>13</v>
      </c>
      <c r="C3385" s="16">
        <v>654783</v>
      </c>
      <c r="D3385" s="16">
        <v>12354</v>
      </c>
      <c r="E3385" s="16">
        <v>7971</v>
      </c>
      <c r="F3385" s="16">
        <v>18051</v>
      </c>
      <c r="G3385" s="16">
        <v>53</v>
      </c>
      <c r="H3385" s="16">
        <v>2605.4766</v>
      </c>
      <c r="I3385" s="18"/>
    </row>
    <row r="3386" spans="1:9" x14ac:dyDescent="0.15">
      <c r="B3386" s="4">
        <v>14</v>
      </c>
      <c r="C3386" s="16">
        <v>590366</v>
      </c>
      <c r="D3386" s="16">
        <v>14056</v>
      </c>
      <c r="E3386" s="16">
        <v>7939</v>
      </c>
      <c r="F3386" s="16">
        <v>21827</v>
      </c>
      <c r="G3386" s="16">
        <v>42</v>
      </c>
      <c r="H3386" s="16">
        <v>4253.8010000000004</v>
      </c>
      <c r="I3386" s="18"/>
    </row>
    <row r="3387" spans="1:9" x14ac:dyDescent="0.15">
      <c r="B3387" s="4">
        <v>15</v>
      </c>
      <c r="C3387" s="16">
        <v>498351</v>
      </c>
      <c r="D3387" s="16">
        <v>13468</v>
      </c>
      <c r="E3387" s="16">
        <v>7427</v>
      </c>
      <c r="F3387" s="16">
        <v>19747</v>
      </c>
      <c r="G3387" s="16">
        <v>37</v>
      </c>
      <c r="H3387" s="16">
        <v>3692.1614</v>
      </c>
      <c r="I3387" s="18"/>
    </row>
    <row r="3388" spans="1:9" x14ac:dyDescent="0.15">
      <c r="B3388" s="4">
        <v>16</v>
      </c>
      <c r="C3388" s="16">
        <v>1079378</v>
      </c>
      <c r="D3388" s="16">
        <v>15419</v>
      </c>
      <c r="E3388" s="16">
        <v>8195</v>
      </c>
      <c r="F3388" s="16">
        <v>26979</v>
      </c>
      <c r="G3388" s="16">
        <v>70</v>
      </c>
      <c r="H3388" s="16">
        <v>4910.1352999999999</v>
      </c>
      <c r="I3388" s="18"/>
    </row>
    <row r="3389" spans="1:9" x14ac:dyDescent="0.15">
      <c r="B3389" s="4">
        <v>17</v>
      </c>
      <c r="C3389" s="16">
        <v>709030</v>
      </c>
      <c r="D3389" s="16">
        <v>10742</v>
      </c>
      <c r="E3389" s="16">
        <v>5315</v>
      </c>
      <c r="F3389" s="16">
        <v>19747</v>
      </c>
      <c r="G3389" s="16">
        <v>66</v>
      </c>
      <c r="H3389" s="16">
        <v>3591.8069999999998</v>
      </c>
      <c r="I3389" s="18"/>
    </row>
    <row r="3390" spans="1:9" x14ac:dyDescent="0.15">
      <c r="B3390" s="4">
        <v>18</v>
      </c>
      <c r="C3390" s="16">
        <v>619629</v>
      </c>
      <c r="D3390" s="16">
        <v>13183</v>
      </c>
      <c r="E3390" s="16">
        <v>7555</v>
      </c>
      <c r="F3390" s="16">
        <v>21027</v>
      </c>
      <c r="G3390" s="16">
        <v>47</v>
      </c>
      <c r="H3390" s="16">
        <v>3844.5830000000001</v>
      </c>
      <c r="I3390" s="18"/>
    </row>
    <row r="3391" spans="1:9" x14ac:dyDescent="0.15">
      <c r="B3391" s="4">
        <v>19</v>
      </c>
      <c r="C3391" s="16">
        <v>326373</v>
      </c>
      <c r="D3391" s="16">
        <v>14190</v>
      </c>
      <c r="E3391" s="16">
        <v>10243</v>
      </c>
      <c r="F3391" s="16">
        <v>19427</v>
      </c>
      <c r="G3391" s="16">
        <v>23</v>
      </c>
      <c r="H3391" s="16">
        <v>2935.1109999999999</v>
      </c>
      <c r="I3391" s="18"/>
    </row>
    <row r="3392" spans="1:9" x14ac:dyDescent="0.15">
      <c r="B3392" s="4">
        <v>20</v>
      </c>
      <c r="C3392" s="16">
        <v>641854</v>
      </c>
      <c r="D3392" s="16">
        <v>15282</v>
      </c>
      <c r="E3392" s="16">
        <v>11011</v>
      </c>
      <c r="F3392" s="16">
        <v>19683</v>
      </c>
      <c r="G3392" s="16">
        <v>42</v>
      </c>
      <c r="H3392" s="16">
        <v>2280.0403000000001</v>
      </c>
      <c r="I3392" s="18"/>
    </row>
    <row r="3393" spans="1:9" x14ac:dyDescent="0.15">
      <c r="B3393" s="4">
        <v>21</v>
      </c>
      <c r="C3393" s="16">
        <v>556743</v>
      </c>
      <c r="D3393" s="16">
        <v>12372</v>
      </c>
      <c r="E3393" s="16">
        <v>8547</v>
      </c>
      <c r="F3393" s="16">
        <v>19043</v>
      </c>
      <c r="G3393" s="16">
        <v>45</v>
      </c>
      <c r="H3393" s="16">
        <v>2842.4016000000001</v>
      </c>
      <c r="I3393" s="18"/>
    </row>
    <row r="3394" spans="1:9" x14ac:dyDescent="0.15">
      <c r="B3394" s="4">
        <v>22</v>
      </c>
      <c r="C3394" s="16">
        <v>163757</v>
      </c>
      <c r="D3394" s="16">
        <v>10917</v>
      </c>
      <c r="E3394" s="16">
        <v>9635</v>
      </c>
      <c r="F3394" s="16">
        <v>11875</v>
      </c>
      <c r="G3394" s="16">
        <v>15</v>
      </c>
      <c r="H3394" s="16">
        <v>787.69665999999995</v>
      </c>
      <c r="I3394" s="18"/>
    </row>
    <row r="3395" spans="1:9" x14ac:dyDescent="0.15">
      <c r="B3395" s="4">
        <v>23</v>
      </c>
      <c r="C3395" s="16">
        <v>554639</v>
      </c>
      <c r="D3395" s="16">
        <v>14990</v>
      </c>
      <c r="E3395" s="16">
        <v>10563</v>
      </c>
      <c r="F3395" s="16">
        <v>20003</v>
      </c>
      <c r="G3395" s="16">
        <v>37</v>
      </c>
      <c r="H3395" s="16">
        <v>2512.4047999999998</v>
      </c>
      <c r="I3395" s="18"/>
    </row>
    <row r="3396" spans="1:9" x14ac:dyDescent="0.15">
      <c r="B3396" s="4">
        <v>24</v>
      </c>
      <c r="C3396" s="16">
        <v>380670</v>
      </c>
      <c r="D3396" s="16">
        <v>9063</v>
      </c>
      <c r="E3396" s="16">
        <v>5315</v>
      </c>
      <c r="F3396" s="16">
        <v>13443</v>
      </c>
      <c r="G3396" s="16">
        <v>42</v>
      </c>
      <c r="H3396" s="16">
        <v>1967.1552999999999</v>
      </c>
      <c r="I3396" s="18"/>
    </row>
    <row r="3397" spans="1:9" x14ac:dyDescent="0.15">
      <c r="B3397" s="4">
        <v>25</v>
      </c>
      <c r="C3397" s="16">
        <v>1157618</v>
      </c>
      <c r="D3397" s="16">
        <v>16537</v>
      </c>
      <c r="E3397" s="16">
        <v>8643</v>
      </c>
      <c r="F3397" s="16">
        <v>28003</v>
      </c>
      <c r="G3397" s="16">
        <v>70</v>
      </c>
      <c r="H3397" s="16">
        <v>5491.1940000000004</v>
      </c>
      <c r="I3397" s="18"/>
    </row>
    <row r="3398" spans="1:9" x14ac:dyDescent="0.15">
      <c r="B3398" s="4">
        <v>26</v>
      </c>
      <c r="C3398" s="16">
        <v>1392580</v>
      </c>
      <c r="D3398" s="16">
        <v>18323</v>
      </c>
      <c r="E3398" s="16">
        <v>9667</v>
      </c>
      <c r="F3398" s="16">
        <v>30723</v>
      </c>
      <c r="G3398" s="16">
        <v>76</v>
      </c>
      <c r="H3398" s="16">
        <v>6112.9673000000003</v>
      </c>
      <c r="I3398" s="18"/>
    </row>
    <row r="3399" spans="1:9" x14ac:dyDescent="0.15">
      <c r="B3399" s="4">
        <v>27</v>
      </c>
      <c r="C3399" s="16">
        <v>581607</v>
      </c>
      <c r="D3399" s="16">
        <v>12924</v>
      </c>
      <c r="E3399" s="16">
        <v>7235</v>
      </c>
      <c r="F3399" s="16">
        <v>20387</v>
      </c>
      <c r="G3399" s="16">
        <v>45</v>
      </c>
      <c r="H3399" s="16">
        <v>3719.3580000000002</v>
      </c>
      <c r="I3399" s="18"/>
    </row>
    <row r="3400" spans="1:9" x14ac:dyDescent="0.15">
      <c r="B3400" s="4">
        <v>28</v>
      </c>
      <c r="C3400" s="16">
        <v>1202584</v>
      </c>
      <c r="D3400" s="16">
        <v>16702</v>
      </c>
      <c r="E3400" s="16">
        <v>10627</v>
      </c>
      <c r="F3400" s="16">
        <v>23939</v>
      </c>
      <c r="G3400" s="16">
        <v>72</v>
      </c>
      <c r="H3400" s="16">
        <v>3624.4319999999998</v>
      </c>
      <c r="I3400" s="18"/>
    </row>
    <row r="3401" spans="1:9" x14ac:dyDescent="0.15">
      <c r="B3401" s="4">
        <v>29</v>
      </c>
      <c r="C3401" s="16">
        <v>389004</v>
      </c>
      <c r="D3401" s="16">
        <v>10805</v>
      </c>
      <c r="E3401" s="16">
        <v>7523</v>
      </c>
      <c r="F3401" s="16">
        <v>14435</v>
      </c>
      <c r="G3401" s="16">
        <v>36</v>
      </c>
      <c r="H3401" s="16">
        <v>1983.7101</v>
      </c>
      <c r="I3401" s="18"/>
    </row>
    <row r="3402" spans="1:9" x14ac:dyDescent="0.15">
      <c r="B3402" s="4">
        <v>30</v>
      </c>
      <c r="C3402" s="16">
        <v>305960</v>
      </c>
      <c r="D3402" s="16">
        <v>12748</v>
      </c>
      <c r="E3402" s="16">
        <v>9123</v>
      </c>
      <c r="F3402" s="16">
        <v>16579</v>
      </c>
      <c r="G3402" s="16">
        <v>24</v>
      </c>
      <c r="H3402" s="16">
        <v>2202.0632000000001</v>
      </c>
      <c r="I3402" s="18"/>
    </row>
    <row r="3403" spans="1:9" x14ac:dyDescent="0.15">
      <c r="A3403" s="6"/>
      <c r="B3403" s="4">
        <v>31</v>
      </c>
      <c r="C3403" s="16">
        <v>332424</v>
      </c>
      <c r="D3403" s="16">
        <v>13851</v>
      </c>
      <c r="E3403" s="16">
        <v>11107</v>
      </c>
      <c r="F3403" s="16">
        <v>16675</v>
      </c>
      <c r="G3403" s="16">
        <v>24</v>
      </c>
      <c r="H3403" s="16">
        <v>1818.0773999999999</v>
      </c>
      <c r="I3403" s="18"/>
    </row>
    <row r="3404" spans="1:9" x14ac:dyDescent="0.15">
      <c r="A3404" s="11"/>
      <c r="B3404" s="5">
        <v>32</v>
      </c>
      <c r="C3404" s="16">
        <v>979515</v>
      </c>
      <c r="D3404" s="16">
        <v>13418</v>
      </c>
      <c r="E3404" s="16">
        <v>5443</v>
      </c>
      <c r="F3404" s="16">
        <v>27075</v>
      </c>
      <c r="G3404" s="16">
        <v>73</v>
      </c>
      <c r="H3404" s="16">
        <v>6211.8450000000003</v>
      </c>
      <c r="I3404" s="18"/>
    </row>
    <row r="3405" spans="1:9" x14ac:dyDescent="0.15">
      <c r="B3405" s="4">
        <v>33</v>
      </c>
      <c r="C3405" s="16">
        <v>782381</v>
      </c>
      <c r="D3405" s="16">
        <v>16646</v>
      </c>
      <c r="E3405" s="16">
        <v>11299</v>
      </c>
      <c r="F3405" s="16">
        <v>23619</v>
      </c>
      <c r="G3405" s="16">
        <v>47</v>
      </c>
      <c r="H3405" s="16">
        <v>3354.3186000000001</v>
      </c>
      <c r="I3405" s="18"/>
    </row>
    <row r="3406" spans="1:9" x14ac:dyDescent="0.15">
      <c r="B3406" s="4">
        <v>34</v>
      </c>
      <c r="C3406" s="16">
        <v>65374</v>
      </c>
      <c r="D3406" s="16">
        <v>6537</v>
      </c>
      <c r="E3406" s="16">
        <v>5891</v>
      </c>
      <c r="F3406" s="16">
        <v>7203</v>
      </c>
      <c r="G3406" s="16">
        <v>10</v>
      </c>
      <c r="H3406" s="16">
        <v>431.12360000000001</v>
      </c>
      <c r="I3406" s="18"/>
    </row>
    <row r="3407" spans="1:9" x14ac:dyDescent="0.15">
      <c r="B3407" s="4">
        <v>35</v>
      </c>
      <c r="C3407" s="16">
        <v>474730</v>
      </c>
      <c r="D3407" s="16">
        <v>10320</v>
      </c>
      <c r="E3407" s="16">
        <v>4579</v>
      </c>
      <c r="F3407" s="16">
        <v>15939</v>
      </c>
      <c r="G3407" s="16">
        <v>46</v>
      </c>
      <c r="H3407" s="16">
        <v>3206.9367999999999</v>
      </c>
      <c r="I3407" s="18"/>
    </row>
    <row r="3408" spans="1:9" x14ac:dyDescent="0.15">
      <c r="B3408" s="4">
        <v>36</v>
      </c>
      <c r="C3408" s="16">
        <v>1144241</v>
      </c>
      <c r="D3408" s="16">
        <v>12574</v>
      </c>
      <c r="E3408" s="16">
        <v>6691</v>
      </c>
      <c r="F3408" s="16">
        <v>22531</v>
      </c>
      <c r="G3408" s="16">
        <v>91</v>
      </c>
      <c r="H3408" s="16">
        <v>3894.1419999999998</v>
      </c>
      <c r="I3408" s="18"/>
    </row>
    <row r="3409" spans="2:9" x14ac:dyDescent="0.15">
      <c r="B3409" s="4">
        <v>37</v>
      </c>
      <c r="C3409" s="16">
        <v>752170</v>
      </c>
      <c r="D3409" s="16">
        <v>16351</v>
      </c>
      <c r="E3409" s="16">
        <v>10915</v>
      </c>
      <c r="F3409" s="16">
        <v>22851</v>
      </c>
      <c r="G3409" s="16">
        <v>46</v>
      </c>
      <c r="H3409" s="16">
        <v>3188.2669999999998</v>
      </c>
      <c r="I3409" s="18"/>
    </row>
    <row r="3410" spans="2:9" x14ac:dyDescent="0.15">
      <c r="B3410" s="4">
        <v>38</v>
      </c>
      <c r="C3410" s="16">
        <v>396369</v>
      </c>
      <c r="D3410" s="16">
        <v>14680</v>
      </c>
      <c r="E3410" s="16">
        <v>11523</v>
      </c>
      <c r="F3410" s="16">
        <v>18307</v>
      </c>
      <c r="G3410" s="16">
        <v>27</v>
      </c>
      <c r="H3410" s="16">
        <v>1978.2745</v>
      </c>
      <c r="I3410" s="18"/>
    </row>
    <row r="3411" spans="2:9" x14ac:dyDescent="0.15">
      <c r="B3411" s="4">
        <v>39</v>
      </c>
      <c r="C3411" s="16">
        <v>372890</v>
      </c>
      <c r="D3411" s="16">
        <v>12429</v>
      </c>
      <c r="E3411" s="16">
        <v>8515</v>
      </c>
      <c r="F3411" s="16">
        <v>16451</v>
      </c>
      <c r="G3411" s="16">
        <v>30</v>
      </c>
      <c r="H3411" s="16">
        <v>2197.2559999999999</v>
      </c>
      <c r="I3411" s="18"/>
    </row>
    <row r="3412" spans="2:9" x14ac:dyDescent="0.15">
      <c r="B3412" s="4">
        <v>40</v>
      </c>
      <c r="C3412" s="16">
        <v>310900</v>
      </c>
      <c r="D3412" s="16">
        <v>11103</v>
      </c>
      <c r="E3412" s="16">
        <v>8739</v>
      </c>
      <c r="F3412" s="16">
        <v>13795</v>
      </c>
      <c r="G3412" s="16">
        <v>28</v>
      </c>
      <c r="H3412" s="16">
        <v>1366.2313999999999</v>
      </c>
      <c r="I3412" s="18"/>
    </row>
    <row r="3413" spans="2:9" x14ac:dyDescent="0.15">
      <c r="B3413" s="4">
        <v>41</v>
      </c>
      <c r="C3413" s="16">
        <v>185712</v>
      </c>
      <c r="D3413" s="16">
        <v>11607</v>
      </c>
      <c r="E3413" s="16">
        <v>7939</v>
      </c>
      <c r="F3413" s="16">
        <v>13891</v>
      </c>
      <c r="G3413" s="16">
        <v>16</v>
      </c>
      <c r="H3413" s="16">
        <v>1791.3856000000001</v>
      </c>
      <c r="I3413" s="18"/>
    </row>
    <row r="3414" spans="2:9" x14ac:dyDescent="0.15">
      <c r="B3414" s="4">
        <v>42</v>
      </c>
      <c r="C3414" s="16">
        <v>136275</v>
      </c>
      <c r="D3414" s="16">
        <v>8016</v>
      </c>
      <c r="E3414" s="16">
        <v>6499</v>
      </c>
      <c r="F3414" s="16">
        <v>9539</v>
      </c>
      <c r="G3414" s="16">
        <v>17</v>
      </c>
      <c r="H3414" s="16">
        <v>923.57979999999998</v>
      </c>
      <c r="I3414" s="18"/>
    </row>
    <row r="3415" spans="2:9" x14ac:dyDescent="0.15">
      <c r="B3415" s="4">
        <v>43</v>
      </c>
      <c r="C3415" s="16">
        <v>1174216</v>
      </c>
      <c r="D3415" s="16">
        <v>13343</v>
      </c>
      <c r="E3415" s="16">
        <v>3235</v>
      </c>
      <c r="F3415" s="16">
        <v>28067</v>
      </c>
      <c r="G3415" s="16">
        <v>88</v>
      </c>
      <c r="H3415" s="16">
        <v>6355.0347000000002</v>
      </c>
      <c r="I3415" s="18"/>
    </row>
    <row r="3416" spans="2:9" x14ac:dyDescent="0.15">
      <c r="B3416" s="4">
        <v>44</v>
      </c>
      <c r="C3416" s="16">
        <v>761255</v>
      </c>
      <c r="D3416" s="16">
        <v>16916</v>
      </c>
      <c r="E3416" s="16">
        <v>8963</v>
      </c>
      <c r="F3416" s="16">
        <v>27843</v>
      </c>
      <c r="G3416" s="16">
        <v>45</v>
      </c>
      <c r="H3416" s="16">
        <v>5152.857</v>
      </c>
      <c r="I3416" s="18"/>
    </row>
    <row r="3417" spans="2:9" x14ac:dyDescent="0.15">
      <c r="B3417" s="4">
        <v>45</v>
      </c>
      <c r="C3417" s="16">
        <v>940724</v>
      </c>
      <c r="D3417" s="16">
        <v>15678</v>
      </c>
      <c r="E3417" s="16">
        <v>10787</v>
      </c>
      <c r="F3417" s="16">
        <v>24675</v>
      </c>
      <c r="G3417" s="16">
        <v>60</v>
      </c>
      <c r="H3417" s="16">
        <v>4021.7087000000001</v>
      </c>
      <c r="I3417" s="18"/>
    </row>
    <row r="3418" spans="2:9" x14ac:dyDescent="0.15">
      <c r="B3418" s="4">
        <v>46</v>
      </c>
      <c r="C3418" s="16">
        <v>455270</v>
      </c>
      <c r="D3418" s="16">
        <v>13390</v>
      </c>
      <c r="E3418" s="16">
        <v>9731</v>
      </c>
      <c r="F3418" s="16">
        <v>17123</v>
      </c>
      <c r="G3418" s="16">
        <v>34</v>
      </c>
      <c r="H3418" s="16">
        <v>1898.8879999999999</v>
      </c>
      <c r="I3418" s="18"/>
    </row>
    <row r="3419" spans="2:9" x14ac:dyDescent="0.15">
      <c r="B3419" s="4">
        <v>47</v>
      </c>
      <c r="C3419" s="16">
        <v>641203</v>
      </c>
      <c r="D3419" s="16">
        <v>13085</v>
      </c>
      <c r="E3419" s="16">
        <v>9187</v>
      </c>
      <c r="F3419" s="16">
        <v>16643</v>
      </c>
      <c r="G3419" s="16">
        <v>49</v>
      </c>
      <c r="H3419" s="16">
        <v>1741.0289</v>
      </c>
      <c r="I3419" s="18"/>
    </row>
    <row r="3420" spans="2:9" x14ac:dyDescent="0.15">
      <c r="B3420" s="4">
        <v>48</v>
      </c>
      <c r="C3420" s="16">
        <v>282565</v>
      </c>
      <c r="D3420" s="16">
        <v>12285</v>
      </c>
      <c r="E3420" s="16">
        <v>10115</v>
      </c>
      <c r="F3420" s="16">
        <v>14403</v>
      </c>
      <c r="G3420" s="16">
        <v>23</v>
      </c>
      <c r="H3420" s="16">
        <v>1422.2307000000001</v>
      </c>
      <c r="I3420" s="18"/>
    </row>
    <row r="3421" spans="2:9" x14ac:dyDescent="0.15">
      <c r="B3421" s="4">
        <v>49</v>
      </c>
      <c r="C3421" s="16">
        <v>670226</v>
      </c>
      <c r="D3421" s="16">
        <v>17637</v>
      </c>
      <c r="E3421" s="16">
        <v>10819</v>
      </c>
      <c r="F3421" s="16">
        <v>26115</v>
      </c>
      <c r="G3421" s="16">
        <v>38</v>
      </c>
      <c r="H3421" s="16">
        <v>4101.1815999999999</v>
      </c>
      <c r="I3421" s="18"/>
    </row>
    <row r="3422" spans="2:9" x14ac:dyDescent="0.15">
      <c r="B3422" s="4">
        <v>50</v>
      </c>
      <c r="C3422" s="16">
        <v>875876</v>
      </c>
      <c r="D3422" s="16">
        <v>19906</v>
      </c>
      <c r="E3422" s="16">
        <v>11139</v>
      </c>
      <c r="F3422" s="16">
        <v>30147</v>
      </c>
      <c r="G3422" s="16">
        <v>44</v>
      </c>
      <c r="H3422" s="16">
        <v>5785.509</v>
      </c>
      <c r="I3422" s="18"/>
    </row>
    <row r="3423" spans="2:9" x14ac:dyDescent="0.15">
      <c r="B3423" s="4">
        <v>51</v>
      </c>
      <c r="C3423" s="16">
        <v>816741</v>
      </c>
      <c r="D3423" s="16">
        <v>14849</v>
      </c>
      <c r="E3423" s="16">
        <v>7107</v>
      </c>
      <c r="F3423" s="16">
        <v>24035</v>
      </c>
      <c r="G3423" s="16">
        <v>55</v>
      </c>
      <c r="H3423" s="16">
        <v>4623.8689999999997</v>
      </c>
      <c r="I3423" s="18"/>
    </row>
    <row r="3424" spans="2:9" x14ac:dyDescent="0.15">
      <c r="B3424" s="4">
        <v>52</v>
      </c>
      <c r="C3424" s="16">
        <v>472944</v>
      </c>
      <c r="D3424" s="16">
        <v>9853</v>
      </c>
      <c r="E3424" s="16">
        <v>4067</v>
      </c>
      <c r="F3424" s="16">
        <v>17379</v>
      </c>
      <c r="G3424" s="16">
        <v>48</v>
      </c>
      <c r="H3424" s="16">
        <v>3759.1709999999998</v>
      </c>
      <c r="I3424" s="18"/>
    </row>
    <row r="3425" spans="2:9" x14ac:dyDescent="0.15">
      <c r="B3425" s="4">
        <v>53</v>
      </c>
      <c r="C3425" s="16">
        <v>556757</v>
      </c>
      <c r="D3425" s="16">
        <v>14275</v>
      </c>
      <c r="E3425" s="16">
        <v>9699</v>
      </c>
      <c r="F3425" s="16">
        <v>20035</v>
      </c>
      <c r="G3425" s="16">
        <v>39</v>
      </c>
      <c r="H3425" s="16">
        <v>2983.4926999999998</v>
      </c>
      <c r="I3425" s="18"/>
    </row>
    <row r="3426" spans="2:9" x14ac:dyDescent="0.15">
      <c r="B3426" s="4">
        <v>54</v>
      </c>
      <c r="C3426" s="16">
        <v>588769</v>
      </c>
      <c r="D3426" s="16">
        <v>13692</v>
      </c>
      <c r="E3426" s="16">
        <v>6691</v>
      </c>
      <c r="F3426" s="16">
        <v>19683</v>
      </c>
      <c r="G3426" s="16">
        <v>43</v>
      </c>
      <c r="H3426" s="16">
        <v>3824.2073</v>
      </c>
      <c r="I3426" s="18"/>
    </row>
    <row r="3427" spans="2:9" x14ac:dyDescent="0.15">
      <c r="B3427" s="4">
        <v>55</v>
      </c>
      <c r="C3427" s="16">
        <v>666026</v>
      </c>
      <c r="D3427" s="16">
        <v>14478</v>
      </c>
      <c r="E3427" s="16">
        <v>10115</v>
      </c>
      <c r="F3427" s="16">
        <v>21091</v>
      </c>
      <c r="G3427" s="16">
        <v>46</v>
      </c>
      <c r="H3427" s="16">
        <v>3153.7239</v>
      </c>
      <c r="I3427" s="18"/>
    </row>
    <row r="3428" spans="2:9" x14ac:dyDescent="0.15">
      <c r="B3428" s="4">
        <v>56</v>
      </c>
      <c r="C3428" s="16">
        <v>504314</v>
      </c>
      <c r="D3428" s="16">
        <v>16810</v>
      </c>
      <c r="E3428" s="16">
        <v>11139</v>
      </c>
      <c r="F3428" s="16">
        <v>23971</v>
      </c>
      <c r="G3428" s="16">
        <v>30</v>
      </c>
      <c r="H3428" s="16">
        <v>3208.471</v>
      </c>
      <c r="I3428" s="18"/>
    </row>
    <row r="3429" spans="2:9" x14ac:dyDescent="0.15">
      <c r="B3429" s="4">
        <v>57</v>
      </c>
      <c r="C3429" s="16">
        <v>834579</v>
      </c>
      <c r="D3429" s="16">
        <v>17032</v>
      </c>
      <c r="E3429" s="16">
        <v>9507</v>
      </c>
      <c r="F3429" s="16">
        <v>25763</v>
      </c>
      <c r="G3429" s="16">
        <v>49</v>
      </c>
      <c r="H3429" s="16">
        <v>4835.0240000000003</v>
      </c>
      <c r="I3429" s="18"/>
    </row>
    <row r="3430" spans="2:9" x14ac:dyDescent="0.15">
      <c r="B3430" s="4">
        <v>58</v>
      </c>
      <c r="C3430" s="16">
        <v>1994171</v>
      </c>
      <c r="D3430" s="16">
        <v>18992</v>
      </c>
      <c r="E3430" s="16">
        <v>8771</v>
      </c>
      <c r="F3430" s="16">
        <v>32931</v>
      </c>
      <c r="G3430" s="16">
        <v>105</v>
      </c>
      <c r="H3430" s="16">
        <v>6451.5839999999998</v>
      </c>
      <c r="I3430" s="18"/>
    </row>
    <row r="3431" spans="2:9" x14ac:dyDescent="0.15">
      <c r="B3431" s="4">
        <v>59</v>
      </c>
      <c r="C3431" s="16">
        <v>345294</v>
      </c>
      <c r="D3431" s="16">
        <v>13280</v>
      </c>
      <c r="E3431" s="16">
        <v>7651</v>
      </c>
      <c r="F3431" s="16">
        <v>19555</v>
      </c>
      <c r="G3431" s="16">
        <v>26</v>
      </c>
      <c r="H3431" s="16">
        <v>3066.7148000000002</v>
      </c>
      <c r="I3431" s="18"/>
    </row>
    <row r="3432" spans="2:9" x14ac:dyDescent="0.15">
      <c r="B3432" s="4">
        <v>60</v>
      </c>
      <c r="C3432" s="16">
        <v>1013123</v>
      </c>
      <c r="D3432" s="16">
        <v>15586</v>
      </c>
      <c r="E3432" s="16">
        <v>9059</v>
      </c>
      <c r="F3432" s="16">
        <v>25091</v>
      </c>
      <c r="G3432" s="16">
        <v>65</v>
      </c>
      <c r="H3432" s="16">
        <v>4527.759</v>
      </c>
      <c r="I3432" s="18"/>
    </row>
    <row r="3433" spans="2:9" x14ac:dyDescent="0.15">
      <c r="B3433" s="4">
        <v>61</v>
      </c>
      <c r="C3433" s="16">
        <v>72013</v>
      </c>
      <c r="D3433" s="16">
        <v>4800</v>
      </c>
      <c r="E3433" s="16">
        <v>3491</v>
      </c>
      <c r="F3433" s="16">
        <v>6083</v>
      </c>
      <c r="G3433" s="16">
        <v>15</v>
      </c>
      <c r="H3433" s="16">
        <v>894.24090000000001</v>
      </c>
      <c r="I3433" s="18"/>
    </row>
    <row r="3434" spans="2:9" x14ac:dyDescent="0.15">
      <c r="B3434" s="4">
        <v>62</v>
      </c>
      <c r="C3434" s="16">
        <v>291281</v>
      </c>
      <c r="D3434" s="16">
        <v>10788</v>
      </c>
      <c r="E3434" s="16">
        <v>8547</v>
      </c>
      <c r="F3434" s="16">
        <v>13891</v>
      </c>
      <c r="G3434" s="16">
        <v>27</v>
      </c>
      <c r="H3434" s="16">
        <v>1575.2542000000001</v>
      </c>
      <c r="I3434" s="18"/>
    </row>
    <row r="3435" spans="2:9" x14ac:dyDescent="0.15">
      <c r="B3435" s="4">
        <v>63</v>
      </c>
      <c r="C3435" s="16">
        <v>468637</v>
      </c>
      <c r="D3435" s="16">
        <v>15117</v>
      </c>
      <c r="E3435" s="16">
        <v>11619</v>
      </c>
      <c r="F3435" s="16">
        <v>19107</v>
      </c>
      <c r="G3435" s="16">
        <v>31</v>
      </c>
      <c r="H3435" s="16">
        <v>2392.2130000000002</v>
      </c>
      <c r="I3435" s="18"/>
    </row>
    <row r="3436" spans="2:9" x14ac:dyDescent="0.15">
      <c r="B3436" s="4">
        <v>64</v>
      </c>
      <c r="C3436" s="16">
        <v>802655</v>
      </c>
      <c r="D3436" s="16">
        <v>15144</v>
      </c>
      <c r="E3436" s="16">
        <v>9987</v>
      </c>
      <c r="F3436" s="16">
        <v>22147</v>
      </c>
      <c r="G3436" s="16">
        <v>53</v>
      </c>
      <c r="H3436" s="16">
        <v>3236.8517999999999</v>
      </c>
      <c r="I3436" s="18"/>
    </row>
    <row r="3437" spans="2:9" x14ac:dyDescent="0.15">
      <c r="B3437" s="4">
        <v>65</v>
      </c>
      <c r="C3437" s="16">
        <v>311950</v>
      </c>
      <c r="D3437" s="16">
        <v>11998</v>
      </c>
      <c r="E3437" s="16">
        <v>8899</v>
      </c>
      <c r="F3437" s="16">
        <v>16035</v>
      </c>
      <c r="G3437" s="16">
        <v>26</v>
      </c>
      <c r="H3437" s="16">
        <v>1807.3554999999999</v>
      </c>
      <c r="I3437" s="18"/>
    </row>
    <row r="3438" spans="2:9" x14ac:dyDescent="0.15">
      <c r="B3438" s="4">
        <v>66</v>
      </c>
      <c r="C3438" s="16">
        <v>178202</v>
      </c>
      <c r="D3438" s="16">
        <v>5940</v>
      </c>
      <c r="E3438" s="16">
        <v>2787</v>
      </c>
      <c r="F3438" s="16">
        <v>9219</v>
      </c>
      <c r="G3438" s="16">
        <v>30</v>
      </c>
      <c r="H3438" s="16">
        <v>1865.9373000000001</v>
      </c>
      <c r="I3438" s="18"/>
    </row>
    <row r="3439" spans="2:9" x14ac:dyDescent="0.15">
      <c r="B3439" s="4">
        <v>67</v>
      </c>
      <c r="C3439" s="16">
        <v>833628</v>
      </c>
      <c r="D3439" s="16">
        <v>16031</v>
      </c>
      <c r="E3439" s="16">
        <v>11331</v>
      </c>
      <c r="F3439" s="16">
        <v>24643</v>
      </c>
      <c r="G3439" s="16">
        <v>52</v>
      </c>
      <c r="H3439" s="16">
        <v>3607.5214999999998</v>
      </c>
      <c r="I3439" s="18"/>
    </row>
    <row r="3440" spans="2:9" x14ac:dyDescent="0.15">
      <c r="B3440" s="4">
        <v>68</v>
      </c>
      <c r="C3440" s="16">
        <v>564460</v>
      </c>
      <c r="D3440" s="16">
        <v>15679</v>
      </c>
      <c r="E3440" s="16">
        <v>10211</v>
      </c>
      <c r="F3440" s="16">
        <v>22051</v>
      </c>
      <c r="G3440" s="16">
        <v>36</v>
      </c>
      <c r="H3440" s="16">
        <v>3064.2734</v>
      </c>
      <c r="I3440" s="18"/>
    </row>
    <row r="3441" spans="1:9" x14ac:dyDescent="0.15">
      <c r="B3441" s="4">
        <v>69</v>
      </c>
      <c r="C3441" s="16">
        <v>578380</v>
      </c>
      <c r="D3441" s="16">
        <v>16066</v>
      </c>
      <c r="E3441" s="16">
        <v>11235</v>
      </c>
      <c r="F3441" s="16">
        <v>23395</v>
      </c>
      <c r="G3441" s="16">
        <v>36</v>
      </c>
      <c r="H3441" s="16">
        <v>3125.8092999999999</v>
      </c>
      <c r="I3441" s="18"/>
    </row>
    <row r="3442" spans="1:9" x14ac:dyDescent="0.15">
      <c r="B3442" s="4">
        <v>70</v>
      </c>
      <c r="C3442" s="5">
        <v>609688</v>
      </c>
      <c r="D3442" s="5">
        <v>15242</v>
      </c>
      <c r="E3442" s="5">
        <v>10467</v>
      </c>
      <c r="F3442" s="5">
        <v>20387</v>
      </c>
      <c r="G3442" s="5">
        <v>40</v>
      </c>
      <c r="H3442" s="5">
        <v>2516.7053000000001</v>
      </c>
      <c r="I3442" s="6"/>
    </row>
    <row r="3443" spans="1:9" x14ac:dyDescent="0.15">
      <c r="B3443" s="4">
        <v>71</v>
      </c>
      <c r="C3443" s="5">
        <v>1257758</v>
      </c>
      <c r="D3443" s="5">
        <v>16996</v>
      </c>
      <c r="E3443" s="5">
        <v>10403</v>
      </c>
      <c r="F3443" s="5">
        <v>26627</v>
      </c>
      <c r="G3443" s="5">
        <v>74</v>
      </c>
      <c r="H3443" s="5">
        <v>4006.7954</v>
      </c>
      <c r="I3443" s="6"/>
    </row>
    <row r="3444" spans="1:9" x14ac:dyDescent="0.15">
      <c r="B3444" s="4">
        <v>72</v>
      </c>
      <c r="C3444" s="5">
        <v>871583</v>
      </c>
      <c r="D3444" s="5">
        <v>16444</v>
      </c>
      <c r="E3444" s="5">
        <v>9923</v>
      </c>
      <c r="F3444" s="5">
        <v>28003</v>
      </c>
      <c r="G3444" s="5">
        <v>53</v>
      </c>
      <c r="H3444" s="5">
        <v>5130.6972999999998</v>
      </c>
      <c r="I3444" s="6"/>
    </row>
    <row r="3445" spans="1:9" x14ac:dyDescent="0.15">
      <c r="B3445" s="4">
        <v>73</v>
      </c>
      <c r="C3445" s="5">
        <v>809963</v>
      </c>
      <c r="D3445" s="5">
        <v>14209</v>
      </c>
      <c r="E3445" s="5">
        <v>8387</v>
      </c>
      <c r="F3445" s="5">
        <v>22659</v>
      </c>
      <c r="G3445" s="5">
        <v>57</v>
      </c>
      <c r="H3445" s="5">
        <v>4214.3437999999996</v>
      </c>
      <c r="I3445" s="6"/>
    </row>
    <row r="3446" spans="1:9" x14ac:dyDescent="0.15">
      <c r="B3446" s="4">
        <v>74</v>
      </c>
      <c r="C3446" s="5">
        <v>563117</v>
      </c>
      <c r="D3446" s="5">
        <v>11981</v>
      </c>
      <c r="E3446" s="5">
        <v>9987</v>
      </c>
      <c r="F3446" s="5">
        <v>14275</v>
      </c>
      <c r="G3446" s="5">
        <v>47</v>
      </c>
      <c r="H3446" s="5">
        <v>1082.3610000000001</v>
      </c>
      <c r="I3446" s="6"/>
    </row>
    <row r="3447" spans="1:9" x14ac:dyDescent="0.15">
      <c r="B3447" s="4">
        <v>75</v>
      </c>
      <c r="C3447" s="5">
        <v>1173667</v>
      </c>
      <c r="D3447" s="5">
        <v>18056</v>
      </c>
      <c r="E3447" s="5">
        <v>9539</v>
      </c>
      <c r="F3447" s="5">
        <v>30435</v>
      </c>
      <c r="G3447" s="5">
        <v>65</v>
      </c>
      <c r="H3447" s="5">
        <v>5774.1733000000004</v>
      </c>
      <c r="I3447" s="6"/>
    </row>
    <row r="3448" spans="1:9" x14ac:dyDescent="0.15">
      <c r="B3448" s="4">
        <v>76</v>
      </c>
      <c r="C3448" s="5">
        <v>744406</v>
      </c>
      <c r="D3448" s="5">
        <v>14888</v>
      </c>
      <c r="E3448" s="5">
        <v>12547</v>
      </c>
      <c r="F3448" s="5">
        <v>17731</v>
      </c>
      <c r="G3448" s="5">
        <v>50</v>
      </c>
      <c r="H3448" s="5">
        <v>1329.8589999999999</v>
      </c>
      <c r="I3448" s="6"/>
    </row>
    <row r="3449" spans="1:9" x14ac:dyDescent="0.15">
      <c r="B3449" s="4">
        <v>77</v>
      </c>
      <c r="C3449" s="5">
        <v>688974</v>
      </c>
      <c r="D3449" s="5">
        <v>11878</v>
      </c>
      <c r="E3449" s="5">
        <v>8227</v>
      </c>
      <c r="F3449" s="5">
        <v>16067</v>
      </c>
      <c r="G3449" s="5">
        <v>58</v>
      </c>
      <c r="H3449" s="5">
        <v>2116.8445000000002</v>
      </c>
      <c r="I3449" s="6"/>
    </row>
    <row r="3450" spans="1:9" x14ac:dyDescent="0.15">
      <c r="B3450" s="4">
        <v>78</v>
      </c>
      <c r="C3450" s="5">
        <v>429946</v>
      </c>
      <c r="D3450" s="5">
        <v>14331</v>
      </c>
      <c r="E3450" s="5">
        <v>7587</v>
      </c>
      <c r="F3450" s="5">
        <v>22211</v>
      </c>
      <c r="G3450" s="5">
        <v>30</v>
      </c>
      <c r="H3450" s="5">
        <v>4355.2983000000004</v>
      </c>
      <c r="I3450" s="6"/>
    </row>
    <row r="3451" spans="1:9" x14ac:dyDescent="0.15">
      <c r="A3451" s="13"/>
      <c r="B3451" s="4">
        <v>79</v>
      </c>
      <c r="C3451" s="5">
        <v>697377</v>
      </c>
      <c r="D3451" s="5">
        <v>16218</v>
      </c>
      <c r="E3451" s="5">
        <v>7619</v>
      </c>
      <c r="F3451" s="5">
        <v>26627</v>
      </c>
      <c r="G3451" s="5">
        <v>43</v>
      </c>
      <c r="H3451" s="5">
        <v>5221.3125</v>
      </c>
      <c r="I3451" s="6"/>
    </row>
    <row r="3452" spans="1:9" x14ac:dyDescent="0.15">
      <c r="A3452" s="5"/>
      <c r="B3452" s="4">
        <v>80</v>
      </c>
      <c r="C3452" s="5">
        <v>585622</v>
      </c>
      <c r="D3452" s="10">
        <v>7141</v>
      </c>
      <c r="E3452" s="5">
        <v>2179</v>
      </c>
      <c r="F3452" s="5">
        <v>13123</v>
      </c>
      <c r="G3452" s="5">
        <v>82</v>
      </c>
      <c r="H3452" s="5">
        <v>2722.674</v>
      </c>
      <c r="I3452" s="6"/>
    </row>
    <row r="3453" spans="1:9" x14ac:dyDescent="0.15">
      <c r="A3453" s="5"/>
      <c r="B3453" s="4">
        <v>81</v>
      </c>
      <c r="C3453" s="5">
        <v>313338</v>
      </c>
      <c r="D3453" s="5">
        <v>10444</v>
      </c>
      <c r="E3453" s="5">
        <v>8131</v>
      </c>
      <c r="F3453" s="5">
        <v>13795</v>
      </c>
      <c r="G3453" s="5">
        <v>30</v>
      </c>
      <c r="H3453" s="5">
        <v>1764.4811999999999</v>
      </c>
      <c r="I3453" s="6"/>
    </row>
    <row r="3454" spans="1:9" x14ac:dyDescent="0.15">
      <c r="B3454" s="4">
        <v>82</v>
      </c>
      <c r="C3454" s="5">
        <v>481883</v>
      </c>
      <c r="D3454" s="5">
        <v>11753</v>
      </c>
      <c r="E3454" s="5">
        <v>8323</v>
      </c>
      <c r="F3454" s="5">
        <v>15971</v>
      </c>
      <c r="G3454" s="5">
        <v>41</v>
      </c>
      <c r="H3454" s="5">
        <v>2524.3939999999998</v>
      </c>
      <c r="I3454" s="6"/>
    </row>
    <row r="3455" spans="1:9" x14ac:dyDescent="0.15">
      <c r="B3455" s="4">
        <v>83</v>
      </c>
      <c r="C3455" s="5">
        <v>170835</v>
      </c>
      <c r="D3455" s="5">
        <v>10049</v>
      </c>
      <c r="E3455" s="5">
        <v>8611</v>
      </c>
      <c r="F3455" s="5">
        <v>11459</v>
      </c>
      <c r="G3455" s="5">
        <v>17</v>
      </c>
      <c r="H3455" s="5">
        <v>710.64777000000004</v>
      </c>
      <c r="I3455" s="6"/>
    </row>
    <row r="3456" spans="1:9" x14ac:dyDescent="0.15">
      <c r="B3456" s="4">
        <v>84</v>
      </c>
      <c r="C3456" s="5">
        <v>300840</v>
      </c>
      <c r="D3456" s="5">
        <v>12535</v>
      </c>
      <c r="E3456" s="5">
        <v>9059</v>
      </c>
      <c r="F3456" s="5">
        <v>18211</v>
      </c>
      <c r="G3456" s="5">
        <v>24</v>
      </c>
      <c r="H3456" s="5">
        <v>2864.6828999999998</v>
      </c>
      <c r="I3456" s="6"/>
    </row>
    <row r="3457" spans="2:9" x14ac:dyDescent="0.15">
      <c r="B3457" s="4">
        <v>85</v>
      </c>
      <c r="C3457" s="5">
        <v>228319</v>
      </c>
      <c r="D3457" s="5">
        <v>10872</v>
      </c>
      <c r="E3457" s="5">
        <v>8067</v>
      </c>
      <c r="F3457" s="5">
        <v>12803</v>
      </c>
      <c r="G3457" s="5">
        <v>21</v>
      </c>
      <c r="H3457" s="5">
        <v>1327.0679</v>
      </c>
      <c r="I3457" s="6"/>
    </row>
    <row r="3458" spans="2:9" x14ac:dyDescent="0.15">
      <c r="B3458" s="4">
        <v>86</v>
      </c>
      <c r="C3458" s="5">
        <v>609843</v>
      </c>
      <c r="D3458" s="5">
        <v>12445</v>
      </c>
      <c r="E3458" s="5">
        <v>7715</v>
      </c>
      <c r="F3458" s="5">
        <v>17635</v>
      </c>
      <c r="G3458" s="5">
        <v>49</v>
      </c>
      <c r="H3458" s="5">
        <v>2747.9917</v>
      </c>
      <c r="I3458" s="6"/>
    </row>
    <row r="3459" spans="2:9" x14ac:dyDescent="0.15">
      <c r="B3459" s="4">
        <v>87</v>
      </c>
      <c r="C3459" s="5">
        <v>305192</v>
      </c>
      <c r="D3459" s="7">
        <v>12716</v>
      </c>
      <c r="E3459" s="5">
        <v>8803</v>
      </c>
      <c r="F3459" s="5">
        <v>16387</v>
      </c>
      <c r="G3459" s="5">
        <v>24</v>
      </c>
      <c r="H3459" s="5">
        <v>1998.3653999999999</v>
      </c>
      <c r="I3459" s="6"/>
    </row>
    <row r="3460" spans="2:9" x14ac:dyDescent="0.15">
      <c r="B3460" s="4">
        <v>88</v>
      </c>
      <c r="C3460" s="5">
        <v>895167</v>
      </c>
      <c r="D3460" s="5">
        <v>16889</v>
      </c>
      <c r="E3460" s="5">
        <v>11331</v>
      </c>
      <c r="F3460" s="5">
        <v>24163</v>
      </c>
      <c r="G3460" s="5">
        <v>53</v>
      </c>
      <c r="H3460" s="5">
        <v>3361.9531000000002</v>
      </c>
      <c r="I3460" s="6"/>
    </row>
    <row r="3461" spans="2:9" x14ac:dyDescent="0.15">
      <c r="B3461" s="4">
        <v>89</v>
      </c>
      <c r="C3461" s="5">
        <v>361565</v>
      </c>
      <c r="D3461" s="5">
        <v>11663</v>
      </c>
      <c r="E3461" s="5">
        <v>7907</v>
      </c>
      <c r="F3461" s="5">
        <v>16163</v>
      </c>
      <c r="G3461" s="5">
        <v>31</v>
      </c>
      <c r="H3461" s="5">
        <v>2208.8914</v>
      </c>
      <c r="I3461" s="6"/>
    </row>
    <row r="3462" spans="2:9" x14ac:dyDescent="0.15">
      <c r="B3462" s="4">
        <v>90</v>
      </c>
      <c r="C3462" s="5">
        <v>421290</v>
      </c>
      <c r="D3462" s="5">
        <v>9158</v>
      </c>
      <c r="E3462" s="5">
        <v>4579</v>
      </c>
      <c r="F3462" s="5">
        <v>15171</v>
      </c>
      <c r="G3462" s="5">
        <v>46</v>
      </c>
      <c r="H3462" s="5">
        <v>3019.8474000000001</v>
      </c>
      <c r="I3462" s="6"/>
    </row>
    <row r="3463" spans="2:9" x14ac:dyDescent="0.15">
      <c r="B3463" s="4">
        <v>91</v>
      </c>
      <c r="C3463" s="5">
        <v>386089</v>
      </c>
      <c r="D3463" s="5">
        <v>11031</v>
      </c>
      <c r="E3463" s="5">
        <v>8643</v>
      </c>
      <c r="F3463" s="5">
        <v>14403</v>
      </c>
      <c r="G3463" s="5">
        <v>35</v>
      </c>
      <c r="H3463" s="5">
        <v>1464.2062000000001</v>
      </c>
      <c r="I3463" s="6"/>
    </row>
    <row r="3464" spans="2:9" x14ac:dyDescent="0.15">
      <c r="B3464" s="4">
        <v>92</v>
      </c>
      <c r="C3464" s="5">
        <v>183037</v>
      </c>
      <c r="D3464" s="5">
        <v>5904</v>
      </c>
      <c r="E3464" s="5">
        <v>3651</v>
      </c>
      <c r="F3464" s="5">
        <v>8995</v>
      </c>
      <c r="G3464" s="5">
        <v>31</v>
      </c>
      <c r="H3464" s="5">
        <v>1777.1913999999999</v>
      </c>
      <c r="I3464" s="6"/>
    </row>
    <row r="3465" spans="2:9" x14ac:dyDescent="0.15">
      <c r="B3465" s="4">
        <v>93</v>
      </c>
      <c r="C3465" s="5">
        <v>348815</v>
      </c>
      <c r="D3465" s="5">
        <v>9427</v>
      </c>
      <c r="E3465" s="5">
        <v>6051</v>
      </c>
      <c r="F3465" s="5">
        <v>13667</v>
      </c>
      <c r="G3465" s="5">
        <v>37</v>
      </c>
      <c r="H3465" s="5">
        <v>2229.9535999999998</v>
      </c>
      <c r="I3465" s="6"/>
    </row>
    <row r="3466" spans="2:9" x14ac:dyDescent="0.15">
      <c r="B3466" s="4">
        <v>94</v>
      </c>
      <c r="C3466" s="5">
        <v>180838</v>
      </c>
      <c r="D3466" s="5">
        <v>5318</v>
      </c>
      <c r="E3466" s="5">
        <v>739</v>
      </c>
      <c r="F3466" s="5">
        <v>9059</v>
      </c>
      <c r="G3466" s="5">
        <v>34</v>
      </c>
      <c r="H3466" s="5">
        <v>2200.7402000000002</v>
      </c>
      <c r="I3466" s="6"/>
    </row>
    <row r="3467" spans="2:9" x14ac:dyDescent="0.15">
      <c r="B3467" s="4">
        <v>95</v>
      </c>
      <c r="C3467" s="5">
        <v>548763</v>
      </c>
      <c r="D3467" s="5">
        <v>13384</v>
      </c>
      <c r="E3467" s="5">
        <v>6659</v>
      </c>
      <c r="F3467" s="5">
        <v>20771</v>
      </c>
      <c r="G3467" s="5">
        <v>41</v>
      </c>
      <c r="H3467" s="5">
        <v>4065.7563</v>
      </c>
      <c r="I3467" s="6"/>
    </row>
    <row r="3468" spans="2:9" x14ac:dyDescent="0.15">
      <c r="B3468" s="4">
        <v>96</v>
      </c>
      <c r="C3468" s="5">
        <v>1067997</v>
      </c>
      <c r="D3468" s="5">
        <v>16952</v>
      </c>
      <c r="E3468" s="5">
        <v>9795</v>
      </c>
      <c r="F3468" s="5">
        <v>29059</v>
      </c>
      <c r="G3468" s="5">
        <v>63</v>
      </c>
      <c r="H3468" s="5">
        <v>5363.9395000000004</v>
      </c>
      <c r="I3468" s="6"/>
    </row>
    <row r="3469" spans="2:9" x14ac:dyDescent="0.15">
      <c r="B3469" s="4">
        <v>97</v>
      </c>
      <c r="C3469" s="5">
        <v>444681</v>
      </c>
      <c r="D3469" s="5">
        <v>12705</v>
      </c>
      <c r="E3469" s="5">
        <v>8899</v>
      </c>
      <c r="F3469" s="5">
        <v>18147</v>
      </c>
      <c r="G3469" s="5">
        <v>35</v>
      </c>
      <c r="H3469" s="5">
        <v>2503.8056999999999</v>
      </c>
      <c r="I3469" s="6"/>
    </row>
    <row r="3470" spans="2:9" x14ac:dyDescent="0.15">
      <c r="B3470" s="4">
        <v>98</v>
      </c>
      <c r="C3470" s="5">
        <v>1232269</v>
      </c>
      <c r="D3470" s="5">
        <v>15598</v>
      </c>
      <c r="E3470" s="5">
        <v>5763</v>
      </c>
      <c r="F3470" s="5">
        <v>29635</v>
      </c>
      <c r="G3470" s="5">
        <v>79</v>
      </c>
      <c r="H3470" s="5">
        <v>5879.2370000000001</v>
      </c>
      <c r="I3470" s="6"/>
    </row>
    <row r="3471" spans="2:9" x14ac:dyDescent="0.15">
      <c r="B3471" s="4">
        <v>99</v>
      </c>
      <c r="C3471" s="5">
        <v>315371</v>
      </c>
      <c r="D3471" s="5">
        <v>12614</v>
      </c>
      <c r="E3471" s="5">
        <v>10659</v>
      </c>
      <c r="F3471" s="5">
        <v>15715</v>
      </c>
      <c r="G3471" s="5">
        <v>25</v>
      </c>
      <c r="H3471" s="5">
        <v>1476.5818999999999</v>
      </c>
      <c r="I3471" s="6"/>
    </row>
    <row r="3472" spans="2:9" x14ac:dyDescent="0.15">
      <c r="B3472" s="4">
        <v>100</v>
      </c>
      <c r="C3472" s="5">
        <v>1099799</v>
      </c>
      <c r="D3472" s="5">
        <v>18029</v>
      </c>
      <c r="E3472" s="5">
        <v>10051</v>
      </c>
      <c r="F3472" s="5">
        <v>31747</v>
      </c>
      <c r="G3472" s="5">
        <v>61</v>
      </c>
      <c r="H3472" s="5">
        <v>5803.9252999999999</v>
      </c>
      <c r="I3472" s="6"/>
    </row>
    <row r="3473" spans="1:9" x14ac:dyDescent="0.15">
      <c r="B3473" s="4">
        <v>101</v>
      </c>
      <c r="C3473" s="5">
        <v>318792</v>
      </c>
      <c r="D3473" s="5">
        <v>13283</v>
      </c>
      <c r="E3473" s="5">
        <v>9507</v>
      </c>
      <c r="F3473" s="5">
        <v>16419</v>
      </c>
      <c r="G3473" s="5">
        <v>24</v>
      </c>
      <c r="H3473" s="5">
        <v>2041.0098</v>
      </c>
      <c r="I3473" s="6"/>
    </row>
    <row r="3474" spans="1:9" x14ac:dyDescent="0.15">
      <c r="B3474" s="4">
        <v>102</v>
      </c>
      <c r="C3474" s="5">
        <v>225081</v>
      </c>
      <c r="D3474" s="5">
        <v>11846</v>
      </c>
      <c r="E3474" s="5">
        <v>8995</v>
      </c>
      <c r="F3474" s="5">
        <v>14659</v>
      </c>
      <c r="G3474" s="5">
        <v>19</v>
      </c>
      <c r="H3474" s="5">
        <v>1713.5159000000001</v>
      </c>
      <c r="I3474" s="6"/>
    </row>
    <row r="3475" spans="1:9" x14ac:dyDescent="0.15">
      <c r="B3475" s="4">
        <v>103</v>
      </c>
      <c r="C3475" s="5">
        <v>324808</v>
      </c>
      <c r="D3475" s="5">
        <v>13533</v>
      </c>
      <c r="E3475" s="5">
        <v>9859</v>
      </c>
      <c r="F3475" s="5">
        <v>18179</v>
      </c>
      <c r="G3475" s="5">
        <v>24</v>
      </c>
      <c r="H3475" s="5">
        <v>2081.8433</v>
      </c>
      <c r="I3475" s="6"/>
    </row>
    <row r="3476" spans="1:9" x14ac:dyDescent="0.15">
      <c r="B3476" s="4">
        <v>104</v>
      </c>
      <c r="C3476" s="5">
        <v>814074</v>
      </c>
      <c r="D3476" s="5">
        <v>13130</v>
      </c>
      <c r="E3476" s="5">
        <v>6595</v>
      </c>
      <c r="F3476" s="5">
        <v>19171</v>
      </c>
      <c r="G3476" s="5">
        <v>62</v>
      </c>
      <c r="H3476" s="5">
        <v>2963.797</v>
      </c>
      <c r="I3476" s="6"/>
    </row>
    <row r="3477" spans="1:9" x14ac:dyDescent="0.15">
      <c r="B3477" s="4">
        <v>105</v>
      </c>
      <c r="C3477" s="5">
        <v>649770</v>
      </c>
      <c r="D3477" s="5">
        <v>14125</v>
      </c>
      <c r="E3477" s="5">
        <v>10051</v>
      </c>
      <c r="F3477" s="5">
        <v>20195</v>
      </c>
      <c r="G3477" s="5">
        <v>46</v>
      </c>
      <c r="H3477" s="5">
        <v>2874.7725</v>
      </c>
      <c r="I3477" s="6"/>
    </row>
    <row r="3478" spans="1:9" x14ac:dyDescent="0.15">
      <c r="B3478" s="4">
        <v>106</v>
      </c>
      <c r="C3478" s="5">
        <v>1550306</v>
      </c>
      <c r="D3478" s="5">
        <v>18026</v>
      </c>
      <c r="E3478" s="5">
        <v>8003</v>
      </c>
      <c r="F3478" s="5">
        <v>26691</v>
      </c>
      <c r="G3478" s="5">
        <v>86</v>
      </c>
      <c r="H3478" s="5">
        <v>4972.7383</v>
      </c>
      <c r="I3478" s="6"/>
    </row>
    <row r="3479" spans="1:9" x14ac:dyDescent="0.15">
      <c r="B3479" s="4">
        <v>107</v>
      </c>
      <c r="C3479" s="5">
        <v>582213</v>
      </c>
      <c r="D3479" s="5">
        <v>10585</v>
      </c>
      <c r="E3479" s="5">
        <v>6915</v>
      </c>
      <c r="F3479" s="5">
        <v>14595</v>
      </c>
      <c r="G3479" s="5">
        <v>55</v>
      </c>
      <c r="H3479" s="5">
        <v>1697.2476999999999</v>
      </c>
      <c r="I3479" s="6"/>
    </row>
    <row r="3480" spans="1:9" x14ac:dyDescent="0.15">
      <c r="B3480" s="4">
        <v>108</v>
      </c>
      <c r="C3480" s="5">
        <v>814696</v>
      </c>
      <c r="D3480" s="5">
        <v>14548</v>
      </c>
      <c r="E3480" s="5">
        <v>7875</v>
      </c>
      <c r="F3480" s="5">
        <v>23299</v>
      </c>
      <c r="G3480" s="5">
        <v>56</v>
      </c>
      <c r="H3480" s="5">
        <v>4064.1916999999999</v>
      </c>
      <c r="I3480" s="6"/>
    </row>
    <row r="3481" spans="1:9" x14ac:dyDescent="0.15">
      <c r="B3481" s="4">
        <v>109</v>
      </c>
      <c r="C3481" s="5">
        <v>1162180</v>
      </c>
      <c r="D3481" s="5">
        <v>15291</v>
      </c>
      <c r="E3481" s="5">
        <v>8035</v>
      </c>
      <c r="F3481" s="5">
        <v>24739</v>
      </c>
      <c r="G3481" s="5">
        <v>76</v>
      </c>
      <c r="H3481" s="5">
        <v>4792.7583000000004</v>
      </c>
      <c r="I3481" s="6"/>
    </row>
    <row r="3482" spans="1:9" x14ac:dyDescent="0.15">
      <c r="B3482" s="4">
        <v>110</v>
      </c>
      <c r="C3482" s="5">
        <v>677055</v>
      </c>
      <c r="D3482" s="5">
        <v>12774</v>
      </c>
      <c r="E3482" s="5">
        <v>6243</v>
      </c>
      <c r="F3482" s="5">
        <v>23683</v>
      </c>
      <c r="G3482" s="5">
        <v>53</v>
      </c>
      <c r="H3482" s="5">
        <v>4904.9516999999996</v>
      </c>
      <c r="I3482" s="6"/>
    </row>
    <row r="3483" spans="1:9" x14ac:dyDescent="0.15">
      <c r="B3483" s="4">
        <v>111</v>
      </c>
      <c r="C3483" s="5">
        <v>1268526</v>
      </c>
      <c r="D3483" s="5">
        <v>14094</v>
      </c>
      <c r="E3483" s="5">
        <v>7107</v>
      </c>
      <c r="F3483" s="5">
        <v>23395</v>
      </c>
      <c r="G3483" s="5">
        <v>90</v>
      </c>
      <c r="H3483" s="5">
        <v>4669.6475</v>
      </c>
      <c r="I3483" s="6"/>
    </row>
    <row r="3484" spans="1:9" x14ac:dyDescent="0.15">
      <c r="B3484" s="4">
        <v>112</v>
      </c>
      <c r="C3484" s="5">
        <v>266481</v>
      </c>
      <c r="D3484" s="5">
        <v>9869</v>
      </c>
      <c r="E3484" s="5">
        <v>7555</v>
      </c>
      <c r="F3484" s="5">
        <v>12547</v>
      </c>
      <c r="G3484" s="5">
        <v>27</v>
      </c>
      <c r="H3484" s="5">
        <v>1285.4961000000001</v>
      </c>
      <c r="I3484" s="6"/>
    </row>
    <row r="3485" spans="1:9" x14ac:dyDescent="0.15">
      <c r="B3485" s="4">
        <v>113</v>
      </c>
      <c r="C3485" s="5">
        <v>259023</v>
      </c>
      <c r="D3485" s="5">
        <v>7000</v>
      </c>
      <c r="E3485" s="5">
        <v>3555</v>
      </c>
      <c r="F3485" s="5">
        <v>11523</v>
      </c>
      <c r="G3485" s="5">
        <v>37</v>
      </c>
      <c r="H3485" s="5">
        <v>2158.0708</v>
      </c>
      <c r="I3485" s="6"/>
    </row>
    <row r="3486" spans="1:9" x14ac:dyDescent="0.15">
      <c r="B3486" s="4">
        <v>114</v>
      </c>
      <c r="C3486" s="5">
        <v>95008</v>
      </c>
      <c r="D3486" s="5">
        <v>2969</v>
      </c>
      <c r="E3486" s="5">
        <v>387</v>
      </c>
      <c r="F3486" s="5">
        <v>5987</v>
      </c>
      <c r="G3486" s="5">
        <v>32</v>
      </c>
      <c r="H3486" s="5">
        <v>1420.9246000000001</v>
      </c>
      <c r="I3486" s="6"/>
    </row>
    <row r="3487" spans="1:9" x14ac:dyDescent="0.15">
      <c r="A3487" s="6"/>
      <c r="B3487" s="4">
        <v>115</v>
      </c>
      <c r="C3487" s="5">
        <v>343322</v>
      </c>
      <c r="D3487" s="5">
        <v>11444</v>
      </c>
      <c r="E3487" s="5">
        <v>7139</v>
      </c>
      <c r="F3487" s="5">
        <v>16323</v>
      </c>
      <c r="G3487" s="5">
        <v>30</v>
      </c>
      <c r="H3487" s="5">
        <v>2653.5023999999999</v>
      </c>
      <c r="I3487" s="6"/>
    </row>
    <row r="3488" spans="1:9" x14ac:dyDescent="0.15">
      <c r="A3488" s="11"/>
      <c r="B3488" s="4">
        <v>116</v>
      </c>
      <c r="C3488" s="5">
        <v>352410</v>
      </c>
      <c r="D3488" s="5">
        <v>11747</v>
      </c>
      <c r="E3488" s="5">
        <v>7299</v>
      </c>
      <c r="F3488" s="5">
        <v>15491</v>
      </c>
      <c r="G3488" s="5">
        <v>30</v>
      </c>
      <c r="H3488" s="5">
        <v>2255.5989</v>
      </c>
      <c r="I3488" s="6"/>
    </row>
    <row r="3489" spans="2:9" x14ac:dyDescent="0.15">
      <c r="B3489" s="4">
        <v>117</v>
      </c>
      <c r="C3489" s="5">
        <v>729530</v>
      </c>
      <c r="D3489" s="5">
        <v>11766</v>
      </c>
      <c r="E3489" s="5">
        <v>5251</v>
      </c>
      <c r="F3489" s="5">
        <v>20259</v>
      </c>
      <c r="G3489" s="5">
        <v>62</v>
      </c>
      <c r="H3489" s="5">
        <v>3935.2885999999999</v>
      </c>
      <c r="I3489" s="6"/>
    </row>
    <row r="3490" spans="2:9" x14ac:dyDescent="0.15">
      <c r="B3490" s="4">
        <v>118</v>
      </c>
      <c r="C3490" s="5">
        <v>66113</v>
      </c>
      <c r="D3490" s="5">
        <v>6010</v>
      </c>
      <c r="E3490" s="5">
        <v>4835</v>
      </c>
      <c r="F3490" s="5">
        <v>7235</v>
      </c>
      <c r="G3490" s="5">
        <v>11</v>
      </c>
      <c r="H3490" s="5">
        <v>782.80286000000001</v>
      </c>
      <c r="I3490" s="6"/>
    </row>
    <row r="3491" spans="2:9" x14ac:dyDescent="0.15">
      <c r="B3491" s="4">
        <v>119</v>
      </c>
      <c r="C3491" s="5">
        <v>748355</v>
      </c>
      <c r="D3491" s="5">
        <v>11513</v>
      </c>
      <c r="E3491" s="5">
        <v>4035</v>
      </c>
      <c r="F3491" s="5">
        <v>22019</v>
      </c>
      <c r="G3491" s="5">
        <v>65</v>
      </c>
      <c r="H3491" s="5">
        <v>4660.9440000000004</v>
      </c>
      <c r="I3491" s="6"/>
    </row>
    <row r="3492" spans="2:9" x14ac:dyDescent="0.15">
      <c r="B3492" s="4">
        <v>120</v>
      </c>
      <c r="C3492" s="5">
        <v>290302</v>
      </c>
      <c r="D3492" s="5">
        <v>6911</v>
      </c>
      <c r="E3492" s="5">
        <v>3235</v>
      </c>
      <c r="F3492" s="5">
        <v>12291</v>
      </c>
      <c r="G3492" s="5">
        <v>42</v>
      </c>
      <c r="H3492" s="5">
        <v>2692.9274999999998</v>
      </c>
      <c r="I3492" s="6"/>
    </row>
    <row r="3493" spans="2:9" x14ac:dyDescent="0.15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15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15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15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15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15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15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15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15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15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15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15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15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15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15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15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15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15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15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15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15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15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15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15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15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15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15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15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15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15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15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15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15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15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15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15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15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15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15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15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15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15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15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15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15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15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15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15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15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15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15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15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15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15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15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15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15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15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15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15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15">
      <c r="B3553" s="4">
        <v>181</v>
      </c>
      <c r="I3553" s="6"/>
    </row>
    <row r="3554" spans="1:10" x14ac:dyDescent="0.15">
      <c r="A3554" s="14" t="s">
        <v>10</v>
      </c>
      <c r="B3554" s="3">
        <v>120</v>
      </c>
      <c r="I3554" s="6"/>
    </row>
    <row r="3555" spans="1:10" x14ac:dyDescent="0.15">
      <c r="A3555" t="s">
        <v>67</v>
      </c>
      <c r="B3555" s="15"/>
      <c r="C3555" s="8">
        <f>AVERAGE(C3373:C3553)</f>
        <v>592522.96666666667</v>
      </c>
      <c r="D3555" s="8"/>
      <c r="E3555" s="8"/>
      <c r="F3555" s="8"/>
      <c r="G3555" s="8"/>
      <c r="H3555" s="8"/>
      <c r="I3555" s="9"/>
      <c r="J3555" s="17">
        <f>AVERAGE(D3373:D3553)</f>
        <v>12662.291666666666</v>
      </c>
    </row>
    <row r="3556" spans="1:10" x14ac:dyDescent="0.15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15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15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15">
      <c r="B3559" s="4"/>
      <c r="C3559" s="16"/>
      <c r="D3559" s="16"/>
      <c r="E3559" s="16"/>
      <c r="F3559" s="16"/>
      <c r="G3559" s="16"/>
      <c r="H3559" s="16"/>
      <c r="I3559" s="18"/>
    </row>
    <row r="3560" spans="1:10" x14ac:dyDescent="0.15">
      <c r="A3560" s="6"/>
      <c r="B3560" s="16">
        <v>1</v>
      </c>
      <c r="C3560" s="16">
        <v>848090</v>
      </c>
      <c r="D3560" s="16">
        <v>15705</v>
      </c>
      <c r="E3560" s="16">
        <v>6951</v>
      </c>
      <c r="F3560" s="16">
        <v>25671</v>
      </c>
      <c r="G3560" s="16">
        <v>54</v>
      </c>
      <c r="H3560" s="16">
        <v>5355.6845999999996</v>
      </c>
      <c r="I3560" s="18"/>
    </row>
    <row r="3561" spans="1:10" x14ac:dyDescent="0.15">
      <c r="A3561" s="6"/>
      <c r="B3561" s="16">
        <v>2</v>
      </c>
      <c r="C3561" s="16">
        <v>395261</v>
      </c>
      <c r="D3561" s="16">
        <v>14639</v>
      </c>
      <c r="E3561" s="16">
        <v>8935</v>
      </c>
      <c r="F3561" s="16">
        <v>22471</v>
      </c>
      <c r="G3561" s="16">
        <v>27</v>
      </c>
      <c r="H3561" s="16">
        <v>4097.6880000000001</v>
      </c>
      <c r="I3561" s="18"/>
    </row>
    <row r="3562" spans="1:10" x14ac:dyDescent="0.15">
      <c r="A3562" s="6"/>
      <c r="B3562" s="16">
        <v>3</v>
      </c>
      <c r="C3562" s="16">
        <v>670273</v>
      </c>
      <c r="D3562" s="16">
        <v>12186</v>
      </c>
      <c r="E3562" s="16">
        <v>7751</v>
      </c>
      <c r="F3562" s="16">
        <v>20551</v>
      </c>
      <c r="G3562" s="16">
        <v>55</v>
      </c>
      <c r="H3562" s="16">
        <v>3388.0254</v>
      </c>
      <c r="I3562" s="18"/>
    </row>
    <row r="3563" spans="1:10" x14ac:dyDescent="0.15">
      <c r="A3563" s="6"/>
      <c r="B3563" s="16">
        <v>4</v>
      </c>
      <c r="C3563" s="16">
        <v>699468</v>
      </c>
      <c r="D3563" s="16">
        <v>13451</v>
      </c>
      <c r="E3563" s="16">
        <v>7239</v>
      </c>
      <c r="F3563" s="16">
        <v>22823</v>
      </c>
      <c r="G3563" s="16">
        <v>52</v>
      </c>
      <c r="H3563" s="16">
        <v>4536.5609999999997</v>
      </c>
      <c r="I3563" s="18"/>
    </row>
    <row r="3564" spans="1:10" x14ac:dyDescent="0.15">
      <c r="A3564" s="6"/>
      <c r="B3564" s="16">
        <v>5</v>
      </c>
      <c r="C3564" s="16">
        <v>675826</v>
      </c>
      <c r="D3564" s="16">
        <v>10900</v>
      </c>
      <c r="E3564" s="16">
        <v>5639</v>
      </c>
      <c r="F3564" s="16">
        <v>17287</v>
      </c>
      <c r="G3564" s="16">
        <v>62</v>
      </c>
      <c r="H3564" s="16">
        <v>3355.3462</v>
      </c>
      <c r="I3564" s="18"/>
    </row>
    <row r="3565" spans="1:10" x14ac:dyDescent="0.15">
      <c r="A3565" s="6"/>
      <c r="B3565" s="16">
        <v>6</v>
      </c>
      <c r="C3565" s="16">
        <v>993533</v>
      </c>
      <c r="D3565" s="16">
        <v>16839</v>
      </c>
      <c r="E3565" s="16">
        <v>7719</v>
      </c>
      <c r="F3565" s="16">
        <v>28615</v>
      </c>
      <c r="G3565" s="16">
        <v>59</v>
      </c>
      <c r="H3565" s="16">
        <v>5893.4834000000001</v>
      </c>
      <c r="I3565" s="18"/>
    </row>
    <row r="3566" spans="1:10" x14ac:dyDescent="0.15">
      <c r="A3566" s="6"/>
      <c r="B3566" s="16">
        <v>7</v>
      </c>
      <c r="C3566" s="16">
        <v>1029512</v>
      </c>
      <c r="D3566" s="16">
        <v>18384</v>
      </c>
      <c r="E3566" s="16">
        <v>9703</v>
      </c>
      <c r="F3566" s="16">
        <v>28967</v>
      </c>
      <c r="G3566" s="16">
        <v>56</v>
      </c>
      <c r="H3566" s="16">
        <v>5824.98</v>
      </c>
      <c r="I3566" s="18"/>
    </row>
    <row r="3567" spans="1:10" x14ac:dyDescent="0.15">
      <c r="A3567" s="6"/>
      <c r="B3567" s="16">
        <v>8</v>
      </c>
      <c r="C3567" s="16">
        <v>675740</v>
      </c>
      <c r="D3567" s="16">
        <v>18770</v>
      </c>
      <c r="E3567" s="16">
        <v>10087</v>
      </c>
      <c r="F3567" s="16">
        <v>28295</v>
      </c>
      <c r="G3567" s="16">
        <v>36</v>
      </c>
      <c r="H3567" s="16">
        <v>6064.6304</v>
      </c>
      <c r="I3567" s="18"/>
    </row>
    <row r="3568" spans="1:10" x14ac:dyDescent="0.15">
      <c r="A3568" s="6"/>
      <c r="B3568" s="16">
        <v>9</v>
      </c>
      <c r="C3568" s="16">
        <v>929903</v>
      </c>
      <c r="D3568" s="16">
        <v>16314</v>
      </c>
      <c r="E3568" s="16">
        <v>7367</v>
      </c>
      <c r="F3568" s="16">
        <v>28135</v>
      </c>
      <c r="G3568" s="16">
        <v>57</v>
      </c>
      <c r="H3568" s="16">
        <v>5220.1244999999999</v>
      </c>
      <c r="I3568" s="18"/>
    </row>
    <row r="3569" spans="1:9" x14ac:dyDescent="0.15">
      <c r="A3569" s="6"/>
      <c r="B3569" s="16">
        <v>10</v>
      </c>
      <c r="C3569" s="16">
        <v>615814</v>
      </c>
      <c r="D3569" s="16">
        <v>14662</v>
      </c>
      <c r="E3569" s="16">
        <v>5863</v>
      </c>
      <c r="F3569" s="16">
        <v>27015</v>
      </c>
      <c r="G3569" s="16">
        <v>42</v>
      </c>
      <c r="H3569" s="16">
        <v>5968.5249999999996</v>
      </c>
      <c r="I3569" s="18"/>
    </row>
    <row r="3570" spans="1:9" x14ac:dyDescent="0.15">
      <c r="A3570" s="6"/>
      <c r="B3570" s="16">
        <v>11</v>
      </c>
      <c r="C3570" s="16">
        <v>632261</v>
      </c>
      <c r="D3570" s="16">
        <v>12397</v>
      </c>
      <c r="E3570" s="16">
        <v>5895</v>
      </c>
      <c r="F3570" s="16">
        <v>19719</v>
      </c>
      <c r="G3570" s="16">
        <v>51</v>
      </c>
      <c r="H3570" s="16">
        <v>3697.8332999999998</v>
      </c>
      <c r="I3570" s="18"/>
    </row>
    <row r="3571" spans="1:9" x14ac:dyDescent="0.15">
      <c r="A3571" s="6"/>
      <c r="B3571" s="5">
        <v>12</v>
      </c>
      <c r="C3571" s="16">
        <v>1078222</v>
      </c>
      <c r="D3571" s="16">
        <v>16336</v>
      </c>
      <c r="E3571" s="16">
        <v>8903</v>
      </c>
      <c r="F3571" s="16">
        <v>27495</v>
      </c>
      <c r="G3571" s="16">
        <v>66</v>
      </c>
      <c r="H3571" s="16">
        <v>5569.0864000000001</v>
      </c>
      <c r="I3571" s="18"/>
    </row>
    <row r="3572" spans="1:9" x14ac:dyDescent="0.15">
      <c r="B3572" s="4">
        <v>13</v>
      </c>
      <c r="C3572" s="16">
        <v>372150</v>
      </c>
      <c r="D3572" s="16">
        <v>14313</v>
      </c>
      <c r="E3572" s="16">
        <v>10631</v>
      </c>
      <c r="F3572" s="16">
        <v>20935</v>
      </c>
      <c r="G3572" s="16">
        <v>26</v>
      </c>
      <c r="H3572" s="16">
        <v>2673.1460000000002</v>
      </c>
      <c r="I3572" s="18"/>
    </row>
    <row r="3573" spans="1:9" x14ac:dyDescent="0.15">
      <c r="B3573" s="4">
        <v>14</v>
      </c>
      <c r="C3573" s="16">
        <v>876777</v>
      </c>
      <c r="D3573" s="16">
        <v>18654</v>
      </c>
      <c r="E3573" s="16">
        <v>9223</v>
      </c>
      <c r="F3573" s="16">
        <v>31975</v>
      </c>
      <c r="G3573" s="16">
        <v>47</v>
      </c>
      <c r="H3573" s="16">
        <v>7076.4260000000004</v>
      </c>
      <c r="I3573" s="18"/>
    </row>
    <row r="3574" spans="1:9" x14ac:dyDescent="0.15">
      <c r="B3574" s="4">
        <v>15</v>
      </c>
      <c r="C3574" s="16">
        <v>807578</v>
      </c>
      <c r="D3574" s="16">
        <v>14955</v>
      </c>
      <c r="E3574" s="16">
        <v>7847</v>
      </c>
      <c r="F3574" s="16">
        <v>25671</v>
      </c>
      <c r="G3574" s="16">
        <v>54</v>
      </c>
      <c r="H3574" s="16">
        <v>5038.0870000000004</v>
      </c>
      <c r="I3574" s="18"/>
    </row>
    <row r="3575" spans="1:9" x14ac:dyDescent="0.15">
      <c r="B3575" s="4">
        <v>16</v>
      </c>
      <c r="C3575" s="16">
        <v>568173</v>
      </c>
      <c r="D3575" s="16">
        <v>13213</v>
      </c>
      <c r="E3575" s="16">
        <v>9255</v>
      </c>
      <c r="F3575" s="16">
        <v>17959</v>
      </c>
      <c r="G3575" s="16">
        <v>43</v>
      </c>
      <c r="H3575" s="16">
        <v>2294.3555000000001</v>
      </c>
      <c r="I3575" s="18"/>
    </row>
    <row r="3576" spans="1:9" x14ac:dyDescent="0.15">
      <c r="B3576" s="4">
        <v>17</v>
      </c>
      <c r="C3576" s="16">
        <v>1255808</v>
      </c>
      <c r="D3576" s="16">
        <v>19622</v>
      </c>
      <c r="E3576" s="16">
        <v>8999</v>
      </c>
      <c r="F3576" s="16">
        <v>30919</v>
      </c>
      <c r="G3576" s="16">
        <v>64</v>
      </c>
      <c r="H3576" s="16">
        <v>6280.3622999999998</v>
      </c>
      <c r="I3576" s="18"/>
    </row>
    <row r="3577" spans="1:9" x14ac:dyDescent="0.15">
      <c r="B3577" s="4">
        <v>18</v>
      </c>
      <c r="C3577" s="16">
        <v>935410</v>
      </c>
      <c r="D3577" s="16">
        <v>15087</v>
      </c>
      <c r="E3577" s="16">
        <v>6631</v>
      </c>
      <c r="F3577" s="16">
        <v>28935</v>
      </c>
      <c r="G3577" s="16">
        <v>62</v>
      </c>
      <c r="H3577" s="16">
        <v>6172.4062000000004</v>
      </c>
      <c r="I3577" s="18"/>
    </row>
    <row r="3578" spans="1:9" x14ac:dyDescent="0.15">
      <c r="B3578" s="4">
        <v>19</v>
      </c>
      <c r="C3578" s="16">
        <v>378735</v>
      </c>
      <c r="D3578" s="16">
        <v>15149</v>
      </c>
      <c r="E3578" s="16">
        <v>7975</v>
      </c>
      <c r="F3578" s="16">
        <v>22535</v>
      </c>
      <c r="G3578" s="16">
        <v>25</v>
      </c>
      <c r="H3578" s="16">
        <v>3907.9104000000002</v>
      </c>
      <c r="I3578" s="18"/>
    </row>
    <row r="3579" spans="1:9" x14ac:dyDescent="0.15">
      <c r="B3579" s="4">
        <v>20</v>
      </c>
      <c r="C3579" s="16">
        <v>991020</v>
      </c>
      <c r="D3579" s="16">
        <v>19058</v>
      </c>
      <c r="E3579" s="16">
        <v>9511</v>
      </c>
      <c r="F3579" s="16">
        <v>30631</v>
      </c>
      <c r="G3579" s="16">
        <v>52</v>
      </c>
      <c r="H3579" s="16">
        <v>6444.4745999999996</v>
      </c>
      <c r="I3579" s="18"/>
    </row>
    <row r="3580" spans="1:9" x14ac:dyDescent="0.15">
      <c r="B3580" s="4">
        <v>21</v>
      </c>
      <c r="C3580" s="16">
        <v>577349</v>
      </c>
      <c r="D3580" s="16">
        <v>11320</v>
      </c>
      <c r="E3580" s="16">
        <v>3975</v>
      </c>
      <c r="F3580" s="16">
        <v>19751</v>
      </c>
      <c r="G3580" s="16">
        <v>51</v>
      </c>
      <c r="H3580" s="16">
        <v>4075.7220000000002</v>
      </c>
      <c r="I3580" s="18"/>
    </row>
    <row r="3581" spans="1:9" x14ac:dyDescent="0.15">
      <c r="B3581" s="4">
        <v>22</v>
      </c>
      <c r="C3581" s="16">
        <v>284740</v>
      </c>
      <c r="D3581" s="16">
        <v>10169</v>
      </c>
      <c r="E3581" s="16">
        <v>8871</v>
      </c>
      <c r="F3581" s="16">
        <v>11655</v>
      </c>
      <c r="G3581" s="16">
        <v>28</v>
      </c>
      <c r="H3581" s="16">
        <v>858.71325999999999</v>
      </c>
      <c r="I3581" s="18"/>
    </row>
    <row r="3582" spans="1:9" x14ac:dyDescent="0.15">
      <c r="B3582" s="4">
        <v>23</v>
      </c>
      <c r="C3582" s="16">
        <v>621421</v>
      </c>
      <c r="D3582" s="16">
        <v>14451</v>
      </c>
      <c r="E3582" s="16">
        <v>9127</v>
      </c>
      <c r="F3582" s="16">
        <v>20775</v>
      </c>
      <c r="G3582" s="16">
        <v>43</v>
      </c>
      <c r="H3582" s="16">
        <v>3474.4553000000001</v>
      </c>
      <c r="I3582" s="18"/>
    </row>
    <row r="3583" spans="1:9" x14ac:dyDescent="0.15">
      <c r="B3583" s="4">
        <v>24</v>
      </c>
      <c r="C3583" s="16">
        <v>886308</v>
      </c>
      <c r="D3583" s="16">
        <v>14771</v>
      </c>
      <c r="E3583" s="16">
        <v>7335</v>
      </c>
      <c r="F3583" s="16">
        <v>27335</v>
      </c>
      <c r="G3583" s="16">
        <v>60</v>
      </c>
      <c r="H3583" s="16">
        <v>5229.4633999999996</v>
      </c>
      <c r="I3583" s="18"/>
    </row>
    <row r="3584" spans="1:9" x14ac:dyDescent="0.15">
      <c r="B3584" s="4">
        <v>25</v>
      </c>
      <c r="C3584" s="16">
        <v>1147217</v>
      </c>
      <c r="D3584" s="16">
        <v>16157</v>
      </c>
      <c r="E3584" s="16">
        <v>8135</v>
      </c>
      <c r="F3584" s="16">
        <v>29287</v>
      </c>
      <c r="G3584" s="16">
        <v>71</v>
      </c>
      <c r="H3584" s="16">
        <v>6019.9345999999996</v>
      </c>
      <c r="I3584" s="18"/>
    </row>
    <row r="3585" spans="1:9" x14ac:dyDescent="0.15">
      <c r="B3585" s="4">
        <v>26</v>
      </c>
      <c r="C3585" s="16">
        <v>993340</v>
      </c>
      <c r="D3585" s="16">
        <v>14607</v>
      </c>
      <c r="E3585" s="16">
        <v>4775</v>
      </c>
      <c r="F3585" s="16">
        <v>25159</v>
      </c>
      <c r="G3585" s="16">
        <v>68</v>
      </c>
      <c r="H3585" s="16">
        <v>4808.8379999999997</v>
      </c>
      <c r="I3585" s="18"/>
    </row>
    <row r="3586" spans="1:9" x14ac:dyDescent="0.15">
      <c r="B3586" s="4">
        <v>27</v>
      </c>
      <c r="C3586" s="16">
        <v>1026372</v>
      </c>
      <c r="D3586" s="16">
        <v>17106</v>
      </c>
      <c r="E3586" s="16">
        <v>9159</v>
      </c>
      <c r="F3586" s="16">
        <v>27527</v>
      </c>
      <c r="G3586" s="16">
        <v>60</v>
      </c>
      <c r="H3586" s="16">
        <v>5420.4287000000004</v>
      </c>
      <c r="I3586" s="18"/>
    </row>
    <row r="3587" spans="1:9" x14ac:dyDescent="0.15">
      <c r="B3587" s="4">
        <v>28</v>
      </c>
      <c r="C3587" s="16">
        <v>695536</v>
      </c>
      <c r="D3587" s="16">
        <v>14490</v>
      </c>
      <c r="E3587" s="16">
        <v>9351</v>
      </c>
      <c r="F3587" s="16">
        <v>22439</v>
      </c>
      <c r="G3587" s="16">
        <v>48</v>
      </c>
      <c r="H3587" s="16">
        <v>3816.1968000000002</v>
      </c>
      <c r="I3587" s="18"/>
    </row>
    <row r="3588" spans="1:9" x14ac:dyDescent="0.15">
      <c r="B3588" s="4">
        <v>29</v>
      </c>
      <c r="C3588" s="16">
        <v>443686</v>
      </c>
      <c r="D3588" s="16">
        <v>10563</v>
      </c>
      <c r="E3588" s="16">
        <v>7719</v>
      </c>
      <c r="F3588" s="16">
        <v>12807</v>
      </c>
      <c r="G3588" s="16">
        <v>42</v>
      </c>
      <c r="H3588" s="16">
        <v>1263.8558</v>
      </c>
      <c r="I3588" s="18"/>
    </row>
    <row r="3589" spans="1:9" x14ac:dyDescent="0.15">
      <c r="B3589" s="4">
        <v>30</v>
      </c>
      <c r="C3589" s="16">
        <v>442353</v>
      </c>
      <c r="D3589" s="16">
        <v>11342</v>
      </c>
      <c r="E3589" s="16">
        <v>8711</v>
      </c>
      <c r="F3589" s="16">
        <v>14727</v>
      </c>
      <c r="G3589" s="16">
        <v>39</v>
      </c>
      <c r="H3589" s="16">
        <v>1714.1188999999999</v>
      </c>
      <c r="I3589" s="18"/>
    </row>
    <row r="3590" spans="1:9" x14ac:dyDescent="0.15">
      <c r="A3590" s="6"/>
      <c r="B3590" s="4">
        <v>31</v>
      </c>
      <c r="C3590" s="16">
        <v>197342</v>
      </c>
      <c r="D3590" s="16">
        <v>10963</v>
      </c>
      <c r="E3590" s="16">
        <v>8967</v>
      </c>
      <c r="F3590" s="16">
        <v>12263</v>
      </c>
      <c r="G3590" s="16">
        <v>18</v>
      </c>
      <c r="H3590" s="16">
        <v>926.35249999999996</v>
      </c>
      <c r="I3590" s="18"/>
    </row>
    <row r="3591" spans="1:9" x14ac:dyDescent="0.15">
      <c r="A3591" s="11"/>
      <c r="B3591" s="5">
        <v>32</v>
      </c>
      <c r="C3591" s="16">
        <v>906567</v>
      </c>
      <c r="D3591" s="16">
        <v>13947</v>
      </c>
      <c r="E3591" s="16">
        <v>7047</v>
      </c>
      <c r="F3591" s="16">
        <v>23079</v>
      </c>
      <c r="G3591" s="16">
        <v>65</v>
      </c>
      <c r="H3591" s="16">
        <v>4278.1049999999996</v>
      </c>
      <c r="I3591" s="18"/>
    </row>
    <row r="3592" spans="1:9" x14ac:dyDescent="0.15">
      <c r="B3592" s="4">
        <v>33</v>
      </c>
      <c r="C3592" s="16">
        <v>818105</v>
      </c>
      <c r="D3592" s="16">
        <v>12985</v>
      </c>
      <c r="E3592" s="16">
        <v>6503</v>
      </c>
      <c r="F3592" s="16">
        <v>19079</v>
      </c>
      <c r="G3592" s="16">
        <v>63</v>
      </c>
      <c r="H3592" s="16">
        <v>3155.6437999999998</v>
      </c>
      <c r="I3592" s="18"/>
    </row>
    <row r="3593" spans="1:9" x14ac:dyDescent="0.15">
      <c r="B3593" s="4">
        <v>34</v>
      </c>
      <c r="C3593" s="16">
        <v>940992</v>
      </c>
      <c r="D3593" s="16">
        <v>14703</v>
      </c>
      <c r="E3593" s="16">
        <v>5319</v>
      </c>
      <c r="F3593" s="16">
        <v>26855</v>
      </c>
      <c r="G3593" s="16">
        <v>64</v>
      </c>
      <c r="H3593" s="16">
        <v>5572.3013000000001</v>
      </c>
      <c r="I3593" s="18"/>
    </row>
    <row r="3594" spans="1:9" x14ac:dyDescent="0.15">
      <c r="B3594" s="4">
        <v>35</v>
      </c>
      <c r="C3594" s="16">
        <v>465820</v>
      </c>
      <c r="D3594" s="16">
        <v>12939</v>
      </c>
      <c r="E3594" s="16">
        <v>9159</v>
      </c>
      <c r="F3594" s="16">
        <v>18567</v>
      </c>
      <c r="G3594" s="16">
        <v>36</v>
      </c>
      <c r="H3594" s="16">
        <v>2591.2849999999999</v>
      </c>
      <c r="I3594" s="18"/>
    </row>
    <row r="3595" spans="1:9" x14ac:dyDescent="0.15">
      <c r="B3595" s="4">
        <v>36</v>
      </c>
      <c r="C3595" s="16">
        <v>878877</v>
      </c>
      <c r="D3595" s="16">
        <v>14896</v>
      </c>
      <c r="E3595" s="16">
        <v>7847</v>
      </c>
      <c r="F3595" s="16">
        <v>24039</v>
      </c>
      <c r="G3595" s="16">
        <v>59</v>
      </c>
      <c r="H3595" s="16">
        <v>4674.5722999999998</v>
      </c>
      <c r="I3595" s="18"/>
    </row>
    <row r="3596" spans="1:9" x14ac:dyDescent="0.15">
      <c r="B3596" s="4">
        <v>37</v>
      </c>
      <c r="C3596" s="16">
        <v>1012480</v>
      </c>
      <c r="D3596" s="16">
        <v>15820</v>
      </c>
      <c r="E3596" s="16">
        <v>7495</v>
      </c>
      <c r="F3596" s="16">
        <v>27431</v>
      </c>
      <c r="G3596" s="16">
        <v>64</v>
      </c>
      <c r="H3596" s="16">
        <v>5004.692</v>
      </c>
      <c r="I3596" s="18"/>
    </row>
    <row r="3597" spans="1:9" x14ac:dyDescent="0.15">
      <c r="B3597" s="4">
        <v>38</v>
      </c>
      <c r="C3597" s="16">
        <v>1274815</v>
      </c>
      <c r="D3597" s="16">
        <v>17463</v>
      </c>
      <c r="E3597" s="16">
        <v>6311</v>
      </c>
      <c r="F3597" s="16">
        <v>30983</v>
      </c>
      <c r="G3597" s="16">
        <v>73</v>
      </c>
      <c r="H3597" s="16">
        <v>7014.4449999999997</v>
      </c>
      <c r="I3597" s="18"/>
    </row>
    <row r="3598" spans="1:9" x14ac:dyDescent="0.15">
      <c r="B3598" s="4">
        <v>39</v>
      </c>
      <c r="C3598" s="16">
        <v>565538</v>
      </c>
      <c r="D3598" s="16">
        <v>12294</v>
      </c>
      <c r="E3598" s="16">
        <v>7943</v>
      </c>
      <c r="F3598" s="16">
        <v>19047</v>
      </c>
      <c r="G3598" s="16">
        <v>46</v>
      </c>
      <c r="H3598" s="16">
        <v>3005.7710000000002</v>
      </c>
      <c r="I3598" s="18"/>
    </row>
    <row r="3599" spans="1:9" x14ac:dyDescent="0.15">
      <c r="B3599" s="4">
        <v>40</v>
      </c>
      <c r="C3599" s="16">
        <v>1017241</v>
      </c>
      <c r="D3599" s="16">
        <v>16146</v>
      </c>
      <c r="E3599" s="16">
        <v>9607</v>
      </c>
      <c r="F3599" s="16">
        <v>25063</v>
      </c>
      <c r="G3599" s="16">
        <v>63</v>
      </c>
      <c r="H3599" s="16">
        <v>4322.4170000000004</v>
      </c>
      <c r="I3599" s="18"/>
    </row>
    <row r="3600" spans="1:9" x14ac:dyDescent="0.15">
      <c r="B3600" s="4">
        <v>41</v>
      </c>
      <c r="C3600" s="16">
        <v>572859</v>
      </c>
      <c r="D3600" s="16">
        <v>12730</v>
      </c>
      <c r="E3600" s="16">
        <v>9127</v>
      </c>
      <c r="F3600" s="16">
        <v>18951</v>
      </c>
      <c r="G3600" s="16">
        <v>45</v>
      </c>
      <c r="H3600" s="16">
        <v>2844.2339999999999</v>
      </c>
      <c r="I3600" s="18"/>
    </row>
    <row r="3601" spans="2:9" x14ac:dyDescent="0.15">
      <c r="B3601" s="4">
        <v>42</v>
      </c>
      <c r="C3601" s="16">
        <v>1069885</v>
      </c>
      <c r="D3601" s="16">
        <v>18133</v>
      </c>
      <c r="E3601" s="16">
        <v>6823</v>
      </c>
      <c r="F3601" s="16">
        <v>32103</v>
      </c>
      <c r="G3601" s="16">
        <v>59</v>
      </c>
      <c r="H3601" s="16">
        <v>7089.2187999999996</v>
      </c>
      <c r="I3601" s="18"/>
    </row>
    <row r="3602" spans="2:9" x14ac:dyDescent="0.15">
      <c r="B3602" s="4">
        <v>43</v>
      </c>
      <c r="C3602" s="16">
        <v>1021376</v>
      </c>
      <c r="D3602" s="16">
        <v>15959</v>
      </c>
      <c r="E3602" s="16">
        <v>8903</v>
      </c>
      <c r="F3602" s="16">
        <v>27655</v>
      </c>
      <c r="G3602" s="16">
        <v>64</v>
      </c>
      <c r="H3602" s="16">
        <v>5243.9907000000003</v>
      </c>
      <c r="I3602" s="18"/>
    </row>
    <row r="3603" spans="2:9" x14ac:dyDescent="0.15">
      <c r="B3603" s="4">
        <v>44</v>
      </c>
      <c r="C3603" s="16">
        <v>823980</v>
      </c>
      <c r="D3603" s="16">
        <v>15845</v>
      </c>
      <c r="E3603" s="16">
        <v>5799</v>
      </c>
      <c r="F3603" s="16">
        <v>27591</v>
      </c>
      <c r="G3603" s="16">
        <v>52</v>
      </c>
      <c r="H3603" s="16">
        <v>6503.6313</v>
      </c>
      <c r="I3603" s="18"/>
    </row>
    <row r="3604" spans="2:9" x14ac:dyDescent="0.15">
      <c r="B3604" s="4">
        <v>45</v>
      </c>
      <c r="C3604" s="16">
        <v>676592</v>
      </c>
      <c r="D3604" s="16">
        <v>14095</v>
      </c>
      <c r="E3604" s="16">
        <v>10439</v>
      </c>
      <c r="F3604" s="16">
        <v>19719</v>
      </c>
      <c r="G3604" s="16">
        <v>48</v>
      </c>
      <c r="H3604" s="16">
        <v>2393.6392000000001</v>
      </c>
      <c r="I3604" s="18"/>
    </row>
    <row r="3605" spans="2:9" x14ac:dyDescent="0.15">
      <c r="B3605" s="4">
        <v>46</v>
      </c>
      <c r="C3605" s="16">
        <v>1732995</v>
      </c>
      <c r="D3605" s="16">
        <v>17158</v>
      </c>
      <c r="E3605" s="16">
        <v>8135</v>
      </c>
      <c r="F3605" s="16">
        <v>29543</v>
      </c>
      <c r="G3605" s="16">
        <v>101</v>
      </c>
      <c r="H3605" s="16">
        <v>5697.7573000000002</v>
      </c>
      <c r="I3605" s="18"/>
    </row>
    <row r="3606" spans="2:9" x14ac:dyDescent="0.15">
      <c r="B3606" s="4">
        <v>47</v>
      </c>
      <c r="C3606" s="16">
        <v>709153</v>
      </c>
      <c r="D3606" s="16">
        <v>12893</v>
      </c>
      <c r="E3606" s="16">
        <v>8263</v>
      </c>
      <c r="F3606" s="16">
        <v>18823</v>
      </c>
      <c r="G3606" s="16">
        <v>55</v>
      </c>
      <c r="H3606" s="16">
        <v>2843.3926000000001</v>
      </c>
      <c r="I3606" s="18"/>
    </row>
    <row r="3607" spans="2:9" x14ac:dyDescent="0.15">
      <c r="B3607" s="4">
        <v>48</v>
      </c>
      <c r="C3607" s="16">
        <v>511408</v>
      </c>
      <c r="D3607" s="16">
        <v>10654</v>
      </c>
      <c r="E3607" s="16">
        <v>6439</v>
      </c>
      <c r="F3607" s="16">
        <v>15335</v>
      </c>
      <c r="G3607" s="16">
        <v>48</v>
      </c>
      <c r="H3607" s="16">
        <v>2237.1457999999998</v>
      </c>
      <c r="I3607" s="18"/>
    </row>
    <row r="3608" spans="2:9" x14ac:dyDescent="0.15">
      <c r="B3608" s="4">
        <v>49</v>
      </c>
      <c r="C3608" s="16">
        <v>521975</v>
      </c>
      <c r="D3608" s="16">
        <v>10652</v>
      </c>
      <c r="E3608" s="16">
        <v>6087</v>
      </c>
      <c r="F3608" s="16">
        <v>15591</v>
      </c>
      <c r="G3608" s="16">
        <v>49</v>
      </c>
      <c r="H3608" s="16">
        <v>2390.4209999999998</v>
      </c>
      <c r="I3608" s="18"/>
    </row>
    <row r="3609" spans="2:9" x14ac:dyDescent="0.15">
      <c r="B3609" s="4">
        <v>50</v>
      </c>
      <c r="C3609" s="16">
        <v>858077</v>
      </c>
      <c r="D3609" s="16">
        <v>14543</v>
      </c>
      <c r="E3609" s="16">
        <v>7047</v>
      </c>
      <c r="F3609" s="16">
        <v>26151</v>
      </c>
      <c r="G3609" s="16">
        <v>59</v>
      </c>
      <c r="H3609" s="16">
        <v>5437.3190000000004</v>
      </c>
      <c r="I3609" s="18"/>
    </row>
    <row r="3610" spans="2:9" x14ac:dyDescent="0.15">
      <c r="B3610" s="4">
        <v>51</v>
      </c>
      <c r="C3610" s="16">
        <v>922109</v>
      </c>
      <c r="D3610" s="16">
        <v>15628</v>
      </c>
      <c r="E3610" s="16">
        <v>7687</v>
      </c>
      <c r="F3610" s="16">
        <v>26087</v>
      </c>
      <c r="G3610" s="16">
        <v>59</v>
      </c>
      <c r="H3610" s="16">
        <v>5241.41</v>
      </c>
      <c r="I3610" s="18"/>
    </row>
    <row r="3611" spans="2:9" x14ac:dyDescent="0.15">
      <c r="B3611" s="4">
        <v>52</v>
      </c>
      <c r="C3611" s="16">
        <v>1007300</v>
      </c>
      <c r="D3611" s="16">
        <v>16788</v>
      </c>
      <c r="E3611" s="16">
        <v>7399</v>
      </c>
      <c r="F3611" s="16">
        <v>33127</v>
      </c>
      <c r="G3611" s="16">
        <v>60</v>
      </c>
      <c r="H3611" s="16">
        <v>6837.5385999999999</v>
      </c>
      <c r="I3611" s="18"/>
    </row>
    <row r="3612" spans="2:9" x14ac:dyDescent="0.15">
      <c r="B3612" s="4">
        <v>53</v>
      </c>
      <c r="C3612" s="16">
        <v>425403</v>
      </c>
      <c r="D3612" s="16">
        <v>9453</v>
      </c>
      <c r="E3612" s="16">
        <v>4007</v>
      </c>
      <c r="F3612" s="16">
        <v>14887</v>
      </c>
      <c r="G3612" s="16">
        <v>45</v>
      </c>
      <c r="H3612" s="16">
        <v>3033.4976000000001</v>
      </c>
      <c r="I3612" s="18"/>
    </row>
    <row r="3613" spans="2:9" x14ac:dyDescent="0.15">
      <c r="B3613" s="4">
        <v>54</v>
      </c>
      <c r="C3613" s="16">
        <v>596745</v>
      </c>
      <c r="D3613" s="16">
        <v>12696</v>
      </c>
      <c r="E3613" s="16">
        <v>7879</v>
      </c>
      <c r="F3613" s="16">
        <v>18119</v>
      </c>
      <c r="G3613" s="16">
        <v>47</v>
      </c>
      <c r="H3613" s="16">
        <v>2868.3887</v>
      </c>
      <c r="I3613" s="18"/>
    </row>
    <row r="3614" spans="2:9" x14ac:dyDescent="0.15">
      <c r="B3614" s="4">
        <v>55</v>
      </c>
      <c r="C3614" s="16">
        <v>531859</v>
      </c>
      <c r="D3614" s="16">
        <v>10035</v>
      </c>
      <c r="E3614" s="16">
        <v>4167</v>
      </c>
      <c r="F3614" s="16">
        <v>17191</v>
      </c>
      <c r="G3614" s="16">
        <v>53</v>
      </c>
      <c r="H3614" s="16">
        <v>3605.4468000000002</v>
      </c>
      <c r="I3614" s="18"/>
    </row>
    <row r="3615" spans="2:9" x14ac:dyDescent="0.15">
      <c r="B3615" s="4">
        <v>56</v>
      </c>
      <c r="C3615" s="16">
        <v>861494</v>
      </c>
      <c r="D3615" s="16">
        <v>14853</v>
      </c>
      <c r="E3615" s="16">
        <v>6023</v>
      </c>
      <c r="F3615" s="16">
        <v>27591</v>
      </c>
      <c r="G3615" s="16">
        <v>58</v>
      </c>
      <c r="H3615" s="16">
        <v>5625.1293999999998</v>
      </c>
      <c r="I3615" s="18"/>
    </row>
    <row r="3616" spans="2:9" x14ac:dyDescent="0.15">
      <c r="B3616" s="4">
        <v>57</v>
      </c>
      <c r="C3616" s="16">
        <v>1308325</v>
      </c>
      <c r="D3616" s="16">
        <v>15762</v>
      </c>
      <c r="E3616" s="16">
        <v>7559</v>
      </c>
      <c r="F3616" s="16">
        <v>26599</v>
      </c>
      <c r="G3616" s="16">
        <v>83</v>
      </c>
      <c r="H3616" s="16">
        <v>5347.152</v>
      </c>
      <c r="I3616" s="18"/>
    </row>
    <row r="3617" spans="2:9" x14ac:dyDescent="0.15">
      <c r="B3617" s="4">
        <v>58</v>
      </c>
      <c r="C3617" s="16">
        <v>801600</v>
      </c>
      <c r="D3617" s="16">
        <v>12525</v>
      </c>
      <c r="E3617" s="16">
        <v>4839</v>
      </c>
      <c r="F3617" s="16">
        <v>25127</v>
      </c>
      <c r="G3617" s="16">
        <v>64</v>
      </c>
      <c r="H3617" s="16">
        <v>5460.1674999999996</v>
      </c>
      <c r="I3617" s="18"/>
    </row>
    <row r="3618" spans="2:9" x14ac:dyDescent="0.15">
      <c r="B3618" s="4">
        <v>59</v>
      </c>
      <c r="C3618" s="16">
        <v>961671</v>
      </c>
      <c r="D3618" s="16">
        <v>14794</v>
      </c>
      <c r="E3618" s="16">
        <v>7687</v>
      </c>
      <c r="F3618" s="16">
        <v>24455</v>
      </c>
      <c r="G3618" s="16">
        <v>65</v>
      </c>
      <c r="H3618" s="16">
        <v>4770.7163</v>
      </c>
      <c r="I3618" s="18"/>
    </row>
    <row r="3619" spans="2:9" x14ac:dyDescent="0.15">
      <c r="B3619" s="4">
        <v>60</v>
      </c>
      <c r="C3619" s="16">
        <v>710139</v>
      </c>
      <c r="D3619" s="16">
        <v>15780</v>
      </c>
      <c r="E3619" s="16">
        <v>9607</v>
      </c>
      <c r="F3619" s="16">
        <v>23335</v>
      </c>
      <c r="G3619" s="16">
        <v>45</v>
      </c>
      <c r="H3619" s="16">
        <v>3660.8665000000001</v>
      </c>
      <c r="I3619" s="18"/>
    </row>
    <row r="3620" spans="2:9" x14ac:dyDescent="0.15">
      <c r="B3620" s="4">
        <v>61</v>
      </c>
      <c r="C3620" s="16">
        <v>831052</v>
      </c>
      <c r="D3620" s="16">
        <v>15981</v>
      </c>
      <c r="E3620" s="16">
        <v>10663</v>
      </c>
      <c r="F3620" s="16">
        <v>25127</v>
      </c>
      <c r="G3620" s="16">
        <v>52</v>
      </c>
      <c r="H3620" s="16">
        <v>3985.0740000000001</v>
      </c>
      <c r="I3620" s="18"/>
    </row>
    <row r="3621" spans="2:9" x14ac:dyDescent="0.15">
      <c r="B3621" s="4">
        <v>62</v>
      </c>
      <c r="C3621" s="16">
        <v>1109920</v>
      </c>
      <c r="D3621" s="16">
        <v>17342</v>
      </c>
      <c r="E3621" s="16">
        <v>8327</v>
      </c>
      <c r="F3621" s="16">
        <v>32071</v>
      </c>
      <c r="G3621" s="16">
        <v>64</v>
      </c>
      <c r="H3621" s="16">
        <v>6780.5956999999999</v>
      </c>
      <c r="I3621" s="18"/>
    </row>
    <row r="3622" spans="2:9" x14ac:dyDescent="0.15">
      <c r="B3622" s="4">
        <v>63</v>
      </c>
      <c r="C3622" s="16">
        <v>788215</v>
      </c>
      <c r="D3622" s="16">
        <v>16086</v>
      </c>
      <c r="E3622" s="16">
        <v>10215</v>
      </c>
      <c r="F3622" s="16">
        <v>24999</v>
      </c>
      <c r="G3622" s="16">
        <v>49</v>
      </c>
      <c r="H3622" s="16">
        <v>3865.1855</v>
      </c>
      <c r="I3622" s="18"/>
    </row>
    <row r="3623" spans="2:9" x14ac:dyDescent="0.15">
      <c r="B3623" s="4">
        <v>64</v>
      </c>
      <c r="C3623" s="16">
        <v>151184</v>
      </c>
      <c r="D3623" s="16">
        <v>9449</v>
      </c>
      <c r="E3623" s="16">
        <v>8455</v>
      </c>
      <c r="F3623" s="16">
        <v>10631</v>
      </c>
      <c r="G3623" s="16">
        <v>16</v>
      </c>
      <c r="H3623" s="16">
        <v>690.23820000000001</v>
      </c>
      <c r="I3623" s="18"/>
    </row>
    <row r="3624" spans="2:9" x14ac:dyDescent="0.15">
      <c r="B3624" s="4">
        <v>65</v>
      </c>
      <c r="C3624" s="16">
        <v>1389019</v>
      </c>
      <c r="D3624" s="16">
        <v>12743</v>
      </c>
      <c r="E3624" s="16">
        <v>5575</v>
      </c>
      <c r="F3624" s="16">
        <v>24583</v>
      </c>
      <c r="G3624" s="16">
        <v>109</v>
      </c>
      <c r="H3624" s="16">
        <v>4532.0559999999996</v>
      </c>
      <c r="I3624" s="18"/>
    </row>
    <row r="3625" spans="2:9" x14ac:dyDescent="0.15">
      <c r="B3625" s="4">
        <v>66</v>
      </c>
      <c r="C3625" s="16">
        <v>725160</v>
      </c>
      <c r="D3625" s="16">
        <v>12949</v>
      </c>
      <c r="E3625" s="16">
        <v>8647</v>
      </c>
      <c r="F3625" s="16">
        <v>20103</v>
      </c>
      <c r="G3625" s="16">
        <v>56</v>
      </c>
      <c r="H3625" s="16">
        <v>2911.9126000000001</v>
      </c>
      <c r="I3625" s="18"/>
    </row>
    <row r="3626" spans="2:9" x14ac:dyDescent="0.15">
      <c r="B3626" s="4">
        <v>67</v>
      </c>
      <c r="C3626" s="16">
        <v>862565</v>
      </c>
      <c r="D3626" s="16">
        <v>16913</v>
      </c>
      <c r="E3626" s="16">
        <v>9799</v>
      </c>
      <c r="F3626" s="16">
        <v>27335</v>
      </c>
      <c r="G3626" s="16">
        <v>51</v>
      </c>
      <c r="H3626" s="16">
        <v>5141.2353999999996</v>
      </c>
      <c r="I3626" s="18"/>
    </row>
    <row r="3627" spans="2:9" x14ac:dyDescent="0.15">
      <c r="B3627" s="4">
        <v>68</v>
      </c>
      <c r="C3627" s="16">
        <v>766368</v>
      </c>
      <c r="D3627" s="16">
        <v>7983</v>
      </c>
      <c r="E3627" s="16">
        <v>3879</v>
      </c>
      <c r="F3627" s="16">
        <v>10983</v>
      </c>
      <c r="G3627" s="16">
        <v>96</v>
      </c>
      <c r="H3627" s="16">
        <v>1607.4269999999999</v>
      </c>
      <c r="I3627" s="18"/>
    </row>
    <row r="3628" spans="2:9" x14ac:dyDescent="0.15">
      <c r="B3628" s="4">
        <v>69</v>
      </c>
      <c r="C3628" s="16">
        <v>905170</v>
      </c>
      <c r="D3628" s="16">
        <v>14599</v>
      </c>
      <c r="E3628" s="16">
        <v>4359</v>
      </c>
      <c r="F3628" s="16">
        <v>29639</v>
      </c>
      <c r="G3628" s="16">
        <v>62</v>
      </c>
      <c r="H3628" s="16">
        <v>7014.5339999999997</v>
      </c>
      <c r="I3628" s="18"/>
    </row>
    <row r="3629" spans="2:9" x14ac:dyDescent="0.15">
      <c r="B3629" s="4">
        <v>70</v>
      </c>
      <c r="C3629" s="5">
        <v>909889</v>
      </c>
      <c r="D3629" s="5">
        <v>16543</v>
      </c>
      <c r="E3629" s="5">
        <v>8935</v>
      </c>
      <c r="F3629" s="5">
        <v>29063</v>
      </c>
      <c r="G3629" s="5">
        <v>55</v>
      </c>
      <c r="H3629" s="5">
        <v>5352.4146000000001</v>
      </c>
      <c r="I3629" s="6"/>
    </row>
    <row r="3630" spans="2:9" x14ac:dyDescent="0.15">
      <c r="B3630" s="4">
        <v>71</v>
      </c>
      <c r="C3630" s="5">
        <v>817006</v>
      </c>
      <c r="D3630" s="5">
        <v>12378</v>
      </c>
      <c r="E3630" s="5">
        <v>5191</v>
      </c>
      <c r="F3630" s="5">
        <v>23591</v>
      </c>
      <c r="G3630" s="5">
        <v>66</v>
      </c>
      <c r="H3630" s="5">
        <v>5265.8095999999996</v>
      </c>
      <c r="I3630" s="6"/>
    </row>
    <row r="3631" spans="2:9" x14ac:dyDescent="0.15">
      <c r="B3631" s="4">
        <v>72</v>
      </c>
      <c r="C3631" s="5">
        <v>838594</v>
      </c>
      <c r="D3631" s="5">
        <v>18230</v>
      </c>
      <c r="E3631" s="5">
        <v>8903</v>
      </c>
      <c r="F3631" s="5">
        <v>29159</v>
      </c>
      <c r="G3631" s="5">
        <v>46</v>
      </c>
      <c r="H3631" s="5">
        <v>6385.665</v>
      </c>
      <c r="I3631" s="6"/>
    </row>
    <row r="3632" spans="2:9" x14ac:dyDescent="0.15">
      <c r="B3632" s="4">
        <v>73</v>
      </c>
      <c r="C3632" s="5">
        <v>380528</v>
      </c>
      <c r="D3632" s="5">
        <v>7927</v>
      </c>
      <c r="E3632" s="5">
        <v>3239</v>
      </c>
      <c r="F3632" s="5">
        <v>13639</v>
      </c>
      <c r="G3632" s="5">
        <v>48</v>
      </c>
      <c r="H3632" s="5">
        <v>2610.0554000000002</v>
      </c>
      <c r="I3632" s="6"/>
    </row>
    <row r="3633" spans="1:9" x14ac:dyDescent="0.15">
      <c r="B3633" s="4">
        <v>74</v>
      </c>
      <c r="C3633" s="5">
        <v>651871</v>
      </c>
      <c r="D3633" s="5">
        <v>15899</v>
      </c>
      <c r="E3633" s="5">
        <v>9607</v>
      </c>
      <c r="F3633" s="5">
        <v>24359</v>
      </c>
      <c r="G3633" s="5">
        <v>41</v>
      </c>
      <c r="H3633" s="5">
        <v>4885.4920000000002</v>
      </c>
      <c r="I3633" s="6"/>
    </row>
    <row r="3634" spans="1:9" x14ac:dyDescent="0.15">
      <c r="B3634" s="4">
        <v>75</v>
      </c>
      <c r="C3634" s="5">
        <v>685861</v>
      </c>
      <c r="D3634" s="5">
        <v>13448</v>
      </c>
      <c r="E3634" s="5">
        <v>8103</v>
      </c>
      <c r="F3634" s="5">
        <v>23079</v>
      </c>
      <c r="G3634" s="5">
        <v>51</v>
      </c>
      <c r="H3634" s="5">
        <v>3833.402</v>
      </c>
      <c r="I3634" s="6"/>
    </row>
    <row r="3635" spans="1:9" x14ac:dyDescent="0.15">
      <c r="B3635" s="4">
        <v>76</v>
      </c>
      <c r="C3635" s="5">
        <v>1634582</v>
      </c>
      <c r="D3635" s="5">
        <v>18162</v>
      </c>
      <c r="E3635" s="5">
        <v>8199</v>
      </c>
      <c r="F3635" s="5">
        <v>32423</v>
      </c>
      <c r="G3635" s="5">
        <v>90</v>
      </c>
      <c r="H3635" s="5">
        <v>6855.1377000000002</v>
      </c>
      <c r="I3635" s="6"/>
    </row>
    <row r="3636" spans="1:9" x14ac:dyDescent="0.15">
      <c r="B3636" s="4">
        <v>77</v>
      </c>
      <c r="C3636" s="5">
        <v>562529</v>
      </c>
      <c r="D3636" s="5">
        <v>10227</v>
      </c>
      <c r="E3636" s="5">
        <v>4839</v>
      </c>
      <c r="F3636" s="5">
        <v>19239</v>
      </c>
      <c r="G3636" s="5">
        <v>55</v>
      </c>
      <c r="H3636" s="5">
        <v>4164.7484999999997</v>
      </c>
      <c r="I3636" s="6"/>
    </row>
    <row r="3637" spans="1:9" x14ac:dyDescent="0.15">
      <c r="B3637" s="4">
        <v>78</v>
      </c>
      <c r="C3637" s="5">
        <v>485353</v>
      </c>
      <c r="D3637" s="5">
        <v>10326</v>
      </c>
      <c r="E3637" s="5">
        <v>3911</v>
      </c>
      <c r="F3637" s="5">
        <v>16551</v>
      </c>
      <c r="G3637" s="5">
        <v>47</v>
      </c>
      <c r="H3637" s="5">
        <v>3431.5</v>
      </c>
      <c r="I3637" s="6"/>
    </row>
    <row r="3638" spans="1:9" x14ac:dyDescent="0.15">
      <c r="A3638" s="13"/>
      <c r="B3638" s="4">
        <v>79</v>
      </c>
      <c r="C3638" s="5">
        <v>941064</v>
      </c>
      <c r="D3638" s="5">
        <v>16804</v>
      </c>
      <c r="E3638" s="5">
        <v>9607</v>
      </c>
      <c r="F3638" s="5">
        <v>28455</v>
      </c>
      <c r="G3638" s="5">
        <v>56</v>
      </c>
      <c r="H3638" s="5">
        <v>5496.8852999999999</v>
      </c>
      <c r="I3638" s="6"/>
    </row>
    <row r="3639" spans="1:9" x14ac:dyDescent="0.15">
      <c r="A3639" s="5"/>
      <c r="B3639" s="4">
        <v>80</v>
      </c>
      <c r="C3639" s="5">
        <v>924412</v>
      </c>
      <c r="D3639" s="10">
        <v>13594</v>
      </c>
      <c r="E3639" s="5">
        <v>4359</v>
      </c>
      <c r="F3639" s="5">
        <v>28135</v>
      </c>
      <c r="G3639" s="5">
        <v>68</v>
      </c>
      <c r="H3639" s="5">
        <v>5991.0749999999998</v>
      </c>
      <c r="I3639" s="6"/>
    </row>
    <row r="3640" spans="1:9" x14ac:dyDescent="0.15">
      <c r="A3640" s="5"/>
      <c r="B3640" s="4">
        <v>81</v>
      </c>
      <c r="C3640" s="5">
        <v>505293</v>
      </c>
      <c r="D3640" s="5">
        <v>11751</v>
      </c>
      <c r="E3640" s="5">
        <v>6823</v>
      </c>
      <c r="F3640" s="5">
        <v>15591</v>
      </c>
      <c r="G3640" s="5">
        <v>43</v>
      </c>
      <c r="H3640" s="5">
        <v>2462.3074000000001</v>
      </c>
      <c r="I3640" s="6"/>
    </row>
    <row r="3641" spans="1:9" x14ac:dyDescent="0.15">
      <c r="B3641" s="4">
        <v>82</v>
      </c>
      <c r="C3641" s="5">
        <v>843683</v>
      </c>
      <c r="D3641" s="5">
        <v>12227</v>
      </c>
      <c r="E3641" s="5">
        <v>6343</v>
      </c>
      <c r="F3641" s="5">
        <v>20711</v>
      </c>
      <c r="G3641" s="5">
        <v>69</v>
      </c>
      <c r="H3641" s="5">
        <v>3865.5354000000002</v>
      </c>
      <c r="I3641" s="6"/>
    </row>
    <row r="3642" spans="1:9" x14ac:dyDescent="0.15">
      <c r="B3642" s="4">
        <v>83</v>
      </c>
      <c r="C3642" s="5">
        <v>818888</v>
      </c>
      <c r="D3642" s="5">
        <v>14623</v>
      </c>
      <c r="E3642" s="5">
        <v>7655</v>
      </c>
      <c r="F3642" s="5">
        <v>24807</v>
      </c>
      <c r="G3642" s="5">
        <v>56</v>
      </c>
      <c r="H3642" s="5">
        <v>4957.5010000000002</v>
      </c>
      <c r="I3642" s="6"/>
    </row>
    <row r="3643" spans="1:9" x14ac:dyDescent="0.15">
      <c r="B3643" s="4">
        <v>84</v>
      </c>
      <c r="C3643" s="5">
        <v>437521</v>
      </c>
      <c r="D3643" s="5">
        <v>11218</v>
      </c>
      <c r="E3643" s="5">
        <v>8167</v>
      </c>
      <c r="F3643" s="5">
        <v>15079</v>
      </c>
      <c r="G3643" s="5">
        <v>39</v>
      </c>
      <c r="H3643" s="5">
        <v>1824.6126999999999</v>
      </c>
      <c r="I3643" s="6"/>
    </row>
    <row r="3644" spans="1:9" x14ac:dyDescent="0.15">
      <c r="B3644" s="4">
        <v>85</v>
      </c>
      <c r="C3644" s="5">
        <v>202188</v>
      </c>
      <c r="D3644" s="5">
        <v>10109</v>
      </c>
      <c r="E3644" s="5">
        <v>8519</v>
      </c>
      <c r="F3644" s="5">
        <v>12071</v>
      </c>
      <c r="G3644" s="5">
        <v>20</v>
      </c>
      <c r="H3644" s="5">
        <v>964.98919999999998</v>
      </c>
      <c r="I3644" s="6"/>
    </row>
    <row r="3645" spans="1:9" x14ac:dyDescent="0.15">
      <c r="B3645" s="4">
        <v>86</v>
      </c>
      <c r="C3645" s="5">
        <v>747581</v>
      </c>
      <c r="D3645" s="5">
        <v>12670</v>
      </c>
      <c r="E3645" s="5">
        <v>6855</v>
      </c>
      <c r="F3645" s="5">
        <v>22247</v>
      </c>
      <c r="G3645" s="5">
        <v>59</v>
      </c>
      <c r="H3645" s="5">
        <v>4479.4139999999998</v>
      </c>
      <c r="I3645" s="6"/>
    </row>
    <row r="3646" spans="1:9" x14ac:dyDescent="0.15">
      <c r="B3646" s="4">
        <v>87</v>
      </c>
      <c r="C3646" s="5">
        <v>838774</v>
      </c>
      <c r="D3646" s="7">
        <v>14461</v>
      </c>
      <c r="E3646" s="5">
        <v>6727</v>
      </c>
      <c r="F3646" s="5">
        <v>25543</v>
      </c>
      <c r="G3646" s="5">
        <v>58</v>
      </c>
      <c r="H3646" s="5">
        <v>5177.3402999999998</v>
      </c>
      <c r="I3646" s="6"/>
    </row>
    <row r="3647" spans="1:9" x14ac:dyDescent="0.15">
      <c r="B3647" s="4">
        <v>88</v>
      </c>
      <c r="C3647" s="5">
        <v>931656</v>
      </c>
      <c r="D3647" s="5">
        <v>16636</v>
      </c>
      <c r="E3647" s="5">
        <v>6215</v>
      </c>
      <c r="F3647" s="5">
        <v>28871</v>
      </c>
      <c r="G3647" s="5">
        <v>56</v>
      </c>
      <c r="H3647" s="5">
        <v>6136.17</v>
      </c>
      <c r="I3647" s="6"/>
    </row>
    <row r="3648" spans="1:9" x14ac:dyDescent="0.15">
      <c r="B3648" s="4">
        <v>89</v>
      </c>
      <c r="C3648" s="5">
        <v>400540</v>
      </c>
      <c r="D3648" s="5">
        <v>11126</v>
      </c>
      <c r="E3648" s="5">
        <v>4455</v>
      </c>
      <c r="F3648" s="5">
        <v>19207</v>
      </c>
      <c r="G3648" s="5">
        <v>36</v>
      </c>
      <c r="H3648" s="5">
        <v>4058.2080000000001</v>
      </c>
      <c r="I3648" s="6"/>
    </row>
    <row r="3649" spans="2:9" x14ac:dyDescent="0.15">
      <c r="B3649" s="4">
        <v>90</v>
      </c>
      <c r="C3649" s="5">
        <v>853526</v>
      </c>
      <c r="D3649" s="5">
        <v>14715</v>
      </c>
      <c r="E3649" s="5">
        <v>5159</v>
      </c>
      <c r="F3649" s="5">
        <v>24647</v>
      </c>
      <c r="G3649" s="5">
        <v>58</v>
      </c>
      <c r="H3649" s="5">
        <v>5110.9717000000001</v>
      </c>
      <c r="I3649" s="6"/>
    </row>
    <row r="3650" spans="2:9" x14ac:dyDescent="0.15">
      <c r="B3650" s="4">
        <v>91</v>
      </c>
      <c r="C3650" s="5">
        <v>525930</v>
      </c>
      <c r="D3650" s="5">
        <v>13840</v>
      </c>
      <c r="E3650" s="5">
        <v>6855</v>
      </c>
      <c r="F3650" s="5">
        <v>20519</v>
      </c>
      <c r="G3650" s="5">
        <v>38</v>
      </c>
      <c r="H3650" s="5">
        <v>4211.4272000000001</v>
      </c>
      <c r="I3650" s="6"/>
    </row>
    <row r="3651" spans="2:9" x14ac:dyDescent="0.15">
      <c r="B3651" s="4">
        <v>92</v>
      </c>
      <c r="C3651" s="5">
        <v>792051</v>
      </c>
      <c r="D3651" s="5">
        <v>14944</v>
      </c>
      <c r="E3651" s="5">
        <v>7399</v>
      </c>
      <c r="F3651" s="5">
        <v>26471</v>
      </c>
      <c r="G3651" s="5">
        <v>53</v>
      </c>
      <c r="H3651" s="5">
        <v>4852.6409999999996</v>
      </c>
      <c r="I3651" s="6"/>
    </row>
    <row r="3652" spans="2:9" x14ac:dyDescent="0.15">
      <c r="B3652" s="4">
        <v>93</v>
      </c>
      <c r="C3652" s="5">
        <v>1001657</v>
      </c>
      <c r="D3652" s="5">
        <v>15899</v>
      </c>
      <c r="E3652" s="5">
        <v>7207</v>
      </c>
      <c r="F3652" s="5">
        <v>29095</v>
      </c>
      <c r="G3652" s="5">
        <v>63</v>
      </c>
      <c r="H3652" s="5">
        <v>5823.9937</v>
      </c>
      <c r="I3652" s="6"/>
    </row>
    <row r="3653" spans="2:9" x14ac:dyDescent="0.15">
      <c r="B3653" s="4">
        <v>94</v>
      </c>
      <c r="C3653" s="5">
        <v>1044345</v>
      </c>
      <c r="D3653" s="5">
        <v>16576</v>
      </c>
      <c r="E3653" s="5">
        <v>8231</v>
      </c>
      <c r="F3653" s="5">
        <v>28775</v>
      </c>
      <c r="G3653" s="5">
        <v>63</v>
      </c>
      <c r="H3653" s="5">
        <v>5886.6360000000004</v>
      </c>
      <c r="I3653" s="6"/>
    </row>
    <row r="3654" spans="2:9" x14ac:dyDescent="0.15">
      <c r="B3654" s="4">
        <v>95</v>
      </c>
      <c r="C3654" s="5">
        <v>307787</v>
      </c>
      <c r="D3654" s="5">
        <v>10613</v>
      </c>
      <c r="E3654" s="5">
        <v>5479</v>
      </c>
      <c r="F3654" s="5">
        <v>15335</v>
      </c>
      <c r="G3654" s="5">
        <v>29</v>
      </c>
      <c r="H3654" s="5">
        <v>2614.1215999999999</v>
      </c>
      <c r="I3654" s="6"/>
    </row>
    <row r="3655" spans="2:9" x14ac:dyDescent="0.15">
      <c r="B3655" s="4">
        <v>96</v>
      </c>
      <c r="C3655" s="5">
        <v>519857</v>
      </c>
      <c r="D3655" s="5">
        <v>13329</v>
      </c>
      <c r="E3655" s="5">
        <v>7559</v>
      </c>
      <c r="F3655" s="5">
        <v>20807</v>
      </c>
      <c r="G3655" s="5">
        <v>39</v>
      </c>
      <c r="H3655" s="5">
        <v>3715.5140000000001</v>
      </c>
      <c r="I3655" s="6"/>
    </row>
    <row r="3656" spans="2:9" x14ac:dyDescent="0.15">
      <c r="B3656" s="4">
        <v>97</v>
      </c>
      <c r="C3656" s="5">
        <v>1037698</v>
      </c>
      <c r="D3656" s="5">
        <v>13303</v>
      </c>
      <c r="E3656" s="5">
        <v>5031</v>
      </c>
      <c r="F3656" s="5">
        <v>23367</v>
      </c>
      <c r="G3656" s="5">
        <v>78</v>
      </c>
      <c r="H3656" s="5">
        <v>4675.3680000000004</v>
      </c>
      <c r="I3656" s="6"/>
    </row>
    <row r="3657" spans="2:9" x14ac:dyDescent="0.15">
      <c r="B3657" s="4">
        <v>98</v>
      </c>
      <c r="C3657" s="5">
        <v>1110499</v>
      </c>
      <c r="D3657" s="5">
        <v>16094</v>
      </c>
      <c r="E3657" s="5">
        <v>6343</v>
      </c>
      <c r="F3657" s="5">
        <v>27175</v>
      </c>
      <c r="G3657" s="5">
        <v>69</v>
      </c>
      <c r="H3657" s="5">
        <v>5123.3689999999997</v>
      </c>
      <c r="I3657" s="6"/>
    </row>
    <row r="3658" spans="2:9" x14ac:dyDescent="0.15">
      <c r="B3658" s="4">
        <v>99</v>
      </c>
      <c r="C3658" s="5">
        <v>723137</v>
      </c>
      <c r="D3658" s="5">
        <v>13147</v>
      </c>
      <c r="E3658" s="5">
        <v>6695</v>
      </c>
      <c r="F3658" s="5">
        <v>21799</v>
      </c>
      <c r="G3658" s="5">
        <v>55</v>
      </c>
      <c r="H3658" s="5">
        <v>4034.623</v>
      </c>
      <c r="I3658" s="6"/>
    </row>
    <row r="3659" spans="2:9" x14ac:dyDescent="0.15">
      <c r="B3659" s="4">
        <v>100</v>
      </c>
      <c r="C3659" s="5">
        <v>811524</v>
      </c>
      <c r="D3659" s="5">
        <v>13525</v>
      </c>
      <c r="E3659" s="5">
        <v>7751</v>
      </c>
      <c r="F3659" s="5">
        <v>21511</v>
      </c>
      <c r="G3659" s="5">
        <v>60</v>
      </c>
      <c r="H3659" s="5">
        <v>3724.0452</v>
      </c>
      <c r="I3659" s="6"/>
    </row>
    <row r="3660" spans="2:9" x14ac:dyDescent="0.15">
      <c r="B3660" s="4">
        <v>101</v>
      </c>
      <c r="C3660" s="5">
        <v>806699</v>
      </c>
      <c r="D3660" s="5">
        <v>13224</v>
      </c>
      <c r="E3660" s="5">
        <v>6887</v>
      </c>
      <c r="F3660" s="5">
        <v>21351</v>
      </c>
      <c r="G3660" s="5">
        <v>61</v>
      </c>
      <c r="H3660" s="5">
        <v>3623.1876999999999</v>
      </c>
      <c r="I3660" s="6"/>
    </row>
    <row r="3661" spans="2:9" x14ac:dyDescent="0.15">
      <c r="B3661" s="4">
        <v>102</v>
      </c>
      <c r="C3661" s="5">
        <v>1107362</v>
      </c>
      <c r="D3661" s="5">
        <v>14196</v>
      </c>
      <c r="E3661" s="5">
        <v>7815</v>
      </c>
      <c r="F3661" s="5">
        <v>23527</v>
      </c>
      <c r="G3661" s="5">
        <v>78</v>
      </c>
      <c r="H3661" s="5">
        <v>4130.5522000000001</v>
      </c>
      <c r="I3661" s="6"/>
    </row>
    <row r="3662" spans="2:9" x14ac:dyDescent="0.15">
      <c r="B3662" s="4">
        <v>103</v>
      </c>
      <c r="C3662" s="5">
        <v>769199</v>
      </c>
      <c r="D3662" s="5">
        <v>13494</v>
      </c>
      <c r="E3662" s="5">
        <v>8999</v>
      </c>
      <c r="F3662" s="5">
        <v>20391</v>
      </c>
      <c r="G3662" s="5">
        <v>57</v>
      </c>
      <c r="H3662" s="5">
        <v>3316.1282000000001</v>
      </c>
      <c r="I3662" s="6"/>
    </row>
    <row r="3663" spans="2:9" x14ac:dyDescent="0.15">
      <c r="B3663" s="4">
        <v>104</v>
      </c>
      <c r="C3663" s="5">
        <v>953633</v>
      </c>
      <c r="D3663" s="5">
        <v>17338</v>
      </c>
      <c r="E3663" s="5">
        <v>10599</v>
      </c>
      <c r="F3663" s="5">
        <v>27111</v>
      </c>
      <c r="G3663" s="5">
        <v>55</v>
      </c>
      <c r="H3663" s="5">
        <v>4355.9926999999998</v>
      </c>
      <c r="I3663" s="6"/>
    </row>
    <row r="3664" spans="2:9" x14ac:dyDescent="0.15">
      <c r="B3664" s="4">
        <v>105</v>
      </c>
      <c r="C3664" s="5">
        <v>1194141</v>
      </c>
      <c r="D3664" s="5">
        <v>20239</v>
      </c>
      <c r="E3664" s="5">
        <v>10983</v>
      </c>
      <c r="F3664" s="5">
        <v>32199</v>
      </c>
      <c r="G3664" s="5">
        <v>59</v>
      </c>
      <c r="H3664" s="5">
        <v>6342.6729999999998</v>
      </c>
      <c r="I3664" s="6"/>
    </row>
    <row r="3665" spans="1:9" x14ac:dyDescent="0.15">
      <c r="B3665" s="4">
        <v>106</v>
      </c>
      <c r="C3665" s="5">
        <v>959891</v>
      </c>
      <c r="D3665" s="5">
        <v>18111</v>
      </c>
      <c r="E3665" s="5">
        <v>11047</v>
      </c>
      <c r="F3665" s="5">
        <v>29191</v>
      </c>
      <c r="G3665" s="5">
        <v>53</v>
      </c>
      <c r="H3665" s="5">
        <v>5170.4907000000003</v>
      </c>
      <c r="I3665" s="6"/>
    </row>
    <row r="3666" spans="1:9" x14ac:dyDescent="0.15">
      <c r="B3666" s="4">
        <v>107</v>
      </c>
      <c r="C3666" s="5">
        <v>767564</v>
      </c>
      <c r="D3666" s="5">
        <v>14760</v>
      </c>
      <c r="E3666" s="5">
        <v>6855</v>
      </c>
      <c r="F3666" s="5">
        <v>24359</v>
      </c>
      <c r="G3666" s="5">
        <v>52</v>
      </c>
      <c r="H3666" s="5">
        <v>4393.9269999999997</v>
      </c>
      <c r="I3666" s="6"/>
    </row>
    <row r="3667" spans="1:9" x14ac:dyDescent="0.15">
      <c r="B3667" s="4">
        <v>108</v>
      </c>
      <c r="C3667" s="5">
        <v>599106</v>
      </c>
      <c r="D3667" s="5">
        <v>13024</v>
      </c>
      <c r="E3667" s="5">
        <v>7495</v>
      </c>
      <c r="F3667" s="5">
        <v>19783</v>
      </c>
      <c r="G3667" s="5">
        <v>46</v>
      </c>
      <c r="H3667" s="5">
        <v>3518.6813999999999</v>
      </c>
      <c r="I3667" s="6"/>
    </row>
    <row r="3668" spans="1:9" x14ac:dyDescent="0.15">
      <c r="B3668" s="4">
        <v>109</v>
      </c>
      <c r="C3668" s="5">
        <v>1110862</v>
      </c>
      <c r="D3668" s="5">
        <v>16831</v>
      </c>
      <c r="E3668" s="5">
        <v>7815</v>
      </c>
      <c r="F3668" s="5">
        <v>30023</v>
      </c>
      <c r="G3668" s="5">
        <v>66</v>
      </c>
      <c r="H3668" s="5">
        <v>6155.6189999999997</v>
      </c>
      <c r="I3668" s="6"/>
    </row>
    <row r="3669" spans="1:9" x14ac:dyDescent="0.15">
      <c r="B3669" s="4">
        <v>110</v>
      </c>
      <c r="C3669" s="5">
        <v>1187804</v>
      </c>
      <c r="D3669" s="5">
        <v>17467</v>
      </c>
      <c r="E3669" s="5">
        <v>8679</v>
      </c>
      <c r="F3669" s="5">
        <v>29191</v>
      </c>
      <c r="G3669" s="5">
        <v>68</v>
      </c>
      <c r="H3669" s="5">
        <v>5894.3212999999996</v>
      </c>
      <c r="I3669" s="6"/>
    </row>
    <row r="3670" spans="1:9" x14ac:dyDescent="0.15">
      <c r="B3670" s="4">
        <v>111</v>
      </c>
      <c r="C3670" s="5">
        <v>326475</v>
      </c>
      <c r="D3670" s="5">
        <v>11257</v>
      </c>
      <c r="E3670" s="5">
        <v>9927</v>
      </c>
      <c r="F3670" s="5">
        <v>13639</v>
      </c>
      <c r="G3670" s="5">
        <v>29</v>
      </c>
      <c r="H3670" s="5">
        <v>980.41254000000004</v>
      </c>
      <c r="I3670" s="6"/>
    </row>
    <row r="3671" spans="1:9" x14ac:dyDescent="0.15">
      <c r="B3671" s="4">
        <v>112</v>
      </c>
      <c r="C3671" s="5">
        <v>226543</v>
      </c>
      <c r="D3671" s="5">
        <v>9061</v>
      </c>
      <c r="E3671" s="5">
        <v>7079</v>
      </c>
      <c r="F3671" s="5">
        <v>11655</v>
      </c>
      <c r="G3671" s="5">
        <v>25</v>
      </c>
      <c r="H3671" s="5">
        <v>1286.5328</v>
      </c>
      <c r="I3671" s="6"/>
    </row>
    <row r="3672" spans="1:9" x14ac:dyDescent="0.15">
      <c r="B3672" s="4">
        <v>113</v>
      </c>
      <c r="C3672" s="5">
        <v>806237</v>
      </c>
      <c r="D3672" s="5">
        <v>13665</v>
      </c>
      <c r="E3672" s="5">
        <v>8007</v>
      </c>
      <c r="F3672" s="5">
        <v>22119</v>
      </c>
      <c r="G3672" s="5">
        <v>59</v>
      </c>
      <c r="H3672" s="5">
        <v>3576.2012</v>
      </c>
      <c r="I3672" s="6"/>
    </row>
    <row r="3673" spans="1:9" x14ac:dyDescent="0.15">
      <c r="B3673" s="4">
        <v>114</v>
      </c>
      <c r="C3673" s="5">
        <v>974777</v>
      </c>
      <c r="D3673" s="5">
        <v>15472</v>
      </c>
      <c r="E3673" s="5">
        <v>8039</v>
      </c>
      <c r="F3673" s="5">
        <v>27815</v>
      </c>
      <c r="G3673" s="5">
        <v>63</v>
      </c>
      <c r="H3673" s="5">
        <v>5328.0770000000002</v>
      </c>
      <c r="I3673" s="6"/>
    </row>
    <row r="3674" spans="1:9" x14ac:dyDescent="0.15">
      <c r="A3674" s="6"/>
      <c r="B3674" s="4">
        <v>115</v>
      </c>
      <c r="C3674" s="5">
        <v>690981</v>
      </c>
      <c r="D3674" s="5">
        <v>13548</v>
      </c>
      <c r="E3674" s="5">
        <v>9063</v>
      </c>
      <c r="F3674" s="5">
        <v>20711</v>
      </c>
      <c r="G3674" s="5">
        <v>51</v>
      </c>
      <c r="H3674" s="5">
        <v>3233.3040000000001</v>
      </c>
      <c r="I3674" s="6"/>
    </row>
    <row r="3675" spans="1:9" x14ac:dyDescent="0.15">
      <c r="A3675" s="11"/>
      <c r="B3675" s="4">
        <v>116</v>
      </c>
      <c r="C3675" s="5">
        <v>285924</v>
      </c>
      <c r="D3675" s="5">
        <v>10211</v>
      </c>
      <c r="E3675" s="5">
        <v>8007</v>
      </c>
      <c r="F3675" s="5">
        <v>13255</v>
      </c>
      <c r="G3675" s="5">
        <v>28</v>
      </c>
      <c r="H3675" s="5">
        <v>1486.5456999999999</v>
      </c>
      <c r="I3675" s="6"/>
    </row>
    <row r="3676" spans="1:9" x14ac:dyDescent="0.15">
      <c r="B3676" s="4">
        <v>117</v>
      </c>
      <c r="C3676" s="5">
        <v>824573</v>
      </c>
      <c r="D3676" s="5">
        <v>13975</v>
      </c>
      <c r="E3676" s="5">
        <v>8967</v>
      </c>
      <c r="F3676" s="5">
        <v>21639</v>
      </c>
      <c r="G3676" s="5">
        <v>59</v>
      </c>
      <c r="H3676" s="5">
        <v>3526.8218000000002</v>
      </c>
      <c r="I3676" s="6"/>
    </row>
    <row r="3677" spans="1:9" x14ac:dyDescent="0.15">
      <c r="B3677" s="4">
        <v>118</v>
      </c>
      <c r="C3677" s="5">
        <v>1131523</v>
      </c>
      <c r="D3677" s="5">
        <v>16398</v>
      </c>
      <c r="E3677" s="5">
        <v>10183</v>
      </c>
      <c r="F3677" s="5">
        <v>26023</v>
      </c>
      <c r="G3677" s="5">
        <v>69</v>
      </c>
      <c r="H3677" s="5">
        <v>4492.0190000000002</v>
      </c>
      <c r="I3677" s="6"/>
    </row>
    <row r="3678" spans="1:9" x14ac:dyDescent="0.15">
      <c r="B3678" s="4">
        <v>119</v>
      </c>
      <c r="C3678" s="5">
        <v>646747</v>
      </c>
      <c r="D3678" s="5">
        <v>14372</v>
      </c>
      <c r="E3678" s="5">
        <v>8519</v>
      </c>
      <c r="F3678" s="5">
        <v>20967</v>
      </c>
      <c r="G3678" s="5">
        <v>45</v>
      </c>
      <c r="H3678" s="5">
        <v>3298.6732999999999</v>
      </c>
      <c r="I3678" s="6"/>
    </row>
    <row r="3679" spans="1:9" x14ac:dyDescent="0.15">
      <c r="B3679" s="4">
        <v>120</v>
      </c>
      <c r="C3679" s="5">
        <v>1084245</v>
      </c>
      <c r="D3679" s="5">
        <v>16182</v>
      </c>
      <c r="E3679" s="5">
        <v>9127</v>
      </c>
      <c r="F3679" s="5">
        <v>24999</v>
      </c>
      <c r="G3679" s="5">
        <v>67</v>
      </c>
      <c r="H3679" s="5">
        <v>4383.0995999999996</v>
      </c>
      <c r="I3679" s="6"/>
    </row>
    <row r="3680" spans="1:9" x14ac:dyDescent="0.15">
      <c r="B3680" s="4">
        <v>121</v>
      </c>
      <c r="C3680" s="5">
        <v>629552</v>
      </c>
      <c r="D3680" s="5">
        <v>13115</v>
      </c>
      <c r="E3680" s="5">
        <v>7559</v>
      </c>
      <c r="F3680" s="5">
        <v>19271</v>
      </c>
      <c r="G3680" s="5">
        <v>48</v>
      </c>
      <c r="H3680" s="5">
        <v>3141.1390000000001</v>
      </c>
      <c r="I3680" s="6"/>
    </row>
    <row r="3681" spans="2:9" x14ac:dyDescent="0.15">
      <c r="B3681" s="4">
        <v>122</v>
      </c>
      <c r="C3681" s="5">
        <v>338607</v>
      </c>
      <c r="D3681" s="5">
        <v>13544</v>
      </c>
      <c r="E3681" s="5">
        <v>10439</v>
      </c>
      <c r="F3681" s="5">
        <v>18151</v>
      </c>
      <c r="G3681" s="5">
        <v>25</v>
      </c>
      <c r="H3681" s="5">
        <v>1830.3857</v>
      </c>
      <c r="I3681" s="6"/>
    </row>
    <row r="3682" spans="2:9" x14ac:dyDescent="0.15">
      <c r="B3682" s="4">
        <v>123</v>
      </c>
      <c r="C3682" s="5">
        <v>1109613</v>
      </c>
      <c r="D3682" s="5">
        <v>14794</v>
      </c>
      <c r="E3682" s="5">
        <v>6471</v>
      </c>
      <c r="F3682" s="5">
        <v>30599</v>
      </c>
      <c r="G3682" s="5">
        <v>75</v>
      </c>
      <c r="H3682" s="5">
        <v>6532.1763000000001</v>
      </c>
      <c r="I3682" s="6"/>
    </row>
    <row r="3683" spans="2:9" x14ac:dyDescent="0.15">
      <c r="B3683" s="4">
        <v>124</v>
      </c>
      <c r="C3683" s="5">
        <v>404690</v>
      </c>
      <c r="D3683" s="5">
        <v>13489</v>
      </c>
      <c r="E3683" s="5">
        <v>10503</v>
      </c>
      <c r="F3683" s="5">
        <v>16999</v>
      </c>
      <c r="G3683" s="5">
        <v>30</v>
      </c>
      <c r="H3683" s="5">
        <v>1541.7899</v>
      </c>
      <c r="I3683" s="6"/>
    </row>
    <row r="3684" spans="2:9" x14ac:dyDescent="0.15">
      <c r="B3684" s="4">
        <v>125</v>
      </c>
      <c r="C3684" s="5">
        <v>594477</v>
      </c>
      <c r="D3684" s="5">
        <v>13825</v>
      </c>
      <c r="E3684" s="5">
        <v>7591</v>
      </c>
      <c r="F3684" s="5">
        <v>19527</v>
      </c>
      <c r="G3684" s="5">
        <v>43</v>
      </c>
      <c r="H3684" s="5">
        <v>2857.7444</v>
      </c>
      <c r="I3684" s="6"/>
    </row>
    <row r="3685" spans="2:9" x14ac:dyDescent="0.15">
      <c r="B3685" s="4">
        <v>126</v>
      </c>
      <c r="C3685" s="5">
        <v>862476</v>
      </c>
      <c r="D3685" s="5">
        <v>16586</v>
      </c>
      <c r="E3685" s="5">
        <v>10791</v>
      </c>
      <c r="F3685" s="5">
        <v>24327</v>
      </c>
      <c r="G3685" s="5">
        <v>52</v>
      </c>
      <c r="H3685" s="5">
        <v>4030.84</v>
      </c>
      <c r="I3685" s="6"/>
    </row>
    <row r="3686" spans="2:9" x14ac:dyDescent="0.15">
      <c r="B3686" s="4">
        <v>127</v>
      </c>
      <c r="C3686" s="5">
        <v>184912</v>
      </c>
      <c r="D3686" s="5">
        <v>11557</v>
      </c>
      <c r="E3686" s="5">
        <v>10215</v>
      </c>
      <c r="F3686" s="5">
        <v>13095</v>
      </c>
      <c r="G3686" s="5">
        <v>16</v>
      </c>
      <c r="H3686" s="5">
        <v>860.03783999999996</v>
      </c>
      <c r="I3686" s="6"/>
    </row>
    <row r="3687" spans="2:9" x14ac:dyDescent="0.15">
      <c r="B3687" s="4">
        <v>128</v>
      </c>
      <c r="C3687" s="5">
        <v>694789</v>
      </c>
      <c r="D3687" s="5">
        <v>13623</v>
      </c>
      <c r="E3687" s="5">
        <v>6791</v>
      </c>
      <c r="F3687" s="5">
        <v>22087</v>
      </c>
      <c r="G3687" s="5">
        <v>51</v>
      </c>
      <c r="H3687" s="5">
        <v>3945.694</v>
      </c>
      <c r="I3687" s="6"/>
    </row>
    <row r="3688" spans="2:9" x14ac:dyDescent="0.15">
      <c r="B3688" s="4">
        <v>129</v>
      </c>
      <c r="C3688" s="5">
        <v>566730</v>
      </c>
      <c r="D3688" s="5">
        <v>14913</v>
      </c>
      <c r="E3688" s="5">
        <v>8103</v>
      </c>
      <c r="F3688" s="5">
        <v>23943</v>
      </c>
      <c r="G3688" s="5">
        <v>38</v>
      </c>
      <c r="H3688" s="5">
        <v>4507.5460000000003</v>
      </c>
      <c r="I3688" s="6"/>
    </row>
    <row r="3689" spans="2:9" x14ac:dyDescent="0.15">
      <c r="B3689" s="4">
        <v>130</v>
      </c>
      <c r="C3689" s="5">
        <v>707417</v>
      </c>
      <c r="D3689" s="5">
        <v>11228</v>
      </c>
      <c r="E3689" s="5">
        <v>5671</v>
      </c>
      <c r="F3689" s="5">
        <v>16903</v>
      </c>
      <c r="G3689" s="5">
        <v>63</v>
      </c>
      <c r="H3689" s="5">
        <v>2755.7064999999998</v>
      </c>
      <c r="I3689" s="6"/>
    </row>
    <row r="3690" spans="2:9" x14ac:dyDescent="0.15">
      <c r="B3690" s="4">
        <v>131</v>
      </c>
      <c r="C3690" s="5">
        <v>737925</v>
      </c>
      <c r="D3690" s="5">
        <v>14469</v>
      </c>
      <c r="E3690" s="5">
        <v>7591</v>
      </c>
      <c r="F3690" s="5">
        <v>25703</v>
      </c>
      <c r="G3690" s="5">
        <v>51</v>
      </c>
      <c r="H3690" s="5">
        <v>5003.643</v>
      </c>
      <c r="I3690" s="6"/>
    </row>
    <row r="3691" spans="2:9" x14ac:dyDescent="0.15">
      <c r="B3691" s="4">
        <v>132</v>
      </c>
      <c r="C3691" s="5">
        <v>796695</v>
      </c>
      <c r="D3691" s="5">
        <v>16259</v>
      </c>
      <c r="E3691" s="5">
        <v>8647</v>
      </c>
      <c r="F3691" s="5">
        <v>24359</v>
      </c>
      <c r="G3691" s="5">
        <v>49</v>
      </c>
      <c r="H3691" s="5">
        <v>4601.3119999999999</v>
      </c>
      <c r="I3691" s="6"/>
    </row>
    <row r="3692" spans="2:9" x14ac:dyDescent="0.15">
      <c r="B3692" s="4">
        <v>133</v>
      </c>
      <c r="C3692" s="5">
        <v>1112167</v>
      </c>
      <c r="D3692" s="5">
        <v>17110</v>
      </c>
      <c r="E3692" s="5">
        <v>9927</v>
      </c>
      <c r="F3692" s="5">
        <v>29895</v>
      </c>
      <c r="G3692" s="5">
        <v>65</v>
      </c>
      <c r="H3692" s="5">
        <v>5501.4565000000002</v>
      </c>
      <c r="I3692" s="6"/>
    </row>
    <row r="3693" spans="2:9" x14ac:dyDescent="0.15">
      <c r="B3693" s="4">
        <v>134</v>
      </c>
      <c r="C3693" s="5">
        <v>1100152</v>
      </c>
      <c r="D3693" s="5">
        <v>15279</v>
      </c>
      <c r="E3693" s="5">
        <v>10823</v>
      </c>
      <c r="F3693" s="5">
        <v>21639</v>
      </c>
      <c r="G3693" s="5">
        <v>72</v>
      </c>
      <c r="H3693" s="5">
        <v>3030.5479</v>
      </c>
      <c r="I3693" s="6"/>
    </row>
    <row r="3694" spans="2:9" x14ac:dyDescent="0.15">
      <c r="B3694" s="4">
        <v>135</v>
      </c>
      <c r="C3694" s="5">
        <v>143120</v>
      </c>
      <c r="D3694" s="5">
        <v>8945</v>
      </c>
      <c r="E3694" s="5">
        <v>8167</v>
      </c>
      <c r="F3694" s="5">
        <v>10407</v>
      </c>
      <c r="G3694" s="5">
        <v>16</v>
      </c>
      <c r="H3694" s="5">
        <v>652.33119999999997</v>
      </c>
      <c r="I3694" s="6"/>
    </row>
    <row r="3695" spans="2:9" x14ac:dyDescent="0.15">
      <c r="B3695" s="4">
        <v>136</v>
      </c>
      <c r="C3695" s="5">
        <v>129378</v>
      </c>
      <c r="D3695" s="5">
        <v>9241</v>
      </c>
      <c r="E3695" s="5">
        <v>7367</v>
      </c>
      <c r="F3695" s="5">
        <v>10471</v>
      </c>
      <c r="G3695" s="5">
        <v>14</v>
      </c>
      <c r="H3695" s="5">
        <v>997.00689999999997</v>
      </c>
      <c r="I3695" s="6"/>
    </row>
    <row r="3696" spans="2:9" x14ac:dyDescent="0.15">
      <c r="B3696" s="4">
        <v>137</v>
      </c>
      <c r="C3696" s="5">
        <v>813131</v>
      </c>
      <c r="D3696" s="5">
        <v>13330</v>
      </c>
      <c r="E3696" s="5">
        <v>8519</v>
      </c>
      <c r="F3696" s="5">
        <v>20551</v>
      </c>
      <c r="G3696" s="5">
        <v>61</v>
      </c>
      <c r="H3696" s="5">
        <v>3372.3456999999999</v>
      </c>
      <c r="I3696" s="6"/>
    </row>
    <row r="3697" spans="2:9" x14ac:dyDescent="0.15">
      <c r="B3697" s="4">
        <v>138</v>
      </c>
      <c r="C3697" s="5">
        <v>1091800</v>
      </c>
      <c r="D3697" s="5">
        <v>15163</v>
      </c>
      <c r="E3697" s="5">
        <v>7143</v>
      </c>
      <c r="F3697" s="5">
        <v>28519</v>
      </c>
      <c r="G3697" s="5">
        <v>72</v>
      </c>
      <c r="H3697" s="5">
        <v>5833.2349999999997</v>
      </c>
      <c r="I3697" s="6"/>
    </row>
    <row r="3698" spans="2:9" x14ac:dyDescent="0.15">
      <c r="B3698" s="4">
        <v>139</v>
      </c>
      <c r="C3698" s="5">
        <v>619460</v>
      </c>
      <c r="D3698" s="5">
        <v>10324</v>
      </c>
      <c r="E3698" s="5">
        <v>7239</v>
      </c>
      <c r="F3698" s="5">
        <v>14247</v>
      </c>
      <c r="G3698" s="5">
        <v>60</v>
      </c>
      <c r="H3698" s="5">
        <v>1890.5432000000001</v>
      </c>
      <c r="I3698" s="6"/>
    </row>
    <row r="3699" spans="2:9" x14ac:dyDescent="0.15">
      <c r="B3699" s="4">
        <v>140</v>
      </c>
      <c r="C3699" s="5">
        <v>1152246</v>
      </c>
      <c r="D3699" s="5">
        <v>19866</v>
      </c>
      <c r="E3699" s="5">
        <v>8839</v>
      </c>
      <c r="F3699" s="5">
        <v>32743</v>
      </c>
      <c r="G3699" s="5">
        <v>58</v>
      </c>
      <c r="H3699" s="5">
        <v>6897.7416999999996</v>
      </c>
      <c r="I3699" s="6"/>
    </row>
    <row r="3700" spans="2:9" x14ac:dyDescent="0.15">
      <c r="B3700" s="4">
        <v>141</v>
      </c>
      <c r="C3700" s="5">
        <v>643700</v>
      </c>
      <c r="D3700" s="5">
        <v>14629</v>
      </c>
      <c r="E3700" s="5">
        <v>8295</v>
      </c>
      <c r="F3700" s="5">
        <v>23975</v>
      </c>
      <c r="G3700" s="5">
        <v>44</v>
      </c>
      <c r="H3700" s="5">
        <v>4429.0893999999998</v>
      </c>
      <c r="I3700" s="6"/>
    </row>
    <row r="3701" spans="2:9" x14ac:dyDescent="0.15">
      <c r="B3701" s="4">
        <v>142</v>
      </c>
      <c r="C3701" s="5">
        <v>471228</v>
      </c>
      <c r="D3701" s="5">
        <v>13089</v>
      </c>
      <c r="E3701" s="5">
        <v>8711</v>
      </c>
      <c r="F3701" s="5">
        <v>18311</v>
      </c>
      <c r="G3701" s="5">
        <v>36</v>
      </c>
      <c r="H3701" s="5">
        <v>2632.6653000000001</v>
      </c>
      <c r="I3701" s="6"/>
    </row>
    <row r="3702" spans="2:9" x14ac:dyDescent="0.15">
      <c r="B3702" s="4">
        <v>143</v>
      </c>
      <c r="C3702" s="5">
        <v>831990</v>
      </c>
      <c r="D3702" s="5">
        <v>14344</v>
      </c>
      <c r="E3702" s="5">
        <v>6023</v>
      </c>
      <c r="F3702" s="5">
        <v>28135</v>
      </c>
      <c r="G3702" s="5">
        <v>58</v>
      </c>
      <c r="H3702" s="5">
        <v>5799.393</v>
      </c>
      <c r="I3702" s="6"/>
    </row>
    <row r="3703" spans="2:9" x14ac:dyDescent="0.15">
      <c r="B3703" s="4">
        <v>144</v>
      </c>
      <c r="C3703" s="5">
        <v>1130651</v>
      </c>
      <c r="D3703" s="5">
        <v>14683</v>
      </c>
      <c r="E3703" s="5">
        <v>8487</v>
      </c>
      <c r="F3703" s="5">
        <v>21959</v>
      </c>
      <c r="G3703" s="5">
        <v>77</v>
      </c>
      <c r="H3703" s="5">
        <v>3334.8042</v>
      </c>
      <c r="I3703" s="6"/>
    </row>
    <row r="3704" spans="2:9" x14ac:dyDescent="0.15">
      <c r="B3704" s="4">
        <v>145</v>
      </c>
      <c r="C3704" s="5">
        <v>951726</v>
      </c>
      <c r="D3704" s="5">
        <v>14420</v>
      </c>
      <c r="E3704" s="5">
        <v>6951</v>
      </c>
      <c r="F3704" s="5">
        <v>26055</v>
      </c>
      <c r="G3704" s="5">
        <v>66</v>
      </c>
      <c r="H3704" s="5">
        <v>5222.7505000000001</v>
      </c>
      <c r="I3704" s="6"/>
    </row>
    <row r="3705" spans="2:9" x14ac:dyDescent="0.15">
      <c r="B3705" s="4">
        <v>146</v>
      </c>
      <c r="C3705" s="5">
        <v>594569</v>
      </c>
      <c r="D3705" s="5">
        <v>12650</v>
      </c>
      <c r="E3705" s="5">
        <v>8103</v>
      </c>
      <c r="F3705" s="5">
        <v>19239</v>
      </c>
      <c r="G3705" s="5">
        <v>47</v>
      </c>
      <c r="H3705" s="5">
        <v>3070.3125</v>
      </c>
      <c r="I3705" s="6"/>
    </row>
    <row r="3706" spans="2:9" x14ac:dyDescent="0.15">
      <c r="B3706" s="4">
        <v>147</v>
      </c>
      <c r="C3706" s="5">
        <v>440757</v>
      </c>
      <c r="D3706" s="5">
        <v>12593</v>
      </c>
      <c r="E3706" s="5">
        <v>8487</v>
      </c>
      <c r="F3706" s="5">
        <v>17607</v>
      </c>
      <c r="G3706" s="5">
        <v>35</v>
      </c>
      <c r="H3706" s="5">
        <v>2319.578</v>
      </c>
      <c r="I3706" s="6"/>
    </row>
    <row r="3707" spans="2:9" x14ac:dyDescent="0.15">
      <c r="B3707" s="4">
        <v>148</v>
      </c>
      <c r="C3707" s="5">
        <v>870738</v>
      </c>
      <c r="D3707" s="5">
        <v>14044</v>
      </c>
      <c r="E3707" s="5">
        <v>6535</v>
      </c>
      <c r="F3707" s="5">
        <v>24007</v>
      </c>
      <c r="G3707" s="5">
        <v>62</v>
      </c>
      <c r="H3707" s="5">
        <v>4851.9160000000002</v>
      </c>
      <c r="I3707" s="6"/>
    </row>
    <row r="3708" spans="2:9" x14ac:dyDescent="0.15">
      <c r="B3708" s="4">
        <v>149</v>
      </c>
      <c r="C3708" s="5">
        <v>1066470</v>
      </c>
      <c r="D3708" s="5">
        <v>14411</v>
      </c>
      <c r="E3708" s="5">
        <v>4903</v>
      </c>
      <c r="F3708" s="5">
        <v>29063</v>
      </c>
      <c r="G3708" s="5">
        <v>74</v>
      </c>
      <c r="H3708" s="5">
        <v>7029.5060000000003</v>
      </c>
      <c r="I3708" s="6"/>
    </row>
    <row r="3709" spans="2:9" x14ac:dyDescent="0.15">
      <c r="B3709" s="4">
        <v>150</v>
      </c>
      <c r="C3709" s="5">
        <v>710095</v>
      </c>
      <c r="D3709" s="5">
        <v>12457</v>
      </c>
      <c r="E3709" s="5">
        <v>4327</v>
      </c>
      <c r="F3709" s="5">
        <v>23271</v>
      </c>
      <c r="G3709" s="5">
        <v>57</v>
      </c>
      <c r="H3709" s="5">
        <v>5035.8086000000003</v>
      </c>
      <c r="I3709" s="6"/>
    </row>
    <row r="3710" spans="2:9" x14ac:dyDescent="0.15">
      <c r="B3710" s="4">
        <v>151</v>
      </c>
      <c r="C3710" s="5">
        <v>610059</v>
      </c>
      <c r="D3710" s="5">
        <v>10000</v>
      </c>
      <c r="E3710" s="5">
        <v>3911</v>
      </c>
      <c r="F3710" s="5">
        <v>17607</v>
      </c>
      <c r="G3710" s="5">
        <v>61</v>
      </c>
      <c r="H3710" s="5">
        <v>3685.7112000000002</v>
      </c>
      <c r="I3710" s="6"/>
    </row>
    <row r="3711" spans="2:9" x14ac:dyDescent="0.15">
      <c r="B3711" s="4">
        <v>152</v>
      </c>
      <c r="C3711" s="5">
        <v>625165</v>
      </c>
      <c r="D3711" s="5">
        <v>14538</v>
      </c>
      <c r="E3711" s="5">
        <v>8711</v>
      </c>
      <c r="F3711" s="5">
        <v>19687</v>
      </c>
      <c r="G3711" s="5">
        <v>43</v>
      </c>
      <c r="H3711" s="5">
        <v>3064.357</v>
      </c>
      <c r="I3711" s="6"/>
    </row>
    <row r="3712" spans="2:9" x14ac:dyDescent="0.15">
      <c r="B3712" s="4">
        <v>153</v>
      </c>
      <c r="C3712" s="5">
        <v>954567</v>
      </c>
      <c r="D3712" s="5">
        <v>14685</v>
      </c>
      <c r="E3712" s="5">
        <v>5927</v>
      </c>
      <c r="F3712" s="5">
        <v>28327</v>
      </c>
      <c r="G3712" s="5">
        <v>65</v>
      </c>
      <c r="H3712" s="5">
        <v>6107.9889999999996</v>
      </c>
      <c r="I3712" s="6"/>
    </row>
    <row r="3713" spans="2:9" x14ac:dyDescent="0.15">
      <c r="B3713" s="4">
        <v>154</v>
      </c>
      <c r="C3713" s="5">
        <v>698369</v>
      </c>
      <c r="D3713" s="5">
        <v>12697</v>
      </c>
      <c r="E3713" s="5">
        <v>5895</v>
      </c>
      <c r="F3713" s="5">
        <v>21479</v>
      </c>
      <c r="G3713" s="5">
        <v>55</v>
      </c>
      <c r="H3713" s="5">
        <v>3980.1801999999998</v>
      </c>
      <c r="I3713" s="6"/>
    </row>
    <row r="3714" spans="2:9" x14ac:dyDescent="0.15">
      <c r="B3714" s="4">
        <v>155</v>
      </c>
      <c r="C3714" s="5">
        <v>576656</v>
      </c>
      <c r="D3714" s="5">
        <v>12013</v>
      </c>
      <c r="E3714" s="5">
        <v>7271</v>
      </c>
      <c r="F3714" s="5">
        <v>18151</v>
      </c>
      <c r="G3714" s="5">
        <v>48</v>
      </c>
      <c r="H3714" s="5">
        <v>2813.8627999999999</v>
      </c>
      <c r="I3714" s="6"/>
    </row>
    <row r="3715" spans="2:9" x14ac:dyDescent="0.15">
      <c r="B3715" s="4">
        <v>156</v>
      </c>
      <c r="C3715" s="5">
        <v>701789</v>
      </c>
      <c r="D3715" s="5">
        <v>11894</v>
      </c>
      <c r="E3715" s="5">
        <v>6887</v>
      </c>
      <c r="F3715" s="5">
        <v>20391</v>
      </c>
      <c r="G3715" s="5">
        <v>59</v>
      </c>
      <c r="H3715" s="5">
        <v>3355.5962</v>
      </c>
      <c r="I3715" s="6"/>
    </row>
    <row r="3716" spans="2:9" x14ac:dyDescent="0.15">
      <c r="B3716" s="4">
        <v>157</v>
      </c>
      <c r="C3716" s="5">
        <v>1739918</v>
      </c>
      <c r="D3716" s="5">
        <v>17754</v>
      </c>
      <c r="E3716" s="5">
        <v>7911</v>
      </c>
      <c r="F3716" s="5">
        <v>29671</v>
      </c>
      <c r="G3716" s="5">
        <v>98</v>
      </c>
      <c r="H3716" s="5">
        <v>6134.5727999999999</v>
      </c>
      <c r="I3716" s="6"/>
    </row>
    <row r="3717" spans="2:9" x14ac:dyDescent="0.15">
      <c r="B3717" s="4">
        <v>158</v>
      </c>
      <c r="C3717" s="5">
        <v>930952</v>
      </c>
      <c r="D3717" s="5">
        <v>16624</v>
      </c>
      <c r="E3717" s="5">
        <v>7847</v>
      </c>
      <c r="F3717" s="5">
        <v>28359</v>
      </c>
      <c r="G3717" s="5">
        <v>56</v>
      </c>
      <c r="H3717" s="5">
        <v>6167.0106999999998</v>
      </c>
      <c r="I3717" s="6"/>
    </row>
    <row r="3718" spans="2:9" x14ac:dyDescent="0.15">
      <c r="B3718" s="4">
        <v>159</v>
      </c>
      <c r="C3718" s="5">
        <v>1007581</v>
      </c>
      <c r="D3718" s="5">
        <v>17077</v>
      </c>
      <c r="E3718" s="5">
        <v>8551</v>
      </c>
      <c r="F3718" s="5">
        <v>31335</v>
      </c>
      <c r="G3718" s="5">
        <v>59</v>
      </c>
      <c r="H3718" s="5">
        <v>6521.3563999999997</v>
      </c>
      <c r="I3718" s="6"/>
    </row>
    <row r="3719" spans="2:9" x14ac:dyDescent="0.15">
      <c r="B3719" s="4">
        <v>160</v>
      </c>
      <c r="C3719" s="5">
        <v>725381</v>
      </c>
      <c r="D3719" s="5">
        <v>14223</v>
      </c>
      <c r="E3719" s="5">
        <v>7239</v>
      </c>
      <c r="F3719" s="5">
        <v>24775</v>
      </c>
      <c r="G3719" s="5">
        <v>51</v>
      </c>
      <c r="H3719" s="5">
        <v>5035.0940000000001</v>
      </c>
      <c r="I3719" s="6"/>
    </row>
    <row r="3720" spans="2:9" x14ac:dyDescent="0.15">
      <c r="B3720" s="4">
        <v>161</v>
      </c>
      <c r="C3720" s="5">
        <v>934932</v>
      </c>
      <c r="D3720" s="5">
        <v>12301</v>
      </c>
      <c r="E3720" s="5">
        <v>5703</v>
      </c>
      <c r="F3720" s="5">
        <v>25191</v>
      </c>
      <c r="G3720" s="5">
        <v>76</v>
      </c>
      <c r="H3720" s="5">
        <v>4971.6234999999997</v>
      </c>
      <c r="I3720" s="6"/>
    </row>
    <row r="3721" spans="2:9" x14ac:dyDescent="0.15">
      <c r="B3721" s="4">
        <v>162</v>
      </c>
      <c r="C3721" s="5">
        <v>338531</v>
      </c>
      <c r="D3721" s="5">
        <v>9149</v>
      </c>
      <c r="E3721" s="5">
        <v>3559</v>
      </c>
      <c r="F3721" s="5">
        <v>14887</v>
      </c>
      <c r="G3721" s="5">
        <v>37</v>
      </c>
      <c r="H3721" s="5">
        <v>2982.9672999999998</v>
      </c>
      <c r="I3721" s="6"/>
    </row>
    <row r="3722" spans="2:9" x14ac:dyDescent="0.15">
      <c r="B3722" s="4">
        <v>163</v>
      </c>
      <c r="C3722" s="5">
        <v>401219</v>
      </c>
      <c r="D3722" s="5">
        <v>10843</v>
      </c>
      <c r="E3722" s="5">
        <v>8007</v>
      </c>
      <c r="F3722" s="5">
        <v>13671</v>
      </c>
      <c r="G3722" s="5">
        <v>37</v>
      </c>
      <c r="H3722" s="5">
        <v>1566.7701</v>
      </c>
      <c r="I3722" s="6"/>
    </row>
    <row r="3723" spans="2:9" x14ac:dyDescent="0.15">
      <c r="B3723" s="4">
        <v>164</v>
      </c>
      <c r="C3723" s="5">
        <v>752791</v>
      </c>
      <c r="D3723" s="5">
        <v>15363</v>
      </c>
      <c r="E3723" s="5">
        <v>7591</v>
      </c>
      <c r="F3723" s="5">
        <v>24199</v>
      </c>
      <c r="G3723" s="5">
        <v>49</v>
      </c>
      <c r="H3723" s="5">
        <v>4921.4170000000004</v>
      </c>
      <c r="I3723" s="6"/>
    </row>
    <row r="3724" spans="2:9" x14ac:dyDescent="0.15">
      <c r="B3724" s="4">
        <v>165</v>
      </c>
      <c r="C3724" s="5">
        <v>485148</v>
      </c>
      <c r="D3724" s="5">
        <v>13476</v>
      </c>
      <c r="E3724" s="5">
        <v>6215</v>
      </c>
      <c r="F3724" s="5">
        <v>20071</v>
      </c>
      <c r="G3724" s="5">
        <v>36</v>
      </c>
      <c r="H3724" s="5">
        <v>3978.0762</v>
      </c>
      <c r="I3724" s="6"/>
    </row>
    <row r="3725" spans="2:9" x14ac:dyDescent="0.15">
      <c r="B3725" s="4">
        <v>166</v>
      </c>
      <c r="C3725" s="5">
        <v>808875</v>
      </c>
      <c r="D3725" s="5">
        <v>13260</v>
      </c>
      <c r="E3725" s="5">
        <v>8711</v>
      </c>
      <c r="F3725" s="5">
        <v>19207</v>
      </c>
      <c r="G3725" s="5">
        <v>61</v>
      </c>
      <c r="H3725" s="5">
        <v>2739.3964999999998</v>
      </c>
      <c r="I3725" s="6"/>
    </row>
    <row r="3726" spans="2:9" x14ac:dyDescent="0.15">
      <c r="B3726" s="4">
        <v>167</v>
      </c>
      <c r="C3726" s="5">
        <v>467084</v>
      </c>
      <c r="D3726" s="5">
        <v>8982</v>
      </c>
      <c r="E3726" s="5">
        <v>3367</v>
      </c>
      <c r="F3726" s="5">
        <v>16903</v>
      </c>
      <c r="G3726" s="5">
        <v>52</v>
      </c>
      <c r="H3726" s="5">
        <v>3231.7266</v>
      </c>
      <c r="I3726" s="6"/>
    </row>
    <row r="3727" spans="2:9" x14ac:dyDescent="0.15">
      <c r="B3727" s="4">
        <v>168</v>
      </c>
      <c r="C3727" s="5">
        <v>380581</v>
      </c>
      <c r="D3727" s="5">
        <v>7462</v>
      </c>
      <c r="E3727" s="5">
        <v>2567</v>
      </c>
      <c r="F3727" s="5">
        <v>12807</v>
      </c>
      <c r="G3727" s="5">
        <v>51</v>
      </c>
      <c r="H3727" s="5">
        <v>2339.4119999999998</v>
      </c>
      <c r="I3727" s="6"/>
    </row>
    <row r="3728" spans="2:9" x14ac:dyDescent="0.15">
      <c r="B3728" s="4">
        <v>169</v>
      </c>
      <c r="C3728" s="5">
        <v>685946</v>
      </c>
      <c r="D3728" s="5">
        <v>12702</v>
      </c>
      <c r="E3728" s="5">
        <v>6439</v>
      </c>
      <c r="F3728" s="5">
        <v>22791</v>
      </c>
      <c r="G3728" s="5">
        <v>54</v>
      </c>
      <c r="H3728" s="5">
        <v>4831.5785999999998</v>
      </c>
      <c r="I3728" s="6"/>
    </row>
    <row r="3729" spans="1:10" x14ac:dyDescent="0.15">
      <c r="B3729" s="4">
        <v>170</v>
      </c>
      <c r="C3729" s="5">
        <v>478096</v>
      </c>
      <c r="D3729" s="5">
        <v>9960</v>
      </c>
      <c r="E3729" s="5">
        <v>4039</v>
      </c>
      <c r="F3729" s="5">
        <v>18503</v>
      </c>
      <c r="G3729" s="5">
        <v>48</v>
      </c>
      <c r="H3729" s="5">
        <v>3668.7305000000001</v>
      </c>
      <c r="I3729" s="6"/>
    </row>
    <row r="3730" spans="1:10" x14ac:dyDescent="0.15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15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15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15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15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15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15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15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15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15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15">
      <c r="B3740" s="4">
        <v>181</v>
      </c>
      <c r="I3740" s="6"/>
    </row>
    <row r="3741" spans="1:10" x14ac:dyDescent="0.15">
      <c r="A3741" s="14" t="s">
        <v>10</v>
      </c>
      <c r="B3741" s="3">
        <v>170</v>
      </c>
      <c r="I3741" s="6"/>
    </row>
    <row r="3742" spans="1:10" x14ac:dyDescent="0.15">
      <c r="A3742" t="s">
        <v>67</v>
      </c>
      <c r="B3742" s="15"/>
      <c r="C3742" s="8">
        <f>AVERAGE(C3560:C3740)</f>
        <v>766613.30588235299</v>
      </c>
      <c r="D3742" s="8"/>
      <c r="E3742" s="8"/>
      <c r="F3742" s="8"/>
      <c r="G3742" s="8"/>
      <c r="H3742" s="8"/>
      <c r="I3742" s="9"/>
      <c r="J3742" s="17">
        <f>AVERAGE(D3560:D3740)</f>
        <v>13993.758823529412</v>
      </c>
    </row>
    <row r="3743" spans="1:10" x14ac:dyDescent="0.15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15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15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15">
      <c r="B3746" s="4"/>
      <c r="C3746" s="16"/>
      <c r="D3746" s="16"/>
      <c r="E3746" s="16"/>
      <c r="F3746" s="16"/>
      <c r="G3746" s="16"/>
      <c r="H3746" s="16"/>
      <c r="I3746" s="18"/>
    </row>
    <row r="3747" spans="1:9" x14ac:dyDescent="0.15">
      <c r="A3747" s="6"/>
      <c r="B3747" s="45">
        <v>1</v>
      </c>
      <c r="C3747" s="16">
        <v>548578</v>
      </c>
      <c r="D3747" s="16">
        <v>10971</v>
      </c>
      <c r="E3747" s="16">
        <v>5161</v>
      </c>
      <c r="F3747" s="16">
        <v>18985</v>
      </c>
      <c r="G3747" s="16">
        <v>50</v>
      </c>
      <c r="H3747" s="16">
        <v>3915.8337000000001</v>
      </c>
      <c r="I3747" s="18"/>
    </row>
    <row r="3748" spans="1:9" x14ac:dyDescent="0.15">
      <c r="A3748" s="6"/>
      <c r="B3748" s="16">
        <v>2</v>
      </c>
      <c r="C3748" s="16">
        <v>78265</v>
      </c>
      <c r="D3748" s="16">
        <v>4603</v>
      </c>
      <c r="E3748" s="16">
        <v>2153</v>
      </c>
      <c r="F3748" s="16">
        <v>6953</v>
      </c>
      <c r="G3748" s="16">
        <v>17</v>
      </c>
      <c r="H3748" s="16">
        <v>1326.0740000000001</v>
      </c>
      <c r="I3748" s="18"/>
    </row>
    <row r="3749" spans="1:9" x14ac:dyDescent="0.15">
      <c r="A3749" s="6"/>
      <c r="B3749" s="16">
        <v>3</v>
      </c>
      <c r="C3749" s="16">
        <v>721471</v>
      </c>
      <c r="D3749" s="16">
        <v>10161</v>
      </c>
      <c r="E3749" s="16">
        <v>5481</v>
      </c>
      <c r="F3749" s="16">
        <v>17129</v>
      </c>
      <c r="G3749" s="16">
        <v>71</v>
      </c>
      <c r="H3749" s="16">
        <v>3310.15</v>
      </c>
      <c r="I3749" s="18"/>
    </row>
    <row r="3750" spans="1:9" x14ac:dyDescent="0.15">
      <c r="A3750" s="6"/>
      <c r="B3750" s="16">
        <v>4</v>
      </c>
      <c r="C3750" s="16">
        <v>403148</v>
      </c>
      <c r="D3750" s="16">
        <v>9162</v>
      </c>
      <c r="E3750" s="16">
        <v>4329</v>
      </c>
      <c r="F3750" s="16">
        <v>15657</v>
      </c>
      <c r="G3750" s="16">
        <v>44</v>
      </c>
      <c r="H3750" s="16">
        <v>2842.4376999999999</v>
      </c>
      <c r="I3750" s="18"/>
    </row>
    <row r="3751" spans="1:9" x14ac:dyDescent="0.15">
      <c r="A3751" s="6"/>
      <c r="B3751" s="16">
        <v>5</v>
      </c>
      <c r="C3751" s="16">
        <v>328269</v>
      </c>
      <c r="D3751" s="16">
        <v>8872</v>
      </c>
      <c r="E3751" s="16">
        <v>4617</v>
      </c>
      <c r="F3751" s="16">
        <v>13705</v>
      </c>
      <c r="G3751" s="16">
        <v>37</v>
      </c>
      <c r="H3751" s="16">
        <v>2581.8784000000001</v>
      </c>
      <c r="I3751" s="18"/>
    </row>
    <row r="3752" spans="1:9" x14ac:dyDescent="0.15">
      <c r="A3752" s="6"/>
      <c r="B3752" s="16">
        <v>6</v>
      </c>
      <c r="C3752" s="16">
        <v>375751</v>
      </c>
      <c r="D3752" s="16">
        <v>7994</v>
      </c>
      <c r="E3752" s="16">
        <v>5129</v>
      </c>
      <c r="F3752" s="16">
        <v>10921</v>
      </c>
      <c r="G3752" s="16">
        <v>47</v>
      </c>
      <c r="H3752" s="16">
        <v>1383.2738999999999</v>
      </c>
      <c r="I3752" s="18"/>
    </row>
    <row r="3753" spans="1:9" x14ac:dyDescent="0.15">
      <c r="A3753" s="6"/>
      <c r="B3753" s="16">
        <v>7</v>
      </c>
      <c r="C3753" s="16">
        <v>774611</v>
      </c>
      <c r="D3753" s="16">
        <v>13129</v>
      </c>
      <c r="E3753" s="16">
        <v>8457</v>
      </c>
      <c r="F3753" s="16">
        <v>19017</v>
      </c>
      <c r="G3753" s="16">
        <v>59</v>
      </c>
      <c r="H3753" s="16">
        <v>2771.6316000000002</v>
      </c>
      <c r="I3753" s="18"/>
    </row>
    <row r="3754" spans="1:9" x14ac:dyDescent="0.15">
      <c r="A3754" s="6"/>
      <c r="B3754" s="16">
        <v>8</v>
      </c>
      <c r="C3754" s="16">
        <v>231768</v>
      </c>
      <c r="D3754" s="16">
        <v>9657</v>
      </c>
      <c r="E3754" s="16">
        <v>7497</v>
      </c>
      <c r="F3754" s="16">
        <v>12201</v>
      </c>
      <c r="G3754" s="16">
        <v>24</v>
      </c>
      <c r="H3754" s="16">
        <v>1277.5628999999999</v>
      </c>
      <c r="I3754" s="18"/>
    </row>
    <row r="3755" spans="1:9" x14ac:dyDescent="0.15">
      <c r="A3755" s="6"/>
      <c r="B3755" s="16">
        <v>9</v>
      </c>
      <c r="C3755" s="16">
        <v>591016</v>
      </c>
      <c r="D3755" s="16">
        <v>14775</v>
      </c>
      <c r="E3755" s="16">
        <v>7945</v>
      </c>
      <c r="F3755" s="16">
        <v>22441</v>
      </c>
      <c r="G3755" s="16">
        <v>40</v>
      </c>
      <c r="H3755" s="16">
        <v>4353.0730000000003</v>
      </c>
      <c r="I3755" s="18"/>
    </row>
    <row r="3756" spans="1:9" x14ac:dyDescent="0.15">
      <c r="A3756" s="6"/>
      <c r="B3756" s="16">
        <v>10</v>
      </c>
      <c r="C3756" s="16">
        <v>278811</v>
      </c>
      <c r="D3756" s="16">
        <v>7966</v>
      </c>
      <c r="E3756" s="16">
        <v>5513</v>
      </c>
      <c r="F3756" s="16">
        <v>10153</v>
      </c>
      <c r="G3756" s="16">
        <v>35</v>
      </c>
      <c r="H3756" s="16">
        <v>1426.9512</v>
      </c>
      <c r="I3756" s="18"/>
    </row>
    <row r="3757" spans="1:9" x14ac:dyDescent="0.15">
      <c r="A3757" s="6"/>
      <c r="B3757" s="16">
        <v>11</v>
      </c>
      <c r="C3757" s="16">
        <v>605640</v>
      </c>
      <c r="D3757" s="16">
        <v>15141</v>
      </c>
      <c r="E3757" s="16">
        <v>11017</v>
      </c>
      <c r="F3757" s="16">
        <v>22569</v>
      </c>
      <c r="G3757" s="16">
        <v>40</v>
      </c>
      <c r="H3757" s="16">
        <v>3155.8562000000002</v>
      </c>
      <c r="I3757" s="18"/>
    </row>
    <row r="3758" spans="1:9" x14ac:dyDescent="0.15">
      <c r="A3758" s="6"/>
      <c r="B3758" s="5">
        <v>12</v>
      </c>
      <c r="C3758" s="16">
        <v>305596</v>
      </c>
      <c r="D3758" s="16">
        <v>10914</v>
      </c>
      <c r="E3758" s="16">
        <v>7401</v>
      </c>
      <c r="F3758" s="16">
        <v>14473</v>
      </c>
      <c r="G3758" s="16">
        <v>28</v>
      </c>
      <c r="H3758" s="16">
        <v>2148.9445999999998</v>
      </c>
      <c r="I3758" s="18"/>
    </row>
    <row r="3759" spans="1:9" x14ac:dyDescent="0.15">
      <c r="B3759" s="4">
        <v>13</v>
      </c>
      <c r="C3759" s="16">
        <v>68899</v>
      </c>
      <c r="D3759" s="16">
        <v>6263</v>
      </c>
      <c r="E3759" s="16">
        <v>4777</v>
      </c>
      <c r="F3759" s="16">
        <v>7305</v>
      </c>
      <c r="G3759" s="16">
        <v>11</v>
      </c>
      <c r="H3759" s="16">
        <v>853.91030000000001</v>
      </c>
      <c r="I3759" s="18"/>
    </row>
    <row r="3760" spans="1:9" x14ac:dyDescent="0.15">
      <c r="B3760" s="4">
        <v>14</v>
      </c>
      <c r="C3760" s="16">
        <v>310350</v>
      </c>
      <c r="D3760" s="16">
        <v>10345</v>
      </c>
      <c r="E3760" s="16">
        <v>5705</v>
      </c>
      <c r="F3760" s="16">
        <v>16905</v>
      </c>
      <c r="G3760" s="16">
        <v>30</v>
      </c>
      <c r="H3760" s="16">
        <v>3461.3395999999998</v>
      </c>
      <c r="I3760" s="18"/>
    </row>
    <row r="3761" spans="2:9" x14ac:dyDescent="0.15">
      <c r="B3761" s="4">
        <v>15</v>
      </c>
      <c r="C3761" s="16">
        <v>246159</v>
      </c>
      <c r="D3761" s="16">
        <v>10702</v>
      </c>
      <c r="E3761" s="16">
        <v>8073</v>
      </c>
      <c r="F3761" s="16">
        <v>13865</v>
      </c>
      <c r="G3761" s="16">
        <v>23</v>
      </c>
      <c r="H3761" s="16">
        <v>1807.3279</v>
      </c>
      <c r="I3761" s="18"/>
    </row>
    <row r="3762" spans="2:9" x14ac:dyDescent="0.15">
      <c r="B3762" s="4">
        <v>16</v>
      </c>
      <c r="C3762" s="16">
        <v>567873</v>
      </c>
      <c r="D3762" s="16">
        <v>9962</v>
      </c>
      <c r="E3762" s="16">
        <v>4489</v>
      </c>
      <c r="F3762" s="16">
        <v>16777</v>
      </c>
      <c r="G3762" s="16">
        <v>57</v>
      </c>
      <c r="H3762" s="16">
        <v>3266.3991999999998</v>
      </c>
      <c r="I3762" s="18"/>
    </row>
    <row r="3763" spans="2:9" x14ac:dyDescent="0.15">
      <c r="B3763" s="4">
        <v>17</v>
      </c>
      <c r="C3763" s="16">
        <v>355625</v>
      </c>
      <c r="D3763" s="16">
        <v>10776</v>
      </c>
      <c r="E3763" s="16">
        <v>4169</v>
      </c>
      <c r="F3763" s="16">
        <v>16105</v>
      </c>
      <c r="G3763" s="16">
        <v>33</v>
      </c>
      <c r="H3763" s="16">
        <v>2975.3560000000002</v>
      </c>
      <c r="I3763" s="18"/>
    </row>
    <row r="3764" spans="2:9" x14ac:dyDescent="0.15">
      <c r="B3764" s="4">
        <v>18</v>
      </c>
      <c r="C3764" s="16">
        <v>156025</v>
      </c>
      <c r="D3764" s="16">
        <v>9177</v>
      </c>
      <c r="E3764" s="16">
        <v>7209</v>
      </c>
      <c r="F3764" s="16">
        <v>11561</v>
      </c>
      <c r="G3764" s="16">
        <v>17</v>
      </c>
      <c r="H3764" s="16">
        <v>1284.5482</v>
      </c>
      <c r="I3764" s="18"/>
    </row>
    <row r="3765" spans="2:9" x14ac:dyDescent="0.15">
      <c r="B3765" s="4">
        <v>19</v>
      </c>
      <c r="C3765" s="16">
        <v>805358</v>
      </c>
      <c r="D3765" s="16">
        <v>12989</v>
      </c>
      <c r="E3765" s="16">
        <v>7369</v>
      </c>
      <c r="F3765" s="16">
        <v>20905</v>
      </c>
      <c r="G3765" s="16">
        <v>62</v>
      </c>
      <c r="H3765" s="16">
        <v>3473.7896000000001</v>
      </c>
      <c r="I3765" s="18"/>
    </row>
    <row r="3766" spans="2:9" x14ac:dyDescent="0.15">
      <c r="B3766" s="4">
        <v>20</v>
      </c>
      <c r="C3766" s="16">
        <v>313943</v>
      </c>
      <c r="D3766" s="16">
        <v>10127</v>
      </c>
      <c r="E3766" s="16">
        <v>6697</v>
      </c>
      <c r="F3766" s="16">
        <v>13417</v>
      </c>
      <c r="G3766" s="16">
        <v>31</v>
      </c>
      <c r="H3766" s="16">
        <v>1882.7388000000001</v>
      </c>
      <c r="I3766" s="18"/>
    </row>
    <row r="3767" spans="2:9" x14ac:dyDescent="0.15">
      <c r="B3767" s="4">
        <v>21</v>
      </c>
      <c r="C3767" s="16">
        <v>929721</v>
      </c>
      <c r="D3767" s="16">
        <v>11478</v>
      </c>
      <c r="E3767" s="16">
        <v>4489</v>
      </c>
      <c r="F3767" s="16">
        <v>20265</v>
      </c>
      <c r="G3767" s="16">
        <v>81</v>
      </c>
      <c r="H3767" s="16">
        <v>3659.7323999999999</v>
      </c>
      <c r="I3767" s="18"/>
    </row>
    <row r="3768" spans="2:9" x14ac:dyDescent="0.15">
      <c r="B3768" s="4">
        <v>22</v>
      </c>
      <c r="C3768" s="16">
        <v>567270</v>
      </c>
      <c r="D3768" s="16">
        <v>10505</v>
      </c>
      <c r="E3768" s="16">
        <v>4233</v>
      </c>
      <c r="F3768" s="16">
        <v>19177</v>
      </c>
      <c r="G3768" s="16">
        <v>54</v>
      </c>
      <c r="H3768" s="16">
        <v>3814.1113</v>
      </c>
      <c r="I3768" s="18"/>
    </row>
    <row r="3769" spans="2:9" x14ac:dyDescent="0.15">
      <c r="B3769" s="4">
        <v>23</v>
      </c>
      <c r="C3769" s="16">
        <v>1212653</v>
      </c>
      <c r="D3769" s="16">
        <v>12006</v>
      </c>
      <c r="E3769" s="16">
        <v>1609</v>
      </c>
      <c r="F3769" s="16">
        <v>31465</v>
      </c>
      <c r="G3769" s="16">
        <v>101</v>
      </c>
      <c r="H3769" s="16">
        <v>8404.7860000000001</v>
      </c>
      <c r="I3769" s="18"/>
    </row>
    <row r="3770" spans="2:9" x14ac:dyDescent="0.15">
      <c r="B3770" s="4">
        <v>24</v>
      </c>
      <c r="C3770" s="16">
        <v>850568</v>
      </c>
      <c r="D3770" s="16">
        <v>11813</v>
      </c>
      <c r="E3770" s="16">
        <v>7177</v>
      </c>
      <c r="F3770" s="16">
        <v>17513</v>
      </c>
      <c r="G3770" s="16">
        <v>72</v>
      </c>
      <c r="H3770" s="16">
        <v>2703.0949999999998</v>
      </c>
      <c r="I3770" s="18"/>
    </row>
    <row r="3771" spans="2:9" x14ac:dyDescent="0.15">
      <c r="B3771" s="4">
        <v>25</v>
      </c>
      <c r="C3771" s="16">
        <v>95751</v>
      </c>
      <c r="D3771" s="16">
        <v>6383</v>
      </c>
      <c r="E3771" s="16">
        <v>4777</v>
      </c>
      <c r="F3771" s="16">
        <v>7849</v>
      </c>
      <c r="G3771" s="16">
        <v>15</v>
      </c>
      <c r="H3771" s="16">
        <v>1016.27094</v>
      </c>
      <c r="I3771" s="18"/>
    </row>
    <row r="3772" spans="2:9" x14ac:dyDescent="0.15">
      <c r="B3772" s="4">
        <v>26</v>
      </c>
      <c r="C3772" s="16">
        <v>244019</v>
      </c>
      <c r="D3772" s="16">
        <v>9037</v>
      </c>
      <c r="E3772" s="16">
        <v>7305</v>
      </c>
      <c r="F3772" s="16">
        <v>12329</v>
      </c>
      <c r="G3772" s="16">
        <v>27</v>
      </c>
      <c r="H3772" s="16">
        <v>1287.4768999999999</v>
      </c>
      <c r="I3772" s="18"/>
    </row>
    <row r="3773" spans="2:9" x14ac:dyDescent="0.15">
      <c r="B3773" s="4">
        <v>27</v>
      </c>
      <c r="C3773" s="16">
        <v>447071</v>
      </c>
      <c r="D3773" s="16">
        <v>11463</v>
      </c>
      <c r="E3773" s="16">
        <v>5097</v>
      </c>
      <c r="F3773" s="16">
        <v>18761</v>
      </c>
      <c r="G3773" s="16">
        <v>39</v>
      </c>
      <c r="H3773" s="16">
        <v>3395.739</v>
      </c>
      <c r="I3773" s="18"/>
    </row>
    <row r="3774" spans="2:9" x14ac:dyDescent="0.15">
      <c r="B3774" s="4">
        <v>28</v>
      </c>
      <c r="C3774" s="16">
        <v>635261</v>
      </c>
      <c r="D3774" s="16">
        <v>11986</v>
      </c>
      <c r="E3774" s="16">
        <v>6121</v>
      </c>
      <c r="F3774" s="16">
        <v>20297</v>
      </c>
      <c r="G3774" s="16">
        <v>53</v>
      </c>
      <c r="H3774" s="16">
        <v>4122.6980000000003</v>
      </c>
      <c r="I3774" s="18"/>
    </row>
    <row r="3775" spans="2:9" x14ac:dyDescent="0.15">
      <c r="B3775" s="4">
        <v>29</v>
      </c>
      <c r="C3775" s="16">
        <v>561070</v>
      </c>
      <c r="D3775" s="16">
        <v>9049</v>
      </c>
      <c r="E3775" s="16">
        <v>5385</v>
      </c>
      <c r="F3775" s="16">
        <v>13289</v>
      </c>
      <c r="G3775" s="16">
        <v>62</v>
      </c>
      <c r="H3775" s="16">
        <v>1840.9223999999999</v>
      </c>
      <c r="I3775" s="18"/>
    </row>
    <row r="3776" spans="2:9" x14ac:dyDescent="0.15">
      <c r="B3776" s="4">
        <v>30</v>
      </c>
      <c r="C3776" s="16">
        <v>431146</v>
      </c>
      <c r="D3776" s="16">
        <v>7433</v>
      </c>
      <c r="E3776" s="16">
        <v>3209</v>
      </c>
      <c r="F3776" s="16">
        <v>13193</v>
      </c>
      <c r="G3776" s="16">
        <v>58</v>
      </c>
      <c r="H3776" s="16">
        <v>2624.4895000000001</v>
      </c>
      <c r="I3776" s="18"/>
    </row>
    <row r="3777" spans="1:9" x14ac:dyDescent="0.15">
      <c r="A3777" s="6"/>
      <c r="B3777" s="4">
        <v>31</v>
      </c>
      <c r="C3777" s="16">
        <v>356019</v>
      </c>
      <c r="D3777" s="16">
        <v>13185</v>
      </c>
      <c r="E3777" s="16">
        <v>9289</v>
      </c>
      <c r="F3777" s="16">
        <v>17033</v>
      </c>
      <c r="G3777" s="16">
        <v>27</v>
      </c>
      <c r="H3777" s="16">
        <v>2165.1738</v>
      </c>
      <c r="I3777" s="18"/>
    </row>
    <row r="3778" spans="1:9" x14ac:dyDescent="0.15">
      <c r="A3778" s="11"/>
      <c r="B3778" s="5">
        <v>32</v>
      </c>
      <c r="C3778" s="16">
        <v>1514094</v>
      </c>
      <c r="D3778" s="16">
        <v>16107</v>
      </c>
      <c r="E3778" s="16">
        <v>11753</v>
      </c>
      <c r="F3778" s="16">
        <v>22185</v>
      </c>
      <c r="G3778" s="16">
        <v>94</v>
      </c>
      <c r="H3778" s="16">
        <v>2671.7712000000001</v>
      </c>
      <c r="I3778" s="18"/>
    </row>
    <row r="3779" spans="1:9" x14ac:dyDescent="0.15">
      <c r="B3779" s="4">
        <v>33</v>
      </c>
      <c r="C3779" s="16">
        <v>379552</v>
      </c>
      <c r="D3779" s="16">
        <v>11861</v>
      </c>
      <c r="E3779" s="16">
        <v>8009</v>
      </c>
      <c r="F3779" s="16">
        <v>16553</v>
      </c>
      <c r="G3779" s="16">
        <v>32</v>
      </c>
      <c r="H3779" s="16">
        <v>2248.1950000000002</v>
      </c>
      <c r="I3779" s="18"/>
    </row>
    <row r="3780" spans="1:9" x14ac:dyDescent="0.15">
      <c r="B3780" s="4">
        <v>34</v>
      </c>
      <c r="C3780" s="16">
        <v>626672</v>
      </c>
      <c r="D3780" s="16">
        <v>13055</v>
      </c>
      <c r="E3780" s="16">
        <v>7497</v>
      </c>
      <c r="F3780" s="16">
        <v>19753</v>
      </c>
      <c r="G3780" s="16">
        <v>48</v>
      </c>
      <c r="H3780" s="16">
        <v>3296.0752000000002</v>
      </c>
      <c r="I3780" s="18"/>
    </row>
    <row r="3781" spans="1:9" x14ac:dyDescent="0.15">
      <c r="B3781" s="4">
        <v>35</v>
      </c>
      <c r="C3781" s="16">
        <v>198067</v>
      </c>
      <c r="D3781" s="16">
        <v>7335</v>
      </c>
      <c r="E3781" s="16">
        <v>4873</v>
      </c>
      <c r="F3781" s="16">
        <v>10569</v>
      </c>
      <c r="G3781" s="16">
        <v>27</v>
      </c>
      <c r="H3781" s="16">
        <v>1470.3264999999999</v>
      </c>
      <c r="I3781" s="18"/>
    </row>
    <row r="3782" spans="1:9" x14ac:dyDescent="0.15">
      <c r="B3782" s="4">
        <v>36</v>
      </c>
      <c r="C3782" s="16">
        <v>432255</v>
      </c>
      <c r="D3782" s="16">
        <v>6088</v>
      </c>
      <c r="E3782" s="16">
        <v>2409</v>
      </c>
      <c r="F3782" s="16">
        <v>11849</v>
      </c>
      <c r="G3782" s="16">
        <v>71</v>
      </c>
      <c r="H3782" s="16">
        <v>2276.0396000000001</v>
      </c>
      <c r="I3782" s="18"/>
    </row>
    <row r="3783" spans="1:9" x14ac:dyDescent="0.15">
      <c r="B3783" s="4">
        <v>37</v>
      </c>
      <c r="C3783" s="16">
        <v>1093554</v>
      </c>
      <c r="D3783" s="16">
        <v>16569</v>
      </c>
      <c r="E3783" s="16">
        <v>10761</v>
      </c>
      <c r="F3783" s="16">
        <v>26601</v>
      </c>
      <c r="G3783" s="16">
        <v>66</v>
      </c>
      <c r="H3783" s="16">
        <v>4085.1711</v>
      </c>
      <c r="I3783" s="18"/>
    </row>
    <row r="3784" spans="1:9" x14ac:dyDescent="0.15">
      <c r="B3784" s="4">
        <v>38</v>
      </c>
      <c r="C3784" s="16">
        <v>343305</v>
      </c>
      <c r="D3784" s="16">
        <v>10403</v>
      </c>
      <c r="E3784" s="16">
        <v>6761</v>
      </c>
      <c r="F3784" s="16">
        <v>13737</v>
      </c>
      <c r="G3784" s="16">
        <v>33</v>
      </c>
      <c r="H3784" s="16">
        <v>1913.8136999999999</v>
      </c>
      <c r="I3784" s="18"/>
    </row>
    <row r="3785" spans="1:9" x14ac:dyDescent="0.15">
      <c r="B3785" s="4">
        <v>39</v>
      </c>
      <c r="C3785" s="16">
        <v>422911</v>
      </c>
      <c r="D3785" s="16">
        <v>10843</v>
      </c>
      <c r="E3785" s="16">
        <v>6025</v>
      </c>
      <c r="F3785" s="16">
        <v>15881</v>
      </c>
      <c r="G3785" s="16">
        <v>39</v>
      </c>
      <c r="H3785" s="16">
        <v>2891.1287000000002</v>
      </c>
      <c r="I3785" s="18"/>
    </row>
    <row r="3786" spans="1:9" x14ac:dyDescent="0.15">
      <c r="B3786" s="4">
        <v>40</v>
      </c>
      <c r="C3786" s="16">
        <v>1091648</v>
      </c>
      <c r="D3786" s="16">
        <v>17057</v>
      </c>
      <c r="E3786" s="16">
        <v>9481</v>
      </c>
      <c r="F3786" s="16">
        <v>28585</v>
      </c>
      <c r="G3786" s="16">
        <v>64</v>
      </c>
      <c r="H3786" s="16">
        <v>5155.5312000000004</v>
      </c>
      <c r="I3786" s="18"/>
    </row>
    <row r="3787" spans="1:9" x14ac:dyDescent="0.15">
      <c r="B3787" s="4">
        <v>41</v>
      </c>
      <c r="C3787" s="16">
        <v>397174</v>
      </c>
      <c r="D3787" s="16">
        <v>10451</v>
      </c>
      <c r="E3787" s="16">
        <v>7753</v>
      </c>
      <c r="F3787" s="16">
        <v>14057</v>
      </c>
      <c r="G3787" s="16">
        <v>38</v>
      </c>
      <c r="H3787" s="16">
        <v>1660.6412</v>
      </c>
      <c r="I3787" s="18"/>
    </row>
    <row r="3788" spans="1:9" x14ac:dyDescent="0.15">
      <c r="B3788" s="4">
        <v>42</v>
      </c>
      <c r="C3788" s="16">
        <v>130622</v>
      </c>
      <c r="D3788" s="16">
        <v>9330</v>
      </c>
      <c r="E3788" s="16">
        <v>8041</v>
      </c>
      <c r="F3788" s="16">
        <v>10665</v>
      </c>
      <c r="G3788" s="16">
        <v>14</v>
      </c>
      <c r="H3788" s="16">
        <v>739.72875999999997</v>
      </c>
      <c r="I3788" s="18"/>
    </row>
    <row r="3789" spans="1:9" x14ac:dyDescent="0.15">
      <c r="B3789" s="4">
        <v>43</v>
      </c>
      <c r="C3789" s="16">
        <v>387368</v>
      </c>
      <c r="D3789" s="16">
        <v>9684</v>
      </c>
      <c r="E3789" s="16">
        <v>6601</v>
      </c>
      <c r="F3789" s="16">
        <v>13769</v>
      </c>
      <c r="G3789" s="16">
        <v>40</v>
      </c>
      <c r="H3789" s="16">
        <v>2056.3366999999998</v>
      </c>
      <c r="I3789" s="18"/>
    </row>
    <row r="3790" spans="1:9" x14ac:dyDescent="0.15">
      <c r="B3790" s="4">
        <v>44</v>
      </c>
      <c r="C3790" s="16">
        <v>740925</v>
      </c>
      <c r="D3790" s="16">
        <v>13979</v>
      </c>
      <c r="E3790" s="16">
        <v>8169</v>
      </c>
      <c r="F3790" s="16">
        <v>21065</v>
      </c>
      <c r="G3790" s="16">
        <v>53</v>
      </c>
      <c r="H3790" s="16">
        <v>3772.6313</v>
      </c>
      <c r="I3790" s="18"/>
    </row>
    <row r="3791" spans="1:9" x14ac:dyDescent="0.15">
      <c r="B3791" s="4">
        <v>45</v>
      </c>
      <c r="C3791" s="16">
        <v>1204921</v>
      </c>
      <c r="D3791" s="16">
        <v>14875</v>
      </c>
      <c r="E3791" s="16">
        <v>7881</v>
      </c>
      <c r="F3791" s="16">
        <v>22953</v>
      </c>
      <c r="G3791" s="16">
        <v>81</v>
      </c>
      <c r="H3791" s="16">
        <v>4067.8380999999999</v>
      </c>
      <c r="I3791" s="18"/>
    </row>
    <row r="3792" spans="1:9" x14ac:dyDescent="0.15">
      <c r="B3792" s="4">
        <v>46</v>
      </c>
      <c r="C3792" s="16">
        <v>610138</v>
      </c>
      <c r="D3792" s="16">
        <v>14527</v>
      </c>
      <c r="E3792" s="16">
        <v>7241</v>
      </c>
      <c r="F3792" s="16">
        <v>22889</v>
      </c>
      <c r="G3792" s="16">
        <v>42</v>
      </c>
      <c r="H3792" s="16">
        <v>4706.2885999999999</v>
      </c>
      <c r="I3792" s="18"/>
    </row>
    <row r="3793" spans="2:9" x14ac:dyDescent="0.15">
      <c r="B3793" s="4">
        <v>47</v>
      </c>
      <c r="C3793" s="16">
        <v>180087</v>
      </c>
      <c r="D3793" s="16">
        <v>5809</v>
      </c>
      <c r="E3793" s="16">
        <v>3465</v>
      </c>
      <c r="F3793" s="16">
        <v>8649</v>
      </c>
      <c r="G3793" s="16">
        <v>31</v>
      </c>
      <c r="H3793" s="16">
        <v>1530.7457999999999</v>
      </c>
      <c r="I3793" s="18"/>
    </row>
    <row r="3794" spans="2:9" x14ac:dyDescent="0.15">
      <c r="B3794" s="4">
        <v>48</v>
      </c>
      <c r="C3794" s="16">
        <v>565302</v>
      </c>
      <c r="D3794" s="16">
        <v>14876</v>
      </c>
      <c r="E3794" s="16">
        <v>8713</v>
      </c>
      <c r="F3794" s="16">
        <v>23145</v>
      </c>
      <c r="G3794" s="16">
        <v>38</v>
      </c>
      <c r="H3794" s="16">
        <v>4196.2437</v>
      </c>
      <c r="I3794" s="18"/>
    </row>
    <row r="3795" spans="2:9" x14ac:dyDescent="0.15">
      <c r="B3795" s="4">
        <v>49</v>
      </c>
      <c r="C3795" s="16">
        <v>419760</v>
      </c>
      <c r="D3795" s="16">
        <v>8745</v>
      </c>
      <c r="E3795" s="16">
        <v>3849</v>
      </c>
      <c r="F3795" s="16">
        <v>14985</v>
      </c>
      <c r="G3795" s="16">
        <v>48</v>
      </c>
      <c r="H3795" s="16">
        <v>3183.0360000000001</v>
      </c>
      <c r="I3795" s="18"/>
    </row>
    <row r="3796" spans="2:9" x14ac:dyDescent="0.15">
      <c r="B3796" s="4">
        <v>50</v>
      </c>
      <c r="C3796" s="16">
        <v>464153</v>
      </c>
      <c r="D3796" s="16">
        <v>9472</v>
      </c>
      <c r="E3796" s="16">
        <v>3145</v>
      </c>
      <c r="F3796" s="16">
        <v>17865</v>
      </c>
      <c r="G3796" s="16">
        <v>49</v>
      </c>
      <c r="H3796" s="16">
        <v>3790.5412999999999</v>
      </c>
      <c r="I3796" s="18"/>
    </row>
    <row r="3797" spans="2:9" x14ac:dyDescent="0.15">
      <c r="B3797" s="4">
        <v>51</v>
      </c>
      <c r="C3797" s="16">
        <v>605434</v>
      </c>
      <c r="D3797" s="16">
        <v>14415</v>
      </c>
      <c r="E3797" s="16">
        <v>8649</v>
      </c>
      <c r="F3797" s="16">
        <v>21385</v>
      </c>
      <c r="G3797" s="16">
        <v>42</v>
      </c>
      <c r="H3797" s="16">
        <v>3644.5972000000002</v>
      </c>
      <c r="I3797" s="18"/>
    </row>
    <row r="3798" spans="2:9" x14ac:dyDescent="0.15">
      <c r="B3798" s="4">
        <v>52</v>
      </c>
      <c r="C3798" s="16">
        <v>544949</v>
      </c>
      <c r="D3798" s="16">
        <v>12109</v>
      </c>
      <c r="E3798" s="16">
        <v>7817</v>
      </c>
      <c r="F3798" s="16">
        <v>17705</v>
      </c>
      <c r="G3798" s="16">
        <v>45</v>
      </c>
      <c r="H3798" s="16">
        <v>2774.0001999999999</v>
      </c>
      <c r="I3798" s="18"/>
    </row>
    <row r="3799" spans="2:9" x14ac:dyDescent="0.15">
      <c r="B3799" s="4">
        <v>53</v>
      </c>
      <c r="C3799" s="16">
        <v>362665</v>
      </c>
      <c r="D3799" s="16">
        <v>10989</v>
      </c>
      <c r="E3799" s="16">
        <v>6377</v>
      </c>
      <c r="F3799" s="16">
        <v>14505</v>
      </c>
      <c r="G3799" s="16">
        <v>33</v>
      </c>
      <c r="H3799" s="16">
        <v>2186.9304000000002</v>
      </c>
      <c r="I3799" s="18"/>
    </row>
    <row r="3800" spans="2:9" x14ac:dyDescent="0.15">
      <c r="B3800" s="4">
        <v>54</v>
      </c>
      <c r="C3800" s="16">
        <v>433586</v>
      </c>
      <c r="D3800" s="16">
        <v>12752</v>
      </c>
      <c r="E3800" s="16">
        <v>8297</v>
      </c>
      <c r="F3800" s="16">
        <v>17737</v>
      </c>
      <c r="G3800" s="16">
        <v>34</v>
      </c>
      <c r="H3800" s="16">
        <v>2698.2665999999999</v>
      </c>
      <c r="I3800" s="18"/>
    </row>
    <row r="3801" spans="2:9" x14ac:dyDescent="0.15">
      <c r="B3801" s="4">
        <v>55</v>
      </c>
      <c r="C3801" s="16">
        <v>496936</v>
      </c>
      <c r="D3801" s="16">
        <v>12423</v>
      </c>
      <c r="E3801" s="16">
        <v>8841</v>
      </c>
      <c r="F3801" s="16">
        <v>16361</v>
      </c>
      <c r="G3801" s="16">
        <v>40</v>
      </c>
      <c r="H3801" s="16">
        <v>1926.1837</v>
      </c>
      <c r="I3801" s="18"/>
    </row>
    <row r="3802" spans="2:9" x14ac:dyDescent="0.15">
      <c r="B3802" s="4">
        <v>56</v>
      </c>
      <c r="C3802" s="16">
        <v>538386</v>
      </c>
      <c r="D3802" s="16">
        <v>15834</v>
      </c>
      <c r="E3802" s="16">
        <v>7945</v>
      </c>
      <c r="F3802" s="16">
        <v>25737</v>
      </c>
      <c r="G3802" s="16">
        <v>34</v>
      </c>
      <c r="H3802" s="16">
        <v>5320.9960000000001</v>
      </c>
      <c r="I3802" s="18"/>
    </row>
    <row r="3803" spans="2:9" x14ac:dyDescent="0.15">
      <c r="B3803" s="4">
        <v>57</v>
      </c>
      <c r="C3803" s="16">
        <v>468694</v>
      </c>
      <c r="D3803" s="16">
        <v>12334</v>
      </c>
      <c r="E3803" s="16">
        <v>10089</v>
      </c>
      <c r="F3803" s="16">
        <v>15401</v>
      </c>
      <c r="G3803" s="16">
        <v>38</v>
      </c>
      <c r="H3803" s="16">
        <v>1307.4783</v>
      </c>
      <c r="I3803" s="18"/>
    </row>
    <row r="3804" spans="2:9" x14ac:dyDescent="0.15">
      <c r="B3804" s="4">
        <v>58</v>
      </c>
      <c r="C3804" s="16">
        <v>147795</v>
      </c>
      <c r="D3804" s="16">
        <v>5473</v>
      </c>
      <c r="E3804" s="16">
        <v>2665</v>
      </c>
      <c r="F3804" s="16">
        <v>8297</v>
      </c>
      <c r="G3804" s="16">
        <v>27</v>
      </c>
      <c r="H3804" s="16">
        <v>1240.2550000000001</v>
      </c>
      <c r="I3804" s="18"/>
    </row>
    <row r="3805" spans="2:9" x14ac:dyDescent="0.15">
      <c r="B3805" s="4">
        <v>59</v>
      </c>
      <c r="C3805" s="16">
        <v>473069</v>
      </c>
      <c r="D3805" s="16">
        <v>12785</v>
      </c>
      <c r="E3805" s="16">
        <v>8329</v>
      </c>
      <c r="F3805" s="16">
        <v>18921</v>
      </c>
      <c r="G3805" s="16">
        <v>37</v>
      </c>
      <c r="H3805" s="16">
        <v>2592.83</v>
      </c>
      <c r="I3805" s="18"/>
    </row>
    <row r="3806" spans="2:9" x14ac:dyDescent="0.15">
      <c r="B3806" s="4">
        <v>60</v>
      </c>
      <c r="C3806" s="16">
        <v>134761</v>
      </c>
      <c r="D3806" s="16">
        <v>4083</v>
      </c>
      <c r="E3806" s="16">
        <v>1449</v>
      </c>
      <c r="F3806" s="16">
        <v>7241</v>
      </c>
      <c r="G3806" s="16">
        <v>33</v>
      </c>
      <c r="H3806" s="16">
        <v>1591.4908</v>
      </c>
      <c r="I3806" s="18"/>
    </row>
    <row r="3807" spans="2:9" x14ac:dyDescent="0.15">
      <c r="B3807" s="4">
        <v>61</v>
      </c>
      <c r="C3807" s="16">
        <v>930407</v>
      </c>
      <c r="D3807" s="16">
        <v>11777</v>
      </c>
      <c r="E3807" s="16">
        <v>5673</v>
      </c>
      <c r="F3807" s="16">
        <v>19017</v>
      </c>
      <c r="G3807" s="16">
        <v>79</v>
      </c>
      <c r="H3807" s="16">
        <v>3602.7865999999999</v>
      </c>
      <c r="I3807" s="18"/>
    </row>
    <row r="3808" spans="2:9" x14ac:dyDescent="0.15">
      <c r="B3808" s="4">
        <v>62</v>
      </c>
      <c r="C3808" s="16">
        <v>548262</v>
      </c>
      <c r="D3808" s="16">
        <v>10153</v>
      </c>
      <c r="E3808" s="16">
        <v>4617</v>
      </c>
      <c r="F3808" s="16">
        <v>17193</v>
      </c>
      <c r="G3808" s="16">
        <v>54</v>
      </c>
      <c r="H3808" s="16">
        <v>3054.7123999999999</v>
      </c>
      <c r="I3808" s="18"/>
    </row>
    <row r="3809" spans="2:9" x14ac:dyDescent="0.15">
      <c r="B3809" s="4">
        <v>63</v>
      </c>
      <c r="C3809" s="16">
        <v>867489</v>
      </c>
      <c r="D3809" s="16">
        <v>15219</v>
      </c>
      <c r="E3809" s="16">
        <v>6409</v>
      </c>
      <c r="F3809" s="16">
        <v>30601</v>
      </c>
      <c r="G3809" s="16">
        <v>57</v>
      </c>
      <c r="H3809" s="16">
        <v>7066.8765000000003</v>
      </c>
      <c r="I3809" s="18"/>
    </row>
    <row r="3810" spans="2:9" x14ac:dyDescent="0.15">
      <c r="B3810" s="4">
        <v>64</v>
      </c>
      <c r="C3810" s="16">
        <v>217767</v>
      </c>
      <c r="D3810" s="16">
        <v>14517</v>
      </c>
      <c r="E3810" s="16">
        <v>13097</v>
      </c>
      <c r="F3810" s="16">
        <v>16009</v>
      </c>
      <c r="G3810" s="16">
        <v>15</v>
      </c>
      <c r="H3810" s="16">
        <v>896.71843999999999</v>
      </c>
      <c r="I3810" s="18"/>
    </row>
    <row r="3811" spans="2:9" x14ac:dyDescent="0.15">
      <c r="B3811" s="4">
        <v>65</v>
      </c>
      <c r="C3811" s="16">
        <v>456752</v>
      </c>
      <c r="D3811" s="16">
        <v>9515</v>
      </c>
      <c r="E3811" s="16">
        <v>4521</v>
      </c>
      <c r="F3811" s="16">
        <v>16361</v>
      </c>
      <c r="G3811" s="16">
        <v>48</v>
      </c>
      <c r="H3811" s="16">
        <v>3178.1570000000002</v>
      </c>
      <c r="I3811" s="18"/>
    </row>
    <row r="3812" spans="2:9" x14ac:dyDescent="0.15">
      <c r="B3812" s="4">
        <v>66</v>
      </c>
      <c r="C3812" s="16">
        <v>237743</v>
      </c>
      <c r="D3812" s="16">
        <v>10336</v>
      </c>
      <c r="E3812" s="16">
        <v>7529</v>
      </c>
      <c r="F3812" s="16">
        <v>12489</v>
      </c>
      <c r="G3812" s="16">
        <v>23</v>
      </c>
      <c r="H3812" s="16">
        <v>1260.9203</v>
      </c>
      <c r="I3812" s="18"/>
    </row>
    <row r="3813" spans="2:9" x14ac:dyDescent="0.15">
      <c r="B3813" s="4">
        <v>67</v>
      </c>
      <c r="C3813" s="16">
        <v>1848480</v>
      </c>
      <c r="D3813" s="16">
        <v>19255</v>
      </c>
      <c r="E3813" s="16">
        <v>12105</v>
      </c>
      <c r="F3813" s="16">
        <v>30185</v>
      </c>
      <c r="G3813" s="16">
        <v>96</v>
      </c>
      <c r="H3813" s="16">
        <v>4578.96</v>
      </c>
      <c r="I3813" s="18"/>
    </row>
    <row r="3814" spans="2:9" x14ac:dyDescent="0.15">
      <c r="B3814" s="4">
        <v>68</v>
      </c>
      <c r="C3814" s="16">
        <v>558449</v>
      </c>
      <c r="D3814" s="16">
        <v>13620</v>
      </c>
      <c r="E3814" s="16">
        <v>8105</v>
      </c>
      <c r="F3814" s="16">
        <v>20041</v>
      </c>
      <c r="G3814" s="16">
        <v>41</v>
      </c>
      <c r="H3814" s="16">
        <v>3302.2453999999998</v>
      </c>
      <c r="I3814" s="18"/>
    </row>
    <row r="3815" spans="2:9" x14ac:dyDescent="0.15">
      <c r="B3815" s="4">
        <v>69</v>
      </c>
      <c r="C3815" s="16">
        <v>289847</v>
      </c>
      <c r="D3815" s="16">
        <v>9349</v>
      </c>
      <c r="E3815" s="16">
        <v>4873</v>
      </c>
      <c r="F3815" s="16">
        <v>13449</v>
      </c>
      <c r="G3815" s="16">
        <v>31</v>
      </c>
      <c r="H3815" s="16">
        <v>2329.8896</v>
      </c>
      <c r="I3815" s="18"/>
    </row>
    <row r="3816" spans="2:9" x14ac:dyDescent="0.15">
      <c r="B3816" s="4">
        <v>70</v>
      </c>
      <c r="C3816" s="5">
        <v>444923</v>
      </c>
      <c r="D3816" s="5">
        <v>12712</v>
      </c>
      <c r="E3816" s="5">
        <v>9033</v>
      </c>
      <c r="F3816" s="5">
        <v>16713</v>
      </c>
      <c r="G3816" s="5">
        <v>35</v>
      </c>
      <c r="H3816" s="5">
        <v>2163.5835000000002</v>
      </c>
      <c r="I3816" s="6"/>
    </row>
    <row r="3817" spans="2:9" x14ac:dyDescent="0.15">
      <c r="B3817" s="4">
        <v>71</v>
      </c>
      <c r="C3817" s="5">
        <v>389503</v>
      </c>
      <c r="D3817" s="5">
        <v>9987</v>
      </c>
      <c r="E3817" s="5">
        <v>5769</v>
      </c>
      <c r="F3817" s="5">
        <v>14377</v>
      </c>
      <c r="G3817" s="5">
        <v>39</v>
      </c>
      <c r="H3817" s="5">
        <v>2266.3213000000001</v>
      </c>
      <c r="I3817" s="6"/>
    </row>
    <row r="3818" spans="2:9" x14ac:dyDescent="0.15">
      <c r="B3818" s="4">
        <v>72</v>
      </c>
      <c r="C3818" s="5">
        <v>1221093</v>
      </c>
      <c r="D3818" s="5">
        <v>13130</v>
      </c>
      <c r="E3818" s="5">
        <v>6505</v>
      </c>
      <c r="F3818" s="5">
        <v>21833</v>
      </c>
      <c r="G3818" s="5">
        <v>93</v>
      </c>
      <c r="H3818" s="5">
        <v>3599.422</v>
      </c>
      <c r="I3818" s="6"/>
    </row>
    <row r="3819" spans="2:9" x14ac:dyDescent="0.15">
      <c r="B3819" s="4">
        <v>73</v>
      </c>
      <c r="C3819" s="5">
        <v>311804</v>
      </c>
      <c r="D3819" s="5">
        <v>11135</v>
      </c>
      <c r="E3819" s="5">
        <v>8681</v>
      </c>
      <c r="F3819" s="5">
        <v>13673</v>
      </c>
      <c r="G3819" s="5">
        <v>28</v>
      </c>
      <c r="H3819" s="5">
        <v>1225.7501</v>
      </c>
      <c r="I3819" s="6"/>
    </row>
    <row r="3820" spans="2:9" x14ac:dyDescent="0.15">
      <c r="B3820" s="4">
        <v>74</v>
      </c>
      <c r="C3820" s="5">
        <v>329051</v>
      </c>
      <c r="D3820" s="5">
        <v>9401</v>
      </c>
      <c r="E3820" s="5">
        <v>6121</v>
      </c>
      <c r="F3820" s="5">
        <v>14121</v>
      </c>
      <c r="G3820" s="5">
        <v>35</v>
      </c>
      <c r="H3820" s="5">
        <v>1938.7380000000001</v>
      </c>
      <c r="I3820" s="6"/>
    </row>
    <row r="3821" spans="2:9" x14ac:dyDescent="0.15">
      <c r="B3821" s="4">
        <v>75</v>
      </c>
      <c r="C3821" s="5">
        <v>256856</v>
      </c>
      <c r="D3821" s="5">
        <v>10702</v>
      </c>
      <c r="E3821" s="5">
        <v>7721</v>
      </c>
      <c r="F3821" s="5">
        <v>14153</v>
      </c>
      <c r="G3821" s="5">
        <v>24</v>
      </c>
      <c r="H3821" s="5">
        <v>1980.7357999999999</v>
      </c>
      <c r="I3821" s="6"/>
    </row>
    <row r="3822" spans="2:9" x14ac:dyDescent="0.15">
      <c r="B3822" s="4">
        <v>76</v>
      </c>
      <c r="C3822" s="5">
        <v>75641</v>
      </c>
      <c r="D3822" s="5">
        <v>4449</v>
      </c>
      <c r="E3822" s="5">
        <v>3113</v>
      </c>
      <c r="F3822" s="5">
        <v>5801</v>
      </c>
      <c r="G3822" s="5">
        <v>17</v>
      </c>
      <c r="H3822" s="5">
        <v>846.30255</v>
      </c>
      <c r="I3822" s="6"/>
    </row>
    <row r="3823" spans="2:9" x14ac:dyDescent="0.15">
      <c r="B3823" s="4">
        <v>77</v>
      </c>
      <c r="C3823" s="5">
        <v>1305689</v>
      </c>
      <c r="D3823" s="5">
        <v>16119</v>
      </c>
      <c r="E3823" s="5">
        <v>9033</v>
      </c>
      <c r="F3823" s="5">
        <v>25705</v>
      </c>
      <c r="G3823" s="5">
        <v>81</v>
      </c>
      <c r="H3823" s="5">
        <v>4086.7035999999998</v>
      </c>
      <c r="I3823" s="6"/>
    </row>
    <row r="3824" spans="2:9" x14ac:dyDescent="0.15">
      <c r="B3824" s="4">
        <v>78</v>
      </c>
      <c r="C3824" s="5">
        <v>387053</v>
      </c>
      <c r="D3824" s="5">
        <v>10460</v>
      </c>
      <c r="E3824" s="5">
        <v>5353</v>
      </c>
      <c r="F3824" s="5">
        <v>15561</v>
      </c>
      <c r="G3824" s="5">
        <v>37</v>
      </c>
      <c r="H3824" s="5">
        <v>2842.9555999999998</v>
      </c>
      <c r="I3824" s="6"/>
    </row>
    <row r="3825" spans="1:9" x14ac:dyDescent="0.15">
      <c r="A3825" s="13"/>
      <c r="B3825" s="4">
        <v>79</v>
      </c>
      <c r="C3825" s="5">
        <v>215343</v>
      </c>
      <c r="D3825" s="5">
        <v>9362</v>
      </c>
      <c r="E3825" s="5">
        <v>5097</v>
      </c>
      <c r="F3825" s="5">
        <v>14697</v>
      </c>
      <c r="G3825" s="5">
        <v>23</v>
      </c>
      <c r="H3825" s="5">
        <v>2608.9402</v>
      </c>
      <c r="I3825" s="6"/>
    </row>
    <row r="3826" spans="1:9" x14ac:dyDescent="0.15">
      <c r="A3826" s="5"/>
      <c r="B3826" s="4">
        <v>80</v>
      </c>
      <c r="C3826" s="5">
        <v>178772</v>
      </c>
      <c r="D3826" s="10">
        <v>8938</v>
      </c>
      <c r="E3826" s="5">
        <v>7081</v>
      </c>
      <c r="F3826" s="5">
        <v>11657</v>
      </c>
      <c r="G3826" s="5">
        <v>20</v>
      </c>
      <c r="H3826" s="5">
        <v>1187.2719</v>
      </c>
      <c r="I3826" s="6"/>
    </row>
    <row r="3827" spans="1:9" x14ac:dyDescent="0.15">
      <c r="A3827" s="5"/>
      <c r="B3827" s="4">
        <v>81</v>
      </c>
      <c r="C3827" s="5">
        <v>570084</v>
      </c>
      <c r="D3827" s="5">
        <v>15835</v>
      </c>
      <c r="E3827" s="5">
        <v>7913</v>
      </c>
      <c r="F3827" s="5">
        <v>24361</v>
      </c>
      <c r="G3827" s="5">
        <v>36</v>
      </c>
      <c r="H3827" s="5">
        <v>4619.5937999999996</v>
      </c>
      <c r="I3827" s="6"/>
    </row>
    <row r="3828" spans="1:9" x14ac:dyDescent="0.15">
      <c r="B3828" s="4">
        <v>82</v>
      </c>
      <c r="C3828" s="5">
        <v>390757</v>
      </c>
      <c r="D3828" s="5">
        <v>13474</v>
      </c>
      <c r="E3828" s="5">
        <v>9865</v>
      </c>
      <c r="F3828" s="5">
        <v>18121</v>
      </c>
      <c r="G3828" s="5">
        <v>29</v>
      </c>
      <c r="H3828" s="5">
        <v>2318.9575</v>
      </c>
      <c r="I3828" s="6"/>
    </row>
    <row r="3829" spans="1:9" x14ac:dyDescent="0.15">
      <c r="B3829" s="4">
        <v>83</v>
      </c>
      <c r="C3829" s="5">
        <v>220554</v>
      </c>
      <c r="D3829" s="5">
        <v>8482</v>
      </c>
      <c r="E3829" s="5">
        <v>5993</v>
      </c>
      <c r="F3829" s="5">
        <v>11337</v>
      </c>
      <c r="G3829" s="5">
        <v>26</v>
      </c>
      <c r="H3829" s="5">
        <v>1280.0327</v>
      </c>
      <c r="I3829" s="6"/>
    </row>
    <row r="3830" spans="1:9" x14ac:dyDescent="0.15">
      <c r="B3830" s="4">
        <v>84</v>
      </c>
      <c r="C3830" s="5">
        <v>1072121</v>
      </c>
      <c r="D3830" s="5">
        <v>13236</v>
      </c>
      <c r="E3830" s="5">
        <v>7977</v>
      </c>
      <c r="F3830" s="5">
        <v>20617</v>
      </c>
      <c r="G3830" s="5">
        <v>81</v>
      </c>
      <c r="H3830" s="5">
        <v>3595.8782000000001</v>
      </c>
      <c r="I3830" s="6"/>
    </row>
    <row r="3831" spans="1:9" x14ac:dyDescent="0.15">
      <c r="B3831" s="4">
        <v>85</v>
      </c>
      <c r="C3831" s="5">
        <v>139667</v>
      </c>
      <c r="D3831" s="5">
        <v>5172</v>
      </c>
      <c r="E3831" s="5">
        <v>2441</v>
      </c>
      <c r="F3831" s="5">
        <v>7529</v>
      </c>
      <c r="G3831" s="5">
        <v>27</v>
      </c>
      <c r="H3831" s="5">
        <v>1657.7431999999999</v>
      </c>
      <c r="I3831" s="6"/>
    </row>
    <row r="3832" spans="1:9" x14ac:dyDescent="0.15">
      <c r="B3832" s="4">
        <v>86</v>
      </c>
      <c r="C3832" s="5">
        <v>231775</v>
      </c>
      <c r="D3832" s="5">
        <v>5942</v>
      </c>
      <c r="E3832" s="5">
        <v>1065</v>
      </c>
      <c r="F3832" s="5">
        <v>10537</v>
      </c>
      <c r="G3832" s="5">
        <v>39</v>
      </c>
      <c r="H3832" s="5">
        <v>2415.3874999999998</v>
      </c>
      <c r="I3832" s="6"/>
    </row>
    <row r="3833" spans="1:9" x14ac:dyDescent="0.15">
      <c r="B3833" s="4">
        <v>87</v>
      </c>
      <c r="C3833" s="5">
        <v>269964</v>
      </c>
      <c r="D3833" s="7">
        <v>6135</v>
      </c>
      <c r="E3833" s="5">
        <v>3273</v>
      </c>
      <c r="F3833" s="5">
        <v>10089</v>
      </c>
      <c r="G3833" s="5">
        <v>44</v>
      </c>
      <c r="H3833" s="5">
        <v>1807.9742000000001</v>
      </c>
      <c r="I3833" s="6"/>
    </row>
    <row r="3834" spans="1:9" x14ac:dyDescent="0.15">
      <c r="B3834" s="4">
        <v>88</v>
      </c>
      <c r="C3834" s="5">
        <v>185688</v>
      </c>
      <c r="D3834" s="5">
        <v>7737</v>
      </c>
      <c r="E3834" s="5">
        <v>5289</v>
      </c>
      <c r="F3834" s="5">
        <v>9449</v>
      </c>
      <c r="G3834" s="5">
        <v>24</v>
      </c>
      <c r="H3834" s="5">
        <v>1192.3746000000001</v>
      </c>
      <c r="I3834" s="6"/>
    </row>
    <row r="3835" spans="1:9" x14ac:dyDescent="0.15">
      <c r="B3835" s="4">
        <v>89</v>
      </c>
      <c r="C3835" s="5">
        <v>284863</v>
      </c>
      <c r="D3835" s="5">
        <v>7304</v>
      </c>
      <c r="E3835" s="5">
        <v>2409</v>
      </c>
      <c r="F3835" s="5">
        <v>11497</v>
      </c>
      <c r="G3835" s="5">
        <v>39</v>
      </c>
      <c r="H3835" s="5">
        <v>2297.1064000000001</v>
      </c>
      <c r="I3835" s="6"/>
    </row>
    <row r="3836" spans="1:9" x14ac:dyDescent="0.15">
      <c r="B3836" s="4">
        <v>90</v>
      </c>
      <c r="C3836" s="5">
        <v>300370</v>
      </c>
      <c r="D3836" s="5">
        <v>8834</v>
      </c>
      <c r="E3836" s="5">
        <v>5289</v>
      </c>
      <c r="F3836" s="5">
        <v>13129</v>
      </c>
      <c r="G3836" s="5">
        <v>34</v>
      </c>
      <c r="H3836" s="5">
        <v>2057.1125000000002</v>
      </c>
      <c r="I3836" s="6"/>
    </row>
    <row r="3837" spans="1:9" x14ac:dyDescent="0.15">
      <c r="B3837" s="4">
        <v>91</v>
      </c>
      <c r="C3837" s="5">
        <v>370934</v>
      </c>
      <c r="D3837" s="5">
        <v>9761</v>
      </c>
      <c r="E3837" s="5">
        <v>6985</v>
      </c>
      <c r="F3837" s="5">
        <v>13673</v>
      </c>
      <c r="G3837" s="5">
        <v>38</v>
      </c>
      <c r="H3837" s="5">
        <v>1989.3136999999999</v>
      </c>
      <c r="I3837" s="6"/>
    </row>
    <row r="3838" spans="1:9" x14ac:dyDescent="0.15">
      <c r="B3838" s="4">
        <v>92</v>
      </c>
      <c r="C3838" s="5">
        <v>480528</v>
      </c>
      <c r="D3838" s="5">
        <v>10011</v>
      </c>
      <c r="E3838" s="5">
        <v>4809</v>
      </c>
      <c r="F3838" s="5">
        <v>17673</v>
      </c>
      <c r="G3838" s="5">
        <v>48</v>
      </c>
      <c r="H3838" s="5">
        <v>3361.143</v>
      </c>
      <c r="I3838" s="6"/>
    </row>
    <row r="3839" spans="1:9" x14ac:dyDescent="0.15">
      <c r="B3839" s="4">
        <v>93</v>
      </c>
      <c r="C3839" s="5">
        <v>353179</v>
      </c>
      <c r="D3839" s="5">
        <v>10090</v>
      </c>
      <c r="E3839" s="5">
        <v>6345</v>
      </c>
      <c r="F3839" s="5">
        <v>14249</v>
      </c>
      <c r="G3839" s="5">
        <v>35</v>
      </c>
      <c r="H3839" s="5">
        <v>1934.33</v>
      </c>
      <c r="I3839" s="6"/>
    </row>
    <row r="3840" spans="1:9" x14ac:dyDescent="0.15">
      <c r="B3840" s="4">
        <v>94</v>
      </c>
      <c r="C3840" s="5">
        <v>241573</v>
      </c>
      <c r="D3840" s="5">
        <v>8330</v>
      </c>
      <c r="E3840" s="5">
        <v>3849</v>
      </c>
      <c r="F3840" s="5">
        <v>12201</v>
      </c>
      <c r="G3840" s="5">
        <v>29</v>
      </c>
      <c r="H3840" s="5">
        <v>2332.9841000000001</v>
      </c>
      <c r="I3840" s="6"/>
    </row>
    <row r="3841" spans="2:9" x14ac:dyDescent="0.15">
      <c r="B3841" s="4">
        <v>95</v>
      </c>
      <c r="C3841" s="5">
        <v>719344</v>
      </c>
      <c r="D3841" s="5">
        <v>8991</v>
      </c>
      <c r="E3841" s="5">
        <v>2057</v>
      </c>
      <c r="F3841" s="5">
        <v>19081</v>
      </c>
      <c r="G3841" s="5">
        <v>80</v>
      </c>
      <c r="H3841" s="5">
        <v>4505.1760000000004</v>
      </c>
      <c r="I3841" s="6"/>
    </row>
    <row r="3842" spans="2:9" x14ac:dyDescent="0.15">
      <c r="B3842" s="4">
        <v>96</v>
      </c>
      <c r="C3842" s="5">
        <v>226550</v>
      </c>
      <c r="D3842" s="5">
        <v>5961</v>
      </c>
      <c r="E3842" s="5">
        <v>2857</v>
      </c>
      <c r="F3842" s="5">
        <v>10537</v>
      </c>
      <c r="G3842" s="5">
        <v>38</v>
      </c>
      <c r="H3842" s="5">
        <v>1881.7891999999999</v>
      </c>
      <c r="I3842" s="6"/>
    </row>
    <row r="3843" spans="2:9" x14ac:dyDescent="0.15">
      <c r="B3843" s="4">
        <v>97</v>
      </c>
      <c r="C3843" s="5">
        <v>248173</v>
      </c>
      <c r="D3843" s="5">
        <v>6707</v>
      </c>
      <c r="E3843" s="5">
        <v>3593</v>
      </c>
      <c r="F3843" s="5">
        <v>10601</v>
      </c>
      <c r="G3843" s="5">
        <v>37</v>
      </c>
      <c r="H3843" s="5">
        <v>1960.3324</v>
      </c>
      <c r="I3843" s="6"/>
    </row>
    <row r="3844" spans="2:9" x14ac:dyDescent="0.15">
      <c r="B3844" s="4">
        <v>98</v>
      </c>
      <c r="C3844" s="5">
        <v>440958</v>
      </c>
      <c r="D3844" s="5">
        <v>9586</v>
      </c>
      <c r="E3844" s="5">
        <v>4201</v>
      </c>
      <c r="F3844" s="5">
        <v>16457</v>
      </c>
      <c r="G3844" s="5">
        <v>46</v>
      </c>
      <c r="H3844" s="5">
        <v>3528.1925999999999</v>
      </c>
      <c r="I3844" s="6"/>
    </row>
    <row r="3845" spans="2:9" x14ac:dyDescent="0.15">
      <c r="B3845" s="4">
        <v>99</v>
      </c>
      <c r="C3845" s="5">
        <v>789873</v>
      </c>
      <c r="D3845" s="5">
        <v>10820</v>
      </c>
      <c r="E3845" s="5">
        <v>4713</v>
      </c>
      <c r="F3845" s="5">
        <v>20233</v>
      </c>
      <c r="G3845" s="5">
        <v>73</v>
      </c>
      <c r="H3845" s="5">
        <v>4103.4809999999998</v>
      </c>
      <c r="I3845" s="6"/>
    </row>
    <row r="3846" spans="2:9" x14ac:dyDescent="0.15">
      <c r="B3846" s="4">
        <v>100</v>
      </c>
      <c r="C3846" s="5">
        <v>115660</v>
      </c>
      <c r="D3846" s="5">
        <v>9638</v>
      </c>
      <c r="E3846" s="5">
        <v>8009</v>
      </c>
      <c r="F3846" s="5">
        <v>10825</v>
      </c>
      <c r="G3846" s="5">
        <v>12</v>
      </c>
      <c r="H3846" s="5">
        <v>931.8999</v>
      </c>
      <c r="I3846" s="6"/>
    </row>
    <row r="3847" spans="2:9" x14ac:dyDescent="0.15">
      <c r="B3847" s="4">
        <v>101</v>
      </c>
      <c r="C3847" s="5">
        <v>73360</v>
      </c>
      <c r="D3847" s="5">
        <v>4585</v>
      </c>
      <c r="E3847" s="5">
        <v>3369</v>
      </c>
      <c r="F3847" s="5">
        <v>5609</v>
      </c>
      <c r="G3847" s="5">
        <v>16</v>
      </c>
      <c r="H3847" s="5">
        <v>667.77080000000001</v>
      </c>
      <c r="I3847" s="6"/>
    </row>
    <row r="3848" spans="2:9" x14ac:dyDescent="0.15">
      <c r="B3848" s="4">
        <v>102</v>
      </c>
      <c r="C3848" s="5">
        <v>380338</v>
      </c>
      <c r="D3848" s="5">
        <v>11186</v>
      </c>
      <c r="E3848" s="5">
        <v>6665</v>
      </c>
      <c r="F3848" s="5">
        <v>16745</v>
      </c>
      <c r="G3848" s="5">
        <v>34</v>
      </c>
      <c r="H3848" s="5">
        <v>2580.2415000000001</v>
      </c>
      <c r="I3848" s="6"/>
    </row>
    <row r="3849" spans="2:9" x14ac:dyDescent="0.15">
      <c r="B3849" s="4">
        <v>103</v>
      </c>
      <c r="C3849" s="5">
        <v>868428</v>
      </c>
      <c r="D3849" s="5">
        <v>11426</v>
      </c>
      <c r="E3849" s="5">
        <v>5097</v>
      </c>
      <c r="F3849" s="5">
        <v>20425</v>
      </c>
      <c r="G3849" s="5">
        <v>76</v>
      </c>
      <c r="H3849" s="5">
        <v>4317.41</v>
      </c>
      <c r="I3849" s="6"/>
    </row>
    <row r="3850" spans="2:9" x14ac:dyDescent="0.15">
      <c r="B3850" s="4">
        <v>104</v>
      </c>
      <c r="C3850" s="5">
        <v>389791</v>
      </c>
      <c r="D3850" s="5">
        <v>9994</v>
      </c>
      <c r="E3850" s="5">
        <v>6505</v>
      </c>
      <c r="F3850" s="5">
        <v>14281</v>
      </c>
      <c r="G3850" s="5">
        <v>39</v>
      </c>
      <c r="H3850" s="5">
        <v>2127.7366000000002</v>
      </c>
      <c r="I3850" s="6"/>
    </row>
    <row r="3851" spans="2:9" x14ac:dyDescent="0.15">
      <c r="B3851" s="4">
        <v>105</v>
      </c>
      <c r="C3851" s="5">
        <v>334265</v>
      </c>
      <c r="D3851" s="5">
        <v>6821</v>
      </c>
      <c r="E3851" s="5">
        <v>2473</v>
      </c>
      <c r="F3851" s="5">
        <v>12457</v>
      </c>
      <c r="G3851" s="5">
        <v>49</v>
      </c>
      <c r="H3851" s="5">
        <v>2726.5344</v>
      </c>
      <c r="I3851" s="6"/>
    </row>
    <row r="3852" spans="2:9" x14ac:dyDescent="0.15">
      <c r="B3852" s="4">
        <v>106</v>
      </c>
      <c r="C3852" s="5">
        <v>847919</v>
      </c>
      <c r="D3852" s="5">
        <v>9746</v>
      </c>
      <c r="E3852" s="5">
        <v>4649</v>
      </c>
      <c r="F3852" s="5">
        <v>18313</v>
      </c>
      <c r="G3852" s="5">
        <v>87</v>
      </c>
      <c r="H3852" s="5">
        <v>3521.4155000000001</v>
      </c>
      <c r="I3852" s="6"/>
    </row>
    <row r="3853" spans="2:9" x14ac:dyDescent="0.15">
      <c r="B3853" s="4">
        <v>107</v>
      </c>
      <c r="C3853" s="5">
        <v>66351</v>
      </c>
      <c r="D3853" s="5">
        <v>2884</v>
      </c>
      <c r="E3853" s="5">
        <v>1033</v>
      </c>
      <c r="F3853" s="5">
        <v>5737</v>
      </c>
      <c r="G3853" s="5">
        <v>23</v>
      </c>
      <c r="H3853" s="5">
        <v>1096.4508000000001</v>
      </c>
      <c r="I3853" s="6"/>
    </row>
    <row r="3854" spans="2:9" x14ac:dyDescent="0.15">
      <c r="B3854" s="4">
        <v>108</v>
      </c>
      <c r="C3854" s="5">
        <v>286496</v>
      </c>
      <c r="D3854" s="5">
        <v>8953</v>
      </c>
      <c r="E3854" s="5">
        <v>6057</v>
      </c>
      <c r="F3854" s="5">
        <v>11689</v>
      </c>
      <c r="G3854" s="5">
        <v>32</v>
      </c>
      <c r="H3854" s="5">
        <v>1522.912</v>
      </c>
      <c r="I3854" s="6"/>
    </row>
    <row r="3855" spans="2:9" x14ac:dyDescent="0.15">
      <c r="B3855" s="4">
        <v>109</v>
      </c>
      <c r="C3855" s="5">
        <v>787525</v>
      </c>
      <c r="D3855" s="5">
        <v>8468</v>
      </c>
      <c r="E3855" s="5">
        <v>1385</v>
      </c>
      <c r="F3855" s="5">
        <v>17097</v>
      </c>
      <c r="G3855" s="5">
        <v>93</v>
      </c>
      <c r="H3855" s="5">
        <v>4503.8696</v>
      </c>
      <c r="I3855" s="6"/>
    </row>
    <row r="3856" spans="2:9" x14ac:dyDescent="0.15">
      <c r="B3856" s="4">
        <v>110</v>
      </c>
      <c r="C3856" s="5">
        <v>260334</v>
      </c>
      <c r="D3856" s="5">
        <v>8677</v>
      </c>
      <c r="E3856" s="5">
        <v>5161</v>
      </c>
      <c r="F3856" s="5">
        <v>12553</v>
      </c>
      <c r="G3856" s="5">
        <v>30</v>
      </c>
      <c r="H3856" s="5">
        <v>2104.4355</v>
      </c>
      <c r="I3856" s="6"/>
    </row>
    <row r="3857" spans="1:9" x14ac:dyDescent="0.15">
      <c r="B3857" s="4">
        <v>111</v>
      </c>
      <c r="C3857" s="5">
        <v>265177</v>
      </c>
      <c r="D3857" s="5">
        <v>5411</v>
      </c>
      <c r="E3857" s="5">
        <v>2121</v>
      </c>
      <c r="F3857" s="5">
        <v>8169</v>
      </c>
      <c r="G3857" s="5">
        <v>49</v>
      </c>
      <c r="H3857" s="5">
        <v>1249.7140999999999</v>
      </c>
      <c r="I3857" s="6"/>
    </row>
    <row r="3858" spans="1:9" x14ac:dyDescent="0.15">
      <c r="B3858" s="4">
        <v>112</v>
      </c>
      <c r="C3858" s="5">
        <v>382513</v>
      </c>
      <c r="D3858" s="5">
        <v>9329</v>
      </c>
      <c r="E3858" s="5">
        <v>3977</v>
      </c>
      <c r="F3858" s="5">
        <v>17289</v>
      </c>
      <c r="G3858" s="5">
        <v>41</v>
      </c>
      <c r="H3858" s="5">
        <v>4164.2196999999996</v>
      </c>
      <c r="I3858" s="6"/>
    </row>
    <row r="3859" spans="1:9" x14ac:dyDescent="0.15">
      <c r="B3859" s="4">
        <v>113</v>
      </c>
      <c r="C3859" s="5">
        <v>300048</v>
      </c>
      <c r="D3859" s="5">
        <v>6251</v>
      </c>
      <c r="E3859" s="5">
        <v>2825</v>
      </c>
      <c r="F3859" s="5">
        <v>10857</v>
      </c>
      <c r="G3859" s="5">
        <v>48</v>
      </c>
      <c r="H3859" s="5">
        <v>2038.6096</v>
      </c>
      <c r="I3859" s="6"/>
    </row>
    <row r="3860" spans="1:9" x14ac:dyDescent="0.15">
      <c r="B3860" s="4">
        <v>114</v>
      </c>
      <c r="C3860" s="5">
        <v>194839</v>
      </c>
      <c r="D3860" s="5">
        <v>6285</v>
      </c>
      <c r="E3860" s="5">
        <v>4169</v>
      </c>
      <c r="F3860" s="5">
        <v>9641</v>
      </c>
      <c r="G3860" s="5">
        <v>31</v>
      </c>
      <c r="H3860" s="5">
        <v>1317.2639999999999</v>
      </c>
      <c r="I3860" s="6"/>
    </row>
    <row r="3861" spans="1:9" x14ac:dyDescent="0.15">
      <c r="A3861" s="6"/>
      <c r="B3861" s="4">
        <v>115</v>
      </c>
      <c r="C3861" s="5">
        <v>133953</v>
      </c>
      <c r="D3861" s="5">
        <v>5358</v>
      </c>
      <c r="E3861" s="5">
        <v>3689</v>
      </c>
      <c r="F3861" s="5">
        <v>6633</v>
      </c>
      <c r="G3861" s="5">
        <v>25</v>
      </c>
      <c r="H3861" s="5">
        <v>781.25670000000002</v>
      </c>
      <c r="I3861" s="6"/>
    </row>
    <row r="3862" spans="1:9" x14ac:dyDescent="0.15">
      <c r="A3862" s="11"/>
      <c r="B3862" s="4">
        <v>116</v>
      </c>
      <c r="C3862" s="5">
        <v>248027</v>
      </c>
      <c r="D3862" s="5">
        <v>7086</v>
      </c>
      <c r="E3862" s="5">
        <v>1737</v>
      </c>
      <c r="F3862" s="5">
        <v>12489</v>
      </c>
      <c r="G3862" s="5">
        <v>35</v>
      </c>
      <c r="H3862" s="5">
        <v>2956.7860999999998</v>
      </c>
      <c r="I3862" s="6"/>
    </row>
    <row r="3863" spans="1:9" x14ac:dyDescent="0.15">
      <c r="B3863" s="4">
        <v>117</v>
      </c>
      <c r="C3863" s="5">
        <v>78708</v>
      </c>
      <c r="D3863" s="5">
        <v>3935</v>
      </c>
      <c r="E3863" s="5">
        <v>2729</v>
      </c>
      <c r="F3863" s="5">
        <v>5321</v>
      </c>
      <c r="G3863" s="5">
        <v>20</v>
      </c>
      <c r="H3863" s="5">
        <v>714.56960000000004</v>
      </c>
      <c r="I3863" s="6"/>
    </row>
    <row r="3864" spans="1:9" x14ac:dyDescent="0.15">
      <c r="B3864" s="4">
        <v>118</v>
      </c>
      <c r="C3864" s="5">
        <v>132102</v>
      </c>
      <c r="D3864" s="5">
        <v>6004</v>
      </c>
      <c r="E3864" s="5">
        <v>3337</v>
      </c>
      <c r="F3864" s="5">
        <v>8265</v>
      </c>
      <c r="G3864" s="5">
        <v>22</v>
      </c>
      <c r="H3864" s="5">
        <v>1430.9657</v>
      </c>
      <c r="I3864" s="6"/>
    </row>
    <row r="3865" spans="1:9" x14ac:dyDescent="0.15">
      <c r="B3865" s="4">
        <v>119</v>
      </c>
      <c r="C3865" s="5">
        <v>520660</v>
      </c>
      <c r="D3865" s="5">
        <v>10012</v>
      </c>
      <c r="E3865" s="5">
        <v>4745</v>
      </c>
      <c r="F3865" s="5">
        <v>17193</v>
      </c>
      <c r="G3865" s="5">
        <v>52</v>
      </c>
      <c r="H3865" s="5">
        <v>3593.7633999999998</v>
      </c>
      <c r="I3865" s="6"/>
    </row>
    <row r="3866" spans="1:9" x14ac:dyDescent="0.15">
      <c r="B3866" s="4">
        <v>120</v>
      </c>
      <c r="C3866" s="5">
        <v>157980</v>
      </c>
      <c r="D3866" s="5">
        <v>5642</v>
      </c>
      <c r="E3866" s="5">
        <v>2953</v>
      </c>
      <c r="F3866" s="5">
        <v>8425</v>
      </c>
      <c r="G3866" s="5">
        <v>28</v>
      </c>
      <c r="H3866" s="5">
        <v>1620.0573999999999</v>
      </c>
      <c r="I3866" s="6"/>
    </row>
    <row r="3867" spans="1:9" x14ac:dyDescent="0.15">
      <c r="B3867" s="4">
        <v>121</v>
      </c>
      <c r="C3867" s="5">
        <v>263002</v>
      </c>
      <c r="D3867" s="5">
        <v>6261</v>
      </c>
      <c r="E3867" s="5">
        <v>2025</v>
      </c>
      <c r="F3867" s="5">
        <v>10217</v>
      </c>
      <c r="G3867" s="5">
        <v>42</v>
      </c>
      <c r="H3867" s="5">
        <v>2129.1260000000002</v>
      </c>
      <c r="I3867" s="6"/>
    </row>
    <row r="3868" spans="1:9" x14ac:dyDescent="0.15">
      <c r="B3868" s="4">
        <v>122</v>
      </c>
      <c r="C3868" s="5">
        <v>113423</v>
      </c>
      <c r="D3868" s="5">
        <v>4931</v>
      </c>
      <c r="E3868" s="5">
        <v>1897</v>
      </c>
      <c r="F3868" s="5">
        <v>7721</v>
      </c>
      <c r="G3868" s="5">
        <v>23</v>
      </c>
      <c r="H3868" s="5">
        <v>1576.9585</v>
      </c>
      <c r="I3868" s="6"/>
    </row>
    <row r="3869" spans="1:9" x14ac:dyDescent="0.15">
      <c r="B3869" s="4">
        <v>123</v>
      </c>
      <c r="C3869" s="5">
        <v>139444</v>
      </c>
      <c r="D3869" s="5">
        <v>6972</v>
      </c>
      <c r="E3869" s="5">
        <v>4681</v>
      </c>
      <c r="F3869" s="5">
        <v>9609</v>
      </c>
      <c r="G3869" s="5">
        <v>20</v>
      </c>
      <c r="H3869" s="5">
        <v>1005.0563</v>
      </c>
      <c r="I3869" s="6"/>
    </row>
    <row r="3870" spans="1:9" x14ac:dyDescent="0.15">
      <c r="B3870" s="4">
        <v>124</v>
      </c>
      <c r="C3870" s="5">
        <v>344149</v>
      </c>
      <c r="D3870" s="5">
        <v>7647</v>
      </c>
      <c r="E3870" s="5">
        <v>2793</v>
      </c>
      <c r="F3870" s="5">
        <v>14537</v>
      </c>
      <c r="G3870" s="5">
        <v>45</v>
      </c>
      <c r="H3870" s="5">
        <v>3229.5405000000001</v>
      </c>
      <c r="I3870" s="6"/>
    </row>
    <row r="3871" spans="1:9" x14ac:dyDescent="0.15">
      <c r="B3871" s="4">
        <v>125</v>
      </c>
      <c r="C3871" s="5">
        <v>307369</v>
      </c>
      <c r="D3871" s="5">
        <v>9314</v>
      </c>
      <c r="E3871" s="5">
        <v>3849</v>
      </c>
      <c r="F3871" s="5">
        <v>14729</v>
      </c>
      <c r="G3871" s="5">
        <v>33</v>
      </c>
      <c r="H3871" s="5">
        <v>2986.3557000000001</v>
      </c>
      <c r="I3871" s="6"/>
    </row>
    <row r="3872" spans="1:9" x14ac:dyDescent="0.15">
      <c r="B3872" s="4">
        <v>126</v>
      </c>
      <c r="C3872" s="5">
        <v>146474</v>
      </c>
      <c r="D3872" s="5">
        <v>5633</v>
      </c>
      <c r="E3872" s="5">
        <v>3081</v>
      </c>
      <c r="F3872" s="5">
        <v>7977</v>
      </c>
      <c r="G3872" s="5">
        <v>26</v>
      </c>
      <c r="H3872" s="5">
        <v>1446.0406</v>
      </c>
      <c r="I3872" s="6"/>
    </row>
    <row r="3873" spans="2:9" x14ac:dyDescent="0.15">
      <c r="B3873" s="4">
        <v>127</v>
      </c>
      <c r="C3873" s="5">
        <v>456761</v>
      </c>
      <c r="D3873" s="5">
        <v>9321</v>
      </c>
      <c r="E3873" s="5">
        <v>2377</v>
      </c>
      <c r="F3873" s="5">
        <v>18793</v>
      </c>
      <c r="G3873" s="5">
        <v>49</v>
      </c>
      <c r="H3873" s="5">
        <v>4509.7183000000005</v>
      </c>
      <c r="I3873" s="6"/>
    </row>
    <row r="3874" spans="2:9" x14ac:dyDescent="0.15">
      <c r="B3874" s="4">
        <v>128</v>
      </c>
      <c r="C3874" s="5">
        <v>304241</v>
      </c>
      <c r="D3874" s="5">
        <v>7420</v>
      </c>
      <c r="E3874" s="5">
        <v>1769</v>
      </c>
      <c r="F3874" s="5">
        <v>15433</v>
      </c>
      <c r="G3874" s="5">
        <v>41</v>
      </c>
      <c r="H3874" s="5">
        <v>3882.26</v>
      </c>
      <c r="I3874" s="6"/>
    </row>
    <row r="3875" spans="2:9" x14ac:dyDescent="0.15">
      <c r="B3875" s="4">
        <v>129</v>
      </c>
      <c r="C3875" s="5">
        <v>201176</v>
      </c>
      <c r="D3875" s="5">
        <v>8382</v>
      </c>
      <c r="E3875" s="5">
        <v>5353</v>
      </c>
      <c r="F3875" s="5">
        <v>11337</v>
      </c>
      <c r="G3875" s="5">
        <v>24</v>
      </c>
      <c r="H3875" s="5">
        <v>1883.6835000000001</v>
      </c>
      <c r="I3875" s="6"/>
    </row>
    <row r="3876" spans="2:9" x14ac:dyDescent="0.15">
      <c r="B3876" s="4">
        <v>130</v>
      </c>
      <c r="C3876" s="5">
        <v>685452</v>
      </c>
      <c r="D3876" s="5">
        <v>9019</v>
      </c>
      <c r="E3876" s="5">
        <v>3561</v>
      </c>
      <c r="F3876" s="5">
        <v>17065</v>
      </c>
      <c r="G3876" s="5">
        <v>76</v>
      </c>
      <c r="H3876" s="5">
        <v>3546.4094</v>
      </c>
      <c r="I3876" s="6"/>
    </row>
    <row r="3877" spans="2:9" x14ac:dyDescent="0.15">
      <c r="B3877" s="4">
        <v>131</v>
      </c>
      <c r="C3877" s="5">
        <v>467379</v>
      </c>
      <c r="D3877" s="5">
        <v>7921</v>
      </c>
      <c r="E3877" s="5">
        <v>4265</v>
      </c>
      <c r="F3877" s="5">
        <v>13705</v>
      </c>
      <c r="G3877" s="5">
        <v>59</v>
      </c>
      <c r="H3877" s="5">
        <v>2078.4702000000002</v>
      </c>
      <c r="I3877" s="6"/>
    </row>
    <row r="3878" spans="2:9" x14ac:dyDescent="0.15">
      <c r="B3878" s="4">
        <v>132</v>
      </c>
      <c r="C3878" s="5">
        <v>519989</v>
      </c>
      <c r="D3878" s="5">
        <v>6753</v>
      </c>
      <c r="E3878" s="5">
        <v>2857</v>
      </c>
      <c r="F3878" s="5">
        <v>13545</v>
      </c>
      <c r="G3878" s="5">
        <v>77</v>
      </c>
      <c r="H3878" s="5">
        <v>2511.7837</v>
      </c>
      <c r="I3878" s="6"/>
    </row>
    <row r="3879" spans="2:9" x14ac:dyDescent="0.15">
      <c r="B3879" s="4">
        <v>133</v>
      </c>
      <c r="C3879" s="5">
        <v>199850</v>
      </c>
      <c r="D3879" s="5">
        <v>7686</v>
      </c>
      <c r="E3879" s="5">
        <v>3753</v>
      </c>
      <c r="F3879" s="5">
        <v>13097</v>
      </c>
      <c r="G3879" s="5">
        <v>26</v>
      </c>
      <c r="H3879" s="5">
        <v>2663.4450000000002</v>
      </c>
      <c r="I3879" s="6"/>
    </row>
    <row r="3880" spans="2:9" x14ac:dyDescent="0.15">
      <c r="B3880" s="4">
        <v>134</v>
      </c>
      <c r="C3880" s="5">
        <v>217512</v>
      </c>
      <c r="D3880" s="5">
        <v>5437</v>
      </c>
      <c r="E3880" s="5">
        <v>2377</v>
      </c>
      <c r="F3880" s="5">
        <v>9257</v>
      </c>
      <c r="G3880" s="5">
        <v>40</v>
      </c>
      <c r="H3880" s="5">
        <v>1822.4744000000001</v>
      </c>
      <c r="I3880" s="6"/>
    </row>
    <row r="3881" spans="2:9" x14ac:dyDescent="0.15">
      <c r="B3881" s="4">
        <v>135</v>
      </c>
      <c r="C3881" s="5">
        <v>194722</v>
      </c>
      <c r="D3881" s="5">
        <v>3894</v>
      </c>
      <c r="E3881" s="5">
        <v>1257</v>
      </c>
      <c r="F3881" s="5">
        <v>7241</v>
      </c>
      <c r="G3881" s="5">
        <v>50</v>
      </c>
      <c r="H3881" s="5">
        <v>1628.9954</v>
      </c>
      <c r="I3881" s="6"/>
    </row>
    <row r="3882" spans="2:9" x14ac:dyDescent="0.15">
      <c r="B3882" s="4">
        <v>136</v>
      </c>
      <c r="C3882" s="5">
        <v>229467</v>
      </c>
      <c r="D3882" s="5">
        <v>6556</v>
      </c>
      <c r="E3882" s="5">
        <v>2121</v>
      </c>
      <c r="F3882" s="5">
        <v>11945</v>
      </c>
      <c r="G3882" s="5">
        <v>35</v>
      </c>
      <c r="H3882" s="5">
        <v>2688.8654999999999</v>
      </c>
      <c r="I3882" s="6"/>
    </row>
    <row r="3883" spans="2:9" x14ac:dyDescent="0.15">
      <c r="B3883" s="4">
        <v>137</v>
      </c>
      <c r="C3883" s="5">
        <v>112823</v>
      </c>
      <c r="D3883" s="5">
        <v>3639</v>
      </c>
      <c r="E3883" s="5">
        <v>297</v>
      </c>
      <c r="F3883" s="5">
        <v>6761</v>
      </c>
      <c r="G3883" s="5">
        <v>31</v>
      </c>
      <c r="H3883" s="5">
        <v>1478.9365</v>
      </c>
      <c r="I3883" s="6"/>
    </row>
    <row r="3884" spans="2:9" x14ac:dyDescent="0.15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15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15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15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15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15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15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15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15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15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15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15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15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15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15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15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15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15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15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15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15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15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15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15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15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15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15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15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15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15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15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15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15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15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15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15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15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15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15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15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15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15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15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15">
      <c r="B3927" s="4">
        <v>181</v>
      </c>
      <c r="I3927" s="6"/>
    </row>
    <row r="3928" spans="1:10" x14ac:dyDescent="0.15">
      <c r="A3928" s="14" t="s">
        <v>10</v>
      </c>
      <c r="B3928" s="3">
        <v>137</v>
      </c>
      <c r="I3928" s="6"/>
    </row>
    <row r="3929" spans="1:10" x14ac:dyDescent="0.15">
      <c r="A3929" t="s">
        <v>67</v>
      </c>
      <c r="B3929" s="15"/>
      <c r="C3929" s="8">
        <f>AVERAGE(C3747:C3927)</f>
        <v>438993.24087591242</v>
      </c>
      <c r="D3929" s="8"/>
      <c r="E3929" s="8"/>
      <c r="F3929" s="8"/>
      <c r="G3929" s="8"/>
      <c r="H3929" s="8"/>
      <c r="I3929" s="9"/>
      <c r="J3929" s="17">
        <f>AVERAGE(D3747:D3927)</f>
        <v>9702.9781021897816</v>
      </c>
    </row>
    <row r="3930" spans="1:10" x14ac:dyDescent="0.15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15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15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15">
      <c r="B3933" s="4"/>
      <c r="C3933" s="16"/>
      <c r="D3933" s="16"/>
      <c r="E3933" s="16"/>
      <c r="F3933" s="16"/>
      <c r="G3933" s="16"/>
      <c r="H3933" s="16"/>
      <c r="I3933" s="18"/>
    </row>
    <row r="3934" spans="1:10" x14ac:dyDescent="0.15">
      <c r="A3934" s="6"/>
      <c r="B3934" s="16">
        <v>1</v>
      </c>
      <c r="C3934" s="16">
        <v>450168</v>
      </c>
      <c r="D3934" s="16">
        <v>8038</v>
      </c>
      <c r="E3934" s="16">
        <v>3541</v>
      </c>
      <c r="F3934" s="16">
        <v>14901</v>
      </c>
      <c r="G3934" s="16">
        <v>56</v>
      </c>
      <c r="H3934" s="16">
        <v>3177.5556999999999</v>
      </c>
      <c r="I3934" s="18"/>
    </row>
    <row r="3935" spans="1:10" x14ac:dyDescent="0.15">
      <c r="A3935" s="6"/>
      <c r="B3935" s="16">
        <v>2</v>
      </c>
      <c r="C3935" s="16">
        <v>451322</v>
      </c>
      <c r="D3935" s="16">
        <v>9026</v>
      </c>
      <c r="E3935" s="16">
        <v>3605</v>
      </c>
      <c r="F3935" s="16">
        <v>16629</v>
      </c>
      <c r="G3935" s="16">
        <v>50</v>
      </c>
      <c r="H3935" s="16">
        <v>3819.8993999999998</v>
      </c>
      <c r="I3935" s="18"/>
    </row>
    <row r="3936" spans="1:10" x14ac:dyDescent="0.15">
      <c r="A3936" s="6"/>
      <c r="B3936" s="16">
        <v>3</v>
      </c>
      <c r="C3936" s="16">
        <v>931608</v>
      </c>
      <c r="D3936" s="16">
        <v>10586</v>
      </c>
      <c r="E3936" s="16">
        <v>3957</v>
      </c>
      <c r="F3936" s="16">
        <v>22741</v>
      </c>
      <c r="G3936" s="16">
        <v>88</v>
      </c>
      <c r="H3936" s="16">
        <v>5286.3680000000004</v>
      </c>
      <c r="I3936" s="18"/>
    </row>
    <row r="3937" spans="1:9" x14ac:dyDescent="0.15">
      <c r="A3937" s="6"/>
      <c r="B3937" s="16">
        <v>4</v>
      </c>
      <c r="C3937" s="16">
        <v>205836</v>
      </c>
      <c r="D3937" s="16">
        <v>7351</v>
      </c>
      <c r="E3937" s="16">
        <v>3381</v>
      </c>
      <c r="F3937" s="16">
        <v>10261</v>
      </c>
      <c r="G3937" s="16">
        <v>28</v>
      </c>
      <c r="H3937" s="16">
        <v>1701.4347</v>
      </c>
      <c r="I3937" s="18"/>
    </row>
    <row r="3938" spans="1:9" x14ac:dyDescent="0.15">
      <c r="A3938" s="6"/>
      <c r="B3938" s="16">
        <v>5</v>
      </c>
      <c r="C3938" s="16">
        <v>603182</v>
      </c>
      <c r="D3938" s="16">
        <v>11170</v>
      </c>
      <c r="E3938" s="16">
        <v>3125</v>
      </c>
      <c r="F3938" s="16">
        <v>23253</v>
      </c>
      <c r="G3938" s="16">
        <v>54</v>
      </c>
      <c r="H3938" s="16">
        <v>5674.5272999999997</v>
      </c>
      <c r="I3938" s="18"/>
    </row>
    <row r="3939" spans="1:9" x14ac:dyDescent="0.15">
      <c r="A3939" s="6"/>
      <c r="B3939" s="16">
        <v>6</v>
      </c>
      <c r="C3939" s="16">
        <v>203137</v>
      </c>
      <c r="D3939" s="16">
        <v>7004</v>
      </c>
      <c r="E3939" s="16">
        <v>3925</v>
      </c>
      <c r="F3939" s="16">
        <v>10741</v>
      </c>
      <c r="G3939" s="16">
        <v>29</v>
      </c>
      <c r="H3939" s="16">
        <v>1861.8362</v>
      </c>
      <c r="I3939" s="18"/>
    </row>
    <row r="3940" spans="1:9" x14ac:dyDescent="0.15">
      <c r="A3940" s="6"/>
      <c r="B3940" s="16">
        <v>7</v>
      </c>
      <c r="C3940" s="16">
        <v>1208109</v>
      </c>
      <c r="D3940" s="16">
        <v>13574</v>
      </c>
      <c r="E3940" s="16">
        <v>5813</v>
      </c>
      <c r="F3940" s="16">
        <v>26869</v>
      </c>
      <c r="G3940" s="16">
        <v>89</v>
      </c>
      <c r="H3940" s="16">
        <v>5774.7016999999996</v>
      </c>
      <c r="I3940" s="18"/>
    </row>
    <row r="3941" spans="1:9" x14ac:dyDescent="0.15">
      <c r="A3941" s="6"/>
      <c r="B3941" s="16">
        <v>8</v>
      </c>
      <c r="C3941" s="16">
        <v>376457</v>
      </c>
      <c r="D3941" s="16">
        <v>10174</v>
      </c>
      <c r="E3941" s="16">
        <v>5109</v>
      </c>
      <c r="F3941" s="16">
        <v>15573</v>
      </c>
      <c r="G3941" s="16">
        <v>37</v>
      </c>
      <c r="H3941" s="16">
        <v>2784.3357000000001</v>
      </c>
      <c r="I3941" s="18"/>
    </row>
    <row r="3942" spans="1:9" x14ac:dyDescent="0.15">
      <c r="A3942" s="6"/>
      <c r="B3942" s="16">
        <v>9</v>
      </c>
      <c r="C3942" s="16">
        <v>373332</v>
      </c>
      <c r="D3942" s="16">
        <v>10370</v>
      </c>
      <c r="E3942" s="16">
        <v>6165</v>
      </c>
      <c r="F3942" s="16">
        <v>15925</v>
      </c>
      <c r="G3942" s="16">
        <v>36</v>
      </c>
      <c r="H3942" s="16">
        <v>2750.6219999999998</v>
      </c>
      <c r="I3942" s="18"/>
    </row>
    <row r="3943" spans="1:9" x14ac:dyDescent="0.15">
      <c r="A3943" s="6"/>
      <c r="B3943" s="16">
        <v>10</v>
      </c>
      <c r="C3943" s="16">
        <v>228931</v>
      </c>
      <c r="D3943" s="16">
        <v>9953</v>
      </c>
      <c r="E3943" s="16">
        <v>5941</v>
      </c>
      <c r="F3943" s="16">
        <v>15125</v>
      </c>
      <c r="G3943" s="16">
        <v>23</v>
      </c>
      <c r="H3943" s="16">
        <v>2559.759</v>
      </c>
      <c r="I3943" s="18"/>
    </row>
    <row r="3944" spans="1:9" x14ac:dyDescent="0.15">
      <c r="A3944" s="6"/>
      <c r="B3944" s="16">
        <v>11</v>
      </c>
      <c r="C3944" s="16">
        <v>279359</v>
      </c>
      <c r="D3944" s="16">
        <v>7981</v>
      </c>
      <c r="E3944" s="16">
        <v>4469</v>
      </c>
      <c r="F3944" s="16">
        <v>13205</v>
      </c>
      <c r="G3944" s="16">
        <v>35</v>
      </c>
      <c r="H3944" s="16">
        <v>2198.7611999999999</v>
      </c>
      <c r="I3944" s="18"/>
    </row>
    <row r="3945" spans="1:9" x14ac:dyDescent="0.15">
      <c r="A3945" s="6"/>
      <c r="B3945" s="5">
        <v>12</v>
      </c>
      <c r="C3945" s="16">
        <v>642947</v>
      </c>
      <c r="D3945" s="16">
        <v>11689</v>
      </c>
      <c r="E3945" s="16">
        <v>6293</v>
      </c>
      <c r="F3945" s="16">
        <v>19605</v>
      </c>
      <c r="G3945" s="16">
        <v>55</v>
      </c>
      <c r="H3945" s="16">
        <v>3847.6662999999999</v>
      </c>
      <c r="I3945" s="18"/>
    </row>
    <row r="3946" spans="1:9" x14ac:dyDescent="0.15">
      <c r="B3946" s="4">
        <v>13</v>
      </c>
      <c r="C3946" s="16">
        <v>455803</v>
      </c>
      <c r="D3946" s="16">
        <v>9697</v>
      </c>
      <c r="E3946" s="16">
        <v>5589</v>
      </c>
      <c r="F3946" s="16">
        <v>16149</v>
      </c>
      <c r="G3946" s="16">
        <v>47</v>
      </c>
      <c r="H3946" s="16">
        <v>2598.9185000000002</v>
      </c>
      <c r="I3946" s="18"/>
    </row>
    <row r="3947" spans="1:9" x14ac:dyDescent="0.15">
      <c r="B3947" s="4">
        <v>14</v>
      </c>
      <c r="C3947" s="16">
        <v>245092</v>
      </c>
      <c r="D3947" s="16">
        <v>4713</v>
      </c>
      <c r="E3947" s="16">
        <v>1973</v>
      </c>
      <c r="F3947" s="16">
        <v>8309</v>
      </c>
      <c r="G3947" s="16">
        <v>52</v>
      </c>
      <c r="H3947" s="16">
        <v>1575.6201000000001</v>
      </c>
      <c r="I3947" s="18"/>
    </row>
    <row r="3948" spans="1:9" x14ac:dyDescent="0.15">
      <c r="B3948" s="4">
        <v>15</v>
      </c>
      <c r="C3948" s="16">
        <v>532601</v>
      </c>
      <c r="D3948" s="16">
        <v>10049</v>
      </c>
      <c r="E3948" s="16">
        <v>2581</v>
      </c>
      <c r="F3948" s="16">
        <v>20501</v>
      </c>
      <c r="G3948" s="16">
        <v>53</v>
      </c>
      <c r="H3948" s="16">
        <v>4963.1787000000004</v>
      </c>
      <c r="I3948" s="18"/>
    </row>
    <row r="3949" spans="1:9" x14ac:dyDescent="0.15">
      <c r="B3949" s="4">
        <v>16</v>
      </c>
      <c r="C3949" s="16">
        <v>451664</v>
      </c>
      <c r="D3949" s="16">
        <v>9409</v>
      </c>
      <c r="E3949" s="16">
        <v>5077</v>
      </c>
      <c r="F3949" s="16">
        <v>15125</v>
      </c>
      <c r="G3949" s="16">
        <v>48</v>
      </c>
      <c r="H3949" s="16">
        <v>2534.0185999999999</v>
      </c>
      <c r="I3949" s="18"/>
    </row>
    <row r="3950" spans="1:9" x14ac:dyDescent="0.15">
      <c r="B3950" s="4">
        <v>17</v>
      </c>
      <c r="C3950" s="16">
        <v>716794</v>
      </c>
      <c r="D3950" s="16">
        <v>14335</v>
      </c>
      <c r="E3950" s="16">
        <v>4021</v>
      </c>
      <c r="F3950" s="16">
        <v>25941</v>
      </c>
      <c r="G3950" s="16">
        <v>50</v>
      </c>
      <c r="H3950" s="16">
        <v>5965.0995999999996</v>
      </c>
      <c r="I3950" s="18"/>
    </row>
    <row r="3951" spans="1:9" x14ac:dyDescent="0.15">
      <c r="B3951" s="4">
        <v>18</v>
      </c>
      <c r="C3951" s="16">
        <v>448201</v>
      </c>
      <c r="D3951" s="16">
        <v>12113</v>
      </c>
      <c r="E3951" s="16">
        <v>6485</v>
      </c>
      <c r="F3951" s="16">
        <v>18837</v>
      </c>
      <c r="G3951" s="16">
        <v>37</v>
      </c>
      <c r="H3951" s="16">
        <v>3767.2793000000001</v>
      </c>
      <c r="I3951" s="18"/>
    </row>
    <row r="3952" spans="1:9" x14ac:dyDescent="0.15">
      <c r="B3952" s="4">
        <v>19</v>
      </c>
      <c r="C3952" s="16">
        <v>409216</v>
      </c>
      <c r="D3952" s="16">
        <v>12788</v>
      </c>
      <c r="E3952" s="16">
        <v>7157</v>
      </c>
      <c r="F3952" s="16">
        <v>19445</v>
      </c>
      <c r="G3952" s="16">
        <v>32</v>
      </c>
      <c r="H3952" s="16">
        <v>3679.3894</v>
      </c>
      <c r="I3952" s="18"/>
    </row>
    <row r="3953" spans="1:9" x14ac:dyDescent="0.15">
      <c r="B3953" s="4">
        <v>20</v>
      </c>
      <c r="C3953" s="16">
        <v>281864</v>
      </c>
      <c r="D3953" s="16">
        <v>7046</v>
      </c>
      <c r="E3953" s="16">
        <v>4213</v>
      </c>
      <c r="F3953" s="16">
        <v>10069</v>
      </c>
      <c r="G3953" s="16">
        <v>40</v>
      </c>
      <c r="H3953" s="16">
        <v>1594.7720999999999</v>
      </c>
      <c r="I3953" s="18"/>
    </row>
    <row r="3954" spans="1:9" x14ac:dyDescent="0.15">
      <c r="B3954" s="4">
        <v>21</v>
      </c>
      <c r="C3954" s="16">
        <v>435080</v>
      </c>
      <c r="D3954" s="16">
        <v>10877</v>
      </c>
      <c r="E3954" s="16">
        <v>6741</v>
      </c>
      <c r="F3954" s="16">
        <v>16117</v>
      </c>
      <c r="G3954" s="16">
        <v>40</v>
      </c>
      <c r="H3954" s="16">
        <v>2505.1116000000002</v>
      </c>
      <c r="I3954" s="18"/>
    </row>
    <row r="3955" spans="1:9" x14ac:dyDescent="0.15">
      <c r="B3955" s="4">
        <v>22</v>
      </c>
      <c r="C3955" s="16">
        <v>132890</v>
      </c>
      <c r="D3955" s="16">
        <v>7382</v>
      </c>
      <c r="E3955" s="16">
        <v>5621</v>
      </c>
      <c r="F3955" s="16">
        <v>9333</v>
      </c>
      <c r="G3955" s="16">
        <v>18</v>
      </c>
      <c r="H3955" s="16">
        <v>1020.6106600000001</v>
      </c>
      <c r="I3955" s="18"/>
    </row>
    <row r="3956" spans="1:9" x14ac:dyDescent="0.15">
      <c r="B3956" s="4">
        <v>23</v>
      </c>
      <c r="C3956" s="16">
        <v>656420</v>
      </c>
      <c r="D3956" s="16">
        <v>12623</v>
      </c>
      <c r="E3956" s="16">
        <v>4437</v>
      </c>
      <c r="F3956" s="16">
        <v>21717</v>
      </c>
      <c r="G3956" s="16">
        <v>52</v>
      </c>
      <c r="H3956" s="16">
        <v>4520.7960000000003</v>
      </c>
      <c r="I3956" s="18"/>
    </row>
    <row r="3957" spans="1:9" x14ac:dyDescent="0.15">
      <c r="B3957" s="4">
        <v>24</v>
      </c>
      <c r="C3957" s="16">
        <v>59122</v>
      </c>
      <c r="D3957" s="16">
        <v>5912</v>
      </c>
      <c r="E3957" s="16">
        <v>4405</v>
      </c>
      <c r="F3957" s="16">
        <v>6837</v>
      </c>
      <c r="G3957" s="16">
        <v>10</v>
      </c>
      <c r="H3957" s="16">
        <v>863.73004000000003</v>
      </c>
      <c r="I3957" s="18"/>
    </row>
    <row r="3958" spans="1:9" x14ac:dyDescent="0.15">
      <c r="B3958" s="4">
        <v>25</v>
      </c>
      <c r="C3958" s="16">
        <v>827483</v>
      </c>
      <c r="D3958" s="16">
        <v>17606</v>
      </c>
      <c r="E3958" s="16">
        <v>10421</v>
      </c>
      <c r="F3958" s="16">
        <v>28213</v>
      </c>
      <c r="G3958" s="16">
        <v>47</v>
      </c>
      <c r="H3958" s="16">
        <v>5165.9970000000003</v>
      </c>
      <c r="I3958" s="18"/>
    </row>
    <row r="3959" spans="1:9" x14ac:dyDescent="0.15">
      <c r="B3959" s="4">
        <v>26</v>
      </c>
      <c r="C3959" s="16">
        <v>672371</v>
      </c>
      <c r="D3959" s="16">
        <v>17240</v>
      </c>
      <c r="E3959" s="16">
        <v>11829</v>
      </c>
      <c r="F3959" s="16">
        <v>24693</v>
      </c>
      <c r="G3959" s="16">
        <v>39</v>
      </c>
      <c r="H3959" s="16">
        <v>3710.3276000000001</v>
      </c>
      <c r="I3959" s="18"/>
    </row>
    <row r="3960" spans="1:9" x14ac:dyDescent="0.15">
      <c r="B3960" s="4">
        <v>27</v>
      </c>
      <c r="C3960" s="16">
        <v>487589</v>
      </c>
      <c r="D3960" s="16">
        <v>9950</v>
      </c>
      <c r="E3960" s="16">
        <v>4533</v>
      </c>
      <c r="F3960" s="16">
        <v>19381</v>
      </c>
      <c r="G3960" s="16">
        <v>49</v>
      </c>
      <c r="H3960" s="16">
        <v>4305.567</v>
      </c>
      <c r="I3960" s="18"/>
    </row>
    <row r="3961" spans="1:9" x14ac:dyDescent="0.15">
      <c r="B3961" s="4">
        <v>28</v>
      </c>
      <c r="C3961" s="16">
        <v>188684</v>
      </c>
      <c r="D3961" s="16">
        <v>6738</v>
      </c>
      <c r="E3961" s="16">
        <v>4949</v>
      </c>
      <c r="F3961" s="16">
        <v>8661</v>
      </c>
      <c r="G3961" s="16">
        <v>28</v>
      </c>
      <c r="H3961" s="16">
        <v>1061.1387</v>
      </c>
      <c r="I3961" s="18"/>
    </row>
    <row r="3962" spans="1:9" x14ac:dyDescent="0.15">
      <c r="B3962" s="4">
        <v>29</v>
      </c>
      <c r="C3962" s="16">
        <v>209539</v>
      </c>
      <c r="D3962" s="16">
        <v>9110</v>
      </c>
      <c r="E3962" s="16">
        <v>6709</v>
      </c>
      <c r="F3962" s="16">
        <v>11701</v>
      </c>
      <c r="G3962" s="16">
        <v>23</v>
      </c>
      <c r="H3962" s="16">
        <v>1375.7454</v>
      </c>
      <c r="I3962" s="18"/>
    </row>
    <row r="3963" spans="1:9" x14ac:dyDescent="0.15">
      <c r="B3963" s="4">
        <v>30</v>
      </c>
      <c r="C3963" s="16">
        <v>514941</v>
      </c>
      <c r="D3963" s="16">
        <v>12559</v>
      </c>
      <c r="E3963" s="16">
        <v>7733</v>
      </c>
      <c r="F3963" s="16">
        <v>19989</v>
      </c>
      <c r="G3963" s="16">
        <v>41</v>
      </c>
      <c r="H3963" s="16">
        <v>3457.7761</v>
      </c>
      <c r="I3963" s="18"/>
    </row>
    <row r="3964" spans="1:9" x14ac:dyDescent="0.15">
      <c r="A3964" s="6"/>
      <c r="B3964" s="4">
        <v>31</v>
      </c>
      <c r="C3964" s="16">
        <v>486418</v>
      </c>
      <c r="D3964" s="16">
        <v>11581</v>
      </c>
      <c r="E3964" s="16">
        <v>6485</v>
      </c>
      <c r="F3964" s="16">
        <v>19061</v>
      </c>
      <c r="G3964" s="16">
        <v>42</v>
      </c>
      <c r="H3964" s="16">
        <v>3262.4083999999998</v>
      </c>
      <c r="I3964" s="18"/>
    </row>
    <row r="3965" spans="1:9" x14ac:dyDescent="0.15">
      <c r="A3965" s="11"/>
      <c r="B3965" s="5">
        <v>32</v>
      </c>
      <c r="C3965" s="16">
        <v>443046</v>
      </c>
      <c r="D3965" s="16">
        <v>9631</v>
      </c>
      <c r="E3965" s="16">
        <v>4501</v>
      </c>
      <c r="F3965" s="16">
        <v>14421</v>
      </c>
      <c r="G3965" s="16">
        <v>46</v>
      </c>
      <c r="H3965" s="16">
        <v>2703.54</v>
      </c>
      <c r="I3965" s="18"/>
    </row>
    <row r="3966" spans="1:9" x14ac:dyDescent="0.15">
      <c r="B3966" s="4">
        <v>33</v>
      </c>
      <c r="C3966" s="16">
        <v>296490</v>
      </c>
      <c r="D3966" s="16">
        <v>8720</v>
      </c>
      <c r="E3966" s="16">
        <v>4917</v>
      </c>
      <c r="F3966" s="16">
        <v>13653</v>
      </c>
      <c r="G3966" s="16">
        <v>34</v>
      </c>
      <c r="H3966" s="16">
        <v>2411.9769999999999</v>
      </c>
      <c r="I3966" s="18"/>
    </row>
    <row r="3967" spans="1:9" x14ac:dyDescent="0.15">
      <c r="B3967" s="4">
        <v>34</v>
      </c>
      <c r="C3967" s="16">
        <v>463813</v>
      </c>
      <c r="D3967" s="16">
        <v>9465</v>
      </c>
      <c r="E3967" s="16">
        <v>4949</v>
      </c>
      <c r="F3967" s="16">
        <v>14869</v>
      </c>
      <c r="G3967" s="16">
        <v>49</v>
      </c>
      <c r="H3967" s="16">
        <v>2548.5576000000001</v>
      </c>
      <c r="I3967" s="18"/>
    </row>
    <row r="3968" spans="1:9" x14ac:dyDescent="0.15">
      <c r="B3968" s="4">
        <v>35</v>
      </c>
      <c r="C3968" s="16">
        <v>155084</v>
      </c>
      <c r="D3968" s="16">
        <v>5538</v>
      </c>
      <c r="E3968" s="16">
        <v>3637</v>
      </c>
      <c r="F3968" s="16">
        <v>7317</v>
      </c>
      <c r="G3968" s="16">
        <v>28</v>
      </c>
      <c r="H3968" s="16">
        <v>1083.9290000000001</v>
      </c>
      <c r="I3968" s="18"/>
    </row>
    <row r="3969" spans="2:9" x14ac:dyDescent="0.15">
      <c r="B3969" s="4">
        <v>36</v>
      </c>
      <c r="C3969" s="16">
        <v>139683</v>
      </c>
      <c r="D3969" s="16">
        <v>6073</v>
      </c>
      <c r="E3969" s="16">
        <v>2965</v>
      </c>
      <c r="F3969" s="16">
        <v>8533</v>
      </c>
      <c r="G3969" s="16">
        <v>23</v>
      </c>
      <c r="H3969" s="16">
        <v>1390.4795999999999</v>
      </c>
      <c r="I3969" s="18"/>
    </row>
    <row r="3970" spans="2:9" x14ac:dyDescent="0.15">
      <c r="B3970" s="4">
        <v>37</v>
      </c>
      <c r="C3970" s="16">
        <v>225610</v>
      </c>
      <c r="D3970" s="16">
        <v>6635</v>
      </c>
      <c r="E3970" s="16">
        <v>3317</v>
      </c>
      <c r="F3970" s="16">
        <v>11477</v>
      </c>
      <c r="G3970" s="16">
        <v>34</v>
      </c>
      <c r="H3970" s="16">
        <v>2038.0135</v>
      </c>
      <c r="I3970" s="18"/>
    </row>
    <row r="3971" spans="2:9" x14ac:dyDescent="0.15">
      <c r="B3971" s="4">
        <v>38</v>
      </c>
      <c r="C3971" s="16">
        <v>207394</v>
      </c>
      <c r="D3971" s="16">
        <v>7976</v>
      </c>
      <c r="E3971" s="16">
        <v>3285</v>
      </c>
      <c r="F3971" s="16">
        <v>11637</v>
      </c>
      <c r="G3971" s="16">
        <v>26</v>
      </c>
      <c r="H3971" s="16">
        <v>2207.6581999999999</v>
      </c>
      <c r="I3971" s="18"/>
    </row>
    <row r="3972" spans="2:9" x14ac:dyDescent="0.15">
      <c r="B3972" s="4">
        <v>39</v>
      </c>
      <c r="C3972" s="16">
        <v>437288</v>
      </c>
      <c r="D3972" s="16">
        <v>10932</v>
      </c>
      <c r="E3972" s="16">
        <v>5141</v>
      </c>
      <c r="F3972" s="16">
        <v>18581</v>
      </c>
      <c r="G3972" s="16">
        <v>40</v>
      </c>
      <c r="H3972" s="16">
        <v>3948.4146000000001</v>
      </c>
      <c r="I3972" s="18"/>
    </row>
    <row r="3973" spans="2:9" x14ac:dyDescent="0.15">
      <c r="B3973" s="4">
        <v>40</v>
      </c>
      <c r="C3973" s="16">
        <v>397533</v>
      </c>
      <c r="D3973" s="16">
        <v>9695</v>
      </c>
      <c r="E3973" s="16">
        <v>4341</v>
      </c>
      <c r="F3973" s="16">
        <v>17717</v>
      </c>
      <c r="G3973" s="16">
        <v>41</v>
      </c>
      <c r="H3973" s="16">
        <v>3687.8008</v>
      </c>
      <c r="I3973" s="18"/>
    </row>
    <row r="3974" spans="2:9" x14ac:dyDescent="0.15">
      <c r="B3974" s="4">
        <v>41</v>
      </c>
      <c r="C3974" s="16">
        <v>227479</v>
      </c>
      <c r="D3974" s="16">
        <v>8425</v>
      </c>
      <c r="E3974" s="16">
        <v>5717</v>
      </c>
      <c r="F3974" s="16">
        <v>10997</v>
      </c>
      <c r="G3974" s="16">
        <v>27</v>
      </c>
      <c r="H3974" s="16">
        <v>1484.7913000000001</v>
      </c>
      <c r="I3974" s="18"/>
    </row>
    <row r="3975" spans="2:9" x14ac:dyDescent="0.15">
      <c r="B3975" s="4">
        <v>42</v>
      </c>
      <c r="C3975" s="16">
        <v>117669</v>
      </c>
      <c r="D3975" s="16">
        <v>6921</v>
      </c>
      <c r="E3975" s="16">
        <v>5173</v>
      </c>
      <c r="F3975" s="16">
        <v>8373</v>
      </c>
      <c r="G3975" s="16">
        <v>17</v>
      </c>
      <c r="H3975" s="16">
        <v>1020.8040999999999</v>
      </c>
      <c r="I3975" s="18"/>
    </row>
    <row r="3976" spans="2:9" x14ac:dyDescent="0.15">
      <c r="B3976" s="4">
        <v>43</v>
      </c>
      <c r="C3976" s="16">
        <v>208067</v>
      </c>
      <c r="D3976" s="16">
        <v>9046</v>
      </c>
      <c r="E3976" s="16">
        <v>6677</v>
      </c>
      <c r="F3976" s="16">
        <v>11637</v>
      </c>
      <c r="G3976" s="16">
        <v>23</v>
      </c>
      <c r="H3976" s="16">
        <v>1685.828</v>
      </c>
      <c r="I3976" s="18"/>
    </row>
    <row r="3977" spans="2:9" x14ac:dyDescent="0.15">
      <c r="B3977" s="4">
        <v>44</v>
      </c>
      <c r="C3977" s="16">
        <v>418376</v>
      </c>
      <c r="D3977" s="16">
        <v>10459</v>
      </c>
      <c r="E3977" s="16">
        <v>5397</v>
      </c>
      <c r="F3977" s="16">
        <v>17109</v>
      </c>
      <c r="G3977" s="16">
        <v>40</v>
      </c>
      <c r="H3977" s="16">
        <v>2911.8887</v>
      </c>
      <c r="I3977" s="18"/>
    </row>
    <row r="3978" spans="2:9" x14ac:dyDescent="0.15">
      <c r="B3978" s="4">
        <v>45</v>
      </c>
      <c r="C3978" s="16">
        <v>207832</v>
      </c>
      <c r="D3978" s="16">
        <v>8659</v>
      </c>
      <c r="E3978" s="16">
        <v>5781</v>
      </c>
      <c r="F3978" s="16">
        <v>11253</v>
      </c>
      <c r="G3978" s="16">
        <v>24</v>
      </c>
      <c r="H3978" s="16">
        <v>1554.683</v>
      </c>
      <c r="I3978" s="18"/>
    </row>
    <row r="3979" spans="2:9" x14ac:dyDescent="0.15">
      <c r="B3979" s="4">
        <v>46</v>
      </c>
      <c r="C3979" s="16">
        <v>138168</v>
      </c>
      <c r="D3979" s="16">
        <v>5757</v>
      </c>
      <c r="E3979" s="16">
        <v>2453</v>
      </c>
      <c r="F3979" s="16">
        <v>8149</v>
      </c>
      <c r="G3979" s="16">
        <v>24</v>
      </c>
      <c r="H3979" s="16">
        <v>1406.8373999999999</v>
      </c>
      <c r="I3979" s="18"/>
    </row>
    <row r="3980" spans="2:9" x14ac:dyDescent="0.15">
      <c r="B3980" s="4">
        <v>47</v>
      </c>
      <c r="C3980" s="16">
        <v>460677</v>
      </c>
      <c r="D3980" s="16">
        <v>9401</v>
      </c>
      <c r="E3980" s="16">
        <v>6197</v>
      </c>
      <c r="F3980" s="16">
        <v>13269</v>
      </c>
      <c r="G3980" s="16">
        <v>49</v>
      </c>
      <c r="H3980" s="16">
        <v>1914.7150999999999</v>
      </c>
      <c r="I3980" s="18"/>
    </row>
    <row r="3981" spans="2:9" x14ac:dyDescent="0.15">
      <c r="B3981" s="4">
        <v>48</v>
      </c>
      <c r="C3981" s="16">
        <v>427335</v>
      </c>
      <c r="D3981" s="16">
        <v>9938</v>
      </c>
      <c r="E3981" s="16">
        <v>3157</v>
      </c>
      <c r="F3981" s="16">
        <v>17301</v>
      </c>
      <c r="G3981" s="16">
        <v>43</v>
      </c>
      <c r="H3981" s="16">
        <v>3865.9360000000001</v>
      </c>
      <c r="I3981" s="18"/>
    </row>
    <row r="3982" spans="2:9" x14ac:dyDescent="0.15">
      <c r="B3982" s="4">
        <v>49</v>
      </c>
      <c r="C3982" s="16">
        <v>219381</v>
      </c>
      <c r="D3982" s="16">
        <v>6647</v>
      </c>
      <c r="E3982" s="16">
        <v>3573</v>
      </c>
      <c r="F3982" s="16">
        <v>10357</v>
      </c>
      <c r="G3982" s="16">
        <v>33</v>
      </c>
      <c r="H3982" s="16">
        <v>1656.1809000000001</v>
      </c>
      <c r="I3982" s="18"/>
    </row>
    <row r="3983" spans="2:9" x14ac:dyDescent="0.15">
      <c r="B3983" s="4">
        <v>50</v>
      </c>
      <c r="C3983" s="16">
        <v>204685</v>
      </c>
      <c r="D3983" s="16">
        <v>8187</v>
      </c>
      <c r="E3983" s="16">
        <v>5749</v>
      </c>
      <c r="F3983" s="16">
        <v>10677</v>
      </c>
      <c r="G3983" s="16">
        <v>25</v>
      </c>
      <c r="H3983" s="16">
        <v>1276.4619</v>
      </c>
      <c r="I3983" s="18"/>
    </row>
    <row r="3984" spans="2:9" x14ac:dyDescent="0.15">
      <c r="B3984" s="4">
        <v>51</v>
      </c>
      <c r="C3984" s="16">
        <v>275456</v>
      </c>
      <c r="D3984" s="16">
        <v>8608</v>
      </c>
      <c r="E3984" s="16">
        <v>6325</v>
      </c>
      <c r="F3984" s="16">
        <v>11093</v>
      </c>
      <c r="G3984" s="16">
        <v>32</v>
      </c>
      <c r="H3984" s="16">
        <v>1103.2734</v>
      </c>
      <c r="I3984" s="18"/>
    </row>
    <row r="3985" spans="2:9" x14ac:dyDescent="0.15">
      <c r="B3985" s="4">
        <v>52</v>
      </c>
      <c r="C3985" s="16">
        <v>181410</v>
      </c>
      <c r="D3985" s="16">
        <v>6977</v>
      </c>
      <c r="E3985" s="16">
        <v>5621</v>
      </c>
      <c r="F3985" s="16">
        <v>8661</v>
      </c>
      <c r="G3985" s="16">
        <v>26</v>
      </c>
      <c r="H3985" s="16">
        <v>1044.8705</v>
      </c>
      <c r="I3985" s="18"/>
    </row>
    <row r="3986" spans="2:9" x14ac:dyDescent="0.15">
      <c r="B3986" s="4">
        <v>53</v>
      </c>
      <c r="C3986" s="16">
        <v>632344</v>
      </c>
      <c r="D3986" s="16">
        <v>11291</v>
      </c>
      <c r="E3986" s="16">
        <v>2645</v>
      </c>
      <c r="F3986" s="16">
        <v>24949</v>
      </c>
      <c r="G3986" s="16">
        <v>56</v>
      </c>
      <c r="H3986" s="16">
        <v>6061.3329999999996</v>
      </c>
      <c r="I3986" s="18"/>
    </row>
    <row r="3987" spans="2:9" x14ac:dyDescent="0.15">
      <c r="B3987" s="4">
        <v>54</v>
      </c>
      <c r="C3987" s="16">
        <v>309505</v>
      </c>
      <c r="D3987" s="16">
        <v>10672</v>
      </c>
      <c r="E3987" s="16">
        <v>6773</v>
      </c>
      <c r="F3987" s="16">
        <v>15061</v>
      </c>
      <c r="G3987" s="16">
        <v>29</v>
      </c>
      <c r="H3987" s="16">
        <v>2359.0212000000001</v>
      </c>
      <c r="I3987" s="18"/>
    </row>
    <row r="3988" spans="2:9" x14ac:dyDescent="0.15">
      <c r="B3988" s="4">
        <v>55</v>
      </c>
      <c r="C3988" s="16">
        <v>491474</v>
      </c>
      <c r="D3988" s="16">
        <v>11701</v>
      </c>
      <c r="E3988" s="16">
        <v>7317</v>
      </c>
      <c r="F3988" s="16">
        <v>15893</v>
      </c>
      <c r="G3988" s="16">
        <v>42</v>
      </c>
      <c r="H3988" s="16">
        <v>2456.2741999999998</v>
      </c>
      <c r="I3988" s="18"/>
    </row>
    <row r="3989" spans="2:9" x14ac:dyDescent="0.15">
      <c r="B3989" s="4">
        <v>56</v>
      </c>
      <c r="C3989" s="16">
        <v>73020</v>
      </c>
      <c r="D3989" s="16">
        <v>6085</v>
      </c>
      <c r="E3989" s="16">
        <v>4309</v>
      </c>
      <c r="F3989" s="16">
        <v>7381</v>
      </c>
      <c r="G3989" s="16">
        <v>12</v>
      </c>
      <c r="H3989" s="16">
        <v>799.06853999999998</v>
      </c>
      <c r="I3989" s="18"/>
    </row>
    <row r="3990" spans="2:9" x14ac:dyDescent="0.15">
      <c r="B3990" s="4">
        <v>57</v>
      </c>
      <c r="C3990" s="16">
        <v>431045</v>
      </c>
      <c r="D3990" s="16">
        <v>8796</v>
      </c>
      <c r="E3990" s="16">
        <v>4053</v>
      </c>
      <c r="F3990" s="16">
        <v>15381</v>
      </c>
      <c r="G3990" s="16">
        <v>49</v>
      </c>
      <c r="H3990" s="16">
        <v>3147.4937</v>
      </c>
      <c r="I3990" s="18"/>
    </row>
    <row r="3991" spans="2:9" x14ac:dyDescent="0.15">
      <c r="B3991" s="4">
        <v>58</v>
      </c>
      <c r="C3991" s="16">
        <v>298621</v>
      </c>
      <c r="D3991" s="16">
        <v>7283</v>
      </c>
      <c r="E3991" s="16">
        <v>3157</v>
      </c>
      <c r="F3991" s="16">
        <v>13109</v>
      </c>
      <c r="G3991" s="16">
        <v>41</v>
      </c>
      <c r="H3991" s="16">
        <v>2236.9337999999998</v>
      </c>
      <c r="I3991" s="18"/>
    </row>
    <row r="3992" spans="2:9" x14ac:dyDescent="0.15">
      <c r="B3992" s="4">
        <v>59</v>
      </c>
      <c r="C3992" s="16">
        <v>87035</v>
      </c>
      <c r="D3992" s="16">
        <v>5802</v>
      </c>
      <c r="E3992" s="16">
        <v>4917</v>
      </c>
      <c r="F3992" s="16">
        <v>6645</v>
      </c>
      <c r="G3992" s="16">
        <v>15</v>
      </c>
      <c r="H3992" s="16">
        <v>588.76859999999999</v>
      </c>
      <c r="I3992" s="18"/>
    </row>
    <row r="3993" spans="2:9" x14ac:dyDescent="0.15">
      <c r="B3993" s="4">
        <v>60</v>
      </c>
      <c r="C3993" s="16">
        <v>420699</v>
      </c>
      <c r="D3993" s="16">
        <v>8951</v>
      </c>
      <c r="E3993" s="16">
        <v>5589</v>
      </c>
      <c r="F3993" s="16">
        <v>14005</v>
      </c>
      <c r="G3993" s="16">
        <v>47</v>
      </c>
      <c r="H3993" s="16">
        <v>2255.9367999999999</v>
      </c>
      <c r="I3993" s="18"/>
    </row>
    <row r="3994" spans="2:9" x14ac:dyDescent="0.15">
      <c r="B3994" s="4">
        <v>61</v>
      </c>
      <c r="C3994" s="16">
        <v>464946</v>
      </c>
      <c r="D3994" s="16">
        <v>11070</v>
      </c>
      <c r="E3994" s="16">
        <v>6773</v>
      </c>
      <c r="F3994" s="16">
        <v>16693</v>
      </c>
      <c r="G3994" s="16">
        <v>42</v>
      </c>
      <c r="H3994" s="16">
        <v>2485.3733000000002</v>
      </c>
      <c r="I3994" s="18"/>
    </row>
    <row r="3995" spans="2:9" x14ac:dyDescent="0.15">
      <c r="B3995" s="4">
        <v>62</v>
      </c>
      <c r="C3995" s="16">
        <v>202927</v>
      </c>
      <c r="D3995" s="16">
        <v>10680</v>
      </c>
      <c r="E3995" s="16">
        <v>8085</v>
      </c>
      <c r="F3995" s="16">
        <v>14837</v>
      </c>
      <c r="G3995" s="16">
        <v>19</v>
      </c>
      <c r="H3995" s="16">
        <v>1801.1478</v>
      </c>
      <c r="I3995" s="18"/>
    </row>
    <row r="3996" spans="2:9" x14ac:dyDescent="0.15">
      <c r="B3996" s="4">
        <v>63</v>
      </c>
      <c r="C3996" s="16">
        <v>753942</v>
      </c>
      <c r="D3996" s="16">
        <v>12160</v>
      </c>
      <c r="E3996" s="16">
        <v>4533</v>
      </c>
      <c r="F3996" s="16">
        <v>22773</v>
      </c>
      <c r="G3996" s="16">
        <v>62</v>
      </c>
      <c r="H3996" s="16">
        <v>4896.3823000000002</v>
      </c>
      <c r="I3996" s="18"/>
    </row>
    <row r="3997" spans="2:9" x14ac:dyDescent="0.15">
      <c r="B3997" s="4">
        <v>64</v>
      </c>
      <c r="C3997" s="16">
        <v>456453</v>
      </c>
      <c r="D3997" s="16">
        <v>9315</v>
      </c>
      <c r="E3997" s="16">
        <v>2741</v>
      </c>
      <c r="F3997" s="16">
        <v>18229</v>
      </c>
      <c r="G3997" s="16">
        <v>49</v>
      </c>
      <c r="H3997" s="16">
        <v>4090.6527999999998</v>
      </c>
      <c r="I3997" s="18"/>
    </row>
    <row r="3998" spans="2:9" x14ac:dyDescent="0.15">
      <c r="B3998" s="4">
        <v>65</v>
      </c>
      <c r="C3998" s="16">
        <v>339026</v>
      </c>
      <c r="D3998" s="16">
        <v>8072</v>
      </c>
      <c r="E3998" s="16">
        <v>4949</v>
      </c>
      <c r="F3998" s="16">
        <v>13173</v>
      </c>
      <c r="G3998" s="16">
        <v>42</v>
      </c>
      <c r="H3998" s="16">
        <v>2125.8386</v>
      </c>
      <c r="I3998" s="18"/>
    </row>
    <row r="3999" spans="2:9" x14ac:dyDescent="0.15">
      <c r="B3999" s="4">
        <v>66</v>
      </c>
      <c r="C3999" s="16">
        <v>85668</v>
      </c>
      <c r="D3999" s="16">
        <v>4283</v>
      </c>
      <c r="E3999" s="16">
        <v>2933</v>
      </c>
      <c r="F3999" s="16">
        <v>5717</v>
      </c>
      <c r="G3999" s="16">
        <v>20</v>
      </c>
      <c r="H3999" s="16">
        <v>814.82525999999996</v>
      </c>
      <c r="I3999" s="18"/>
    </row>
    <row r="4000" spans="2:9" x14ac:dyDescent="0.15">
      <c r="B4000" s="4">
        <v>67</v>
      </c>
      <c r="C4000" s="16">
        <v>134541</v>
      </c>
      <c r="D4000" s="16">
        <v>5381</v>
      </c>
      <c r="E4000" s="16">
        <v>2261</v>
      </c>
      <c r="F4000" s="16">
        <v>8693</v>
      </c>
      <c r="G4000" s="16">
        <v>25</v>
      </c>
      <c r="H4000" s="16">
        <v>1648.2103</v>
      </c>
      <c r="I4000" s="18"/>
    </row>
    <row r="4001" spans="1:9" x14ac:dyDescent="0.15">
      <c r="B4001" s="4">
        <v>68</v>
      </c>
      <c r="C4001" s="16">
        <v>1266051</v>
      </c>
      <c r="D4001" s="16">
        <v>14552</v>
      </c>
      <c r="E4001" s="16">
        <v>6997</v>
      </c>
      <c r="F4001" s="16">
        <v>25653</v>
      </c>
      <c r="G4001" s="16">
        <v>87</v>
      </c>
      <c r="H4001" s="16">
        <v>5441.0645000000004</v>
      </c>
      <c r="I4001" s="18"/>
    </row>
    <row r="4002" spans="1:9" x14ac:dyDescent="0.15">
      <c r="B4002" s="4">
        <v>69</v>
      </c>
      <c r="C4002" s="16">
        <v>95204</v>
      </c>
      <c r="D4002" s="16">
        <v>4760</v>
      </c>
      <c r="E4002" s="16">
        <v>3317</v>
      </c>
      <c r="F4002" s="16">
        <v>6293</v>
      </c>
      <c r="G4002" s="16">
        <v>20</v>
      </c>
      <c r="H4002" s="16">
        <v>1025.8877</v>
      </c>
      <c r="I4002" s="18"/>
    </row>
    <row r="4003" spans="1:9" x14ac:dyDescent="0.15">
      <c r="B4003" s="4">
        <v>70</v>
      </c>
      <c r="C4003" s="5">
        <v>259157</v>
      </c>
      <c r="D4003" s="5">
        <v>7853</v>
      </c>
      <c r="E4003" s="5">
        <v>4341</v>
      </c>
      <c r="F4003" s="5">
        <v>11573</v>
      </c>
      <c r="G4003" s="5">
        <v>33</v>
      </c>
      <c r="H4003" s="5">
        <v>1980.5298</v>
      </c>
      <c r="I4003" s="6"/>
    </row>
    <row r="4004" spans="1:9" x14ac:dyDescent="0.15">
      <c r="B4004" s="4">
        <v>71</v>
      </c>
      <c r="C4004" s="5">
        <v>186700</v>
      </c>
      <c r="D4004" s="5">
        <v>6667</v>
      </c>
      <c r="E4004" s="5">
        <v>4085</v>
      </c>
      <c r="F4004" s="5">
        <v>8661</v>
      </c>
      <c r="G4004" s="5">
        <v>28</v>
      </c>
      <c r="H4004" s="5">
        <v>1223.4274</v>
      </c>
      <c r="I4004" s="6"/>
    </row>
    <row r="4005" spans="1:9" x14ac:dyDescent="0.15">
      <c r="B4005" s="4">
        <v>72</v>
      </c>
      <c r="C4005" s="5">
        <v>260341</v>
      </c>
      <c r="D4005" s="5">
        <v>7889</v>
      </c>
      <c r="E4005" s="5">
        <v>5653</v>
      </c>
      <c r="F4005" s="5">
        <v>10933</v>
      </c>
      <c r="G4005" s="5">
        <v>33</v>
      </c>
      <c r="H4005" s="5">
        <v>1635.6187</v>
      </c>
      <c r="I4005" s="6"/>
    </row>
    <row r="4006" spans="1:9" x14ac:dyDescent="0.15">
      <c r="B4006" s="4">
        <v>73</v>
      </c>
      <c r="C4006" s="5">
        <v>540677</v>
      </c>
      <c r="D4006" s="5">
        <v>11034</v>
      </c>
      <c r="E4006" s="5">
        <v>6741</v>
      </c>
      <c r="F4006" s="5">
        <v>17845</v>
      </c>
      <c r="G4006" s="5">
        <v>49</v>
      </c>
      <c r="H4006" s="5">
        <v>3364.9958000000001</v>
      </c>
      <c r="I4006" s="6"/>
    </row>
    <row r="4007" spans="1:9" x14ac:dyDescent="0.15">
      <c r="B4007" s="4">
        <v>74</v>
      </c>
      <c r="C4007" s="5">
        <v>244588</v>
      </c>
      <c r="D4007" s="5">
        <v>8735</v>
      </c>
      <c r="E4007" s="5">
        <v>4181</v>
      </c>
      <c r="F4007" s="5">
        <v>12853</v>
      </c>
      <c r="G4007" s="5">
        <v>28</v>
      </c>
      <c r="H4007" s="5">
        <v>2660.3877000000002</v>
      </c>
      <c r="I4007" s="6"/>
    </row>
    <row r="4008" spans="1:9" x14ac:dyDescent="0.15">
      <c r="B4008" s="4">
        <v>75</v>
      </c>
      <c r="C4008" s="5">
        <v>588839</v>
      </c>
      <c r="D4008" s="5">
        <v>13693</v>
      </c>
      <c r="E4008" s="5">
        <v>6837</v>
      </c>
      <c r="F4008" s="5">
        <v>21301</v>
      </c>
      <c r="G4008" s="5">
        <v>43</v>
      </c>
      <c r="H4008" s="5">
        <v>4348.6729999999998</v>
      </c>
      <c r="I4008" s="6"/>
    </row>
    <row r="4009" spans="1:9" x14ac:dyDescent="0.15">
      <c r="B4009" s="4">
        <v>76</v>
      </c>
      <c r="C4009" s="5">
        <v>509381</v>
      </c>
      <c r="D4009" s="5">
        <v>10395</v>
      </c>
      <c r="E4009" s="5">
        <v>6229</v>
      </c>
      <c r="F4009" s="5">
        <v>16565</v>
      </c>
      <c r="G4009" s="5">
        <v>49</v>
      </c>
      <c r="H4009" s="5">
        <v>3031.9607000000001</v>
      </c>
      <c r="I4009" s="6"/>
    </row>
    <row r="4010" spans="1:9" x14ac:dyDescent="0.15">
      <c r="B4010" s="4">
        <v>77</v>
      </c>
      <c r="C4010" s="5">
        <v>582118</v>
      </c>
      <c r="D4010" s="5">
        <v>12654</v>
      </c>
      <c r="E4010" s="5">
        <v>6389</v>
      </c>
      <c r="F4010" s="5">
        <v>18741</v>
      </c>
      <c r="G4010" s="5">
        <v>46</v>
      </c>
      <c r="H4010" s="5">
        <v>3174.625</v>
      </c>
      <c r="I4010" s="6"/>
    </row>
    <row r="4011" spans="1:9" x14ac:dyDescent="0.15">
      <c r="B4011" s="4">
        <v>78</v>
      </c>
      <c r="C4011" s="5">
        <v>365996</v>
      </c>
      <c r="D4011" s="5">
        <v>13071</v>
      </c>
      <c r="E4011" s="5">
        <v>7413</v>
      </c>
      <c r="F4011" s="5">
        <v>19573</v>
      </c>
      <c r="G4011" s="5">
        <v>28</v>
      </c>
      <c r="H4011" s="5">
        <v>3811.1511</v>
      </c>
      <c r="I4011" s="6"/>
    </row>
    <row r="4012" spans="1:9" x14ac:dyDescent="0.15">
      <c r="A4012" s="13"/>
      <c r="B4012" s="4">
        <v>79</v>
      </c>
      <c r="C4012" s="5">
        <v>221027</v>
      </c>
      <c r="D4012" s="5">
        <v>9609</v>
      </c>
      <c r="E4012" s="5">
        <v>7573</v>
      </c>
      <c r="F4012" s="5">
        <v>12245</v>
      </c>
      <c r="G4012" s="5">
        <v>23</v>
      </c>
      <c r="H4012" s="5">
        <v>1201.5841</v>
      </c>
      <c r="I4012" s="6"/>
    </row>
    <row r="4013" spans="1:9" x14ac:dyDescent="0.15">
      <c r="A4013" s="5"/>
      <c r="B4013" s="4">
        <v>80</v>
      </c>
      <c r="C4013" s="5">
        <v>649909</v>
      </c>
      <c r="D4013" s="10">
        <v>9998</v>
      </c>
      <c r="E4013" s="5">
        <v>5237</v>
      </c>
      <c r="F4013" s="5">
        <v>19061</v>
      </c>
      <c r="G4013" s="5">
        <v>65</v>
      </c>
      <c r="H4013" s="5">
        <v>3981.8047000000001</v>
      </c>
      <c r="I4013" s="6"/>
    </row>
    <row r="4014" spans="1:9" x14ac:dyDescent="0.15">
      <c r="A4014" s="5"/>
      <c r="B4014" s="4">
        <v>81</v>
      </c>
      <c r="C4014" s="5">
        <v>548923</v>
      </c>
      <c r="D4014" s="5">
        <v>11679</v>
      </c>
      <c r="E4014" s="5">
        <v>6037</v>
      </c>
      <c r="F4014" s="5">
        <v>19157</v>
      </c>
      <c r="G4014" s="5">
        <v>47</v>
      </c>
      <c r="H4014" s="5">
        <v>3744.6725999999999</v>
      </c>
      <c r="I4014" s="6"/>
    </row>
    <row r="4015" spans="1:9" x14ac:dyDescent="0.15">
      <c r="B4015" s="4">
        <v>82</v>
      </c>
      <c r="C4015" s="5">
        <v>190049</v>
      </c>
      <c r="D4015" s="5">
        <v>6553</v>
      </c>
      <c r="E4015" s="5">
        <v>4373</v>
      </c>
      <c r="F4015" s="5">
        <v>9365</v>
      </c>
      <c r="G4015" s="5">
        <v>29</v>
      </c>
      <c r="H4015" s="5">
        <v>1339.0856000000001</v>
      </c>
      <c r="I4015" s="6"/>
    </row>
    <row r="4016" spans="1:9" x14ac:dyDescent="0.15">
      <c r="B4016" s="4">
        <v>83</v>
      </c>
      <c r="C4016" s="5">
        <v>752425</v>
      </c>
      <c r="D4016" s="5">
        <v>10904</v>
      </c>
      <c r="E4016" s="5">
        <v>6197</v>
      </c>
      <c r="F4016" s="5">
        <v>19189</v>
      </c>
      <c r="G4016" s="5">
        <v>69</v>
      </c>
      <c r="H4016" s="5">
        <v>3214.0324999999998</v>
      </c>
      <c r="I4016" s="6"/>
    </row>
    <row r="4017" spans="2:9" x14ac:dyDescent="0.15">
      <c r="B4017" s="4">
        <v>84</v>
      </c>
      <c r="C4017" s="5">
        <v>675894</v>
      </c>
      <c r="D4017" s="5">
        <v>10901</v>
      </c>
      <c r="E4017" s="5">
        <v>4533</v>
      </c>
      <c r="F4017" s="5">
        <v>18805</v>
      </c>
      <c r="G4017" s="5">
        <v>62</v>
      </c>
      <c r="H4017" s="5">
        <v>3763.3820000000001</v>
      </c>
      <c r="I4017" s="6"/>
    </row>
    <row r="4018" spans="2:9" x14ac:dyDescent="0.15">
      <c r="B4018" s="4">
        <v>85</v>
      </c>
      <c r="C4018" s="5">
        <v>546757</v>
      </c>
      <c r="D4018" s="5">
        <v>11158</v>
      </c>
      <c r="E4018" s="5">
        <v>5205</v>
      </c>
      <c r="F4018" s="5">
        <v>19221</v>
      </c>
      <c r="G4018" s="5">
        <v>49</v>
      </c>
      <c r="H4018" s="5">
        <v>3953.6242999999999</v>
      </c>
      <c r="I4018" s="6"/>
    </row>
    <row r="4019" spans="2:9" x14ac:dyDescent="0.15">
      <c r="B4019" s="4">
        <v>86</v>
      </c>
      <c r="C4019" s="5">
        <v>547610</v>
      </c>
      <c r="D4019" s="5">
        <v>10952</v>
      </c>
      <c r="E4019" s="5">
        <v>6453</v>
      </c>
      <c r="F4019" s="5">
        <v>18101</v>
      </c>
      <c r="G4019" s="5">
        <v>50</v>
      </c>
      <c r="H4019" s="5">
        <v>3194.614</v>
      </c>
      <c r="I4019" s="6"/>
    </row>
    <row r="4020" spans="2:9" x14ac:dyDescent="0.15">
      <c r="B4020" s="4">
        <v>87</v>
      </c>
      <c r="C4020" s="5">
        <v>399284</v>
      </c>
      <c r="D4020" s="7">
        <v>11091</v>
      </c>
      <c r="E4020" s="5">
        <v>6037</v>
      </c>
      <c r="F4020" s="5">
        <v>17525</v>
      </c>
      <c r="G4020" s="5">
        <v>36</v>
      </c>
      <c r="H4020" s="5">
        <v>2927.4756000000002</v>
      </c>
      <c r="I4020" s="6"/>
    </row>
    <row r="4021" spans="2:9" x14ac:dyDescent="0.15">
      <c r="B4021" s="4">
        <v>88</v>
      </c>
      <c r="C4021" s="5">
        <v>260748</v>
      </c>
      <c r="D4021" s="5">
        <v>9312</v>
      </c>
      <c r="E4021" s="5">
        <v>5621</v>
      </c>
      <c r="F4021" s="5">
        <v>14261</v>
      </c>
      <c r="G4021" s="5">
        <v>28</v>
      </c>
      <c r="H4021" s="5">
        <v>2396.105</v>
      </c>
      <c r="I4021" s="6"/>
    </row>
    <row r="4022" spans="2:9" x14ac:dyDescent="0.15">
      <c r="B4022" s="4">
        <v>89</v>
      </c>
      <c r="C4022" s="5">
        <v>311617</v>
      </c>
      <c r="D4022" s="5">
        <v>10745</v>
      </c>
      <c r="E4022" s="5">
        <v>7573</v>
      </c>
      <c r="F4022" s="5">
        <v>13077</v>
      </c>
      <c r="G4022" s="5">
        <v>29</v>
      </c>
      <c r="H4022" s="5">
        <v>1429.8236999999999</v>
      </c>
      <c r="I4022" s="6"/>
    </row>
    <row r="4023" spans="2:9" x14ac:dyDescent="0.15">
      <c r="B4023" s="4">
        <v>90</v>
      </c>
      <c r="C4023" s="5">
        <v>1146638</v>
      </c>
      <c r="D4023" s="5">
        <v>13333</v>
      </c>
      <c r="E4023" s="5">
        <v>5877</v>
      </c>
      <c r="F4023" s="5">
        <v>28725</v>
      </c>
      <c r="G4023" s="5">
        <v>86</v>
      </c>
      <c r="H4023" s="5">
        <v>5880.9350000000004</v>
      </c>
      <c r="I4023" s="6"/>
    </row>
    <row r="4024" spans="2:9" x14ac:dyDescent="0.15">
      <c r="B4024" s="4">
        <v>91</v>
      </c>
      <c r="C4024" s="5">
        <v>571760</v>
      </c>
      <c r="D4024" s="5">
        <v>11911</v>
      </c>
      <c r="E4024" s="5">
        <v>6197</v>
      </c>
      <c r="F4024" s="5">
        <v>19413</v>
      </c>
      <c r="G4024" s="5">
        <v>48</v>
      </c>
      <c r="H4024" s="5">
        <v>3687.6370000000002</v>
      </c>
      <c r="I4024" s="6"/>
    </row>
    <row r="4025" spans="2:9" x14ac:dyDescent="0.15">
      <c r="B4025" s="4">
        <v>92</v>
      </c>
      <c r="C4025" s="5">
        <v>732398</v>
      </c>
      <c r="D4025" s="5">
        <v>13562</v>
      </c>
      <c r="E4025" s="5">
        <v>7477</v>
      </c>
      <c r="F4025" s="5">
        <v>23349</v>
      </c>
      <c r="G4025" s="5">
        <v>54</v>
      </c>
      <c r="H4025" s="5">
        <v>4600.3413</v>
      </c>
      <c r="I4025" s="6"/>
    </row>
    <row r="4026" spans="2:9" x14ac:dyDescent="0.15">
      <c r="B4026" s="4">
        <v>93</v>
      </c>
      <c r="C4026" s="5">
        <v>532978</v>
      </c>
      <c r="D4026" s="5">
        <v>12689</v>
      </c>
      <c r="E4026" s="5">
        <v>6805</v>
      </c>
      <c r="F4026" s="5">
        <v>19861</v>
      </c>
      <c r="G4026" s="5">
        <v>42</v>
      </c>
      <c r="H4026" s="5">
        <v>3755.9562999999998</v>
      </c>
      <c r="I4026" s="6"/>
    </row>
    <row r="4027" spans="2:9" x14ac:dyDescent="0.15">
      <c r="B4027" s="4">
        <v>94</v>
      </c>
      <c r="C4027" s="5">
        <v>431486</v>
      </c>
      <c r="D4027" s="5">
        <v>11354</v>
      </c>
      <c r="E4027" s="5">
        <v>6901</v>
      </c>
      <c r="F4027" s="5">
        <v>17525</v>
      </c>
      <c r="G4027" s="5">
        <v>38</v>
      </c>
      <c r="H4027" s="5">
        <v>2809.8595999999998</v>
      </c>
      <c r="I4027" s="6"/>
    </row>
    <row r="4028" spans="2:9" x14ac:dyDescent="0.15">
      <c r="B4028" s="4">
        <v>95</v>
      </c>
      <c r="C4028" s="5">
        <v>149817</v>
      </c>
      <c r="D4028" s="5">
        <v>7134</v>
      </c>
      <c r="E4028" s="5">
        <v>5013</v>
      </c>
      <c r="F4028" s="5">
        <v>8853</v>
      </c>
      <c r="G4028" s="5">
        <v>21</v>
      </c>
      <c r="H4028" s="5">
        <v>1046.4608000000001</v>
      </c>
      <c r="I4028" s="6"/>
    </row>
    <row r="4029" spans="2:9" x14ac:dyDescent="0.15">
      <c r="B4029" s="4">
        <v>96</v>
      </c>
      <c r="C4029" s="5">
        <v>471763</v>
      </c>
      <c r="D4029" s="5">
        <v>12096</v>
      </c>
      <c r="E4029" s="5">
        <v>7445</v>
      </c>
      <c r="F4029" s="5">
        <v>17941</v>
      </c>
      <c r="G4029" s="5">
        <v>39</v>
      </c>
      <c r="H4029" s="5">
        <v>3010.7541999999999</v>
      </c>
      <c r="I4029" s="6"/>
    </row>
    <row r="4030" spans="2:9" x14ac:dyDescent="0.15">
      <c r="B4030" s="4">
        <v>97</v>
      </c>
      <c r="C4030" s="5">
        <v>273249</v>
      </c>
      <c r="D4030" s="5">
        <v>9422</v>
      </c>
      <c r="E4030" s="5">
        <v>6101</v>
      </c>
      <c r="F4030" s="5">
        <v>13269</v>
      </c>
      <c r="G4030" s="5">
        <v>29</v>
      </c>
      <c r="H4030" s="5">
        <v>2057.9468000000002</v>
      </c>
      <c r="I4030" s="6"/>
    </row>
    <row r="4031" spans="2:9" x14ac:dyDescent="0.15">
      <c r="B4031" s="4">
        <v>98</v>
      </c>
      <c r="C4031" s="5">
        <v>406077</v>
      </c>
      <c r="D4031" s="5">
        <v>9904</v>
      </c>
      <c r="E4031" s="5">
        <v>6069</v>
      </c>
      <c r="F4031" s="5">
        <v>12629</v>
      </c>
      <c r="G4031" s="5">
        <v>41</v>
      </c>
      <c r="H4031" s="5">
        <v>1868.75</v>
      </c>
      <c r="I4031" s="6"/>
    </row>
    <row r="4032" spans="2:9" x14ac:dyDescent="0.15">
      <c r="B4032" s="4">
        <v>99</v>
      </c>
      <c r="C4032" s="5">
        <v>497277</v>
      </c>
      <c r="D4032" s="5">
        <v>12128</v>
      </c>
      <c r="E4032" s="5">
        <v>6805</v>
      </c>
      <c r="F4032" s="5">
        <v>19765</v>
      </c>
      <c r="G4032" s="5">
        <v>41</v>
      </c>
      <c r="H4032" s="5">
        <v>3481.3063999999999</v>
      </c>
      <c r="I4032" s="6"/>
    </row>
    <row r="4033" spans="1:9" x14ac:dyDescent="0.15">
      <c r="B4033" s="4">
        <v>100</v>
      </c>
      <c r="C4033" s="5">
        <v>626202</v>
      </c>
      <c r="D4033" s="5">
        <v>12524</v>
      </c>
      <c r="E4033" s="5">
        <v>5013</v>
      </c>
      <c r="F4033" s="5">
        <v>21397</v>
      </c>
      <c r="G4033" s="5">
        <v>50</v>
      </c>
      <c r="H4033" s="5">
        <v>4493.777</v>
      </c>
      <c r="I4033" s="6"/>
    </row>
    <row r="4034" spans="1:9" x14ac:dyDescent="0.15">
      <c r="B4034" s="4">
        <v>101</v>
      </c>
      <c r="C4034" s="5">
        <v>285654</v>
      </c>
      <c r="D4034" s="5">
        <v>9521</v>
      </c>
      <c r="E4034" s="5">
        <v>7509</v>
      </c>
      <c r="F4034" s="5">
        <v>14069</v>
      </c>
      <c r="G4034" s="5">
        <v>30</v>
      </c>
      <c r="H4034" s="5">
        <v>1563.1927000000001</v>
      </c>
      <c r="I4034" s="6"/>
    </row>
    <row r="4035" spans="1:9" x14ac:dyDescent="0.15">
      <c r="B4035" s="4">
        <v>102</v>
      </c>
      <c r="C4035" s="5">
        <v>451686</v>
      </c>
      <c r="D4035" s="5">
        <v>9819</v>
      </c>
      <c r="E4035" s="5">
        <v>4853</v>
      </c>
      <c r="F4035" s="5">
        <v>17237</v>
      </c>
      <c r="G4035" s="5">
        <v>46</v>
      </c>
      <c r="H4035" s="5">
        <v>3159.6210000000001</v>
      </c>
      <c r="I4035" s="6"/>
    </row>
    <row r="4036" spans="1:9" x14ac:dyDescent="0.15">
      <c r="B4036" s="4">
        <v>103</v>
      </c>
      <c r="C4036" s="5">
        <v>410035</v>
      </c>
      <c r="D4036" s="5">
        <v>10513</v>
      </c>
      <c r="E4036" s="5">
        <v>6357</v>
      </c>
      <c r="F4036" s="5">
        <v>15445</v>
      </c>
      <c r="G4036" s="5">
        <v>39</v>
      </c>
      <c r="H4036" s="5">
        <v>2515.2168000000001</v>
      </c>
      <c r="I4036" s="6"/>
    </row>
    <row r="4037" spans="1:9" x14ac:dyDescent="0.15">
      <c r="B4037" s="4">
        <v>104</v>
      </c>
      <c r="C4037" s="5">
        <v>562512</v>
      </c>
      <c r="D4037" s="5">
        <v>11719</v>
      </c>
      <c r="E4037" s="5">
        <v>4981</v>
      </c>
      <c r="F4037" s="5">
        <v>21365</v>
      </c>
      <c r="G4037" s="5">
        <v>48</v>
      </c>
      <c r="H4037" s="5">
        <v>4445.4395000000004</v>
      </c>
      <c r="I4037" s="6"/>
    </row>
    <row r="4038" spans="1:9" x14ac:dyDescent="0.15">
      <c r="B4038" s="4">
        <v>105</v>
      </c>
      <c r="C4038" s="5">
        <v>513923</v>
      </c>
      <c r="D4038" s="5">
        <v>9344</v>
      </c>
      <c r="E4038" s="5">
        <v>3733</v>
      </c>
      <c r="F4038" s="5">
        <v>15925</v>
      </c>
      <c r="G4038" s="5">
        <v>55</v>
      </c>
      <c r="H4038" s="5">
        <v>3176.5144</v>
      </c>
      <c r="I4038" s="6"/>
    </row>
    <row r="4039" spans="1:9" x14ac:dyDescent="0.15">
      <c r="B4039" s="4">
        <v>106</v>
      </c>
      <c r="C4039" s="5">
        <v>721881</v>
      </c>
      <c r="D4039" s="5">
        <v>8492</v>
      </c>
      <c r="E4039" s="5">
        <v>3349</v>
      </c>
      <c r="F4039" s="5">
        <v>16885</v>
      </c>
      <c r="G4039" s="5">
        <v>85</v>
      </c>
      <c r="H4039" s="5">
        <v>3092.6646000000001</v>
      </c>
      <c r="I4039" s="6"/>
    </row>
    <row r="4040" spans="1:9" x14ac:dyDescent="0.15">
      <c r="B4040" s="4">
        <v>107</v>
      </c>
      <c r="C4040" s="5">
        <v>920122</v>
      </c>
      <c r="D4040" s="5">
        <v>11221</v>
      </c>
      <c r="E4040" s="5">
        <v>5749</v>
      </c>
      <c r="F4040" s="5">
        <v>16533</v>
      </c>
      <c r="G4040" s="5">
        <v>82</v>
      </c>
      <c r="H4040" s="5">
        <v>2932.3440000000001</v>
      </c>
      <c r="I4040" s="6"/>
    </row>
    <row r="4041" spans="1:9" x14ac:dyDescent="0.15">
      <c r="B4041" s="4">
        <v>108</v>
      </c>
      <c r="C4041" s="5">
        <v>254975</v>
      </c>
      <c r="D4041" s="5">
        <v>7285</v>
      </c>
      <c r="E4041" s="5">
        <v>3509</v>
      </c>
      <c r="F4041" s="5">
        <v>11669</v>
      </c>
      <c r="G4041" s="5">
        <v>35</v>
      </c>
      <c r="H4041" s="5">
        <v>2261.0639999999999</v>
      </c>
      <c r="I4041" s="6"/>
    </row>
    <row r="4042" spans="1:9" x14ac:dyDescent="0.15">
      <c r="B4042" s="4">
        <v>109</v>
      </c>
      <c r="C4042" s="5">
        <v>287821</v>
      </c>
      <c r="D4042" s="5">
        <v>11512</v>
      </c>
      <c r="E4042" s="5">
        <v>8981</v>
      </c>
      <c r="F4042" s="5">
        <v>14933</v>
      </c>
      <c r="G4042" s="5">
        <v>25</v>
      </c>
      <c r="H4042" s="5">
        <v>1575.8801000000001</v>
      </c>
      <c r="I4042" s="6"/>
    </row>
    <row r="4043" spans="1:9" x14ac:dyDescent="0.15">
      <c r="B4043" s="4">
        <v>110</v>
      </c>
      <c r="C4043" s="5">
        <v>175087</v>
      </c>
      <c r="D4043" s="5">
        <v>9215</v>
      </c>
      <c r="E4043" s="5">
        <v>6773</v>
      </c>
      <c r="F4043" s="5">
        <v>11253</v>
      </c>
      <c r="G4043" s="5">
        <v>19</v>
      </c>
      <c r="H4043" s="5">
        <v>1422.2732000000001</v>
      </c>
      <c r="I4043" s="6"/>
    </row>
    <row r="4044" spans="1:9" x14ac:dyDescent="0.15">
      <c r="B4044" s="4">
        <v>111</v>
      </c>
      <c r="C4044" s="5">
        <v>365727</v>
      </c>
      <c r="D4044" s="5">
        <v>10449</v>
      </c>
      <c r="E4044" s="5">
        <v>8437</v>
      </c>
      <c r="F4044" s="5">
        <v>12533</v>
      </c>
      <c r="G4044" s="5">
        <v>35</v>
      </c>
      <c r="H4044" s="5">
        <v>952.56010000000003</v>
      </c>
      <c r="I4044" s="6"/>
    </row>
    <row r="4045" spans="1:9" x14ac:dyDescent="0.15">
      <c r="B4045" s="4">
        <v>112</v>
      </c>
      <c r="C4045" s="5">
        <v>423346</v>
      </c>
      <c r="D4045" s="5">
        <v>10079</v>
      </c>
      <c r="E4045" s="5">
        <v>4757</v>
      </c>
      <c r="F4045" s="5">
        <v>16629</v>
      </c>
      <c r="G4045" s="5">
        <v>42</v>
      </c>
      <c r="H4045" s="5">
        <v>3403.1559999999999</v>
      </c>
      <c r="I4045" s="6"/>
    </row>
    <row r="4046" spans="1:9" x14ac:dyDescent="0.15">
      <c r="B4046" s="4">
        <v>113</v>
      </c>
      <c r="C4046" s="5">
        <v>185548</v>
      </c>
      <c r="D4046" s="5">
        <v>6626</v>
      </c>
      <c r="E4046" s="5">
        <v>4053</v>
      </c>
      <c r="F4046" s="5">
        <v>9109</v>
      </c>
      <c r="G4046" s="5">
        <v>28</v>
      </c>
      <c r="H4046" s="5">
        <v>1250.4873</v>
      </c>
      <c r="I4046" s="6"/>
    </row>
    <row r="4047" spans="1:9" x14ac:dyDescent="0.15">
      <c r="B4047" s="4">
        <v>114</v>
      </c>
      <c r="C4047" s="5">
        <v>127127</v>
      </c>
      <c r="D4047" s="5">
        <v>4708</v>
      </c>
      <c r="E4047" s="5">
        <v>1909</v>
      </c>
      <c r="F4047" s="5">
        <v>7701</v>
      </c>
      <c r="G4047" s="5">
        <v>27</v>
      </c>
      <c r="H4047" s="5">
        <v>1635.3116</v>
      </c>
      <c r="I4047" s="6"/>
    </row>
    <row r="4048" spans="1:9" x14ac:dyDescent="0.15">
      <c r="A4048" s="6"/>
      <c r="B4048" s="4">
        <v>115</v>
      </c>
      <c r="C4048" s="5">
        <v>421843</v>
      </c>
      <c r="D4048" s="5">
        <v>10816</v>
      </c>
      <c r="E4048" s="5">
        <v>7221</v>
      </c>
      <c r="F4048" s="5">
        <v>16501</v>
      </c>
      <c r="G4048" s="5">
        <v>39</v>
      </c>
      <c r="H4048" s="5">
        <v>2666.1729</v>
      </c>
      <c r="I4048" s="6"/>
    </row>
    <row r="4049" spans="1:9" x14ac:dyDescent="0.15">
      <c r="A4049" s="11"/>
      <c r="B4049" s="4">
        <v>116</v>
      </c>
      <c r="C4049" s="5">
        <v>418365</v>
      </c>
      <c r="D4049" s="5">
        <v>10204</v>
      </c>
      <c r="E4049" s="5">
        <v>5109</v>
      </c>
      <c r="F4049" s="5">
        <v>15989</v>
      </c>
      <c r="G4049" s="5">
        <v>41</v>
      </c>
      <c r="H4049" s="5">
        <v>2982.7244000000001</v>
      </c>
      <c r="I4049" s="6"/>
    </row>
    <row r="4050" spans="1:9" x14ac:dyDescent="0.15">
      <c r="B4050" s="4">
        <v>117</v>
      </c>
      <c r="C4050" s="5">
        <v>482480</v>
      </c>
      <c r="D4050" s="5">
        <v>10051</v>
      </c>
      <c r="E4050" s="5">
        <v>4085</v>
      </c>
      <c r="F4050" s="5">
        <v>17333</v>
      </c>
      <c r="G4050" s="5">
        <v>48</v>
      </c>
      <c r="H4050" s="5">
        <v>3308.6765</v>
      </c>
      <c r="I4050" s="6"/>
    </row>
    <row r="4051" spans="1:9" x14ac:dyDescent="0.15">
      <c r="B4051" s="4">
        <v>118</v>
      </c>
      <c r="C4051" s="5">
        <v>239008</v>
      </c>
      <c r="D4051" s="5">
        <v>7469</v>
      </c>
      <c r="E4051" s="5">
        <v>4949</v>
      </c>
      <c r="F4051" s="5">
        <v>11413</v>
      </c>
      <c r="G4051" s="5">
        <v>32</v>
      </c>
      <c r="H4051" s="5">
        <v>1388.9147</v>
      </c>
      <c r="I4051" s="6"/>
    </row>
    <row r="4052" spans="1:9" x14ac:dyDescent="0.15">
      <c r="B4052" s="4">
        <v>119</v>
      </c>
      <c r="C4052" s="5">
        <v>501523</v>
      </c>
      <c r="D4052" s="5">
        <v>12859</v>
      </c>
      <c r="E4052" s="5">
        <v>7157</v>
      </c>
      <c r="F4052" s="5">
        <v>20821</v>
      </c>
      <c r="G4052" s="5">
        <v>39</v>
      </c>
      <c r="H4052" s="5">
        <v>4054.5479999999998</v>
      </c>
      <c r="I4052" s="6"/>
    </row>
    <row r="4053" spans="1:9" x14ac:dyDescent="0.15">
      <c r="B4053" s="4">
        <v>120</v>
      </c>
      <c r="C4053" s="5">
        <v>114630</v>
      </c>
      <c r="D4053" s="5">
        <v>8187</v>
      </c>
      <c r="E4053" s="5">
        <v>6709</v>
      </c>
      <c r="F4053" s="5">
        <v>10453</v>
      </c>
      <c r="G4053" s="5">
        <v>14</v>
      </c>
      <c r="H4053" s="5">
        <v>1076.8795</v>
      </c>
      <c r="I4053" s="6"/>
    </row>
    <row r="4054" spans="1:9" x14ac:dyDescent="0.15">
      <c r="B4054" s="4">
        <v>121</v>
      </c>
      <c r="C4054" s="5">
        <v>596539</v>
      </c>
      <c r="D4054" s="5">
        <v>12692</v>
      </c>
      <c r="E4054" s="5">
        <v>7733</v>
      </c>
      <c r="F4054" s="5">
        <v>21813</v>
      </c>
      <c r="G4054" s="5">
        <v>47</v>
      </c>
      <c r="H4054" s="5">
        <v>3568.0544</v>
      </c>
      <c r="I4054" s="6"/>
    </row>
    <row r="4055" spans="1:9" x14ac:dyDescent="0.15">
      <c r="B4055" s="4">
        <v>122</v>
      </c>
      <c r="C4055" s="5">
        <v>73500</v>
      </c>
      <c r="D4055" s="5">
        <v>6125</v>
      </c>
      <c r="E4055" s="5">
        <v>4597</v>
      </c>
      <c r="F4055" s="5">
        <v>6677</v>
      </c>
      <c r="G4055" s="5">
        <v>12</v>
      </c>
      <c r="H4055" s="5">
        <v>715.68809999999996</v>
      </c>
      <c r="I4055" s="6"/>
    </row>
    <row r="4056" spans="1:9" x14ac:dyDescent="0.15">
      <c r="B4056" s="4">
        <v>123</v>
      </c>
      <c r="C4056" s="5">
        <v>288030</v>
      </c>
      <c r="D4056" s="5">
        <v>7579</v>
      </c>
      <c r="E4056" s="5">
        <v>4661</v>
      </c>
      <c r="F4056" s="5">
        <v>12309</v>
      </c>
      <c r="G4056" s="5">
        <v>38</v>
      </c>
      <c r="H4056" s="5">
        <v>1775.7587000000001</v>
      </c>
      <c r="I4056" s="6"/>
    </row>
    <row r="4057" spans="1:9" x14ac:dyDescent="0.15">
      <c r="B4057" s="4">
        <v>124</v>
      </c>
      <c r="C4057" s="5">
        <v>298176</v>
      </c>
      <c r="D4057" s="5">
        <v>9318</v>
      </c>
      <c r="E4057" s="5">
        <v>6165</v>
      </c>
      <c r="F4057" s="5">
        <v>13429</v>
      </c>
      <c r="G4057" s="5">
        <v>32</v>
      </c>
      <c r="H4057" s="5">
        <v>2162.4011</v>
      </c>
      <c r="I4057" s="6"/>
    </row>
    <row r="4058" spans="1:9" x14ac:dyDescent="0.15">
      <c r="B4058" s="4">
        <v>125</v>
      </c>
      <c r="C4058" s="5">
        <v>340551</v>
      </c>
      <c r="D4058" s="5">
        <v>7919</v>
      </c>
      <c r="E4058" s="5">
        <v>4565</v>
      </c>
      <c r="F4058" s="5">
        <v>11733</v>
      </c>
      <c r="G4058" s="5">
        <v>43</v>
      </c>
      <c r="H4058" s="5">
        <v>1867.0265999999999</v>
      </c>
      <c r="I4058" s="6"/>
    </row>
    <row r="4059" spans="1:9" x14ac:dyDescent="0.15">
      <c r="B4059" s="4">
        <v>126</v>
      </c>
      <c r="C4059" s="5">
        <v>200524</v>
      </c>
      <c r="D4059" s="5">
        <v>7161</v>
      </c>
      <c r="E4059" s="5">
        <v>4373</v>
      </c>
      <c r="F4059" s="5">
        <v>10197</v>
      </c>
      <c r="G4059" s="5">
        <v>28</v>
      </c>
      <c r="H4059" s="5">
        <v>1495.1537000000001</v>
      </c>
      <c r="I4059" s="6"/>
    </row>
    <row r="4060" spans="1:9" x14ac:dyDescent="0.15">
      <c r="B4060" s="4">
        <v>127</v>
      </c>
      <c r="C4060" s="5">
        <v>271858</v>
      </c>
      <c r="D4060" s="5">
        <v>6472</v>
      </c>
      <c r="E4060" s="5">
        <v>661</v>
      </c>
      <c r="F4060" s="5">
        <v>13333</v>
      </c>
      <c r="G4060" s="5">
        <v>42</v>
      </c>
      <c r="H4060" s="5">
        <v>3397.7233999999999</v>
      </c>
      <c r="I4060" s="6"/>
    </row>
    <row r="4061" spans="1:9" x14ac:dyDescent="0.15">
      <c r="B4061" s="4">
        <v>128</v>
      </c>
      <c r="C4061" s="5">
        <v>124718</v>
      </c>
      <c r="D4061" s="5">
        <v>5669</v>
      </c>
      <c r="E4061" s="5">
        <v>3445</v>
      </c>
      <c r="F4061" s="5">
        <v>7445</v>
      </c>
      <c r="G4061" s="5">
        <v>22</v>
      </c>
      <c r="H4061" s="5">
        <v>1038.1288</v>
      </c>
      <c r="I4061" s="6"/>
    </row>
    <row r="4062" spans="1:9" x14ac:dyDescent="0.15">
      <c r="B4062" s="4">
        <v>129</v>
      </c>
      <c r="C4062" s="5">
        <v>174626</v>
      </c>
      <c r="D4062" s="5">
        <v>6716</v>
      </c>
      <c r="E4062" s="5">
        <v>3989</v>
      </c>
      <c r="F4062" s="5">
        <v>10517</v>
      </c>
      <c r="G4062" s="5">
        <v>26</v>
      </c>
      <c r="H4062" s="5">
        <v>1924.5663</v>
      </c>
      <c r="I4062" s="6"/>
    </row>
    <row r="4063" spans="1:9" x14ac:dyDescent="0.15">
      <c r="B4063" s="4">
        <v>130</v>
      </c>
      <c r="C4063" s="5">
        <v>238794</v>
      </c>
      <c r="D4063" s="5">
        <v>7023</v>
      </c>
      <c r="E4063" s="5">
        <v>4757</v>
      </c>
      <c r="F4063" s="5">
        <v>9525</v>
      </c>
      <c r="G4063" s="5">
        <v>34</v>
      </c>
      <c r="H4063" s="5">
        <v>1317.5220999999999</v>
      </c>
      <c r="I4063" s="6"/>
    </row>
    <row r="4064" spans="1:9" x14ac:dyDescent="0.15">
      <c r="B4064" s="4">
        <v>131</v>
      </c>
      <c r="C4064" s="5">
        <v>416957</v>
      </c>
      <c r="D4064" s="5">
        <v>10169</v>
      </c>
      <c r="E4064" s="5">
        <v>6773</v>
      </c>
      <c r="F4064" s="5">
        <v>16117</v>
      </c>
      <c r="G4064" s="5">
        <v>41</v>
      </c>
      <c r="H4064" s="5">
        <v>2694.7966000000001</v>
      </c>
      <c r="I4064" s="6"/>
    </row>
    <row r="4065" spans="2:9" x14ac:dyDescent="0.15">
      <c r="B4065" s="4">
        <v>132</v>
      </c>
      <c r="C4065" s="5">
        <v>148909</v>
      </c>
      <c r="D4065" s="5">
        <v>5956</v>
      </c>
      <c r="E4065" s="5">
        <v>3989</v>
      </c>
      <c r="F4065" s="5">
        <v>8405</v>
      </c>
      <c r="G4065" s="5">
        <v>25</v>
      </c>
      <c r="H4065" s="5">
        <v>1051.9159999999999</v>
      </c>
      <c r="I4065" s="6"/>
    </row>
    <row r="4066" spans="2:9" x14ac:dyDescent="0.15">
      <c r="B4066" s="4">
        <v>133</v>
      </c>
      <c r="C4066" s="5">
        <v>131461</v>
      </c>
      <c r="D4066" s="5">
        <v>7733</v>
      </c>
      <c r="E4066" s="5">
        <v>5781</v>
      </c>
      <c r="F4066" s="5">
        <v>10037</v>
      </c>
      <c r="G4066" s="5">
        <v>17</v>
      </c>
      <c r="H4066" s="5">
        <v>1169.3689999999999</v>
      </c>
      <c r="I4066" s="6"/>
    </row>
    <row r="4067" spans="2:9" x14ac:dyDescent="0.15">
      <c r="B4067" s="4">
        <v>134</v>
      </c>
      <c r="C4067" s="5">
        <v>142957</v>
      </c>
      <c r="D4067" s="5">
        <v>5718</v>
      </c>
      <c r="E4067" s="5">
        <v>2485</v>
      </c>
      <c r="F4067" s="5">
        <v>8789</v>
      </c>
      <c r="G4067" s="5">
        <v>25</v>
      </c>
      <c r="H4067" s="5">
        <v>1598.2782999999999</v>
      </c>
      <c r="I4067" s="6"/>
    </row>
    <row r="4068" spans="2:9" x14ac:dyDescent="0.15">
      <c r="B4068" s="4">
        <v>135</v>
      </c>
      <c r="C4068" s="5">
        <v>467046</v>
      </c>
      <c r="D4068" s="5">
        <v>10153</v>
      </c>
      <c r="E4068" s="5">
        <v>5429</v>
      </c>
      <c r="F4068" s="5">
        <v>17493</v>
      </c>
      <c r="G4068" s="5">
        <v>46</v>
      </c>
      <c r="H4068" s="5">
        <v>3333.2485000000001</v>
      </c>
      <c r="I4068" s="6"/>
    </row>
    <row r="4069" spans="2:9" x14ac:dyDescent="0.15">
      <c r="B4069" s="4">
        <v>136</v>
      </c>
      <c r="C4069" s="5">
        <v>237760</v>
      </c>
      <c r="D4069" s="5">
        <v>7430</v>
      </c>
      <c r="E4069" s="5">
        <v>4341</v>
      </c>
      <c r="F4069" s="5">
        <v>10965</v>
      </c>
      <c r="G4069" s="5">
        <v>32</v>
      </c>
      <c r="H4069" s="5">
        <v>2054.3928000000001</v>
      </c>
      <c r="I4069" s="6"/>
    </row>
    <row r="4070" spans="2:9" x14ac:dyDescent="0.15">
      <c r="B4070" s="4">
        <v>137</v>
      </c>
      <c r="C4070" s="5">
        <v>822794</v>
      </c>
      <c r="D4070" s="5">
        <v>12466</v>
      </c>
      <c r="E4070" s="5">
        <v>6805</v>
      </c>
      <c r="F4070" s="5">
        <v>20437</v>
      </c>
      <c r="G4070" s="5">
        <v>66</v>
      </c>
      <c r="H4070" s="5">
        <v>3311.4580000000001</v>
      </c>
      <c r="I4070" s="6"/>
    </row>
    <row r="4071" spans="2:9" x14ac:dyDescent="0.15">
      <c r="B4071" s="4">
        <v>138</v>
      </c>
      <c r="C4071" s="5">
        <v>188801</v>
      </c>
      <c r="D4071" s="5">
        <v>6510</v>
      </c>
      <c r="E4071" s="5">
        <v>3253</v>
      </c>
      <c r="F4071" s="5">
        <v>9621</v>
      </c>
      <c r="G4071" s="5">
        <v>29</v>
      </c>
      <c r="H4071" s="5">
        <v>1499.7476999999999</v>
      </c>
      <c r="I4071" s="6"/>
    </row>
    <row r="4072" spans="2:9" x14ac:dyDescent="0.15">
      <c r="B4072" s="4">
        <v>139</v>
      </c>
      <c r="C4072" s="5">
        <v>208640</v>
      </c>
      <c r="D4072" s="5">
        <v>6520</v>
      </c>
      <c r="E4072" s="5">
        <v>4245</v>
      </c>
      <c r="F4072" s="5">
        <v>9653</v>
      </c>
      <c r="G4072" s="5">
        <v>32</v>
      </c>
      <c r="H4072" s="5">
        <v>1409.954</v>
      </c>
      <c r="I4072" s="6"/>
    </row>
    <row r="4073" spans="2:9" x14ac:dyDescent="0.15">
      <c r="B4073" s="4">
        <v>140</v>
      </c>
      <c r="C4073" s="5">
        <v>78651</v>
      </c>
      <c r="D4073" s="5">
        <v>5243</v>
      </c>
      <c r="E4073" s="5">
        <v>4213</v>
      </c>
      <c r="F4073" s="5">
        <v>6709</v>
      </c>
      <c r="G4073" s="5">
        <v>15</v>
      </c>
      <c r="H4073" s="5">
        <v>600.39769999999999</v>
      </c>
      <c r="I4073" s="6"/>
    </row>
    <row r="4074" spans="2:9" x14ac:dyDescent="0.15">
      <c r="B4074" s="4">
        <v>141</v>
      </c>
      <c r="C4074" s="5">
        <v>256512</v>
      </c>
      <c r="D4074" s="5">
        <v>8016</v>
      </c>
      <c r="E4074" s="5">
        <v>4661</v>
      </c>
      <c r="F4074" s="5">
        <v>11957</v>
      </c>
      <c r="G4074" s="5">
        <v>32</v>
      </c>
      <c r="H4074" s="5">
        <v>2174.8171000000002</v>
      </c>
      <c r="I4074" s="6"/>
    </row>
    <row r="4075" spans="2:9" x14ac:dyDescent="0.15">
      <c r="B4075" s="4">
        <v>142</v>
      </c>
      <c r="C4075" s="5">
        <v>98458</v>
      </c>
      <c r="D4075" s="5">
        <v>5469</v>
      </c>
      <c r="E4075" s="5">
        <v>4213</v>
      </c>
      <c r="F4075" s="5">
        <v>7221</v>
      </c>
      <c r="G4075" s="5">
        <v>18</v>
      </c>
      <c r="H4075" s="5">
        <v>852.44119999999998</v>
      </c>
      <c r="I4075" s="6"/>
    </row>
    <row r="4076" spans="2:9" x14ac:dyDescent="0.15">
      <c r="B4076" s="4">
        <v>143</v>
      </c>
      <c r="C4076" s="5">
        <v>60443</v>
      </c>
      <c r="D4076" s="5">
        <v>4029</v>
      </c>
      <c r="E4076" s="5">
        <v>2997</v>
      </c>
      <c r="F4076" s="5">
        <v>5557</v>
      </c>
      <c r="G4076" s="5">
        <v>15</v>
      </c>
      <c r="H4076" s="5">
        <v>798.12067000000002</v>
      </c>
      <c r="I4076" s="6"/>
    </row>
    <row r="4077" spans="2:9" x14ac:dyDescent="0.15">
      <c r="B4077" s="4">
        <v>144</v>
      </c>
      <c r="C4077" s="5">
        <v>310398</v>
      </c>
      <c r="D4077" s="5">
        <v>8168</v>
      </c>
      <c r="E4077" s="5">
        <v>4213</v>
      </c>
      <c r="F4077" s="5">
        <v>12213</v>
      </c>
      <c r="G4077" s="5">
        <v>38</v>
      </c>
      <c r="H4077" s="5">
        <v>2362.8939999999998</v>
      </c>
      <c r="I4077" s="6"/>
    </row>
    <row r="4078" spans="2:9" x14ac:dyDescent="0.15">
      <c r="B4078" s="4">
        <v>145</v>
      </c>
      <c r="C4078" s="5">
        <v>329875</v>
      </c>
      <c r="D4078" s="5">
        <v>8458</v>
      </c>
      <c r="E4078" s="5">
        <v>4213</v>
      </c>
      <c r="F4078" s="5">
        <v>13813</v>
      </c>
      <c r="G4078" s="5">
        <v>39</v>
      </c>
      <c r="H4078" s="5">
        <v>2754.6365000000001</v>
      </c>
      <c r="I4078" s="6"/>
    </row>
    <row r="4079" spans="2:9" x14ac:dyDescent="0.15">
      <c r="B4079" s="4">
        <v>146</v>
      </c>
      <c r="C4079" s="5">
        <v>25362</v>
      </c>
      <c r="D4079" s="5">
        <v>2536</v>
      </c>
      <c r="E4079" s="5">
        <v>1877</v>
      </c>
      <c r="F4079" s="5">
        <v>3061</v>
      </c>
      <c r="G4079" s="5">
        <v>10</v>
      </c>
      <c r="H4079" s="5">
        <v>403.98376000000002</v>
      </c>
      <c r="I4079" s="6"/>
    </row>
    <row r="4080" spans="2:9" x14ac:dyDescent="0.15">
      <c r="B4080" s="4">
        <v>147</v>
      </c>
      <c r="C4080" s="5">
        <v>362974</v>
      </c>
      <c r="D4080" s="5">
        <v>9551</v>
      </c>
      <c r="E4080" s="5">
        <v>4693</v>
      </c>
      <c r="F4080" s="5">
        <v>15093</v>
      </c>
      <c r="G4080" s="5">
        <v>38</v>
      </c>
      <c r="H4080" s="5">
        <v>3085.3</v>
      </c>
      <c r="I4080" s="6"/>
    </row>
    <row r="4081" spans="2:9" x14ac:dyDescent="0.15">
      <c r="B4081" s="4">
        <v>148</v>
      </c>
      <c r="C4081" s="5">
        <v>285511</v>
      </c>
      <c r="D4081" s="5">
        <v>6639</v>
      </c>
      <c r="E4081" s="5">
        <v>2837</v>
      </c>
      <c r="F4081" s="5">
        <v>10837</v>
      </c>
      <c r="G4081" s="5">
        <v>43</v>
      </c>
      <c r="H4081" s="5">
        <v>2239.9225999999999</v>
      </c>
      <c r="I4081" s="6"/>
    </row>
    <row r="4082" spans="2:9" x14ac:dyDescent="0.15">
      <c r="B4082" s="4">
        <v>149</v>
      </c>
      <c r="C4082" s="5">
        <v>225056</v>
      </c>
      <c r="D4082" s="5">
        <v>7033</v>
      </c>
      <c r="E4082" s="5">
        <v>3413</v>
      </c>
      <c r="F4082" s="5">
        <v>10325</v>
      </c>
      <c r="G4082" s="5">
        <v>32</v>
      </c>
      <c r="H4082" s="5">
        <v>1883.713</v>
      </c>
      <c r="I4082" s="6"/>
    </row>
    <row r="4083" spans="2:9" x14ac:dyDescent="0.15">
      <c r="B4083" s="4">
        <v>150</v>
      </c>
      <c r="C4083" s="5">
        <v>298844</v>
      </c>
      <c r="D4083" s="5">
        <v>6791</v>
      </c>
      <c r="E4083" s="5">
        <v>3829</v>
      </c>
      <c r="F4083" s="5">
        <v>11317</v>
      </c>
      <c r="G4083" s="5">
        <v>44</v>
      </c>
      <c r="H4083" s="5">
        <v>2246.7330000000002</v>
      </c>
      <c r="I4083" s="6"/>
    </row>
    <row r="4084" spans="2:9" x14ac:dyDescent="0.15">
      <c r="B4084" s="4">
        <v>151</v>
      </c>
      <c r="C4084" s="5">
        <v>292936</v>
      </c>
      <c r="D4084" s="5">
        <v>7323</v>
      </c>
      <c r="E4084" s="5">
        <v>2549</v>
      </c>
      <c r="F4084" s="5">
        <v>14229</v>
      </c>
      <c r="G4084" s="5">
        <v>40</v>
      </c>
      <c r="H4084" s="5">
        <v>3240.605</v>
      </c>
      <c r="I4084" s="6"/>
    </row>
    <row r="4085" spans="2:9" x14ac:dyDescent="0.15">
      <c r="B4085" s="4">
        <v>152</v>
      </c>
      <c r="C4085" s="5">
        <v>306099</v>
      </c>
      <c r="D4085" s="5">
        <v>7848</v>
      </c>
      <c r="E4085" s="5">
        <v>3669</v>
      </c>
      <c r="F4085" s="5">
        <v>13013</v>
      </c>
      <c r="G4085" s="5">
        <v>39</v>
      </c>
      <c r="H4085" s="5">
        <v>2381.3751999999999</v>
      </c>
      <c r="I4085" s="6"/>
    </row>
    <row r="4086" spans="2:9" x14ac:dyDescent="0.15">
      <c r="B4086" s="4">
        <v>153</v>
      </c>
      <c r="C4086" s="5">
        <v>201376</v>
      </c>
      <c r="D4086" s="5">
        <v>6293</v>
      </c>
      <c r="E4086" s="5">
        <v>2773</v>
      </c>
      <c r="F4086" s="5">
        <v>9909</v>
      </c>
      <c r="G4086" s="5">
        <v>32</v>
      </c>
      <c r="H4086" s="5">
        <v>1938.4404</v>
      </c>
      <c r="I4086" s="6"/>
    </row>
    <row r="4087" spans="2:9" x14ac:dyDescent="0.15">
      <c r="B4087" s="4">
        <v>154</v>
      </c>
      <c r="C4087" s="5">
        <v>166551</v>
      </c>
      <c r="D4087" s="5">
        <v>6168</v>
      </c>
      <c r="E4087" s="5">
        <v>4949</v>
      </c>
      <c r="F4087" s="5">
        <v>7861</v>
      </c>
      <c r="G4087" s="5">
        <v>27</v>
      </c>
      <c r="H4087" s="5">
        <v>863.14886000000001</v>
      </c>
      <c r="I4087" s="6"/>
    </row>
    <row r="4088" spans="2:9" x14ac:dyDescent="0.15">
      <c r="B4088" s="4">
        <v>155</v>
      </c>
      <c r="C4088" s="5">
        <v>303986</v>
      </c>
      <c r="D4088" s="5">
        <v>7237</v>
      </c>
      <c r="E4088" s="5">
        <v>1749</v>
      </c>
      <c r="F4088" s="5">
        <v>13493</v>
      </c>
      <c r="G4088" s="5">
        <v>42</v>
      </c>
      <c r="H4088" s="5">
        <v>3002.3591000000001</v>
      </c>
      <c r="I4088" s="6"/>
    </row>
    <row r="4089" spans="2:9" x14ac:dyDescent="0.15">
      <c r="B4089" s="4">
        <v>156</v>
      </c>
      <c r="C4089" s="5">
        <v>92685</v>
      </c>
      <c r="D4089" s="5">
        <v>3707</v>
      </c>
      <c r="E4089" s="5">
        <v>2037</v>
      </c>
      <c r="F4089" s="5">
        <v>5109</v>
      </c>
      <c r="G4089" s="5">
        <v>25</v>
      </c>
      <c r="H4089" s="5">
        <v>884.69060000000002</v>
      </c>
      <c r="I4089" s="6"/>
    </row>
    <row r="4090" spans="2:9" x14ac:dyDescent="0.15">
      <c r="B4090" s="4">
        <v>157</v>
      </c>
      <c r="C4090" s="5">
        <v>39142</v>
      </c>
      <c r="D4090" s="5">
        <v>2795</v>
      </c>
      <c r="E4090" s="5">
        <v>1909</v>
      </c>
      <c r="F4090" s="5">
        <v>3829</v>
      </c>
      <c r="G4090" s="5">
        <v>14</v>
      </c>
      <c r="H4090" s="5">
        <v>642.01940000000002</v>
      </c>
      <c r="I4090" s="6"/>
    </row>
    <row r="4091" spans="2:9" x14ac:dyDescent="0.15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15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15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15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15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15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15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15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15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15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15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15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15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15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15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15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15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15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15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15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15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15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15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15">
      <c r="B4114" s="4">
        <v>181</v>
      </c>
      <c r="I4114" s="6"/>
    </row>
    <row r="4115" spans="1:10" x14ac:dyDescent="0.15">
      <c r="A4115" s="14" t="s">
        <v>10</v>
      </c>
      <c r="B4115" s="3">
        <v>157</v>
      </c>
      <c r="I4115" s="6"/>
    </row>
    <row r="4116" spans="1:10" x14ac:dyDescent="0.15">
      <c r="A4116" t="s">
        <v>67</v>
      </c>
      <c r="B4116" s="15"/>
      <c r="C4116" s="8">
        <f>AVERAGE(C3934:C4114)</f>
        <v>369513.4713375796</v>
      </c>
      <c r="D4116" s="8"/>
      <c r="E4116" s="8"/>
      <c r="F4116" s="8"/>
      <c r="G4116" s="8"/>
      <c r="H4116" s="8"/>
      <c r="I4116" s="9"/>
      <c r="J4116" s="17">
        <f>AVERAGE(D3934:D4114)</f>
        <v>9088.2802547770698</v>
      </c>
    </row>
    <row r="4117" spans="1:10" x14ac:dyDescent="0.15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15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15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15">
      <c r="B4120" s="4"/>
      <c r="C4120" s="16"/>
      <c r="D4120" s="16"/>
      <c r="E4120" s="16"/>
      <c r="F4120" s="16"/>
      <c r="G4120" s="16"/>
      <c r="H4120" s="16"/>
      <c r="I4120" s="18"/>
    </row>
    <row r="4121" spans="1:10" x14ac:dyDescent="0.15">
      <c r="A4121" s="6"/>
      <c r="B4121" s="16">
        <v>1</v>
      </c>
      <c r="C4121" s="16">
        <v>101478</v>
      </c>
      <c r="D4121" s="16">
        <v>4612</v>
      </c>
      <c r="E4121" s="16">
        <v>2585</v>
      </c>
      <c r="F4121" s="16">
        <v>6873</v>
      </c>
      <c r="G4121" s="16">
        <v>22</v>
      </c>
      <c r="H4121" s="16">
        <v>972.74329999999998</v>
      </c>
      <c r="I4121" s="18"/>
    </row>
    <row r="4122" spans="1:10" x14ac:dyDescent="0.15">
      <c r="A4122" s="6"/>
      <c r="B4122" s="16">
        <v>2</v>
      </c>
      <c r="C4122" s="16">
        <v>172804</v>
      </c>
      <c r="D4122" s="16">
        <v>4800</v>
      </c>
      <c r="E4122" s="16">
        <v>1465</v>
      </c>
      <c r="F4122" s="16">
        <v>8761</v>
      </c>
      <c r="G4122" s="16">
        <v>36</v>
      </c>
      <c r="H4122" s="16">
        <v>1823.7850000000001</v>
      </c>
      <c r="I4122" s="18"/>
    </row>
    <row r="4123" spans="1:10" x14ac:dyDescent="0.15">
      <c r="A4123" s="6"/>
      <c r="B4123" s="16">
        <v>3</v>
      </c>
      <c r="C4123" s="16">
        <v>177767</v>
      </c>
      <c r="D4123" s="16">
        <v>5734</v>
      </c>
      <c r="E4123" s="16">
        <v>3097</v>
      </c>
      <c r="F4123" s="16">
        <v>8473</v>
      </c>
      <c r="G4123" s="16">
        <v>31</v>
      </c>
      <c r="H4123" s="16">
        <v>1436.9572000000001</v>
      </c>
      <c r="I4123" s="18"/>
    </row>
    <row r="4124" spans="1:10" x14ac:dyDescent="0.15">
      <c r="A4124" s="6"/>
      <c r="B4124" s="16">
        <v>4</v>
      </c>
      <c r="C4124" s="16">
        <v>167171</v>
      </c>
      <c r="D4124" s="16">
        <v>6191</v>
      </c>
      <c r="E4124" s="16">
        <v>3769</v>
      </c>
      <c r="F4124" s="16">
        <v>8441</v>
      </c>
      <c r="G4124" s="16">
        <v>27</v>
      </c>
      <c r="H4124" s="16">
        <v>1461.7926</v>
      </c>
      <c r="I4124" s="18"/>
    </row>
    <row r="4125" spans="1:10" x14ac:dyDescent="0.15">
      <c r="A4125" s="6"/>
      <c r="B4125" s="16">
        <v>5</v>
      </c>
      <c r="C4125" s="16">
        <v>242675</v>
      </c>
      <c r="D4125" s="16">
        <v>5643</v>
      </c>
      <c r="E4125" s="16">
        <v>3065</v>
      </c>
      <c r="F4125" s="16">
        <v>10969</v>
      </c>
      <c r="G4125" s="16">
        <v>43</v>
      </c>
      <c r="H4125" s="16">
        <v>2089.3818000000001</v>
      </c>
      <c r="I4125" s="18"/>
    </row>
    <row r="4126" spans="1:10" x14ac:dyDescent="0.15">
      <c r="A4126" s="6"/>
      <c r="B4126" s="16">
        <v>6</v>
      </c>
      <c r="C4126" s="16">
        <v>253497</v>
      </c>
      <c r="D4126" s="16">
        <v>7681</v>
      </c>
      <c r="E4126" s="16">
        <v>4825</v>
      </c>
      <c r="F4126" s="16">
        <v>11417</v>
      </c>
      <c r="G4126" s="16">
        <v>33</v>
      </c>
      <c r="H4126" s="16">
        <v>1756.7838999999999</v>
      </c>
      <c r="I4126" s="18"/>
    </row>
    <row r="4127" spans="1:10" x14ac:dyDescent="0.15">
      <c r="A4127" s="6"/>
      <c r="B4127" s="16">
        <v>7</v>
      </c>
      <c r="C4127" s="16">
        <v>96920</v>
      </c>
      <c r="D4127" s="16">
        <v>4038</v>
      </c>
      <c r="E4127" s="16">
        <v>1817</v>
      </c>
      <c r="F4127" s="16">
        <v>6073</v>
      </c>
      <c r="G4127" s="16">
        <v>24</v>
      </c>
      <c r="H4127" s="16">
        <v>1019.5517599999999</v>
      </c>
      <c r="I4127" s="18"/>
    </row>
    <row r="4128" spans="1:10" x14ac:dyDescent="0.15">
      <c r="A4128" s="6"/>
      <c r="B4128" s="16">
        <v>8</v>
      </c>
      <c r="C4128" s="16">
        <v>583459</v>
      </c>
      <c r="D4128" s="16">
        <v>9889</v>
      </c>
      <c r="E4128" s="16">
        <v>3257</v>
      </c>
      <c r="F4128" s="16">
        <v>19449</v>
      </c>
      <c r="G4128" s="16">
        <v>59</v>
      </c>
      <c r="H4128" s="16">
        <v>4570.9907000000003</v>
      </c>
      <c r="I4128" s="18"/>
    </row>
    <row r="4129" spans="1:9" x14ac:dyDescent="0.15">
      <c r="A4129" s="6"/>
      <c r="B4129" s="16">
        <v>9</v>
      </c>
      <c r="C4129" s="16">
        <v>355656</v>
      </c>
      <c r="D4129" s="16">
        <v>8891</v>
      </c>
      <c r="E4129" s="16">
        <v>5561</v>
      </c>
      <c r="F4129" s="16">
        <v>13273</v>
      </c>
      <c r="G4129" s="16">
        <v>40</v>
      </c>
      <c r="H4129" s="16">
        <v>2048.5556999999999</v>
      </c>
      <c r="I4129" s="18"/>
    </row>
    <row r="4130" spans="1:9" x14ac:dyDescent="0.15">
      <c r="A4130" s="6"/>
      <c r="B4130" s="16">
        <v>10</v>
      </c>
      <c r="C4130" s="16">
        <v>421388</v>
      </c>
      <c r="D4130" s="16">
        <v>9577</v>
      </c>
      <c r="E4130" s="16">
        <v>6489</v>
      </c>
      <c r="F4130" s="16">
        <v>14329</v>
      </c>
      <c r="G4130" s="16">
        <v>44</v>
      </c>
      <c r="H4130" s="16">
        <v>2246.5021999999999</v>
      </c>
      <c r="I4130" s="18"/>
    </row>
    <row r="4131" spans="1:9" x14ac:dyDescent="0.15">
      <c r="A4131" s="6"/>
      <c r="B4131" s="16">
        <v>11</v>
      </c>
      <c r="C4131" s="16">
        <v>351873</v>
      </c>
      <c r="D4131" s="16">
        <v>8582</v>
      </c>
      <c r="E4131" s="16">
        <v>4633</v>
      </c>
      <c r="F4131" s="16">
        <v>13465</v>
      </c>
      <c r="G4131" s="16">
        <v>41</v>
      </c>
      <c r="H4131" s="16">
        <v>2376.9452999999999</v>
      </c>
      <c r="I4131" s="18"/>
    </row>
    <row r="4132" spans="1:9" x14ac:dyDescent="0.15">
      <c r="A4132" s="6"/>
      <c r="B4132" s="5">
        <v>12</v>
      </c>
      <c r="C4132" s="16">
        <v>501194</v>
      </c>
      <c r="D4132" s="16">
        <v>8641</v>
      </c>
      <c r="E4132" s="16">
        <v>2841</v>
      </c>
      <c r="F4132" s="16">
        <v>16953</v>
      </c>
      <c r="G4132" s="16">
        <v>58</v>
      </c>
      <c r="H4132" s="16">
        <v>4067.4866000000002</v>
      </c>
      <c r="I4132" s="18"/>
    </row>
    <row r="4133" spans="1:9" x14ac:dyDescent="0.15">
      <c r="B4133" s="4">
        <v>13</v>
      </c>
      <c r="C4133" s="16">
        <v>209148</v>
      </c>
      <c r="D4133" s="16">
        <v>7469</v>
      </c>
      <c r="E4133" s="16">
        <v>5977</v>
      </c>
      <c r="F4133" s="16">
        <v>9817</v>
      </c>
      <c r="G4133" s="16">
        <v>28</v>
      </c>
      <c r="H4133" s="16">
        <v>903.05029999999999</v>
      </c>
      <c r="I4133" s="18"/>
    </row>
    <row r="4134" spans="1:9" x14ac:dyDescent="0.15">
      <c r="B4134" s="4">
        <v>14</v>
      </c>
      <c r="C4134" s="16">
        <v>449581</v>
      </c>
      <c r="D4134" s="16">
        <v>8482</v>
      </c>
      <c r="E4134" s="16">
        <v>3737</v>
      </c>
      <c r="F4134" s="16">
        <v>14585</v>
      </c>
      <c r="G4134" s="16">
        <v>53</v>
      </c>
      <c r="H4134" s="16">
        <v>3025.6356999999998</v>
      </c>
      <c r="I4134" s="18"/>
    </row>
    <row r="4135" spans="1:9" x14ac:dyDescent="0.15">
      <c r="B4135" s="4">
        <v>15</v>
      </c>
      <c r="C4135" s="16">
        <v>194897</v>
      </c>
      <c r="D4135" s="16">
        <v>7795</v>
      </c>
      <c r="E4135" s="16">
        <v>5177</v>
      </c>
      <c r="F4135" s="16">
        <v>11193</v>
      </c>
      <c r="G4135" s="16">
        <v>25</v>
      </c>
      <c r="H4135" s="16">
        <v>1691.6343999999999</v>
      </c>
      <c r="I4135" s="18"/>
    </row>
    <row r="4136" spans="1:9" x14ac:dyDescent="0.15">
      <c r="B4136" s="4">
        <v>16</v>
      </c>
      <c r="C4136" s="16">
        <v>229920</v>
      </c>
      <c r="D4136" s="16">
        <v>7185</v>
      </c>
      <c r="E4136" s="16">
        <v>4505</v>
      </c>
      <c r="F4136" s="16">
        <v>10073</v>
      </c>
      <c r="G4136" s="16">
        <v>32</v>
      </c>
      <c r="H4136" s="16">
        <v>1379.8235999999999</v>
      </c>
      <c r="I4136" s="18"/>
    </row>
    <row r="4137" spans="1:9" x14ac:dyDescent="0.15">
      <c r="B4137" s="4">
        <v>17</v>
      </c>
      <c r="C4137" s="16">
        <v>267186</v>
      </c>
      <c r="D4137" s="16">
        <v>7858</v>
      </c>
      <c r="E4137" s="16">
        <v>4729</v>
      </c>
      <c r="F4137" s="16">
        <v>11129</v>
      </c>
      <c r="G4137" s="16">
        <v>34</v>
      </c>
      <c r="H4137" s="16">
        <v>1589.3711000000001</v>
      </c>
      <c r="I4137" s="18"/>
    </row>
    <row r="4138" spans="1:9" x14ac:dyDescent="0.15">
      <c r="B4138" s="4">
        <v>18</v>
      </c>
      <c r="C4138" s="16">
        <v>329003</v>
      </c>
      <c r="D4138" s="16">
        <v>9400</v>
      </c>
      <c r="E4138" s="16">
        <v>4281</v>
      </c>
      <c r="F4138" s="16">
        <v>14649</v>
      </c>
      <c r="G4138" s="16">
        <v>35</v>
      </c>
      <c r="H4138" s="16">
        <v>3168.0425</v>
      </c>
      <c r="I4138" s="18"/>
    </row>
    <row r="4139" spans="1:9" x14ac:dyDescent="0.15">
      <c r="B4139" s="4">
        <v>19</v>
      </c>
      <c r="C4139" s="16">
        <v>645258</v>
      </c>
      <c r="D4139" s="16">
        <v>11125</v>
      </c>
      <c r="E4139" s="16">
        <v>4441</v>
      </c>
      <c r="F4139" s="16">
        <v>21465</v>
      </c>
      <c r="G4139" s="16">
        <v>58</v>
      </c>
      <c r="H4139" s="16">
        <v>4581.6665000000003</v>
      </c>
      <c r="I4139" s="18"/>
    </row>
    <row r="4140" spans="1:9" x14ac:dyDescent="0.15">
      <c r="B4140" s="4">
        <v>20</v>
      </c>
      <c r="C4140" s="16">
        <v>374875</v>
      </c>
      <c r="D4140" s="16">
        <v>7350</v>
      </c>
      <c r="E4140" s="16">
        <v>2297</v>
      </c>
      <c r="F4140" s="16">
        <v>14809</v>
      </c>
      <c r="G4140" s="16">
        <v>51</v>
      </c>
      <c r="H4140" s="16">
        <v>3443.8764999999999</v>
      </c>
      <c r="I4140" s="18"/>
    </row>
    <row r="4141" spans="1:9" x14ac:dyDescent="0.15">
      <c r="B4141" s="4">
        <v>21</v>
      </c>
      <c r="C4141" s="16">
        <v>444902</v>
      </c>
      <c r="D4141" s="16">
        <v>8238</v>
      </c>
      <c r="E4141" s="16">
        <v>2585</v>
      </c>
      <c r="F4141" s="16">
        <v>15577</v>
      </c>
      <c r="G4141" s="16">
        <v>54</v>
      </c>
      <c r="H4141" s="16">
        <v>3289.4074999999998</v>
      </c>
      <c r="I4141" s="18"/>
    </row>
    <row r="4142" spans="1:9" x14ac:dyDescent="0.15">
      <c r="B4142" s="4">
        <v>22</v>
      </c>
      <c r="C4142" s="16">
        <v>434701</v>
      </c>
      <c r="D4142" s="16">
        <v>8201</v>
      </c>
      <c r="E4142" s="16">
        <v>2841</v>
      </c>
      <c r="F4142" s="16">
        <v>16217</v>
      </c>
      <c r="G4142" s="16">
        <v>53</v>
      </c>
      <c r="H4142" s="16">
        <v>3558.5173</v>
      </c>
      <c r="I4142" s="18"/>
    </row>
    <row r="4143" spans="1:9" x14ac:dyDescent="0.15">
      <c r="B4143" s="4">
        <v>23</v>
      </c>
      <c r="C4143" s="16">
        <v>126851</v>
      </c>
      <c r="D4143" s="16">
        <v>4698</v>
      </c>
      <c r="E4143" s="16">
        <v>3065</v>
      </c>
      <c r="F4143" s="16">
        <v>7001</v>
      </c>
      <c r="G4143" s="16">
        <v>27</v>
      </c>
      <c r="H4143" s="16">
        <v>1088.9580000000001</v>
      </c>
      <c r="I4143" s="18"/>
    </row>
    <row r="4144" spans="1:9" x14ac:dyDescent="0.15">
      <c r="B4144" s="4">
        <v>24</v>
      </c>
      <c r="C4144" s="16">
        <v>105342</v>
      </c>
      <c r="D4144" s="16">
        <v>7524</v>
      </c>
      <c r="E4144" s="16">
        <v>6425</v>
      </c>
      <c r="F4144" s="16">
        <v>8409</v>
      </c>
      <c r="G4144" s="16">
        <v>14</v>
      </c>
      <c r="H4144" s="16">
        <v>629.27733999999998</v>
      </c>
      <c r="I4144" s="18"/>
    </row>
    <row r="4145" spans="1:9" x14ac:dyDescent="0.15">
      <c r="B4145" s="4">
        <v>25</v>
      </c>
      <c r="C4145" s="16">
        <v>202410</v>
      </c>
      <c r="D4145" s="16">
        <v>7785</v>
      </c>
      <c r="E4145" s="16">
        <v>6425</v>
      </c>
      <c r="F4145" s="16">
        <v>9657</v>
      </c>
      <c r="G4145" s="16">
        <v>26</v>
      </c>
      <c r="H4145" s="16">
        <v>1035.0702000000001</v>
      </c>
      <c r="I4145" s="18"/>
    </row>
    <row r="4146" spans="1:9" x14ac:dyDescent="0.15">
      <c r="B4146" s="4">
        <v>26</v>
      </c>
      <c r="C4146" s="16">
        <v>332514</v>
      </c>
      <c r="D4146" s="16">
        <v>6650</v>
      </c>
      <c r="E4146" s="16">
        <v>3193</v>
      </c>
      <c r="F4146" s="16">
        <v>10361</v>
      </c>
      <c r="G4146" s="16">
        <v>50</v>
      </c>
      <c r="H4146" s="16">
        <v>1997.1749</v>
      </c>
      <c r="I4146" s="18"/>
    </row>
    <row r="4147" spans="1:9" x14ac:dyDescent="0.15">
      <c r="B4147" s="4">
        <v>27</v>
      </c>
      <c r="C4147" s="16">
        <v>114238</v>
      </c>
      <c r="D4147" s="16">
        <v>8159</v>
      </c>
      <c r="E4147" s="16">
        <v>7321</v>
      </c>
      <c r="F4147" s="16">
        <v>9465</v>
      </c>
      <c r="G4147" s="16">
        <v>14</v>
      </c>
      <c r="H4147" s="16">
        <v>603.66830000000004</v>
      </c>
      <c r="I4147" s="18"/>
    </row>
    <row r="4148" spans="1:9" x14ac:dyDescent="0.15">
      <c r="B4148" s="4">
        <v>28</v>
      </c>
      <c r="C4148" s="16">
        <v>293714</v>
      </c>
      <c r="D4148" s="16">
        <v>8638</v>
      </c>
      <c r="E4148" s="16">
        <v>5977</v>
      </c>
      <c r="F4148" s="16">
        <v>11481</v>
      </c>
      <c r="G4148" s="16">
        <v>34</v>
      </c>
      <c r="H4148" s="16">
        <v>1507.8113000000001</v>
      </c>
      <c r="I4148" s="18"/>
    </row>
    <row r="4149" spans="1:9" x14ac:dyDescent="0.15">
      <c r="B4149" s="4">
        <v>29</v>
      </c>
      <c r="C4149" s="16">
        <v>306265</v>
      </c>
      <c r="D4149" s="16">
        <v>9280</v>
      </c>
      <c r="E4149" s="16">
        <v>5881</v>
      </c>
      <c r="F4149" s="16">
        <v>12825</v>
      </c>
      <c r="G4149" s="16">
        <v>33</v>
      </c>
      <c r="H4149" s="16">
        <v>1885.5243</v>
      </c>
      <c r="I4149" s="18"/>
    </row>
    <row r="4150" spans="1:9" x14ac:dyDescent="0.15">
      <c r="B4150" s="4">
        <v>30</v>
      </c>
      <c r="C4150" s="16">
        <v>278145</v>
      </c>
      <c r="D4150" s="16">
        <v>6784</v>
      </c>
      <c r="E4150" s="16">
        <v>3865</v>
      </c>
      <c r="F4150" s="16">
        <v>10265</v>
      </c>
      <c r="G4150" s="16">
        <v>41</v>
      </c>
      <c r="H4150" s="16">
        <v>1896.8806999999999</v>
      </c>
      <c r="I4150" s="18"/>
    </row>
    <row r="4151" spans="1:9" x14ac:dyDescent="0.15">
      <c r="A4151" s="6"/>
      <c r="B4151" s="4">
        <v>31</v>
      </c>
      <c r="C4151" s="16">
        <v>250944</v>
      </c>
      <c r="D4151" s="16">
        <v>7842</v>
      </c>
      <c r="E4151" s="16">
        <v>4921</v>
      </c>
      <c r="F4151" s="16">
        <v>10713</v>
      </c>
      <c r="G4151" s="16">
        <v>32</v>
      </c>
      <c r="H4151" s="16">
        <v>1550.1759</v>
      </c>
      <c r="I4151" s="18"/>
    </row>
    <row r="4152" spans="1:9" x14ac:dyDescent="0.15">
      <c r="A4152" s="11"/>
      <c r="B4152" s="5">
        <v>32</v>
      </c>
      <c r="C4152" s="16">
        <v>457534</v>
      </c>
      <c r="D4152" s="16">
        <v>9946</v>
      </c>
      <c r="E4152" s="16">
        <v>5529</v>
      </c>
      <c r="F4152" s="16">
        <v>16505</v>
      </c>
      <c r="G4152" s="16">
        <v>46</v>
      </c>
      <c r="H4152" s="16">
        <v>3029.6183999999998</v>
      </c>
      <c r="I4152" s="18"/>
    </row>
    <row r="4153" spans="1:9" x14ac:dyDescent="0.15">
      <c r="B4153" s="4">
        <v>33</v>
      </c>
      <c r="C4153" s="16">
        <v>261426</v>
      </c>
      <c r="D4153" s="16">
        <v>7689</v>
      </c>
      <c r="E4153" s="16">
        <v>5657</v>
      </c>
      <c r="F4153" s="16">
        <v>11033</v>
      </c>
      <c r="G4153" s="16">
        <v>34</v>
      </c>
      <c r="H4153" s="16">
        <v>1455.0007000000001</v>
      </c>
      <c r="I4153" s="18"/>
    </row>
    <row r="4154" spans="1:9" x14ac:dyDescent="0.15">
      <c r="B4154" s="4">
        <v>34</v>
      </c>
      <c r="C4154" s="16">
        <v>579145</v>
      </c>
      <c r="D4154" s="16">
        <v>11819</v>
      </c>
      <c r="E4154" s="16">
        <v>5977</v>
      </c>
      <c r="F4154" s="16">
        <v>18969</v>
      </c>
      <c r="G4154" s="16">
        <v>49</v>
      </c>
      <c r="H4154" s="16">
        <v>3541.0940000000001</v>
      </c>
      <c r="I4154" s="18"/>
    </row>
    <row r="4155" spans="1:9" x14ac:dyDescent="0.15">
      <c r="B4155" s="4">
        <v>35</v>
      </c>
      <c r="C4155" s="16">
        <v>657535</v>
      </c>
      <c r="D4155" s="16">
        <v>11955</v>
      </c>
      <c r="E4155" s="16">
        <v>6137</v>
      </c>
      <c r="F4155" s="16">
        <v>20185</v>
      </c>
      <c r="G4155" s="16">
        <v>55</v>
      </c>
      <c r="H4155" s="16">
        <v>3843.8117999999999</v>
      </c>
      <c r="I4155" s="18"/>
    </row>
    <row r="4156" spans="1:9" x14ac:dyDescent="0.15">
      <c r="B4156" s="4">
        <v>36</v>
      </c>
      <c r="C4156" s="16">
        <v>467535</v>
      </c>
      <c r="D4156" s="16">
        <v>11988</v>
      </c>
      <c r="E4156" s="16">
        <v>8889</v>
      </c>
      <c r="F4156" s="16">
        <v>14905</v>
      </c>
      <c r="G4156" s="16">
        <v>39</v>
      </c>
      <c r="H4156" s="16">
        <v>1845.4659999999999</v>
      </c>
      <c r="I4156" s="18"/>
    </row>
    <row r="4157" spans="1:9" x14ac:dyDescent="0.15">
      <c r="B4157" s="4">
        <v>37</v>
      </c>
      <c r="C4157" s="16">
        <v>310354</v>
      </c>
      <c r="D4157" s="16">
        <v>9128</v>
      </c>
      <c r="E4157" s="16">
        <v>6809</v>
      </c>
      <c r="F4157" s="16">
        <v>11641</v>
      </c>
      <c r="G4157" s="16">
        <v>34</v>
      </c>
      <c r="H4157" s="16">
        <v>1385.3656000000001</v>
      </c>
      <c r="I4157" s="18"/>
    </row>
    <row r="4158" spans="1:9" x14ac:dyDescent="0.15">
      <c r="B4158" s="4">
        <v>38</v>
      </c>
      <c r="C4158" s="16">
        <v>343913</v>
      </c>
      <c r="D4158" s="16">
        <v>7018</v>
      </c>
      <c r="E4158" s="16">
        <v>2649</v>
      </c>
      <c r="F4158" s="16">
        <v>12281</v>
      </c>
      <c r="G4158" s="16">
        <v>49</v>
      </c>
      <c r="H4158" s="16">
        <v>2792.5466000000001</v>
      </c>
      <c r="I4158" s="18"/>
    </row>
    <row r="4159" spans="1:9" x14ac:dyDescent="0.15">
      <c r="B4159" s="4">
        <v>39</v>
      </c>
      <c r="C4159" s="16">
        <v>571497</v>
      </c>
      <c r="D4159" s="16">
        <v>11663</v>
      </c>
      <c r="E4159" s="16">
        <v>8409</v>
      </c>
      <c r="F4159" s="16">
        <v>16313</v>
      </c>
      <c r="G4159" s="16">
        <v>49</v>
      </c>
      <c r="H4159" s="16">
        <v>2225.3341999999998</v>
      </c>
      <c r="I4159" s="18"/>
    </row>
    <row r="4160" spans="1:9" x14ac:dyDescent="0.15">
      <c r="B4160" s="4">
        <v>40</v>
      </c>
      <c r="C4160" s="16">
        <v>171271</v>
      </c>
      <c r="D4160" s="16">
        <v>5524</v>
      </c>
      <c r="E4160" s="16">
        <v>3033</v>
      </c>
      <c r="F4160" s="16">
        <v>8665</v>
      </c>
      <c r="G4160" s="16">
        <v>31</v>
      </c>
      <c r="H4160" s="16">
        <v>1463.4591</v>
      </c>
      <c r="I4160" s="18"/>
    </row>
    <row r="4161" spans="2:9" x14ac:dyDescent="0.15">
      <c r="B4161" s="4">
        <v>41</v>
      </c>
      <c r="C4161" s="16">
        <v>220120</v>
      </c>
      <c r="D4161" s="16">
        <v>9171</v>
      </c>
      <c r="E4161" s="16">
        <v>6905</v>
      </c>
      <c r="F4161" s="16">
        <v>11641</v>
      </c>
      <c r="G4161" s="16">
        <v>24</v>
      </c>
      <c r="H4161" s="16">
        <v>1061.0544</v>
      </c>
      <c r="I4161" s="18"/>
    </row>
    <row r="4162" spans="2:9" x14ac:dyDescent="0.15">
      <c r="B4162" s="4">
        <v>42</v>
      </c>
      <c r="C4162" s="16">
        <v>438465</v>
      </c>
      <c r="D4162" s="16">
        <v>10694</v>
      </c>
      <c r="E4162" s="16">
        <v>6905</v>
      </c>
      <c r="F4162" s="16">
        <v>16505</v>
      </c>
      <c r="G4162" s="16">
        <v>41</v>
      </c>
      <c r="H4162" s="16">
        <v>2554.9553000000001</v>
      </c>
      <c r="I4162" s="18"/>
    </row>
    <row r="4163" spans="2:9" x14ac:dyDescent="0.15">
      <c r="B4163" s="4">
        <v>43</v>
      </c>
      <c r="C4163" s="16">
        <v>382732</v>
      </c>
      <c r="D4163" s="16">
        <v>8698</v>
      </c>
      <c r="E4163" s="16">
        <v>4857</v>
      </c>
      <c r="F4163" s="16">
        <v>14073</v>
      </c>
      <c r="G4163" s="16">
        <v>44</v>
      </c>
      <c r="H4163" s="16">
        <v>2214.8856999999998</v>
      </c>
      <c r="I4163" s="18"/>
    </row>
    <row r="4164" spans="2:9" x14ac:dyDescent="0.15">
      <c r="B4164" s="4">
        <v>44</v>
      </c>
      <c r="C4164" s="16">
        <v>577396</v>
      </c>
      <c r="D4164" s="16">
        <v>11103</v>
      </c>
      <c r="E4164" s="16">
        <v>6457</v>
      </c>
      <c r="F4164" s="16">
        <v>18713</v>
      </c>
      <c r="G4164" s="16">
        <v>52</v>
      </c>
      <c r="H4164" s="16">
        <v>3334.8966999999998</v>
      </c>
      <c r="I4164" s="18"/>
    </row>
    <row r="4165" spans="2:9" x14ac:dyDescent="0.15">
      <c r="B4165" s="4">
        <v>45</v>
      </c>
      <c r="C4165" s="16">
        <v>554474</v>
      </c>
      <c r="D4165" s="16">
        <v>9559</v>
      </c>
      <c r="E4165" s="16">
        <v>4569</v>
      </c>
      <c r="F4165" s="16">
        <v>16185</v>
      </c>
      <c r="G4165" s="16">
        <v>58</v>
      </c>
      <c r="H4165" s="16">
        <v>2787.6655000000001</v>
      </c>
      <c r="I4165" s="18"/>
    </row>
    <row r="4166" spans="2:9" x14ac:dyDescent="0.15">
      <c r="B4166" s="4">
        <v>46</v>
      </c>
      <c r="C4166" s="16">
        <v>283552</v>
      </c>
      <c r="D4166" s="16">
        <v>8861</v>
      </c>
      <c r="E4166" s="16">
        <v>6905</v>
      </c>
      <c r="F4166" s="16">
        <v>11033</v>
      </c>
      <c r="G4166" s="16">
        <v>32</v>
      </c>
      <c r="H4166" s="16">
        <v>1353.9355</v>
      </c>
      <c r="I4166" s="18"/>
    </row>
    <row r="4167" spans="2:9" x14ac:dyDescent="0.15">
      <c r="B4167" s="4">
        <v>47</v>
      </c>
      <c r="C4167" s="16">
        <v>463105</v>
      </c>
      <c r="D4167" s="16">
        <v>11295</v>
      </c>
      <c r="E4167" s="16">
        <v>7193</v>
      </c>
      <c r="F4167" s="16">
        <v>15865</v>
      </c>
      <c r="G4167" s="16">
        <v>41</v>
      </c>
      <c r="H4167" s="16">
        <v>2526.4722000000002</v>
      </c>
      <c r="I4167" s="18"/>
    </row>
    <row r="4168" spans="2:9" x14ac:dyDescent="0.15">
      <c r="B4168" s="4">
        <v>48</v>
      </c>
      <c r="C4168" s="16">
        <v>243096</v>
      </c>
      <c r="D4168" s="16">
        <v>10129</v>
      </c>
      <c r="E4168" s="16">
        <v>8441</v>
      </c>
      <c r="F4168" s="16">
        <v>12249</v>
      </c>
      <c r="G4168" s="16">
        <v>24</v>
      </c>
      <c r="H4168" s="16">
        <v>1180.8653999999999</v>
      </c>
      <c r="I4168" s="18"/>
    </row>
    <row r="4169" spans="2:9" x14ac:dyDescent="0.15">
      <c r="B4169" s="4">
        <v>49</v>
      </c>
      <c r="C4169" s="16">
        <v>346906</v>
      </c>
      <c r="D4169" s="16">
        <v>8259</v>
      </c>
      <c r="E4169" s="16">
        <v>5625</v>
      </c>
      <c r="F4169" s="16">
        <v>11449</v>
      </c>
      <c r="G4169" s="16">
        <v>42</v>
      </c>
      <c r="H4169" s="16">
        <v>1669.7483</v>
      </c>
      <c r="I4169" s="18"/>
    </row>
    <row r="4170" spans="2:9" x14ac:dyDescent="0.15">
      <c r="B4170" s="4">
        <v>50</v>
      </c>
      <c r="C4170" s="16">
        <v>415845</v>
      </c>
      <c r="D4170" s="16">
        <v>9241</v>
      </c>
      <c r="E4170" s="16">
        <v>4825</v>
      </c>
      <c r="F4170" s="16">
        <v>16345</v>
      </c>
      <c r="G4170" s="16">
        <v>45</v>
      </c>
      <c r="H4170" s="16">
        <v>3209.2302</v>
      </c>
      <c r="I4170" s="18"/>
    </row>
    <row r="4171" spans="2:9" x14ac:dyDescent="0.15">
      <c r="B4171" s="4">
        <v>51</v>
      </c>
      <c r="C4171" s="16">
        <v>314326</v>
      </c>
      <c r="D4171" s="16">
        <v>8271</v>
      </c>
      <c r="E4171" s="16">
        <v>4793</v>
      </c>
      <c r="F4171" s="16">
        <v>12313</v>
      </c>
      <c r="G4171" s="16">
        <v>38</v>
      </c>
      <c r="H4171" s="16">
        <v>2165.3270000000002</v>
      </c>
      <c r="I4171" s="18"/>
    </row>
    <row r="4172" spans="2:9" x14ac:dyDescent="0.15">
      <c r="B4172" s="4">
        <v>52</v>
      </c>
      <c r="C4172" s="16">
        <v>414323</v>
      </c>
      <c r="D4172" s="16">
        <v>9635</v>
      </c>
      <c r="E4172" s="16">
        <v>5177</v>
      </c>
      <c r="F4172" s="16">
        <v>15801</v>
      </c>
      <c r="G4172" s="16">
        <v>43</v>
      </c>
      <c r="H4172" s="16">
        <v>2968.9187000000002</v>
      </c>
      <c r="I4172" s="18"/>
    </row>
    <row r="4173" spans="2:9" x14ac:dyDescent="0.15">
      <c r="B4173" s="4">
        <v>53</v>
      </c>
      <c r="C4173" s="16">
        <v>614388</v>
      </c>
      <c r="D4173" s="16">
        <v>11815</v>
      </c>
      <c r="E4173" s="16">
        <v>6585</v>
      </c>
      <c r="F4173" s="16">
        <v>18809</v>
      </c>
      <c r="G4173" s="16">
        <v>52</v>
      </c>
      <c r="H4173" s="16">
        <v>3129.67</v>
      </c>
      <c r="I4173" s="18"/>
    </row>
    <row r="4174" spans="2:9" x14ac:dyDescent="0.15">
      <c r="B4174" s="4">
        <v>54</v>
      </c>
      <c r="C4174" s="16">
        <v>295684</v>
      </c>
      <c r="D4174" s="16">
        <v>8213</v>
      </c>
      <c r="E4174" s="16">
        <v>5913</v>
      </c>
      <c r="F4174" s="16">
        <v>11833</v>
      </c>
      <c r="G4174" s="16">
        <v>36</v>
      </c>
      <c r="H4174" s="16">
        <v>1333.3297</v>
      </c>
      <c r="I4174" s="18"/>
    </row>
    <row r="4175" spans="2:9" x14ac:dyDescent="0.15">
      <c r="B4175" s="4">
        <v>55</v>
      </c>
      <c r="C4175" s="16">
        <v>229479</v>
      </c>
      <c r="D4175" s="16">
        <v>7402</v>
      </c>
      <c r="E4175" s="16">
        <v>5209</v>
      </c>
      <c r="F4175" s="16">
        <v>9817</v>
      </c>
      <c r="G4175" s="16">
        <v>31</v>
      </c>
      <c r="H4175" s="16">
        <v>1275.6950999999999</v>
      </c>
      <c r="I4175" s="18"/>
    </row>
    <row r="4176" spans="2:9" x14ac:dyDescent="0.15">
      <c r="B4176" s="4">
        <v>56</v>
      </c>
      <c r="C4176" s="16">
        <v>137130</v>
      </c>
      <c r="D4176" s="16">
        <v>5274</v>
      </c>
      <c r="E4176" s="16">
        <v>3065</v>
      </c>
      <c r="F4176" s="16">
        <v>7065</v>
      </c>
      <c r="G4176" s="16">
        <v>26</v>
      </c>
      <c r="H4176" s="16">
        <v>1163.55</v>
      </c>
      <c r="I4176" s="18"/>
    </row>
    <row r="4177" spans="2:9" x14ac:dyDescent="0.15">
      <c r="B4177" s="4">
        <v>57</v>
      </c>
      <c r="C4177" s="16">
        <v>520567</v>
      </c>
      <c r="D4177" s="16">
        <v>11075</v>
      </c>
      <c r="E4177" s="16">
        <v>5849</v>
      </c>
      <c r="F4177" s="16">
        <v>17689</v>
      </c>
      <c r="G4177" s="16">
        <v>47</v>
      </c>
      <c r="H4177" s="16">
        <v>3246.7624999999998</v>
      </c>
      <c r="I4177" s="18"/>
    </row>
    <row r="4178" spans="2:9" x14ac:dyDescent="0.15">
      <c r="B4178" s="4">
        <v>58</v>
      </c>
      <c r="C4178" s="16">
        <v>85552</v>
      </c>
      <c r="D4178" s="16">
        <v>5347</v>
      </c>
      <c r="E4178" s="16">
        <v>3481</v>
      </c>
      <c r="F4178" s="16">
        <v>7833</v>
      </c>
      <c r="G4178" s="16">
        <v>16</v>
      </c>
      <c r="H4178" s="16">
        <v>1442.9467</v>
      </c>
      <c r="I4178" s="18"/>
    </row>
    <row r="4179" spans="2:9" x14ac:dyDescent="0.15">
      <c r="B4179" s="4">
        <v>59</v>
      </c>
      <c r="C4179" s="16">
        <v>601994</v>
      </c>
      <c r="D4179" s="16">
        <v>10379</v>
      </c>
      <c r="E4179" s="16">
        <v>5241</v>
      </c>
      <c r="F4179" s="16">
        <v>19257</v>
      </c>
      <c r="G4179" s="16">
        <v>58</v>
      </c>
      <c r="H4179" s="16">
        <v>3835.3656999999998</v>
      </c>
      <c r="I4179" s="18"/>
    </row>
    <row r="4180" spans="2:9" x14ac:dyDescent="0.15">
      <c r="B4180" s="4">
        <v>60</v>
      </c>
      <c r="C4180" s="16">
        <v>760056</v>
      </c>
      <c r="D4180" s="16">
        <v>13572</v>
      </c>
      <c r="E4180" s="16">
        <v>7801</v>
      </c>
      <c r="F4180" s="16">
        <v>23545</v>
      </c>
      <c r="G4180" s="16">
        <v>56</v>
      </c>
      <c r="H4180" s="16">
        <v>4295.9844000000003</v>
      </c>
      <c r="I4180" s="18"/>
    </row>
    <row r="4181" spans="2:9" x14ac:dyDescent="0.15">
      <c r="B4181" s="4">
        <v>61</v>
      </c>
      <c r="C4181" s="16">
        <v>377836</v>
      </c>
      <c r="D4181" s="16">
        <v>8587</v>
      </c>
      <c r="E4181" s="16">
        <v>3865</v>
      </c>
      <c r="F4181" s="16">
        <v>14681</v>
      </c>
      <c r="G4181" s="16">
        <v>44</v>
      </c>
      <c r="H4181" s="16">
        <v>3158.0154000000002</v>
      </c>
      <c r="I4181" s="18"/>
    </row>
    <row r="4182" spans="2:9" x14ac:dyDescent="0.15">
      <c r="B4182" s="4">
        <v>62</v>
      </c>
      <c r="C4182" s="16">
        <v>520781</v>
      </c>
      <c r="D4182" s="16">
        <v>9826</v>
      </c>
      <c r="E4182" s="16">
        <v>5497</v>
      </c>
      <c r="F4182" s="16">
        <v>14521</v>
      </c>
      <c r="G4182" s="16">
        <v>53</v>
      </c>
      <c r="H4182" s="16">
        <v>2164.1518999999998</v>
      </c>
      <c r="I4182" s="18"/>
    </row>
    <row r="4183" spans="2:9" x14ac:dyDescent="0.15">
      <c r="B4183" s="4">
        <v>63</v>
      </c>
      <c r="C4183" s="16">
        <v>410814</v>
      </c>
      <c r="D4183" s="16">
        <v>8930</v>
      </c>
      <c r="E4183" s="16">
        <v>5209</v>
      </c>
      <c r="F4183" s="16">
        <v>14297</v>
      </c>
      <c r="G4183" s="16">
        <v>46</v>
      </c>
      <c r="H4183" s="16">
        <v>2448.8852999999999</v>
      </c>
      <c r="I4183" s="18"/>
    </row>
    <row r="4184" spans="2:9" x14ac:dyDescent="0.15">
      <c r="B4184" s="4">
        <v>64</v>
      </c>
      <c r="C4184" s="16">
        <v>514982</v>
      </c>
      <c r="D4184" s="16">
        <v>9536</v>
      </c>
      <c r="E4184" s="16">
        <v>2905</v>
      </c>
      <c r="F4184" s="16">
        <v>18489</v>
      </c>
      <c r="G4184" s="16">
        <v>54</v>
      </c>
      <c r="H4184" s="16">
        <v>4260.826</v>
      </c>
      <c r="I4184" s="18"/>
    </row>
    <row r="4185" spans="2:9" x14ac:dyDescent="0.15">
      <c r="B4185" s="4">
        <v>65</v>
      </c>
      <c r="C4185" s="16">
        <v>526929</v>
      </c>
      <c r="D4185" s="16">
        <v>9244</v>
      </c>
      <c r="E4185" s="16">
        <v>5177</v>
      </c>
      <c r="F4185" s="16">
        <v>15417</v>
      </c>
      <c r="G4185" s="16">
        <v>57</v>
      </c>
      <c r="H4185" s="16">
        <v>2994.6426000000001</v>
      </c>
      <c r="I4185" s="18"/>
    </row>
    <row r="4186" spans="2:9" x14ac:dyDescent="0.15">
      <c r="B4186" s="4">
        <v>66</v>
      </c>
      <c r="C4186" s="16">
        <v>670964</v>
      </c>
      <c r="D4186" s="16">
        <v>12903</v>
      </c>
      <c r="E4186" s="16">
        <v>6681</v>
      </c>
      <c r="F4186" s="16">
        <v>21017</v>
      </c>
      <c r="G4186" s="16">
        <v>52</v>
      </c>
      <c r="H4186" s="16">
        <v>3656.5835000000002</v>
      </c>
      <c r="I4186" s="18"/>
    </row>
    <row r="4187" spans="2:9" x14ac:dyDescent="0.15">
      <c r="B4187" s="4">
        <v>67</v>
      </c>
      <c r="C4187" s="16">
        <v>235861</v>
      </c>
      <c r="D4187" s="16">
        <v>8133</v>
      </c>
      <c r="E4187" s="16">
        <v>6297</v>
      </c>
      <c r="F4187" s="16">
        <v>10841</v>
      </c>
      <c r="G4187" s="16">
        <v>29</v>
      </c>
      <c r="H4187" s="16">
        <v>1084.9170999999999</v>
      </c>
      <c r="I4187" s="18"/>
    </row>
    <row r="4188" spans="2:9" x14ac:dyDescent="0.15">
      <c r="B4188" s="4">
        <v>68</v>
      </c>
      <c r="C4188" s="16">
        <v>558911</v>
      </c>
      <c r="D4188" s="16">
        <v>10162</v>
      </c>
      <c r="E4188" s="16">
        <v>4569</v>
      </c>
      <c r="F4188" s="16">
        <v>17945</v>
      </c>
      <c r="G4188" s="16">
        <v>55</v>
      </c>
      <c r="H4188" s="16">
        <v>3778.9364999999998</v>
      </c>
      <c r="I4188" s="18"/>
    </row>
    <row r="4189" spans="2:9" x14ac:dyDescent="0.15">
      <c r="B4189" s="4">
        <v>69</v>
      </c>
      <c r="C4189" s="16">
        <v>503024</v>
      </c>
      <c r="D4189" s="16">
        <v>10479</v>
      </c>
      <c r="E4189" s="16">
        <v>6073</v>
      </c>
      <c r="F4189" s="16">
        <v>16793</v>
      </c>
      <c r="G4189" s="16">
        <v>48</v>
      </c>
      <c r="H4189" s="16">
        <v>3040.5688</v>
      </c>
      <c r="I4189" s="18"/>
    </row>
    <row r="4190" spans="2:9" x14ac:dyDescent="0.15">
      <c r="B4190" s="4">
        <v>70</v>
      </c>
      <c r="C4190" s="5">
        <v>658918</v>
      </c>
      <c r="D4190" s="5">
        <v>12202</v>
      </c>
      <c r="E4190" s="5">
        <v>6777</v>
      </c>
      <c r="F4190" s="5">
        <v>20281</v>
      </c>
      <c r="G4190" s="5">
        <v>54</v>
      </c>
      <c r="H4190" s="5">
        <v>3839.3247000000001</v>
      </c>
      <c r="I4190" s="6"/>
    </row>
    <row r="4191" spans="2:9" x14ac:dyDescent="0.15">
      <c r="B4191" s="4">
        <v>71</v>
      </c>
      <c r="C4191" s="5">
        <v>1491014</v>
      </c>
      <c r="D4191" s="5">
        <v>17337</v>
      </c>
      <c r="E4191" s="5">
        <v>6489</v>
      </c>
      <c r="F4191" s="5">
        <v>33017</v>
      </c>
      <c r="G4191" s="5">
        <v>86</v>
      </c>
      <c r="H4191" s="5">
        <v>7631.6210000000001</v>
      </c>
      <c r="I4191" s="6"/>
    </row>
    <row r="4192" spans="2:9" x14ac:dyDescent="0.15">
      <c r="B4192" s="4">
        <v>72</v>
      </c>
      <c r="C4192" s="5">
        <v>305132</v>
      </c>
      <c r="D4192" s="5">
        <v>6934</v>
      </c>
      <c r="E4192" s="5">
        <v>3929</v>
      </c>
      <c r="F4192" s="5">
        <v>11225</v>
      </c>
      <c r="G4192" s="5">
        <v>44</v>
      </c>
      <c r="H4192" s="5">
        <v>1976.2239</v>
      </c>
      <c r="I4192" s="6"/>
    </row>
    <row r="4193" spans="1:9" x14ac:dyDescent="0.15">
      <c r="B4193" s="4">
        <v>73</v>
      </c>
      <c r="C4193" s="5">
        <v>381441</v>
      </c>
      <c r="D4193" s="5">
        <v>9303</v>
      </c>
      <c r="E4193" s="5">
        <v>6105</v>
      </c>
      <c r="F4193" s="5">
        <v>14137</v>
      </c>
      <c r="G4193" s="5">
        <v>41</v>
      </c>
      <c r="H4193" s="5">
        <v>2161.326</v>
      </c>
      <c r="I4193" s="6"/>
    </row>
    <row r="4194" spans="1:9" x14ac:dyDescent="0.15">
      <c r="B4194" s="4">
        <v>74</v>
      </c>
      <c r="C4194" s="5">
        <v>154139</v>
      </c>
      <c r="D4194" s="5">
        <v>8112</v>
      </c>
      <c r="E4194" s="5">
        <v>6713</v>
      </c>
      <c r="F4194" s="5">
        <v>9945</v>
      </c>
      <c r="G4194" s="5">
        <v>19</v>
      </c>
      <c r="H4194" s="5">
        <v>927.19323999999995</v>
      </c>
      <c r="I4194" s="6"/>
    </row>
    <row r="4195" spans="1:9" x14ac:dyDescent="0.15">
      <c r="B4195" s="4">
        <v>75</v>
      </c>
      <c r="C4195" s="5">
        <v>172902</v>
      </c>
      <c r="D4195" s="5">
        <v>7859</v>
      </c>
      <c r="E4195" s="5">
        <v>6617</v>
      </c>
      <c r="F4195" s="5">
        <v>9209</v>
      </c>
      <c r="G4195" s="5">
        <v>22</v>
      </c>
      <c r="H4195" s="5">
        <v>868.28629999999998</v>
      </c>
      <c r="I4195" s="6"/>
    </row>
    <row r="4196" spans="1:9" x14ac:dyDescent="0.15">
      <c r="B4196" s="4">
        <v>76</v>
      </c>
      <c r="C4196" s="5">
        <v>222563</v>
      </c>
      <c r="D4196" s="5">
        <v>8243</v>
      </c>
      <c r="E4196" s="5">
        <v>6521</v>
      </c>
      <c r="F4196" s="5">
        <v>11097</v>
      </c>
      <c r="G4196" s="5">
        <v>27</v>
      </c>
      <c r="H4196" s="5">
        <v>1268.1929</v>
      </c>
      <c r="I4196" s="6"/>
    </row>
    <row r="4197" spans="1:9" x14ac:dyDescent="0.15">
      <c r="B4197" s="4">
        <v>77</v>
      </c>
      <c r="C4197" s="5">
        <v>520180</v>
      </c>
      <c r="D4197" s="5">
        <v>10003</v>
      </c>
      <c r="E4197" s="5">
        <v>4953</v>
      </c>
      <c r="F4197" s="5">
        <v>16665</v>
      </c>
      <c r="G4197" s="5">
        <v>52</v>
      </c>
      <c r="H4197" s="5">
        <v>3025.7808</v>
      </c>
      <c r="I4197" s="6"/>
    </row>
    <row r="4198" spans="1:9" x14ac:dyDescent="0.15">
      <c r="B4198" s="4">
        <v>78</v>
      </c>
      <c r="C4198" s="5">
        <v>439590</v>
      </c>
      <c r="D4198" s="5">
        <v>8140</v>
      </c>
      <c r="E4198" s="5">
        <v>4057</v>
      </c>
      <c r="F4198" s="5">
        <v>13049</v>
      </c>
      <c r="G4198" s="5">
        <v>54</v>
      </c>
      <c r="H4198" s="5">
        <v>2597.2417</v>
      </c>
      <c r="I4198" s="6"/>
    </row>
    <row r="4199" spans="1:9" x14ac:dyDescent="0.15">
      <c r="A4199" s="13"/>
      <c r="B4199" s="4">
        <v>79</v>
      </c>
      <c r="C4199" s="5">
        <v>518085</v>
      </c>
      <c r="D4199" s="5">
        <v>11513</v>
      </c>
      <c r="E4199" s="5">
        <v>7417</v>
      </c>
      <c r="F4199" s="5">
        <v>16313</v>
      </c>
      <c r="G4199" s="5">
        <v>45</v>
      </c>
      <c r="H4199" s="5">
        <v>2565.5212000000001</v>
      </c>
      <c r="I4199" s="6"/>
    </row>
    <row r="4200" spans="1:9" x14ac:dyDescent="0.15">
      <c r="A4200" s="5"/>
      <c r="B4200" s="4">
        <v>80</v>
      </c>
      <c r="C4200" s="5">
        <v>760116</v>
      </c>
      <c r="D4200" s="10">
        <v>9049</v>
      </c>
      <c r="E4200" s="5">
        <v>4729</v>
      </c>
      <c r="F4200" s="5">
        <v>15353</v>
      </c>
      <c r="G4200" s="5">
        <v>84</v>
      </c>
      <c r="H4200" s="5">
        <v>2323.7226999999998</v>
      </c>
      <c r="I4200" s="6"/>
    </row>
    <row r="4201" spans="1:9" x14ac:dyDescent="0.15">
      <c r="A4201" s="5"/>
      <c r="B4201" s="4">
        <v>81</v>
      </c>
      <c r="C4201" s="5">
        <v>53587</v>
      </c>
      <c r="D4201" s="5">
        <v>4871</v>
      </c>
      <c r="E4201" s="5">
        <v>4153</v>
      </c>
      <c r="F4201" s="5">
        <v>6009</v>
      </c>
      <c r="G4201" s="5">
        <v>11</v>
      </c>
      <c r="H4201" s="5">
        <v>578.72515999999996</v>
      </c>
      <c r="I4201" s="6"/>
    </row>
    <row r="4202" spans="1:9" x14ac:dyDescent="0.15">
      <c r="B4202" s="4">
        <v>82</v>
      </c>
      <c r="C4202" s="5">
        <v>189241</v>
      </c>
      <c r="D4202" s="5">
        <v>5734</v>
      </c>
      <c r="E4202" s="5">
        <v>3449</v>
      </c>
      <c r="F4202" s="5">
        <v>8761</v>
      </c>
      <c r="G4202" s="5">
        <v>33</v>
      </c>
      <c r="H4202" s="5">
        <v>1215.79</v>
      </c>
      <c r="I4202" s="6"/>
    </row>
    <row r="4203" spans="1:9" x14ac:dyDescent="0.15">
      <c r="B4203" s="4">
        <v>83</v>
      </c>
      <c r="C4203" s="5">
        <v>171139</v>
      </c>
      <c r="D4203" s="5">
        <v>6338</v>
      </c>
      <c r="E4203" s="5">
        <v>4793</v>
      </c>
      <c r="F4203" s="5">
        <v>7993</v>
      </c>
      <c r="G4203" s="5">
        <v>27</v>
      </c>
      <c r="H4203" s="5">
        <v>883.50930000000005</v>
      </c>
      <c r="I4203" s="6"/>
    </row>
    <row r="4204" spans="1:9" x14ac:dyDescent="0.15">
      <c r="B4204" s="4">
        <v>84</v>
      </c>
      <c r="C4204" s="5">
        <v>226482</v>
      </c>
      <c r="D4204" s="5">
        <v>6661</v>
      </c>
      <c r="E4204" s="5">
        <v>2713</v>
      </c>
      <c r="F4204" s="5">
        <v>10073</v>
      </c>
      <c r="G4204" s="5">
        <v>34</v>
      </c>
      <c r="H4204" s="5">
        <v>1767.6267</v>
      </c>
      <c r="I4204" s="6"/>
    </row>
    <row r="4205" spans="1:9" x14ac:dyDescent="0.15">
      <c r="B4205" s="4">
        <v>85</v>
      </c>
      <c r="C4205" s="5">
        <v>144436</v>
      </c>
      <c r="D4205" s="5">
        <v>7221</v>
      </c>
      <c r="E4205" s="5">
        <v>5465</v>
      </c>
      <c r="F4205" s="5">
        <v>8537</v>
      </c>
      <c r="G4205" s="5">
        <v>20</v>
      </c>
      <c r="H4205" s="5">
        <v>857.8279</v>
      </c>
      <c r="I4205" s="6"/>
    </row>
    <row r="4206" spans="1:9" x14ac:dyDescent="0.15">
      <c r="B4206" s="4">
        <v>86</v>
      </c>
      <c r="C4206" s="5">
        <v>382564</v>
      </c>
      <c r="D4206" s="5">
        <v>10626</v>
      </c>
      <c r="E4206" s="5">
        <v>5945</v>
      </c>
      <c r="F4206" s="5">
        <v>15193</v>
      </c>
      <c r="G4206" s="5">
        <v>36</v>
      </c>
      <c r="H4206" s="5">
        <v>2269.7754</v>
      </c>
      <c r="I4206" s="6"/>
    </row>
    <row r="4207" spans="1:9" x14ac:dyDescent="0.15">
      <c r="B4207" s="4">
        <v>87</v>
      </c>
      <c r="C4207" s="5">
        <v>734834</v>
      </c>
      <c r="D4207" s="7">
        <v>11133</v>
      </c>
      <c r="E4207" s="5">
        <v>5369</v>
      </c>
      <c r="F4207" s="5">
        <v>18649</v>
      </c>
      <c r="G4207" s="5">
        <v>66</v>
      </c>
      <c r="H4207" s="5">
        <v>3413.4358000000002</v>
      </c>
      <c r="I4207" s="6"/>
    </row>
    <row r="4208" spans="1:9" x14ac:dyDescent="0.15">
      <c r="B4208" s="4">
        <v>88</v>
      </c>
      <c r="C4208" s="5">
        <v>117840</v>
      </c>
      <c r="D4208" s="5">
        <v>7365</v>
      </c>
      <c r="E4208" s="5">
        <v>5753</v>
      </c>
      <c r="F4208" s="5">
        <v>8409</v>
      </c>
      <c r="G4208" s="5">
        <v>16</v>
      </c>
      <c r="H4208" s="5">
        <v>674.67399999999998</v>
      </c>
      <c r="I4208" s="6"/>
    </row>
    <row r="4209" spans="2:9" x14ac:dyDescent="0.15">
      <c r="B4209" s="4">
        <v>89</v>
      </c>
      <c r="C4209" s="5">
        <v>275559</v>
      </c>
      <c r="D4209" s="5">
        <v>8889</v>
      </c>
      <c r="E4209" s="5">
        <v>4569</v>
      </c>
      <c r="F4209" s="5">
        <v>13593</v>
      </c>
      <c r="G4209" s="5">
        <v>31</v>
      </c>
      <c r="H4209" s="5">
        <v>1904.8109999999999</v>
      </c>
      <c r="I4209" s="6"/>
    </row>
    <row r="4210" spans="2:9" x14ac:dyDescent="0.15">
      <c r="B4210" s="4">
        <v>90</v>
      </c>
      <c r="C4210" s="5">
        <v>433670</v>
      </c>
      <c r="D4210" s="5">
        <v>8030</v>
      </c>
      <c r="E4210" s="5">
        <v>3257</v>
      </c>
      <c r="F4210" s="5">
        <v>15705</v>
      </c>
      <c r="G4210" s="5">
        <v>54</v>
      </c>
      <c r="H4210" s="5">
        <v>3381.5327000000002</v>
      </c>
      <c r="I4210" s="6"/>
    </row>
    <row r="4211" spans="2:9" x14ac:dyDescent="0.15">
      <c r="B4211" s="4">
        <v>91</v>
      </c>
      <c r="C4211" s="5">
        <v>538310</v>
      </c>
      <c r="D4211" s="5">
        <v>9968</v>
      </c>
      <c r="E4211" s="5">
        <v>4697</v>
      </c>
      <c r="F4211" s="5">
        <v>18105</v>
      </c>
      <c r="G4211" s="5">
        <v>54</v>
      </c>
      <c r="H4211" s="5">
        <v>3873.8489</v>
      </c>
      <c r="I4211" s="6"/>
    </row>
    <row r="4212" spans="2:9" x14ac:dyDescent="0.15">
      <c r="B4212" s="4">
        <v>92</v>
      </c>
      <c r="C4212" s="5">
        <v>725005</v>
      </c>
      <c r="D4212" s="5">
        <v>13679</v>
      </c>
      <c r="E4212" s="5">
        <v>8441</v>
      </c>
      <c r="F4212" s="5">
        <v>21401</v>
      </c>
      <c r="G4212" s="5">
        <v>53</v>
      </c>
      <c r="H4212" s="5">
        <v>3630.4717000000001</v>
      </c>
      <c r="I4212" s="6"/>
    </row>
    <row r="4213" spans="2:9" x14ac:dyDescent="0.15">
      <c r="B4213" s="4">
        <v>93</v>
      </c>
      <c r="C4213" s="5">
        <v>314010</v>
      </c>
      <c r="D4213" s="5">
        <v>7476</v>
      </c>
      <c r="E4213" s="5">
        <v>4249</v>
      </c>
      <c r="F4213" s="5">
        <v>11961</v>
      </c>
      <c r="G4213" s="5">
        <v>42</v>
      </c>
      <c r="H4213" s="5">
        <v>1907.4920999999999</v>
      </c>
      <c r="I4213" s="6"/>
    </row>
    <row r="4214" spans="2:9" x14ac:dyDescent="0.15">
      <c r="B4214" s="4">
        <v>94</v>
      </c>
      <c r="C4214" s="5">
        <v>350480</v>
      </c>
      <c r="D4214" s="5">
        <v>7301</v>
      </c>
      <c r="E4214" s="5">
        <v>1337</v>
      </c>
      <c r="F4214" s="5">
        <v>14169</v>
      </c>
      <c r="G4214" s="5">
        <v>48</v>
      </c>
      <c r="H4214" s="5">
        <v>3404.1921000000002</v>
      </c>
      <c r="I4214" s="6"/>
    </row>
    <row r="4215" spans="2:9" x14ac:dyDescent="0.15">
      <c r="B4215" s="4">
        <v>95</v>
      </c>
      <c r="C4215" s="5">
        <v>353053</v>
      </c>
      <c r="D4215" s="5">
        <v>9541</v>
      </c>
      <c r="E4215" s="5">
        <v>7353</v>
      </c>
      <c r="F4215" s="5">
        <v>11193</v>
      </c>
      <c r="G4215" s="5">
        <v>37</v>
      </c>
      <c r="H4215" s="5">
        <v>1086.7306000000001</v>
      </c>
      <c r="I4215" s="6"/>
    </row>
    <row r="4216" spans="2:9" x14ac:dyDescent="0.15">
      <c r="B4216" s="4">
        <v>96</v>
      </c>
      <c r="C4216" s="5">
        <v>329188</v>
      </c>
      <c r="D4216" s="5">
        <v>9144</v>
      </c>
      <c r="E4216" s="5">
        <v>5593</v>
      </c>
      <c r="F4216" s="5">
        <v>13881</v>
      </c>
      <c r="G4216" s="5">
        <v>36</v>
      </c>
      <c r="H4216" s="5">
        <v>2224.0275999999999</v>
      </c>
      <c r="I4216" s="6"/>
    </row>
    <row r="4217" spans="2:9" x14ac:dyDescent="0.15">
      <c r="B4217" s="4">
        <v>97</v>
      </c>
      <c r="C4217" s="5">
        <v>104820</v>
      </c>
      <c r="D4217" s="5">
        <v>5241</v>
      </c>
      <c r="E4217" s="5">
        <v>3737</v>
      </c>
      <c r="F4217" s="5">
        <v>6361</v>
      </c>
      <c r="G4217" s="5">
        <v>20</v>
      </c>
      <c r="H4217" s="5">
        <v>754.62030000000004</v>
      </c>
      <c r="I4217" s="6"/>
    </row>
    <row r="4218" spans="2:9" x14ac:dyDescent="0.15">
      <c r="B4218" s="4">
        <v>98</v>
      </c>
      <c r="C4218" s="5">
        <v>478235</v>
      </c>
      <c r="D4218" s="5">
        <v>9377</v>
      </c>
      <c r="E4218" s="5">
        <v>3609</v>
      </c>
      <c r="F4218" s="5">
        <v>17625</v>
      </c>
      <c r="G4218" s="5">
        <v>51</v>
      </c>
      <c r="H4218" s="5">
        <v>3844.2048</v>
      </c>
      <c r="I4218" s="6"/>
    </row>
    <row r="4219" spans="2:9" x14ac:dyDescent="0.15">
      <c r="B4219" s="4">
        <v>99</v>
      </c>
      <c r="C4219" s="5">
        <v>369000</v>
      </c>
      <c r="D4219" s="5">
        <v>9225</v>
      </c>
      <c r="E4219" s="5">
        <v>5433</v>
      </c>
      <c r="F4219" s="5">
        <v>15097</v>
      </c>
      <c r="G4219" s="5">
        <v>40</v>
      </c>
      <c r="H4219" s="5">
        <v>2669.4252999999999</v>
      </c>
      <c r="I4219" s="6"/>
    </row>
    <row r="4220" spans="2:9" x14ac:dyDescent="0.15">
      <c r="B4220" s="4">
        <v>100</v>
      </c>
      <c r="C4220" s="5">
        <v>452941</v>
      </c>
      <c r="D4220" s="5">
        <v>8546</v>
      </c>
      <c r="E4220" s="5">
        <v>3609</v>
      </c>
      <c r="F4220" s="5">
        <v>15769</v>
      </c>
      <c r="G4220" s="5">
        <v>53</v>
      </c>
      <c r="H4220" s="5">
        <v>3375.8074000000001</v>
      </c>
      <c r="I4220" s="6"/>
    </row>
    <row r="4221" spans="2:9" x14ac:dyDescent="0.15">
      <c r="B4221" s="4">
        <v>101</v>
      </c>
      <c r="C4221" s="5">
        <v>767724</v>
      </c>
      <c r="D4221" s="5">
        <v>10101</v>
      </c>
      <c r="E4221" s="5">
        <v>4281</v>
      </c>
      <c r="F4221" s="5">
        <v>16089</v>
      </c>
      <c r="G4221" s="5">
        <v>76</v>
      </c>
      <c r="H4221" s="5">
        <v>3286.5117</v>
      </c>
      <c r="I4221" s="6"/>
    </row>
    <row r="4222" spans="2:9" x14ac:dyDescent="0.15">
      <c r="B4222" s="4">
        <v>102</v>
      </c>
      <c r="C4222" s="5">
        <v>293330</v>
      </c>
      <c r="D4222" s="5">
        <v>8627</v>
      </c>
      <c r="E4222" s="5">
        <v>5593</v>
      </c>
      <c r="F4222" s="5">
        <v>11481</v>
      </c>
      <c r="G4222" s="5">
        <v>34</v>
      </c>
      <c r="H4222" s="5">
        <v>1601.8502000000001</v>
      </c>
      <c r="I4222" s="6"/>
    </row>
    <row r="4223" spans="2:9" x14ac:dyDescent="0.15">
      <c r="B4223" s="4">
        <v>103</v>
      </c>
      <c r="C4223" s="5">
        <v>782069</v>
      </c>
      <c r="D4223" s="5">
        <v>12820</v>
      </c>
      <c r="E4223" s="5">
        <v>4185</v>
      </c>
      <c r="F4223" s="5">
        <v>27065</v>
      </c>
      <c r="G4223" s="5">
        <v>61</v>
      </c>
      <c r="H4223" s="5">
        <v>6104.3090000000002</v>
      </c>
      <c r="I4223" s="6"/>
    </row>
    <row r="4224" spans="2:9" x14ac:dyDescent="0.15">
      <c r="B4224" s="4">
        <v>104</v>
      </c>
      <c r="C4224" s="5">
        <v>502355</v>
      </c>
      <c r="D4224" s="5">
        <v>11682</v>
      </c>
      <c r="E4224" s="5">
        <v>7289</v>
      </c>
      <c r="F4224" s="5">
        <v>18425</v>
      </c>
      <c r="G4224" s="5">
        <v>43</v>
      </c>
      <c r="H4224" s="5">
        <v>3002.6343000000002</v>
      </c>
      <c r="I4224" s="6"/>
    </row>
    <row r="4225" spans="1:9" x14ac:dyDescent="0.15">
      <c r="B4225" s="4">
        <v>105</v>
      </c>
      <c r="C4225" s="5">
        <v>333856</v>
      </c>
      <c r="D4225" s="5">
        <v>10433</v>
      </c>
      <c r="E4225" s="5">
        <v>7033</v>
      </c>
      <c r="F4225" s="5">
        <v>13817</v>
      </c>
      <c r="G4225" s="5">
        <v>32</v>
      </c>
      <c r="H4225" s="5">
        <v>1987.3271</v>
      </c>
      <c r="I4225" s="6"/>
    </row>
    <row r="4226" spans="1:9" x14ac:dyDescent="0.15">
      <c r="B4226" s="4">
        <v>106</v>
      </c>
      <c r="C4226" s="5">
        <v>537737</v>
      </c>
      <c r="D4226" s="5">
        <v>10974</v>
      </c>
      <c r="E4226" s="5">
        <v>7321</v>
      </c>
      <c r="F4226" s="5">
        <v>15481</v>
      </c>
      <c r="G4226" s="5">
        <v>49</v>
      </c>
      <c r="H4226" s="5">
        <v>2270.0970000000002</v>
      </c>
      <c r="I4226" s="6"/>
    </row>
    <row r="4227" spans="1:9" x14ac:dyDescent="0.15">
      <c r="B4227" s="4">
        <v>107</v>
      </c>
      <c r="C4227" s="5">
        <v>139102</v>
      </c>
      <c r="D4227" s="5">
        <v>9935</v>
      </c>
      <c r="E4227" s="5">
        <v>8761</v>
      </c>
      <c r="F4227" s="5">
        <v>11033</v>
      </c>
      <c r="G4227" s="5">
        <v>14</v>
      </c>
      <c r="H4227" s="5">
        <v>677.36279999999999</v>
      </c>
      <c r="I4227" s="6"/>
    </row>
    <row r="4228" spans="1:9" x14ac:dyDescent="0.15">
      <c r="B4228" s="4">
        <v>108</v>
      </c>
      <c r="C4228" s="5">
        <v>404449</v>
      </c>
      <c r="D4228" s="5">
        <v>9864</v>
      </c>
      <c r="E4228" s="5">
        <v>6841</v>
      </c>
      <c r="F4228" s="5">
        <v>13113</v>
      </c>
      <c r="G4228" s="5">
        <v>41</v>
      </c>
      <c r="H4228" s="5">
        <v>1913.1090999999999</v>
      </c>
      <c r="I4228" s="6"/>
    </row>
    <row r="4229" spans="1:9" x14ac:dyDescent="0.15">
      <c r="B4229" s="4">
        <v>109</v>
      </c>
      <c r="C4229" s="5">
        <v>524493</v>
      </c>
      <c r="D4229" s="5">
        <v>9896</v>
      </c>
      <c r="E4229" s="5">
        <v>6425</v>
      </c>
      <c r="F4229" s="5">
        <v>13945</v>
      </c>
      <c r="G4229" s="5">
        <v>53</v>
      </c>
      <c r="H4229" s="5">
        <v>2055.9229999999998</v>
      </c>
      <c r="I4229" s="6"/>
    </row>
    <row r="4230" spans="1:9" x14ac:dyDescent="0.15">
      <c r="B4230" s="4">
        <v>110</v>
      </c>
      <c r="C4230" s="5">
        <v>176433</v>
      </c>
      <c r="D4230" s="5">
        <v>7057</v>
      </c>
      <c r="E4230" s="5">
        <v>5241</v>
      </c>
      <c r="F4230" s="5">
        <v>9017</v>
      </c>
      <c r="G4230" s="5">
        <v>25</v>
      </c>
      <c r="H4230" s="5">
        <v>985.58270000000005</v>
      </c>
      <c r="I4230" s="6"/>
    </row>
    <row r="4231" spans="1:9" x14ac:dyDescent="0.15">
      <c r="B4231" s="4">
        <v>111</v>
      </c>
      <c r="C4231" s="5">
        <v>488062</v>
      </c>
      <c r="D4231" s="5">
        <v>10610</v>
      </c>
      <c r="E4231" s="5">
        <v>6713</v>
      </c>
      <c r="F4231" s="5">
        <v>16121</v>
      </c>
      <c r="G4231" s="5">
        <v>46</v>
      </c>
      <c r="H4231" s="5">
        <v>2445.7426999999998</v>
      </c>
      <c r="I4231" s="6"/>
    </row>
    <row r="4232" spans="1:9" x14ac:dyDescent="0.15">
      <c r="B4232" s="4">
        <v>112</v>
      </c>
      <c r="C4232" s="5">
        <v>423997</v>
      </c>
      <c r="D4232" s="5">
        <v>11459</v>
      </c>
      <c r="E4232" s="5">
        <v>7929</v>
      </c>
      <c r="F4232" s="5">
        <v>16793</v>
      </c>
      <c r="G4232" s="5">
        <v>37</v>
      </c>
      <c r="H4232" s="5">
        <v>2608.529</v>
      </c>
      <c r="I4232" s="6"/>
    </row>
    <row r="4233" spans="1:9" x14ac:dyDescent="0.15">
      <c r="B4233" s="4">
        <v>113</v>
      </c>
      <c r="C4233" s="5">
        <v>594153</v>
      </c>
      <c r="D4233" s="5">
        <v>12125</v>
      </c>
      <c r="E4233" s="5">
        <v>7449</v>
      </c>
      <c r="F4233" s="5">
        <v>17977</v>
      </c>
      <c r="G4233" s="5">
        <v>49</v>
      </c>
      <c r="H4233" s="5">
        <v>3164.3337000000001</v>
      </c>
      <c r="I4233" s="6"/>
    </row>
    <row r="4234" spans="1:9" x14ac:dyDescent="0.15">
      <c r="B4234" s="4">
        <v>114</v>
      </c>
      <c r="C4234" s="5">
        <v>202378</v>
      </c>
      <c r="D4234" s="5">
        <v>7783</v>
      </c>
      <c r="E4234" s="5">
        <v>4825</v>
      </c>
      <c r="F4234" s="5">
        <v>10649</v>
      </c>
      <c r="G4234" s="5">
        <v>26</v>
      </c>
      <c r="H4234" s="5">
        <v>1438.0286000000001</v>
      </c>
      <c r="I4234" s="6"/>
    </row>
    <row r="4235" spans="1:9" x14ac:dyDescent="0.15">
      <c r="A4235" s="6"/>
      <c r="B4235" s="4">
        <v>115</v>
      </c>
      <c r="C4235" s="5">
        <v>852626</v>
      </c>
      <c r="D4235" s="5">
        <v>12918</v>
      </c>
      <c r="E4235" s="5">
        <v>7385</v>
      </c>
      <c r="F4235" s="5">
        <v>21241</v>
      </c>
      <c r="G4235" s="5">
        <v>66</v>
      </c>
      <c r="H4235" s="5">
        <v>3691.3512999999998</v>
      </c>
      <c r="I4235" s="6"/>
    </row>
    <row r="4236" spans="1:9" x14ac:dyDescent="0.15">
      <c r="A4236" s="11"/>
      <c r="B4236" s="4">
        <v>116</v>
      </c>
      <c r="C4236" s="5">
        <v>643270</v>
      </c>
      <c r="D4236" s="5">
        <v>11912</v>
      </c>
      <c r="E4236" s="5">
        <v>5177</v>
      </c>
      <c r="F4236" s="5">
        <v>20601</v>
      </c>
      <c r="G4236" s="5">
        <v>54</v>
      </c>
      <c r="H4236" s="5">
        <v>4098.9089999999997</v>
      </c>
      <c r="I4236" s="6"/>
    </row>
    <row r="4237" spans="1:9" x14ac:dyDescent="0.15">
      <c r="B4237" s="4">
        <v>117</v>
      </c>
      <c r="C4237" s="5">
        <v>260885</v>
      </c>
      <c r="D4237" s="5">
        <v>8996</v>
      </c>
      <c r="E4237" s="5">
        <v>6873</v>
      </c>
      <c r="F4237" s="5">
        <v>12121</v>
      </c>
      <c r="G4237" s="5">
        <v>29</v>
      </c>
      <c r="H4237" s="5">
        <v>1160.4851000000001</v>
      </c>
      <c r="I4237" s="6"/>
    </row>
    <row r="4238" spans="1:9" x14ac:dyDescent="0.15">
      <c r="B4238" s="4">
        <v>118</v>
      </c>
      <c r="C4238" s="5">
        <v>282958</v>
      </c>
      <c r="D4238" s="5">
        <v>9431</v>
      </c>
      <c r="E4238" s="5">
        <v>6169</v>
      </c>
      <c r="F4238" s="5">
        <v>12057</v>
      </c>
      <c r="G4238" s="5">
        <v>30</v>
      </c>
      <c r="H4238" s="5">
        <v>1555.1790000000001</v>
      </c>
      <c r="I4238" s="6"/>
    </row>
    <row r="4239" spans="1:9" x14ac:dyDescent="0.15">
      <c r="B4239" s="4">
        <v>119</v>
      </c>
      <c r="C4239" s="5">
        <v>241763</v>
      </c>
      <c r="D4239" s="5">
        <v>8954</v>
      </c>
      <c r="E4239" s="5">
        <v>7161</v>
      </c>
      <c r="F4239" s="5">
        <v>10873</v>
      </c>
      <c r="G4239" s="5">
        <v>27</v>
      </c>
      <c r="H4239" s="5">
        <v>1020.0879</v>
      </c>
      <c r="I4239" s="6"/>
    </row>
    <row r="4240" spans="1:9" x14ac:dyDescent="0.15">
      <c r="B4240" s="4">
        <v>120</v>
      </c>
      <c r="C4240" s="5">
        <v>480403</v>
      </c>
      <c r="D4240" s="5">
        <v>11172</v>
      </c>
      <c r="E4240" s="5">
        <v>8377</v>
      </c>
      <c r="F4240" s="5">
        <v>14585</v>
      </c>
      <c r="G4240" s="5">
        <v>43</v>
      </c>
      <c r="H4240" s="5">
        <v>1714.1721</v>
      </c>
      <c r="I4240" s="6"/>
    </row>
    <row r="4241" spans="2:9" x14ac:dyDescent="0.15">
      <c r="B4241" s="4">
        <v>121</v>
      </c>
      <c r="C4241" s="5">
        <v>593346</v>
      </c>
      <c r="D4241" s="5">
        <v>11866</v>
      </c>
      <c r="E4241" s="5">
        <v>6681</v>
      </c>
      <c r="F4241" s="5">
        <v>17657</v>
      </c>
      <c r="G4241" s="5">
        <v>50</v>
      </c>
      <c r="H4241" s="5">
        <v>2820.5041999999999</v>
      </c>
      <c r="I4241" s="6"/>
    </row>
    <row r="4242" spans="2:9" x14ac:dyDescent="0.15">
      <c r="B4242" s="4">
        <v>122</v>
      </c>
      <c r="C4242" s="5">
        <v>701570</v>
      </c>
      <c r="D4242" s="5">
        <v>14031</v>
      </c>
      <c r="E4242" s="5">
        <v>8665</v>
      </c>
      <c r="F4242" s="5">
        <v>21721</v>
      </c>
      <c r="G4242" s="5">
        <v>50</v>
      </c>
      <c r="H4242" s="5">
        <v>3298.4065000000001</v>
      </c>
      <c r="I4242" s="6"/>
    </row>
    <row r="4243" spans="2:9" x14ac:dyDescent="0.15">
      <c r="B4243" s="4">
        <v>123</v>
      </c>
      <c r="C4243" s="5">
        <v>384025</v>
      </c>
      <c r="D4243" s="5">
        <v>11637</v>
      </c>
      <c r="E4243" s="5">
        <v>7513</v>
      </c>
      <c r="F4243" s="5">
        <v>15641</v>
      </c>
      <c r="G4243" s="5">
        <v>33</v>
      </c>
      <c r="H4243" s="5">
        <v>2327.5841999999998</v>
      </c>
      <c r="I4243" s="6"/>
    </row>
    <row r="4244" spans="2:9" x14ac:dyDescent="0.15">
      <c r="B4244" s="4">
        <v>124</v>
      </c>
      <c r="C4244" s="5">
        <v>726943</v>
      </c>
      <c r="D4244" s="5">
        <v>13217</v>
      </c>
      <c r="E4244" s="5">
        <v>7193</v>
      </c>
      <c r="F4244" s="5">
        <v>21817</v>
      </c>
      <c r="G4244" s="5">
        <v>55</v>
      </c>
      <c r="H4244" s="5">
        <v>4041.8843000000002</v>
      </c>
      <c r="I4244" s="6"/>
    </row>
    <row r="4245" spans="2:9" x14ac:dyDescent="0.15">
      <c r="B4245" s="4">
        <v>125</v>
      </c>
      <c r="C4245" s="5">
        <v>317351</v>
      </c>
      <c r="D4245" s="5">
        <v>10237</v>
      </c>
      <c r="E4245" s="5">
        <v>7897</v>
      </c>
      <c r="F4245" s="5">
        <v>13209</v>
      </c>
      <c r="G4245" s="5">
        <v>31</v>
      </c>
      <c r="H4245" s="5">
        <v>1444.8922</v>
      </c>
      <c r="I4245" s="6"/>
    </row>
    <row r="4246" spans="2:9" x14ac:dyDescent="0.15">
      <c r="B4246" s="4">
        <v>126</v>
      </c>
      <c r="C4246" s="5">
        <v>573086</v>
      </c>
      <c r="D4246" s="5">
        <v>12458</v>
      </c>
      <c r="E4246" s="5">
        <v>8185</v>
      </c>
      <c r="F4246" s="5">
        <v>19705</v>
      </c>
      <c r="G4246" s="5">
        <v>46</v>
      </c>
      <c r="H4246" s="5">
        <v>3268.9369999999999</v>
      </c>
      <c r="I4246" s="6"/>
    </row>
    <row r="4247" spans="2:9" x14ac:dyDescent="0.15">
      <c r="B4247" s="4">
        <v>127</v>
      </c>
      <c r="C4247" s="5">
        <v>214321</v>
      </c>
      <c r="D4247" s="5">
        <v>8572</v>
      </c>
      <c r="E4247" s="5">
        <v>6809</v>
      </c>
      <c r="F4247" s="5">
        <v>10777</v>
      </c>
      <c r="G4247" s="5">
        <v>25</v>
      </c>
      <c r="H4247" s="5">
        <v>1005.0889</v>
      </c>
      <c r="I4247" s="6"/>
    </row>
    <row r="4248" spans="2:9" x14ac:dyDescent="0.15">
      <c r="B4248" s="4">
        <v>128</v>
      </c>
      <c r="C4248" s="5">
        <v>358088</v>
      </c>
      <c r="D4248" s="5">
        <v>8952</v>
      </c>
      <c r="E4248" s="5">
        <v>6137</v>
      </c>
      <c r="F4248" s="5">
        <v>13209</v>
      </c>
      <c r="G4248" s="5">
        <v>40</v>
      </c>
      <c r="H4248" s="5">
        <v>2129.5983999999999</v>
      </c>
      <c r="I4248" s="6"/>
    </row>
    <row r="4249" spans="2:9" x14ac:dyDescent="0.15">
      <c r="B4249" s="4">
        <v>129</v>
      </c>
      <c r="C4249" s="5">
        <v>603703</v>
      </c>
      <c r="D4249" s="5">
        <v>12844</v>
      </c>
      <c r="E4249" s="5">
        <v>7353</v>
      </c>
      <c r="F4249" s="5">
        <v>21529</v>
      </c>
      <c r="G4249" s="5">
        <v>47</v>
      </c>
      <c r="H4249" s="5">
        <v>3961.0742</v>
      </c>
      <c r="I4249" s="6"/>
    </row>
    <row r="4250" spans="2:9" x14ac:dyDescent="0.15">
      <c r="B4250" s="4">
        <v>130</v>
      </c>
      <c r="C4250" s="5">
        <v>386091</v>
      </c>
      <c r="D4250" s="5">
        <v>11031</v>
      </c>
      <c r="E4250" s="5">
        <v>7961</v>
      </c>
      <c r="F4250" s="5">
        <v>15193</v>
      </c>
      <c r="G4250" s="5">
        <v>35</v>
      </c>
      <c r="H4250" s="5">
        <v>1857.8477</v>
      </c>
      <c r="I4250" s="6"/>
    </row>
    <row r="4251" spans="2:9" x14ac:dyDescent="0.15">
      <c r="B4251" s="4">
        <v>131</v>
      </c>
      <c r="C4251" s="5">
        <v>403859</v>
      </c>
      <c r="D4251" s="5">
        <v>9392</v>
      </c>
      <c r="E4251" s="5">
        <v>6233</v>
      </c>
      <c r="F4251" s="5">
        <v>13977</v>
      </c>
      <c r="G4251" s="5">
        <v>43</v>
      </c>
      <c r="H4251" s="5">
        <v>2120.5749999999998</v>
      </c>
      <c r="I4251" s="6"/>
    </row>
    <row r="4252" spans="2:9" x14ac:dyDescent="0.15">
      <c r="B4252" s="4">
        <v>132</v>
      </c>
      <c r="C4252" s="5">
        <v>355264</v>
      </c>
      <c r="D4252" s="5">
        <v>11102</v>
      </c>
      <c r="E4252" s="5">
        <v>8441</v>
      </c>
      <c r="F4252" s="5">
        <v>14393</v>
      </c>
      <c r="G4252" s="5">
        <v>32</v>
      </c>
      <c r="H4252" s="5">
        <v>1659.1512</v>
      </c>
      <c r="I4252" s="6"/>
    </row>
    <row r="4253" spans="2:9" x14ac:dyDescent="0.15">
      <c r="B4253" s="4">
        <v>133</v>
      </c>
      <c r="C4253" s="5">
        <v>481793</v>
      </c>
      <c r="D4253" s="5">
        <v>11751</v>
      </c>
      <c r="E4253" s="5">
        <v>8505</v>
      </c>
      <c r="F4253" s="5">
        <v>16793</v>
      </c>
      <c r="G4253" s="5">
        <v>41</v>
      </c>
      <c r="H4253" s="5">
        <v>2484.5479999999998</v>
      </c>
      <c r="I4253" s="6"/>
    </row>
    <row r="4254" spans="2:9" x14ac:dyDescent="0.15">
      <c r="B4254" s="4">
        <v>134</v>
      </c>
      <c r="C4254" s="5">
        <v>200480</v>
      </c>
      <c r="D4254" s="5">
        <v>6265</v>
      </c>
      <c r="E4254" s="5">
        <v>3897</v>
      </c>
      <c r="F4254" s="5">
        <v>8825</v>
      </c>
      <c r="G4254" s="5">
        <v>32</v>
      </c>
      <c r="H4254" s="5">
        <v>1400.8734999999999</v>
      </c>
      <c r="I4254" s="6"/>
    </row>
    <row r="4255" spans="2:9" x14ac:dyDescent="0.15">
      <c r="B4255" s="4">
        <v>135</v>
      </c>
      <c r="C4255" s="5">
        <v>379233</v>
      </c>
      <c r="D4255" s="5">
        <v>9249</v>
      </c>
      <c r="E4255" s="5">
        <v>5849</v>
      </c>
      <c r="F4255" s="5">
        <v>14393</v>
      </c>
      <c r="G4255" s="5">
        <v>41</v>
      </c>
      <c r="H4255" s="5">
        <v>2135.65</v>
      </c>
      <c r="I4255" s="6"/>
    </row>
    <row r="4256" spans="2:9" x14ac:dyDescent="0.15">
      <c r="B4256" s="4">
        <v>136</v>
      </c>
      <c r="C4256" s="5">
        <v>779459</v>
      </c>
      <c r="D4256" s="5">
        <v>13211</v>
      </c>
      <c r="E4256" s="5">
        <v>7417</v>
      </c>
      <c r="F4256" s="5">
        <v>21529</v>
      </c>
      <c r="G4256" s="5">
        <v>59</v>
      </c>
      <c r="H4256" s="5">
        <v>3829.2944000000002</v>
      </c>
      <c r="I4256" s="6"/>
    </row>
    <row r="4257" spans="2:9" x14ac:dyDescent="0.15">
      <c r="B4257" s="4">
        <v>137</v>
      </c>
      <c r="C4257" s="5">
        <v>158587</v>
      </c>
      <c r="D4257" s="5">
        <v>8346</v>
      </c>
      <c r="E4257" s="5">
        <v>7353</v>
      </c>
      <c r="F4257" s="5">
        <v>9945</v>
      </c>
      <c r="G4257" s="5">
        <v>19</v>
      </c>
      <c r="H4257" s="5">
        <v>836.125</v>
      </c>
      <c r="I4257" s="6"/>
    </row>
    <row r="4258" spans="2:9" x14ac:dyDescent="0.15">
      <c r="B4258" s="4">
        <v>138</v>
      </c>
      <c r="C4258" s="5">
        <v>238592</v>
      </c>
      <c r="D4258" s="5">
        <v>7456</v>
      </c>
      <c r="E4258" s="5">
        <v>4825</v>
      </c>
      <c r="F4258" s="5">
        <v>10105</v>
      </c>
      <c r="G4258" s="5">
        <v>32</v>
      </c>
      <c r="H4258" s="5">
        <v>1387.7898</v>
      </c>
      <c r="I4258" s="6"/>
    </row>
    <row r="4259" spans="2:9" x14ac:dyDescent="0.15">
      <c r="B4259" s="4">
        <v>139</v>
      </c>
      <c r="C4259" s="5">
        <v>350169</v>
      </c>
      <c r="D4259" s="5">
        <v>10611</v>
      </c>
      <c r="E4259" s="5">
        <v>7865</v>
      </c>
      <c r="F4259" s="5">
        <v>13913</v>
      </c>
      <c r="G4259" s="5">
        <v>33</v>
      </c>
      <c r="H4259" s="5">
        <v>1663.566</v>
      </c>
      <c r="I4259" s="6"/>
    </row>
    <row r="4260" spans="2:9" x14ac:dyDescent="0.15">
      <c r="B4260" s="4">
        <v>140</v>
      </c>
      <c r="C4260" s="5">
        <v>707820</v>
      </c>
      <c r="D4260" s="5">
        <v>9313</v>
      </c>
      <c r="E4260" s="5">
        <v>5337</v>
      </c>
      <c r="F4260" s="5">
        <v>14873</v>
      </c>
      <c r="G4260" s="5">
        <v>76</v>
      </c>
      <c r="H4260" s="5">
        <v>2456.1406000000002</v>
      </c>
      <c r="I4260" s="6"/>
    </row>
    <row r="4261" spans="2:9" x14ac:dyDescent="0.15">
      <c r="B4261" s="4">
        <v>141</v>
      </c>
      <c r="C4261" s="5">
        <v>621694</v>
      </c>
      <c r="D4261" s="5">
        <v>13515</v>
      </c>
      <c r="E4261" s="5">
        <v>8537</v>
      </c>
      <c r="F4261" s="5">
        <v>20601</v>
      </c>
      <c r="G4261" s="5">
        <v>46</v>
      </c>
      <c r="H4261" s="5">
        <v>3416.8953000000001</v>
      </c>
      <c r="I4261" s="6"/>
    </row>
    <row r="4262" spans="2:9" x14ac:dyDescent="0.15">
      <c r="B4262" s="4">
        <v>142</v>
      </c>
      <c r="C4262" s="5">
        <v>240213</v>
      </c>
      <c r="D4262" s="5">
        <v>8283</v>
      </c>
      <c r="E4262" s="5">
        <v>5369</v>
      </c>
      <c r="F4262" s="5">
        <v>10425</v>
      </c>
      <c r="G4262" s="5">
        <v>29</v>
      </c>
      <c r="H4262" s="5">
        <v>1323.4602</v>
      </c>
      <c r="I4262" s="6"/>
    </row>
    <row r="4263" spans="2:9" x14ac:dyDescent="0.15">
      <c r="B4263" s="4">
        <v>143</v>
      </c>
      <c r="C4263" s="5">
        <v>89363</v>
      </c>
      <c r="D4263" s="5">
        <v>8123</v>
      </c>
      <c r="E4263" s="5">
        <v>7737</v>
      </c>
      <c r="F4263" s="5">
        <v>8601</v>
      </c>
      <c r="G4263" s="5">
        <v>11</v>
      </c>
      <c r="H4263" s="5">
        <v>314.66235</v>
      </c>
      <c r="I4263" s="6"/>
    </row>
    <row r="4264" spans="2:9" x14ac:dyDescent="0.15">
      <c r="B4264" s="4">
        <v>144</v>
      </c>
      <c r="C4264" s="5">
        <v>547472</v>
      </c>
      <c r="D4264" s="5">
        <v>11405</v>
      </c>
      <c r="E4264" s="5">
        <v>7001</v>
      </c>
      <c r="F4264" s="5">
        <v>17785</v>
      </c>
      <c r="G4264" s="5">
        <v>48</v>
      </c>
      <c r="H4264" s="5">
        <v>3126.2465999999999</v>
      </c>
      <c r="I4264" s="6"/>
    </row>
    <row r="4265" spans="2:9" x14ac:dyDescent="0.15">
      <c r="B4265" s="4">
        <v>145</v>
      </c>
      <c r="C4265" s="5">
        <v>476702</v>
      </c>
      <c r="D4265" s="5">
        <v>10363</v>
      </c>
      <c r="E4265" s="5">
        <v>5305</v>
      </c>
      <c r="F4265" s="5">
        <v>14905</v>
      </c>
      <c r="G4265" s="5">
        <v>46</v>
      </c>
      <c r="H4265" s="5">
        <v>2476.4072000000001</v>
      </c>
      <c r="I4265" s="6"/>
    </row>
    <row r="4266" spans="2:9" x14ac:dyDescent="0.15">
      <c r="B4266" s="4">
        <v>146</v>
      </c>
      <c r="C4266" s="5">
        <v>263275</v>
      </c>
      <c r="D4266" s="5">
        <v>7522</v>
      </c>
      <c r="E4266" s="5">
        <v>4025</v>
      </c>
      <c r="F4266" s="5">
        <v>10361</v>
      </c>
      <c r="G4266" s="5">
        <v>35</v>
      </c>
      <c r="H4266" s="5">
        <v>1792.0934</v>
      </c>
      <c r="I4266" s="6"/>
    </row>
    <row r="4267" spans="2:9" x14ac:dyDescent="0.15">
      <c r="B4267" s="4">
        <v>147</v>
      </c>
      <c r="C4267" s="5">
        <v>382561</v>
      </c>
      <c r="D4267" s="5">
        <v>9330</v>
      </c>
      <c r="E4267" s="5">
        <v>6393</v>
      </c>
      <c r="F4267" s="5">
        <v>12953</v>
      </c>
      <c r="G4267" s="5">
        <v>41</v>
      </c>
      <c r="H4267" s="5">
        <v>1891.9988000000001</v>
      </c>
      <c r="I4267" s="6"/>
    </row>
    <row r="4268" spans="2:9" x14ac:dyDescent="0.15">
      <c r="B4268" s="4">
        <v>148</v>
      </c>
      <c r="C4268" s="5">
        <v>247374</v>
      </c>
      <c r="D4268" s="5">
        <v>8245</v>
      </c>
      <c r="E4268" s="5">
        <v>5465</v>
      </c>
      <c r="F4268" s="5">
        <v>11513</v>
      </c>
      <c r="G4268" s="5">
        <v>30</v>
      </c>
      <c r="H4268" s="5">
        <v>1349.4368999999999</v>
      </c>
      <c r="I4268" s="6"/>
    </row>
    <row r="4269" spans="2:9" x14ac:dyDescent="0.15">
      <c r="B4269" s="4">
        <v>149</v>
      </c>
      <c r="C4269" s="5">
        <v>291004</v>
      </c>
      <c r="D4269" s="5">
        <v>10393</v>
      </c>
      <c r="E4269" s="5">
        <v>6201</v>
      </c>
      <c r="F4269" s="5">
        <v>15161</v>
      </c>
      <c r="G4269" s="5">
        <v>28</v>
      </c>
      <c r="H4269" s="5">
        <v>2817.5079999999998</v>
      </c>
      <c r="I4269" s="6"/>
    </row>
    <row r="4270" spans="2:9" x14ac:dyDescent="0.15">
      <c r="B4270" s="4">
        <v>150</v>
      </c>
      <c r="C4270" s="5">
        <v>420271</v>
      </c>
      <c r="D4270" s="5">
        <v>10776</v>
      </c>
      <c r="E4270" s="5">
        <v>6681</v>
      </c>
      <c r="F4270" s="5">
        <v>17497</v>
      </c>
      <c r="G4270" s="5">
        <v>39</v>
      </c>
      <c r="H4270" s="5">
        <v>3181.6523000000002</v>
      </c>
      <c r="I4270" s="6"/>
    </row>
    <row r="4271" spans="2:9" x14ac:dyDescent="0.15">
      <c r="B4271" s="4">
        <v>151</v>
      </c>
      <c r="C4271" s="5">
        <v>366049</v>
      </c>
      <c r="D4271" s="5">
        <v>8928</v>
      </c>
      <c r="E4271" s="5">
        <v>3545</v>
      </c>
      <c r="F4271" s="5">
        <v>14009</v>
      </c>
      <c r="G4271" s="5">
        <v>41</v>
      </c>
      <c r="H4271" s="5">
        <v>2761.8108000000002</v>
      </c>
      <c r="I4271" s="6"/>
    </row>
    <row r="4272" spans="2:9" x14ac:dyDescent="0.15">
      <c r="B4272" s="4">
        <v>152</v>
      </c>
      <c r="C4272" s="5">
        <v>365224</v>
      </c>
      <c r="D4272" s="5">
        <v>9130</v>
      </c>
      <c r="E4272" s="5">
        <v>5209</v>
      </c>
      <c r="F4272" s="5">
        <v>13881</v>
      </c>
      <c r="G4272" s="5">
        <v>40</v>
      </c>
      <c r="H4272" s="5">
        <v>2251.2006999999999</v>
      </c>
      <c r="I4272" s="6"/>
    </row>
    <row r="4273" spans="2:9" x14ac:dyDescent="0.15">
      <c r="B4273" s="4">
        <v>153</v>
      </c>
      <c r="C4273" s="5">
        <v>247584</v>
      </c>
      <c r="D4273" s="5">
        <v>7737</v>
      </c>
      <c r="E4273" s="5">
        <v>5689</v>
      </c>
      <c r="F4273" s="5">
        <v>9753</v>
      </c>
      <c r="G4273" s="5">
        <v>32</v>
      </c>
      <c r="H4273" s="5">
        <v>1276.8994</v>
      </c>
      <c r="I4273" s="6"/>
    </row>
    <row r="4274" spans="2:9" x14ac:dyDescent="0.15">
      <c r="B4274" s="4">
        <v>154</v>
      </c>
      <c r="C4274" s="5">
        <v>297913</v>
      </c>
      <c r="D4274" s="5">
        <v>9027</v>
      </c>
      <c r="E4274" s="5">
        <v>6009</v>
      </c>
      <c r="F4274" s="5">
        <v>13049</v>
      </c>
      <c r="G4274" s="5">
        <v>33</v>
      </c>
      <c r="H4274" s="5">
        <v>2093.6880000000001</v>
      </c>
      <c r="I4274" s="6"/>
    </row>
    <row r="4275" spans="2:9" x14ac:dyDescent="0.15">
      <c r="B4275" s="4">
        <v>155</v>
      </c>
      <c r="C4275" s="5">
        <v>91045</v>
      </c>
      <c r="D4275" s="5">
        <v>7003</v>
      </c>
      <c r="E4275" s="5">
        <v>6233</v>
      </c>
      <c r="F4275" s="5">
        <v>8185</v>
      </c>
      <c r="G4275" s="5">
        <v>13</v>
      </c>
      <c r="H4275" s="5">
        <v>593.57809999999995</v>
      </c>
      <c r="I4275" s="6"/>
    </row>
    <row r="4276" spans="2:9" x14ac:dyDescent="0.15">
      <c r="B4276" s="4">
        <v>156</v>
      </c>
      <c r="C4276" s="5">
        <v>416997</v>
      </c>
      <c r="D4276" s="5">
        <v>9266</v>
      </c>
      <c r="E4276" s="5">
        <v>4921</v>
      </c>
      <c r="F4276" s="5">
        <v>14265</v>
      </c>
      <c r="G4276" s="5">
        <v>45</v>
      </c>
      <c r="H4276" s="5">
        <v>2258.4958000000001</v>
      </c>
      <c r="I4276" s="6"/>
    </row>
    <row r="4277" spans="2:9" x14ac:dyDescent="0.15">
      <c r="B4277" s="4">
        <v>157</v>
      </c>
      <c r="C4277" s="5">
        <v>744792</v>
      </c>
      <c r="D4277" s="5">
        <v>13299</v>
      </c>
      <c r="E4277" s="5">
        <v>5561</v>
      </c>
      <c r="F4277" s="5">
        <v>25465</v>
      </c>
      <c r="G4277" s="5">
        <v>56</v>
      </c>
      <c r="H4277" s="5">
        <v>5704.8984</v>
      </c>
      <c r="I4277" s="6"/>
    </row>
    <row r="4278" spans="2:9" x14ac:dyDescent="0.15">
      <c r="B4278" s="4">
        <v>158</v>
      </c>
      <c r="C4278" s="5">
        <v>196391</v>
      </c>
      <c r="D4278" s="5">
        <v>6335</v>
      </c>
      <c r="E4278" s="5">
        <v>3577</v>
      </c>
      <c r="F4278" s="5">
        <v>10393</v>
      </c>
      <c r="G4278" s="5">
        <v>31</v>
      </c>
      <c r="H4278" s="5">
        <v>1703.6991</v>
      </c>
      <c r="I4278" s="6"/>
    </row>
    <row r="4279" spans="2:9" x14ac:dyDescent="0.15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15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15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15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15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15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15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15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15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15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15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15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15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15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15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15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15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15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15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15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15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15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15">
      <c r="B4301" s="4">
        <v>181</v>
      </c>
      <c r="I4301" s="6"/>
    </row>
    <row r="4302" spans="1:10" x14ac:dyDescent="0.15">
      <c r="A4302" s="14" t="s">
        <v>10</v>
      </c>
      <c r="B4302" s="3">
        <v>158</v>
      </c>
      <c r="I4302" s="6"/>
    </row>
    <row r="4303" spans="1:10" x14ac:dyDescent="0.15">
      <c r="A4303" t="s">
        <v>67</v>
      </c>
      <c r="B4303" s="15"/>
      <c r="C4303" s="8">
        <f>AVERAGE(C4121:C4301)</f>
        <v>389718.34810126584</v>
      </c>
      <c r="D4303" s="8"/>
      <c r="E4303" s="8"/>
      <c r="F4303" s="8"/>
      <c r="G4303" s="8"/>
      <c r="H4303" s="8"/>
      <c r="I4303" s="9"/>
      <c r="J4303" s="17">
        <f>AVERAGE(D4121:D4301)</f>
        <v>9236.0506329113923</v>
      </c>
    </row>
    <row r="4304" spans="1:10" x14ac:dyDescent="0.15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15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15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15">
      <c r="B4307" s="4"/>
      <c r="C4307" s="16"/>
      <c r="D4307" s="16"/>
      <c r="E4307" s="16"/>
      <c r="F4307" s="16"/>
      <c r="G4307" s="16"/>
      <c r="H4307" s="16"/>
      <c r="I4307" s="18"/>
    </row>
    <row r="4308" spans="1:9" x14ac:dyDescent="0.15">
      <c r="A4308" s="6"/>
      <c r="B4308" s="16">
        <v>1</v>
      </c>
      <c r="C4308" s="16">
        <v>330828</v>
      </c>
      <c r="D4308" s="16">
        <v>6486</v>
      </c>
      <c r="E4308" s="16">
        <v>1188</v>
      </c>
      <c r="F4308" s="16">
        <v>14916</v>
      </c>
      <c r="G4308" s="16">
        <v>51</v>
      </c>
      <c r="H4308" s="16">
        <v>3344.0789</v>
      </c>
      <c r="I4308" s="18"/>
    </row>
    <row r="4309" spans="1:9" x14ac:dyDescent="0.15">
      <c r="A4309" s="6"/>
      <c r="B4309" s="16">
        <v>2</v>
      </c>
      <c r="C4309" s="16">
        <v>380056</v>
      </c>
      <c r="D4309" s="16">
        <v>8262</v>
      </c>
      <c r="E4309" s="16">
        <v>1572</v>
      </c>
      <c r="F4309" s="16">
        <v>18468</v>
      </c>
      <c r="G4309" s="16">
        <v>46</v>
      </c>
      <c r="H4309" s="16">
        <v>4670.4040000000005</v>
      </c>
      <c r="I4309" s="18"/>
    </row>
    <row r="4310" spans="1:9" x14ac:dyDescent="0.15">
      <c r="A4310" s="6"/>
      <c r="B4310" s="16">
        <v>3</v>
      </c>
      <c r="C4310" s="16">
        <v>211396</v>
      </c>
      <c r="D4310" s="16">
        <v>5156</v>
      </c>
      <c r="E4310" s="16">
        <v>708</v>
      </c>
      <c r="F4310" s="16">
        <v>11940</v>
      </c>
      <c r="G4310" s="16">
        <v>41</v>
      </c>
      <c r="H4310" s="16">
        <v>3318.4169999999999</v>
      </c>
      <c r="I4310" s="18"/>
    </row>
    <row r="4311" spans="1:9" x14ac:dyDescent="0.15">
      <c r="A4311" s="6"/>
      <c r="B4311" s="16">
        <v>4</v>
      </c>
      <c r="C4311" s="16">
        <v>240820</v>
      </c>
      <c r="D4311" s="16">
        <v>5351</v>
      </c>
      <c r="E4311" s="16">
        <v>164</v>
      </c>
      <c r="F4311" s="16">
        <v>12388</v>
      </c>
      <c r="G4311" s="16">
        <v>45</v>
      </c>
      <c r="H4311" s="16">
        <v>3509.8044</v>
      </c>
      <c r="I4311" s="18"/>
    </row>
    <row r="4312" spans="1:9" x14ac:dyDescent="0.15">
      <c r="A4312" s="6"/>
      <c r="B4312" s="16">
        <v>5</v>
      </c>
      <c r="C4312" s="16">
        <v>179512</v>
      </c>
      <c r="D4312" s="16">
        <v>4724</v>
      </c>
      <c r="E4312" s="16">
        <v>324</v>
      </c>
      <c r="F4312" s="16">
        <v>8068</v>
      </c>
      <c r="G4312" s="16">
        <v>38</v>
      </c>
      <c r="H4312" s="16">
        <v>1974.9785999999999</v>
      </c>
      <c r="I4312" s="18"/>
    </row>
    <row r="4313" spans="1:9" x14ac:dyDescent="0.15">
      <c r="A4313" s="6"/>
      <c r="B4313" s="16">
        <v>6</v>
      </c>
      <c r="C4313" s="16">
        <v>245540</v>
      </c>
      <c r="D4313" s="16">
        <v>5988</v>
      </c>
      <c r="E4313" s="16">
        <v>580</v>
      </c>
      <c r="F4313" s="16">
        <v>13284</v>
      </c>
      <c r="G4313" s="16">
        <v>41</v>
      </c>
      <c r="H4313" s="16">
        <v>3381.2773000000002</v>
      </c>
      <c r="I4313" s="18"/>
    </row>
    <row r="4314" spans="1:9" x14ac:dyDescent="0.15">
      <c r="A4314" s="6"/>
      <c r="B4314" s="16">
        <v>7</v>
      </c>
      <c r="C4314" s="16">
        <v>451788</v>
      </c>
      <c r="D4314" s="16">
        <v>10506</v>
      </c>
      <c r="E4314" s="16">
        <v>2660</v>
      </c>
      <c r="F4314" s="16">
        <v>18884</v>
      </c>
      <c r="G4314" s="16">
        <v>43</v>
      </c>
      <c r="H4314" s="16">
        <v>4293.6063999999997</v>
      </c>
      <c r="I4314" s="18"/>
    </row>
    <row r="4315" spans="1:9" x14ac:dyDescent="0.15">
      <c r="A4315" s="6"/>
      <c r="B4315" s="16">
        <v>8</v>
      </c>
      <c r="C4315" s="16">
        <v>320920</v>
      </c>
      <c r="D4315" s="16">
        <v>10697</v>
      </c>
      <c r="E4315" s="16">
        <v>3076</v>
      </c>
      <c r="F4315" s="16">
        <v>19396</v>
      </c>
      <c r="G4315" s="16">
        <v>30</v>
      </c>
      <c r="H4315" s="16">
        <v>4778.1909999999998</v>
      </c>
      <c r="I4315" s="18"/>
    </row>
    <row r="4316" spans="1:9" x14ac:dyDescent="0.15">
      <c r="A4316" s="6"/>
      <c r="B4316" s="16">
        <v>9</v>
      </c>
      <c r="C4316" s="16">
        <v>488288</v>
      </c>
      <c r="D4316" s="16">
        <v>12207</v>
      </c>
      <c r="E4316" s="16">
        <v>4260</v>
      </c>
      <c r="F4316" s="16">
        <v>22404</v>
      </c>
      <c r="G4316" s="16">
        <v>40</v>
      </c>
      <c r="H4316" s="16">
        <v>5146.7236000000003</v>
      </c>
      <c r="I4316" s="18"/>
    </row>
    <row r="4317" spans="1:9" x14ac:dyDescent="0.15">
      <c r="A4317" s="6"/>
      <c r="B4317" s="16">
        <v>10</v>
      </c>
      <c r="C4317" s="16">
        <v>356920</v>
      </c>
      <c r="D4317" s="16">
        <v>6609</v>
      </c>
      <c r="E4317" s="16">
        <v>900</v>
      </c>
      <c r="F4317" s="16">
        <v>15140</v>
      </c>
      <c r="G4317" s="16">
        <v>54</v>
      </c>
      <c r="H4317" s="16">
        <v>4003.9313999999999</v>
      </c>
      <c r="I4317" s="18"/>
    </row>
    <row r="4318" spans="1:9" x14ac:dyDescent="0.15">
      <c r="A4318" s="6"/>
      <c r="B4318" s="16">
        <v>11</v>
      </c>
      <c r="C4318" s="16">
        <v>172976</v>
      </c>
      <c r="D4318" s="16">
        <v>4804</v>
      </c>
      <c r="E4318" s="16">
        <v>772</v>
      </c>
      <c r="F4318" s="16">
        <v>10180</v>
      </c>
      <c r="G4318" s="16">
        <v>36</v>
      </c>
      <c r="H4318" s="16">
        <v>2888.1104</v>
      </c>
      <c r="I4318" s="18"/>
    </row>
    <row r="4319" spans="1:9" x14ac:dyDescent="0.15">
      <c r="A4319" s="6"/>
      <c r="B4319" s="5">
        <v>12</v>
      </c>
      <c r="C4319" s="16">
        <v>262864</v>
      </c>
      <c r="D4319" s="16">
        <v>5974</v>
      </c>
      <c r="E4319" s="16">
        <v>1572</v>
      </c>
      <c r="F4319" s="16">
        <v>12068</v>
      </c>
      <c r="G4319" s="16">
        <v>44</v>
      </c>
      <c r="H4319" s="16">
        <v>2669.5832999999998</v>
      </c>
      <c r="I4319" s="18"/>
    </row>
    <row r="4320" spans="1:9" x14ac:dyDescent="0.15">
      <c r="B4320" s="4">
        <v>13</v>
      </c>
      <c r="C4320" s="16">
        <v>196080</v>
      </c>
      <c r="D4320" s="16">
        <v>5446</v>
      </c>
      <c r="E4320" s="16">
        <v>1124</v>
      </c>
      <c r="F4320" s="16">
        <v>10916</v>
      </c>
      <c r="G4320" s="16">
        <v>36</v>
      </c>
      <c r="H4320" s="16">
        <v>2511.5452</v>
      </c>
      <c r="I4320" s="18"/>
    </row>
    <row r="4321" spans="2:9" x14ac:dyDescent="0.15">
      <c r="B4321" s="4">
        <v>14</v>
      </c>
      <c r="C4321" s="16">
        <v>631272</v>
      </c>
      <c r="D4321" s="16">
        <v>9564</v>
      </c>
      <c r="E4321" s="16">
        <v>3460</v>
      </c>
      <c r="F4321" s="16">
        <v>18884</v>
      </c>
      <c r="G4321" s="16">
        <v>66</v>
      </c>
      <c r="H4321" s="16">
        <v>3785.3872000000001</v>
      </c>
      <c r="I4321" s="18"/>
    </row>
    <row r="4322" spans="2:9" x14ac:dyDescent="0.15">
      <c r="B4322" s="4">
        <v>15</v>
      </c>
      <c r="C4322" s="16">
        <v>279492</v>
      </c>
      <c r="D4322" s="16">
        <v>6816</v>
      </c>
      <c r="E4322" s="16">
        <v>2308</v>
      </c>
      <c r="F4322" s="16">
        <v>12388</v>
      </c>
      <c r="G4322" s="16">
        <v>41</v>
      </c>
      <c r="H4322" s="16">
        <v>2804.9490000000001</v>
      </c>
      <c r="I4322" s="18"/>
    </row>
    <row r="4323" spans="2:9" x14ac:dyDescent="0.15">
      <c r="B4323" s="4">
        <v>16</v>
      </c>
      <c r="C4323" s="16">
        <v>133624</v>
      </c>
      <c r="D4323" s="16">
        <v>4454</v>
      </c>
      <c r="E4323" s="16">
        <v>2532</v>
      </c>
      <c r="F4323" s="16">
        <v>7172</v>
      </c>
      <c r="G4323" s="16">
        <v>30</v>
      </c>
      <c r="H4323" s="16">
        <v>1177.5536</v>
      </c>
      <c r="I4323" s="18"/>
    </row>
    <row r="4324" spans="2:9" x14ac:dyDescent="0.15">
      <c r="B4324" s="4">
        <v>17</v>
      </c>
      <c r="C4324" s="16">
        <v>243668</v>
      </c>
      <c r="D4324" s="16">
        <v>11603</v>
      </c>
      <c r="E4324" s="16">
        <v>8164</v>
      </c>
      <c r="F4324" s="16">
        <v>15844</v>
      </c>
      <c r="G4324" s="16">
        <v>21</v>
      </c>
      <c r="H4324" s="16">
        <v>2065.5898000000002</v>
      </c>
      <c r="I4324" s="18"/>
    </row>
    <row r="4325" spans="2:9" x14ac:dyDescent="0.15">
      <c r="B4325" s="4">
        <v>18</v>
      </c>
      <c r="C4325" s="16">
        <v>275040</v>
      </c>
      <c r="D4325" s="16">
        <v>6876</v>
      </c>
      <c r="E4325" s="16">
        <v>1540</v>
      </c>
      <c r="F4325" s="16">
        <v>12900</v>
      </c>
      <c r="G4325" s="16">
        <v>40</v>
      </c>
      <c r="H4325" s="16">
        <v>3111.6648</v>
      </c>
      <c r="I4325" s="18"/>
    </row>
    <row r="4326" spans="2:9" x14ac:dyDescent="0.15">
      <c r="B4326" s="4">
        <v>19</v>
      </c>
      <c r="C4326" s="16">
        <v>92852</v>
      </c>
      <c r="D4326" s="16">
        <v>4421</v>
      </c>
      <c r="E4326" s="16">
        <v>2148</v>
      </c>
      <c r="F4326" s="16">
        <v>6916</v>
      </c>
      <c r="G4326" s="16">
        <v>21</v>
      </c>
      <c r="H4326" s="16">
        <v>1280.8187</v>
      </c>
      <c r="I4326" s="18"/>
    </row>
    <row r="4327" spans="2:9" x14ac:dyDescent="0.15">
      <c r="B4327" s="4">
        <v>20</v>
      </c>
      <c r="C4327" s="16">
        <v>247376</v>
      </c>
      <c r="D4327" s="16">
        <v>8834</v>
      </c>
      <c r="E4327" s="16">
        <v>5956</v>
      </c>
      <c r="F4327" s="16">
        <v>11684</v>
      </c>
      <c r="G4327" s="16">
        <v>28</v>
      </c>
      <c r="H4327" s="16">
        <v>1451.2808</v>
      </c>
      <c r="I4327" s="18"/>
    </row>
    <row r="4328" spans="2:9" x14ac:dyDescent="0.15">
      <c r="B4328" s="4">
        <v>21</v>
      </c>
      <c r="C4328" s="16">
        <v>213268</v>
      </c>
      <c r="D4328" s="16">
        <v>5764</v>
      </c>
      <c r="E4328" s="16">
        <v>2308</v>
      </c>
      <c r="F4328" s="16">
        <v>9732</v>
      </c>
      <c r="G4328" s="16">
        <v>37</v>
      </c>
      <c r="H4328" s="16">
        <v>1959.2869000000001</v>
      </c>
      <c r="I4328" s="18"/>
    </row>
    <row r="4329" spans="2:9" x14ac:dyDescent="0.15">
      <c r="B4329" s="4">
        <v>22</v>
      </c>
      <c r="C4329" s="16">
        <v>214400</v>
      </c>
      <c r="D4329" s="16">
        <v>6700</v>
      </c>
      <c r="E4329" s="16">
        <v>3748</v>
      </c>
      <c r="F4329" s="16">
        <v>10500</v>
      </c>
      <c r="G4329" s="16">
        <v>32</v>
      </c>
      <c r="H4329" s="16">
        <v>2214.9083999999998</v>
      </c>
      <c r="I4329" s="18"/>
    </row>
    <row r="4330" spans="2:9" x14ac:dyDescent="0.15">
      <c r="B4330" s="4">
        <v>23</v>
      </c>
      <c r="C4330" s="16">
        <v>193232</v>
      </c>
      <c r="D4330" s="16">
        <v>9661</v>
      </c>
      <c r="E4330" s="16">
        <v>7428</v>
      </c>
      <c r="F4330" s="16">
        <v>12292</v>
      </c>
      <c r="G4330" s="16">
        <v>20</v>
      </c>
      <c r="H4330" s="16">
        <v>1421.0913</v>
      </c>
      <c r="I4330" s="18"/>
    </row>
    <row r="4331" spans="2:9" x14ac:dyDescent="0.15">
      <c r="B4331" s="4">
        <v>24</v>
      </c>
      <c r="C4331" s="16">
        <v>168760</v>
      </c>
      <c r="D4331" s="16">
        <v>5625</v>
      </c>
      <c r="E4331" s="16">
        <v>2916</v>
      </c>
      <c r="F4331" s="16">
        <v>8868</v>
      </c>
      <c r="G4331" s="16">
        <v>30</v>
      </c>
      <c r="H4331" s="16">
        <v>1712.0969</v>
      </c>
      <c r="I4331" s="18"/>
    </row>
    <row r="4332" spans="2:9" x14ac:dyDescent="0.15">
      <c r="B4332" s="4">
        <v>25</v>
      </c>
      <c r="C4332" s="16">
        <v>347412</v>
      </c>
      <c r="D4332" s="16">
        <v>9389</v>
      </c>
      <c r="E4332" s="16">
        <v>3140</v>
      </c>
      <c r="F4332" s="16">
        <v>15780</v>
      </c>
      <c r="G4332" s="16">
        <v>37</v>
      </c>
      <c r="H4332" s="16">
        <v>3502.7775999999999</v>
      </c>
      <c r="I4332" s="18"/>
    </row>
    <row r="4333" spans="2:9" x14ac:dyDescent="0.15">
      <c r="B4333" s="4">
        <v>26</v>
      </c>
      <c r="C4333" s="16">
        <v>446336</v>
      </c>
      <c r="D4333" s="16">
        <v>9298</v>
      </c>
      <c r="E4333" s="16">
        <v>2436</v>
      </c>
      <c r="F4333" s="16">
        <v>17348</v>
      </c>
      <c r="G4333" s="16">
        <v>48</v>
      </c>
      <c r="H4333" s="16">
        <v>3453.6156999999998</v>
      </c>
      <c r="I4333" s="18"/>
    </row>
    <row r="4334" spans="2:9" x14ac:dyDescent="0.15">
      <c r="B4334" s="4">
        <v>27</v>
      </c>
      <c r="C4334" s="16">
        <v>419848</v>
      </c>
      <c r="D4334" s="16">
        <v>9996</v>
      </c>
      <c r="E4334" s="16">
        <v>5316</v>
      </c>
      <c r="F4334" s="16">
        <v>16996</v>
      </c>
      <c r="G4334" s="16">
        <v>42</v>
      </c>
      <c r="H4334" s="16">
        <v>3734.3852999999999</v>
      </c>
      <c r="I4334" s="18"/>
    </row>
    <row r="4335" spans="2:9" x14ac:dyDescent="0.15">
      <c r="B4335" s="4">
        <v>28</v>
      </c>
      <c r="C4335" s="16">
        <v>28956</v>
      </c>
      <c r="D4335" s="16">
        <v>1930</v>
      </c>
      <c r="E4335" s="16">
        <v>612</v>
      </c>
      <c r="F4335" s="16">
        <v>3268</v>
      </c>
      <c r="G4335" s="16">
        <v>15</v>
      </c>
      <c r="H4335" s="16">
        <v>780.30160000000001</v>
      </c>
      <c r="I4335" s="18"/>
    </row>
    <row r="4336" spans="2:9" x14ac:dyDescent="0.15">
      <c r="B4336" s="4">
        <v>29</v>
      </c>
      <c r="C4336" s="16">
        <v>149832</v>
      </c>
      <c r="D4336" s="16">
        <v>5762</v>
      </c>
      <c r="E4336" s="16">
        <v>3108</v>
      </c>
      <c r="F4336" s="16">
        <v>8836</v>
      </c>
      <c r="G4336" s="16">
        <v>26</v>
      </c>
      <c r="H4336" s="16">
        <v>1645.7706000000001</v>
      </c>
      <c r="I4336" s="18"/>
    </row>
    <row r="4337" spans="1:9" x14ac:dyDescent="0.15">
      <c r="B4337" s="4">
        <v>30</v>
      </c>
      <c r="C4337" s="16">
        <v>129188</v>
      </c>
      <c r="D4337" s="16">
        <v>5167</v>
      </c>
      <c r="E4337" s="16">
        <v>2116</v>
      </c>
      <c r="F4337" s="16">
        <v>8036</v>
      </c>
      <c r="G4337" s="16">
        <v>25</v>
      </c>
      <c r="H4337" s="16">
        <v>1555.8679999999999</v>
      </c>
      <c r="I4337" s="18"/>
    </row>
    <row r="4338" spans="1:9" x14ac:dyDescent="0.15">
      <c r="A4338" s="6"/>
      <c r="B4338" s="4">
        <v>31</v>
      </c>
      <c r="C4338" s="16">
        <v>16332</v>
      </c>
      <c r="D4338" s="16">
        <v>1484</v>
      </c>
      <c r="E4338" s="16">
        <v>740</v>
      </c>
      <c r="F4338" s="16">
        <v>2436</v>
      </c>
      <c r="G4338" s="16">
        <v>11</v>
      </c>
      <c r="H4338" s="16">
        <v>591.97295999999994</v>
      </c>
      <c r="I4338" s="18"/>
    </row>
    <row r="4339" spans="1:9" x14ac:dyDescent="0.15">
      <c r="A4339" s="11"/>
      <c r="B4339" s="5">
        <v>32</v>
      </c>
      <c r="C4339" s="16">
        <v>130196</v>
      </c>
      <c r="D4339" s="16">
        <v>6199</v>
      </c>
      <c r="E4339" s="16">
        <v>3716</v>
      </c>
      <c r="F4339" s="16">
        <v>8996</v>
      </c>
      <c r="G4339" s="16">
        <v>21</v>
      </c>
      <c r="H4339" s="16">
        <v>1336.0708999999999</v>
      </c>
      <c r="I4339" s="18"/>
    </row>
    <row r="4340" spans="1:9" x14ac:dyDescent="0.15">
      <c r="B4340" s="4">
        <v>33</v>
      </c>
      <c r="C4340" s="16">
        <v>332592</v>
      </c>
      <c r="D4340" s="16">
        <v>9238</v>
      </c>
      <c r="E4340" s="16">
        <v>4868</v>
      </c>
      <c r="F4340" s="16">
        <v>14628</v>
      </c>
      <c r="G4340" s="16">
        <v>36</v>
      </c>
      <c r="H4340" s="16">
        <v>2739.2375000000002</v>
      </c>
      <c r="I4340" s="18"/>
    </row>
    <row r="4341" spans="1:9" x14ac:dyDescent="0.15">
      <c r="B4341" s="4">
        <v>34</v>
      </c>
      <c r="C4341" s="16">
        <v>399160</v>
      </c>
      <c r="D4341" s="16">
        <v>10504</v>
      </c>
      <c r="E4341" s="16">
        <v>4324</v>
      </c>
      <c r="F4341" s="16">
        <v>18596</v>
      </c>
      <c r="G4341" s="16">
        <v>38</v>
      </c>
      <c r="H4341" s="16">
        <v>4159.4679999999998</v>
      </c>
      <c r="I4341" s="18"/>
    </row>
    <row r="4342" spans="1:9" x14ac:dyDescent="0.15">
      <c r="B4342" s="4">
        <v>35</v>
      </c>
      <c r="C4342" s="16">
        <v>90364</v>
      </c>
      <c r="D4342" s="16">
        <v>6024</v>
      </c>
      <c r="E4342" s="16">
        <v>4676</v>
      </c>
      <c r="F4342" s="16">
        <v>7364</v>
      </c>
      <c r="G4342" s="16">
        <v>15</v>
      </c>
      <c r="H4342" s="16">
        <v>854.45450000000005</v>
      </c>
      <c r="I4342" s="18"/>
    </row>
    <row r="4343" spans="1:9" x14ac:dyDescent="0.15">
      <c r="B4343" s="4">
        <v>36</v>
      </c>
      <c r="C4343" s="16">
        <v>226464</v>
      </c>
      <c r="D4343" s="16">
        <v>7077</v>
      </c>
      <c r="E4343" s="16">
        <v>3588</v>
      </c>
      <c r="F4343" s="16">
        <v>11012</v>
      </c>
      <c r="G4343" s="16">
        <v>32</v>
      </c>
      <c r="H4343" s="16">
        <v>2051.424</v>
      </c>
      <c r="I4343" s="18"/>
    </row>
    <row r="4344" spans="1:9" x14ac:dyDescent="0.15">
      <c r="B4344" s="4">
        <v>37</v>
      </c>
      <c r="C4344" s="16">
        <v>123936</v>
      </c>
      <c r="D4344" s="16">
        <v>5164</v>
      </c>
      <c r="E4344" s="16">
        <v>3364</v>
      </c>
      <c r="F4344" s="16">
        <v>7844</v>
      </c>
      <c r="G4344" s="16">
        <v>24</v>
      </c>
      <c r="H4344" s="16">
        <v>1197.3768</v>
      </c>
      <c r="I4344" s="18"/>
    </row>
    <row r="4345" spans="1:9" x14ac:dyDescent="0.15">
      <c r="B4345" s="4">
        <v>38</v>
      </c>
      <c r="C4345" s="16">
        <v>566428</v>
      </c>
      <c r="D4345" s="16">
        <v>12051</v>
      </c>
      <c r="E4345" s="16">
        <v>6660</v>
      </c>
      <c r="F4345" s="16">
        <v>20164</v>
      </c>
      <c r="G4345" s="16">
        <v>47</v>
      </c>
      <c r="H4345" s="16">
        <v>3593.1125000000002</v>
      </c>
      <c r="I4345" s="18"/>
    </row>
    <row r="4346" spans="1:9" x14ac:dyDescent="0.15">
      <c r="B4346" s="4">
        <v>39</v>
      </c>
      <c r="C4346" s="16">
        <v>534140</v>
      </c>
      <c r="D4346" s="16">
        <v>11364</v>
      </c>
      <c r="E4346" s="16">
        <v>8132</v>
      </c>
      <c r="F4346" s="16">
        <v>16196</v>
      </c>
      <c r="G4346" s="16">
        <v>47</v>
      </c>
      <c r="H4346" s="16">
        <v>2006.7529999999999</v>
      </c>
      <c r="I4346" s="18"/>
    </row>
    <row r="4347" spans="1:9" x14ac:dyDescent="0.15">
      <c r="B4347" s="4">
        <v>40</v>
      </c>
      <c r="C4347" s="16">
        <v>430496</v>
      </c>
      <c r="D4347" s="16">
        <v>8968</v>
      </c>
      <c r="E4347" s="16">
        <v>4548</v>
      </c>
      <c r="F4347" s="16">
        <v>15268</v>
      </c>
      <c r="G4347" s="16">
        <v>48</v>
      </c>
      <c r="H4347" s="16">
        <v>3096.1594</v>
      </c>
      <c r="I4347" s="18"/>
    </row>
    <row r="4348" spans="1:9" x14ac:dyDescent="0.15">
      <c r="B4348" s="4">
        <v>41</v>
      </c>
      <c r="C4348" s="16">
        <v>221588</v>
      </c>
      <c r="D4348" s="16">
        <v>5988</v>
      </c>
      <c r="E4348" s="16">
        <v>2244</v>
      </c>
      <c r="F4348" s="16">
        <v>10436</v>
      </c>
      <c r="G4348" s="16">
        <v>37</v>
      </c>
      <c r="H4348" s="16">
        <v>2642.2402000000002</v>
      </c>
      <c r="I4348" s="18"/>
    </row>
    <row r="4349" spans="1:9" x14ac:dyDescent="0.15">
      <c r="B4349" s="4">
        <v>42</v>
      </c>
      <c r="C4349" s="16">
        <v>395044</v>
      </c>
      <c r="D4349" s="16">
        <v>6930</v>
      </c>
      <c r="E4349" s="16">
        <v>1956</v>
      </c>
      <c r="F4349" s="16">
        <v>13956</v>
      </c>
      <c r="G4349" s="16">
        <v>57</v>
      </c>
      <c r="H4349" s="16">
        <v>3300.4520000000002</v>
      </c>
      <c r="I4349" s="18"/>
    </row>
    <row r="4350" spans="1:9" x14ac:dyDescent="0.15">
      <c r="B4350" s="4">
        <v>43</v>
      </c>
      <c r="C4350" s="16">
        <v>410428</v>
      </c>
      <c r="D4350" s="16">
        <v>13239</v>
      </c>
      <c r="E4350" s="16">
        <v>7044</v>
      </c>
      <c r="F4350" s="16">
        <v>19876</v>
      </c>
      <c r="G4350" s="16">
        <v>31</v>
      </c>
      <c r="H4350" s="16">
        <v>3683.1956</v>
      </c>
      <c r="I4350" s="18"/>
    </row>
    <row r="4351" spans="1:9" x14ac:dyDescent="0.15">
      <c r="B4351" s="4">
        <v>44</v>
      </c>
      <c r="C4351" s="16">
        <v>388236</v>
      </c>
      <c r="D4351" s="16">
        <v>11092</v>
      </c>
      <c r="E4351" s="16">
        <v>8132</v>
      </c>
      <c r="F4351" s="16">
        <v>15844</v>
      </c>
      <c r="G4351" s="16">
        <v>35</v>
      </c>
      <c r="H4351" s="16">
        <v>2253.8245000000002</v>
      </c>
      <c r="I4351" s="18"/>
    </row>
    <row r="4352" spans="1:9" x14ac:dyDescent="0.15">
      <c r="B4352" s="4">
        <v>45</v>
      </c>
      <c r="C4352" s="16">
        <v>202220</v>
      </c>
      <c r="D4352" s="16">
        <v>7489</v>
      </c>
      <c r="E4352" s="16">
        <v>4516</v>
      </c>
      <c r="F4352" s="16">
        <v>10692</v>
      </c>
      <c r="G4352" s="16">
        <v>27</v>
      </c>
      <c r="H4352" s="16">
        <v>1548.2312999999999</v>
      </c>
      <c r="I4352" s="18"/>
    </row>
    <row r="4353" spans="2:9" x14ac:dyDescent="0.15">
      <c r="B4353" s="4">
        <v>46</v>
      </c>
      <c r="C4353" s="16">
        <v>155740</v>
      </c>
      <c r="D4353" s="16">
        <v>6771</v>
      </c>
      <c r="E4353" s="16">
        <v>1284</v>
      </c>
      <c r="F4353" s="16">
        <v>12676</v>
      </c>
      <c r="G4353" s="16">
        <v>23</v>
      </c>
      <c r="H4353" s="16">
        <v>3364.2343999999998</v>
      </c>
      <c r="I4353" s="18"/>
    </row>
    <row r="4354" spans="2:9" x14ac:dyDescent="0.15">
      <c r="B4354" s="4">
        <v>47</v>
      </c>
      <c r="C4354" s="16">
        <v>123384</v>
      </c>
      <c r="D4354" s="16">
        <v>4112</v>
      </c>
      <c r="E4354" s="16">
        <v>1220</v>
      </c>
      <c r="F4354" s="16">
        <v>7300</v>
      </c>
      <c r="G4354" s="16">
        <v>30</v>
      </c>
      <c r="H4354" s="16">
        <v>1642.3762999999999</v>
      </c>
      <c r="I4354" s="18"/>
    </row>
    <row r="4355" spans="2:9" x14ac:dyDescent="0.15">
      <c r="B4355" s="4">
        <v>48</v>
      </c>
      <c r="C4355" s="16">
        <v>321636</v>
      </c>
      <c r="D4355" s="16">
        <v>7844</v>
      </c>
      <c r="E4355" s="16">
        <v>1860</v>
      </c>
      <c r="F4355" s="16">
        <v>14564</v>
      </c>
      <c r="G4355" s="16">
        <v>41</v>
      </c>
      <c r="H4355" s="16">
        <v>3657.5068000000001</v>
      </c>
      <c r="I4355" s="18"/>
    </row>
    <row r="4356" spans="2:9" x14ac:dyDescent="0.15">
      <c r="B4356" s="4">
        <v>49</v>
      </c>
      <c r="C4356" s="16">
        <v>326904</v>
      </c>
      <c r="D4356" s="16">
        <v>6053</v>
      </c>
      <c r="E4356" s="16">
        <v>2180</v>
      </c>
      <c r="F4356" s="16">
        <v>12132</v>
      </c>
      <c r="G4356" s="16">
        <v>54</v>
      </c>
      <c r="H4356" s="16">
        <v>2403.3456999999999</v>
      </c>
      <c r="I4356" s="18"/>
    </row>
    <row r="4357" spans="2:9" x14ac:dyDescent="0.15">
      <c r="B4357" s="4">
        <v>50</v>
      </c>
      <c r="C4357" s="16">
        <v>675504</v>
      </c>
      <c r="D4357" s="16">
        <v>12990</v>
      </c>
      <c r="E4357" s="16">
        <v>7140</v>
      </c>
      <c r="F4357" s="16">
        <v>23556</v>
      </c>
      <c r="G4357" s="16">
        <v>52</v>
      </c>
      <c r="H4357" s="16">
        <v>4551.4750000000004</v>
      </c>
      <c r="I4357" s="18"/>
    </row>
    <row r="4358" spans="2:9" x14ac:dyDescent="0.15">
      <c r="B4358" s="4">
        <v>51</v>
      </c>
      <c r="C4358" s="16">
        <v>570892</v>
      </c>
      <c r="D4358" s="16">
        <v>11193</v>
      </c>
      <c r="E4358" s="16">
        <v>6404</v>
      </c>
      <c r="F4358" s="16">
        <v>18980</v>
      </c>
      <c r="G4358" s="16">
        <v>51</v>
      </c>
      <c r="H4358" s="16">
        <v>3689.7908000000002</v>
      </c>
      <c r="I4358" s="18"/>
    </row>
    <row r="4359" spans="2:9" x14ac:dyDescent="0.15">
      <c r="B4359" s="4">
        <v>52</v>
      </c>
      <c r="C4359" s="16">
        <v>135356</v>
      </c>
      <c r="D4359" s="16">
        <v>9023</v>
      </c>
      <c r="E4359" s="16">
        <v>7012</v>
      </c>
      <c r="F4359" s="16">
        <v>10884</v>
      </c>
      <c r="G4359" s="16">
        <v>15</v>
      </c>
      <c r="H4359" s="16">
        <v>1041.2034000000001</v>
      </c>
      <c r="I4359" s="18"/>
    </row>
    <row r="4360" spans="2:9" x14ac:dyDescent="0.15">
      <c r="B4360" s="4">
        <v>53</v>
      </c>
      <c r="C4360" s="16">
        <v>329628</v>
      </c>
      <c r="D4360" s="16">
        <v>10633</v>
      </c>
      <c r="E4360" s="16">
        <v>6596</v>
      </c>
      <c r="F4360" s="16">
        <v>16196</v>
      </c>
      <c r="G4360" s="16">
        <v>31</v>
      </c>
      <c r="H4360" s="16">
        <v>3111.3823000000002</v>
      </c>
      <c r="I4360" s="18"/>
    </row>
    <row r="4361" spans="2:9" x14ac:dyDescent="0.15">
      <c r="B4361" s="4">
        <v>54</v>
      </c>
      <c r="C4361" s="16">
        <v>162804</v>
      </c>
      <c r="D4361" s="16">
        <v>5613</v>
      </c>
      <c r="E4361" s="16">
        <v>2980</v>
      </c>
      <c r="F4361" s="16">
        <v>8228</v>
      </c>
      <c r="G4361" s="16">
        <v>29</v>
      </c>
      <c r="H4361" s="16">
        <v>1505.8738000000001</v>
      </c>
      <c r="I4361" s="18"/>
    </row>
    <row r="4362" spans="2:9" x14ac:dyDescent="0.15">
      <c r="B4362" s="4">
        <v>55</v>
      </c>
      <c r="C4362" s="16">
        <v>128744</v>
      </c>
      <c r="D4362" s="16">
        <v>7152</v>
      </c>
      <c r="E4362" s="16">
        <v>5892</v>
      </c>
      <c r="F4362" s="16">
        <v>9348</v>
      </c>
      <c r="G4362" s="16">
        <v>18</v>
      </c>
      <c r="H4362" s="16">
        <v>951.18399999999997</v>
      </c>
      <c r="I4362" s="18"/>
    </row>
    <row r="4363" spans="2:9" x14ac:dyDescent="0.15">
      <c r="B4363" s="4">
        <v>56</v>
      </c>
      <c r="C4363" s="16">
        <v>241924</v>
      </c>
      <c r="D4363" s="16">
        <v>9676</v>
      </c>
      <c r="E4363" s="16">
        <v>6116</v>
      </c>
      <c r="F4363" s="16">
        <v>12164</v>
      </c>
      <c r="G4363" s="16">
        <v>25</v>
      </c>
      <c r="H4363" s="16">
        <v>1609.0552</v>
      </c>
      <c r="I4363" s="18"/>
    </row>
    <row r="4364" spans="2:9" x14ac:dyDescent="0.15">
      <c r="B4364" s="4">
        <v>57</v>
      </c>
      <c r="C4364" s="16">
        <v>260332</v>
      </c>
      <c r="D4364" s="16">
        <v>7438</v>
      </c>
      <c r="E4364" s="16">
        <v>3524</v>
      </c>
      <c r="F4364" s="16">
        <v>12420</v>
      </c>
      <c r="G4364" s="16">
        <v>35</v>
      </c>
      <c r="H4364" s="16">
        <v>2264.5212000000001</v>
      </c>
      <c r="I4364" s="18"/>
    </row>
    <row r="4365" spans="2:9" x14ac:dyDescent="0.15">
      <c r="B4365" s="4">
        <v>58</v>
      </c>
      <c r="C4365" s="16">
        <v>252364</v>
      </c>
      <c r="D4365" s="16">
        <v>9346</v>
      </c>
      <c r="E4365" s="16">
        <v>7236</v>
      </c>
      <c r="F4365" s="16">
        <v>12036</v>
      </c>
      <c r="G4365" s="16">
        <v>27</v>
      </c>
      <c r="H4365" s="16">
        <v>1398.4147</v>
      </c>
      <c r="I4365" s="18"/>
    </row>
    <row r="4366" spans="2:9" x14ac:dyDescent="0.15">
      <c r="B4366" s="4">
        <v>59</v>
      </c>
      <c r="C4366" s="16">
        <v>92556</v>
      </c>
      <c r="D4366" s="16">
        <v>3428</v>
      </c>
      <c r="E4366" s="16">
        <v>1124</v>
      </c>
      <c r="F4366" s="16">
        <v>6820</v>
      </c>
      <c r="G4366" s="16">
        <v>27</v>
      </c>
      <c r="H4366" s="16">
        <v>1790.5929000000001</v>
      </c>
      <c r="I4366" s="18"/>
    </row>
    <row r="4367" spans="2:9" x14ac:dyDescent="0.15">
      <c r="B4367" s="4">
        <v>60</v>
      </c>
      <c r="C4367" s="16">
        <v>422644</v>
      </c>
      <c r="D4367" s="16">
        <v>11422</v>
      </c>
      <c r="E4367" s="16">
        <v>7716</v>
      </c>
      <c r="F4367" s="16">
        <v>15172</v>
      </c>
      <c r="G4367" s="16">
        <v>37</v>
      </c>
      <c r="H4367" s="16">
        <v>2170.2339999999999</v>
      </c>
      <c r="I4367" s="18"/>
    </row>
    <row r="4368" spans="2:9" x14ac:dyDescent="0.15">
      <c r="B4368" s="4">
        <v>61</v>
      </c>
      <c r="C4368" s="16">
        <v>172424</v>
      </c>
      <c r="D4368" s="16">
        <v>5071</v>
      </c>
      <c r="E4368" s="16">
        <v>900</v>
      </c>
      <c r="F4368" s="16">
        <v>10980</v>
      </c>
      <c r="G4368" s="16">
        <v>34</v>
      </c>
      <c r="H4368" s="16">
        <v>2918.4229999999998</v>
      </c>
      <c r="I4368" s="18"/>
    </row>
    <row r="4369" spans="2:9" x14ac:dyDescent="0.15">
      <c r="B4369" s="4">
        <v>62</v>
      </c>
      <c r="C4369" s="16">
        <v>416316</v>
      </c>
      <c r="D4369" s="16">
        <v>10674</v>
      </c>
      <c r="E4369" s="16">
        <v>6660</v>
      </c>
      <c r="F4369" s="16">
        <v>15332</v>
      </c>
      <c r="G4369" s="16">
        <v>39</v>
      </c>
      <c r="H4369" s="16">
        <v>2430.1134999999999</v>
      </c>
      <c r="I4369" s="18"/>
    </row>
    <row r="4370" spans="2:9" x14ac:dyDescent="0.15">
      <c r="B4370" s="4">
        <v>63</v>
      </c>
      <c r="C4370" s="16">
        <v>119848</v>
      </c>
      <c r="D4370" s="16">
        <v>6658</v>
      </c>
      <c r="E4370" s="16">
        <v>3652</v>
      </c>
      <c r="F4370" s="16">
        <v>8868</v>
      </c>
      <c r="G4370" s="16">
        <v>18</v>
      </c>
      <c r="H4370" s="16">
        <v>1699.4051999999999</v>
      </c>
      <c r="I4370" s="18"/>
    </row>
    <row r="4371" spans="2:9" x14ac:dyDescent="0.15">
      <c r="B4371" s="4">
        <v>64</v>
      </c>
      <c r="C4371" s="16">
        <v>438908</v>
      </c>
      <c r="D4371" s="16">
        <v>6966</v>
      </c>
      <c r="E4371" s="16">
        <v>2052</v>
      </c>
      <c r="F4371" s="16">
        <v>14948</v>
      </c>
      <c r="G4371" s="16">
        <v>63</v>
      </c>
      <c r="H4371" s="16">
        <v>2883.31</v>
      </c>
      <c r="I4371" s="18"/>
    </row>
    <row r="4372" spans="2:9" x14ac:dyDescent="0.15">
      <c r="B4372" s="4">
        <v>65</v>
      </c>
      <c r="C4372" s="16">
        <v>502092</v>
      </c>
      <c r="D4372" s="16">
        <v>11676</v>
      </c>
      <c r="E4372" s="16">
        <v>5092</v>
      </c>
      <c r="F4372" s="16">
        <v>22724</v>
      </c>
      <c r="G4372" s="16">
        <v>43</v>
      </c>
      <c r="H4372" s="16">
        <v>5009.3657000000003</v>
      </c>
      <c r="I4372" s="18"/>
    </row>
    <row r="4373" spans="2:9" x14ac:dyDescent="0.15">
      <c r="B4373" s="4">
        <v>66</v>
      </c>
      <c r="C4373" s="16">
        <v>362432</v>
      </c>
      <c r="D4373" s="16">
        <v>11326</v>
      </c>
      <c r="E4373" s="16">
        <v>7748</v>
      </c>
      <c r="F4373" s="16">
        <v>16676</v>
      </c>
      <c r="G4373" s="16">
        <v>32</v>
      </c>
      <c r="H4373" s="16">
        <v>2587.1260000000002</v>
      </c>
      <c r="I4373" s="18"/>
    </row>
    <row r="4374" spans="2:9" x14ac:dyDescent="0.15">
      <c r="B4374" s="4">
        <v>67</v>
      </c>
      <c r="C4374" s="16">
        <v>376492</v>
      </c>
      <c r="D4374" s="16">
        <v>10756</v>
      </c>
      <c r="E4374" s="16">
        <v>6308</v>
      </c>
      <c r="F4374" s="16">
        <v>17508</v>
      </c>
      <c r="G4374" s="16">
        <v>35</v>
      </c>
      <c r="H4374" s="16">
        <v>2912.7910000000002</v>
      </c>
      <c r="I4374" s="18"/>
    </row>
    <row r="4375" spans="2:9" x14ac:dyDescent="0.15">
      <c r="B4375" s="4">
        <v>68</v>
      </c>
      <c r="C4375" s="16">
        <v>537716</v>
      </c>
      <c r="D4375" s="16">
        <v>14532</v>
      </c>
      <c r="E4375" s="16">
        <v>10276</v>
      </c>
      <c r="F4375" s="16">
        <v>19876</v>
      </c>
      <c r="G4375" s="16">
        <v>37</v>
      </c>
      <c r="H4375" s="16">
        <v>2533.8944999999999</v>
      </c>
      <c r="I4375" s="18"/>
    </row>
    <row r="4376" spans="2:9" x14ac:dyDescent="0.15">
      <c r="B4376" s="4">
        <v>69</v>
      </c>
      <c r="C4376" s="16">
        <v>55928</v>
      </c>
      <c r="D4376" s="16">
        <v>2542</v>
      </c>
      <c r="E4376" s="16">
        <v>420</v>
      </c>
      <c r="F4376" s="16">
        <v>4932</v>
      </c>
      <c r="G4376" s="16">
        <v>22</v>
      </c>
      <c r="H4376" s="16">
        <v>1305.0645999999999</v>
      </c>
      <c r="I4376" s="18"/>
    </row>
    <row r="4377" spans="2:9" x14ac:dyDescent="0.15">
      <c r="B4377" s="4">
        <v>70</v>
      </c>
      <c r="C4377" s="5">
        <v>394532</v>
      </c>
      <c r="D4377" s="5">
        <v>9622</v>
      </c>
      <c r="E4377" s="5">
        <v>3844</v>
      </c>
      <c r="F4377" s="5">
        <v>17188</v>
      </c>
      <c r="G4377" s="5">
        <v>41</v>
      </c>
      <c r="H4377" s="5">
        <v>3615.95</v>
      </c>
      <c r="I4377" s="6"/>
    </row>
    <row r="4378" spans="2:9" x14ac:dyDescent="0.15">
      <c r="B4378" s="4">
        <v>71</v>
      </c>
      <c r="C4378" s="5">
        <v>282564</v>
      </c>
      <c r="D4378" s="5">
        <v>8562</v>
      </c>
      <c r="E4378" s="5">
        <v>4164</v>
      </c>
      <c r="F4378" s="5">
        <v>12996</v>
      </c>
      <c r="G4378" s="5">
        <v>33</v>
      </c>
      <c r="H4378" s="5">
        <v>2319.1729999999998</v>
      </c>
      <c r="I4378" s="6"/>
    </row>
    <row r="4379" spans="2:9" x14ac:dyDescent="0.15">
      <c r="B4379" s="4">
        <v>72</v>
      </c>
      <c r="C4379" s="5">
        <v>405224</v>
      </c>
      <c r="D4379" s="5">
        <v>15585</v>
      </c>
      <c r="E4379" s="5">
        <v>13156</v>
      </c>
      <c r="F4379" s="5">
        <v>19460</v>
      </c>
      <c r="G4379" s="5">
        <v>26</v>
      </c>
      <c r="H4379" s="5">
        <v>1714.4575</v>
      </c>
      <c r="I4379" s="6"/>
    </row>
    <row r="4380" spans="2:9" x14ac:dyDescent="0.15">
      <c r="B4380" s="4">
        <v>73</v>
      </c>
      <c r="C4380" s="5">
        <v>131048</v>
      </c>
      <c r="D4380" s="5">
        <v>7280</v>
      </c>
      <c r="E4380" s="5">
        <v>5156</v>
      </c>
      <c r="F4380" s="5">
        <v>8388</v>
      </c>
      <c r="G4380" s="5">
        <v>18</v>
      </c>
      <c r="H4380" s="5">
        <v>908.09590000000003</v>
      </c>
      <c r="I4380" s="6"/>
    </row>
    <row r="4381" spans="2:9" x14ac:dyDescent="0.15">
      <c r="B4381" s="4">
        <v>74</v>
      </c>
      <c r="C4381" s="5">
        <v>740676</v>
      </c>
      <c r="D4381" s="5">
        <v>18065</v>
      </c>
      <c r="E4381" s="5">
        <v>13156</v>
      </c>
      <c r="F4381" s="5">
        <v>24868</v>
      </c>
      <c r="G4381" s="5">
        <v>41</v>
      </c>
      <c r="H4381" s="5">
        <v>3081.5929999999998</v>
      </c>
      <c r="I4381" s="6"/>
    </row>
    <row r="4382" spans="2:9" x14ac:dyDescent="0.15">
      <c r="B4382" s="4">
        <v>75</v>
      </c>
      <c r="C4382" s="5">
        <v>18536</v>
      </c>
      <c r="D4382" s="5">
        <v>1853</v>
      </c>
      <c r="E4382" s="5">
        <v>1252</v>
      </c>
      <c r="F4382" s="5">
        <v>2500</v>
      </c>
      <c r="G4382" s="5">
        <v>10</v>
      </c>
      <c r="H4382" s="5">
        <v>479.59730000000002</v>
      </c>
      <c r="I4382" s="6"/>
    </row>
    <row r="4383" spans="2:9" x14ac:dyDescent="0.15">
      <c r="B4383" s="4">
        <v>76</v>
      </c>
      <c r="C4383" s="5">
        <v>288612</v>
      </c>
      <c r="D4383" s="5">
        <v>8745</v>
      </c>
      <c r="E4383" s="5">
        <v>5604</v>
      </c>
      <c r="F4383" s="5">
        <v>12324</v>
      </c>
      <c r="G4383" s="5">
        <v>33</v>
      </c>
      <c r="H4383" s="5">
        <v>1661.3721</v>
      </c>
      <c r="I4383" s="6"/>
    </row>
    <row r="4384" spans="2:9" x14ac:dyDescent="0.15">
      <c r="B4384" s="4">
        <v>77</v>
      </c>
      <c r="C4384" s="5">
        <v>238788</v>
      </c>
      <c r="D4384" s="5">
        <v>14046</v>
      </c>
      <c r="E4384" s="5">
        <v>11012</v>
      </c>
      <c r="F4384" s="5">
        <v>16100</v>
      </c>
      <c r="G4384" s="5">
        <v>17</v>
      </c>
      <c r="H4384" s="5">
        <v>1411.7783999999999</v>
      </c>
      <c r="I4384" s="6"/>
    </row>
    <row r="4385" spans="1:9" x14ac:dyDescent="0.15">
      <c r="B4385" s="4">
        <v>78</v>
      </c>
      <c r="C4385" s="5">
        <v>60756</v>
      </c>
      <c r="D4385" s="5">
        <v>2893</v>
      </c>
      <c r="E4385" s="5">
        <v>1700</v>
      </c>
      <c r="F4385" s="5">
        <v>5156</v>
      </c>
      <c r="G4385" s="5">
        <v>21</v>
      </c>
      <c r="H4385" s="5">
        <v>917.9674</v>
      </c>
      <c r="I4385" s="6"/>
    </row>
    <row r="4386" spans="1:9" x14ac:dyDescent="0.15">
      <c r="A4386" s="13"/>
      <c r="B4386" s="4">
        <v>79</v>
      </c>
      <c r="C4386" s="5">
        <v>474256</v>
      </c>
      <c r="D4386" s="5">
        <v>10778</v>
      </c>
      <c r="E4386" s="5">
        <v>7076</v>
      </c>
      <c r="F4386" s="5">
        <v>17636</v>
      </c>
      <c r="G4386" s="5">
        <v>44</v>
      </c>
      <c r="H4386" s="5">
        <v>2480.0207999999998</v>
      </c>
      <c r="I4386" s="6"/>
    </row>
    <row r="4387" spans="1:9" x14ac:dyDescent="0.15">
      <c r="A4387" s="5"/>
      <c r="B4387" s="4">
        <v>80</v>
      </c>
      <c r="C4387" s="5">
        <v>282208</v>
      </c>
      <c r="D4387" s="10">
        <v>8819</v>
      </c>
      <c r="E4387" s="5">
        <v>3652</v>
      </c>
      <c r="F4387" s="5">
        <v>13764</v>
      </c>
      <c r="G4387" s="5">
        <v>32</v>
      </c>
      <c r="H4387" s="5">
        <v>2976.4937</v>
      </c>
      <c r="I4387" s="6"/>
    </row>
    <row r="4388" spans="1:9" x14ac:dyDescent="0.15">
      <c r="A4388" s="5"/>
      <c r="B4388" s="4">
        <v>81</v>
      </c>
      <c r="C4388" s="5">
        <v>1251104</v>
      </c>
      <c r="D4388" s="5">
        <v>19548</v>
      </c>
      <c r="E4388" s="5">
        <v>15140</v>
      </c>
      <c r="F4388" s="5">
        <v>26692</v>
      </c>
      <c r="G4388" s="5">
        <v>64</v>
      </c>
      <c r="H4388" s="5">
        <v>3032.3512999999998</v>
      </c>
      <c r="I4388" s="6"/>
    </row>
    <row r="4389" spans="1:9" x14ac:dyDescent="0.15">
      <c r="B4389" s="4">
        <v>82</v>
      </c>
      <c r="C4389" s="5">
        <v>380352</v>
      </c>
      <c r="D4389" s="5">
        <v>11886</v>
      </c>
      <c r="E4389" s="5">
        <v>8868</v>
      </c>
      <c r="F4389" s="5">
        <v>14532</v>
      </c>
      <c r="G4389" s="5">
        <v>32</v>
      </c>
      <c r="H4389" s="5">
        <v>1412.3670999999999</v>
      </c>
      <c r="I4389" s="6"/>
    </row>
    <row r="4390" spans="1:9" x14ac:dyDescent="0.15">
      <c r="B4390" s="4">
        <v>83</v>
      </c>
      <c r="C4390" s="5">
        <v>287648</v>
      </c>
      <c r="D4390" s="5">
        <v>8989</v>
      </c>
      <c r="E4390" s="5">
        <v>4772</v>
      </c>
      <c r="F4390" s="5">
        <v>14180</v>
      </c>
      <c r="G4390" s="5">
        <v>32</v>
      </c>
      <c r="H4390" s="5">
        <v>2825.0495999999998</v>
      </c>
      <c r="I4390" s="6"/>
    </row>
    <row r="4391" spans="1:9" x14ac:dyDescent="0.15">
      <c r="B4391" s="4">
        <v>84</v>
      </c>
      <c r="C4391" s="5">
        <v>119604</v>
      </c>
      <c r="D4391" s="5">
        <v>5695</v>
      </c>
      <c r="E4391" s="5">
        <v>2980</v>
      </c>
      <c r="F4391" s="5">
        <v>8068</v>
      </c>
      <c r="G4391" s="5">
        <v>21</v>
      </c>
      <c r="H4391" s="5">
        <v>1213.9891</v>
      </c>
      <c r="I4391" s="6"/>
    </row>
    <row r="4392" spans="1:9" x14ac:dyDescent="0.15">
      <c r="B4392" s="4">
        <v>85</v>
      </c>
      <c r="C4392" s="5">
        <v>347572</v>
      </c>
      <c r="D4392" s="5">
        <v>9393</v>
      </c>
      <c r="E4392" s="5">
        <v>4708</v>
      </c>
      <c r="F4392" s="5">
        <v>13892</v>
      </c>
      <c r="G4392" s="5">
        <v>37</v>
      </c>
      <c r="H4392" s="5">
        <v>2426.7258000000002</v>
      </c>
      <c r="I4392" s="6"/>
    </row>
    <row r="4393" spans="1:9" x14ac:dyDescent="0.15">
      <c r="B4393" s="4">
        <v>86</v>
      </c>
      <c r="C4393" s="5">
        <v>460556</v>
      </c>
      <c r="D4393" s="5">
        <v>10710</v>
      </c>
      <c r="E4393" s="5">
        <v>6404</v>
      </c>
      <c r="F4393" s="5">
        <v>18244</v>
      </c>
      <c r="G4393" s="5">
        <v>43</v>
      </c>
      <c r="H4393" s="5">
        <v>3184.681</v>
      </c>
      <c r="I4393" s="6"/>
    </row>
    <row r="4394" spans="1:9" x14ac:dyDescent="0.15">
      <c r="B4394" s="4">
        <v>87</v>
      </c>
      <c r="C4394" s="5">
        <v>185536</v>
      </c>
      <c r="D4394" s="7">
        <v>5798</v>
      </c>
      <c r="E4394" s="5">
        <v>2820</v>
      </c>
      <c r="F4394" s="5">
        <v>9732</v>
      </c>
      <c r="G4394" s="5">
        <v>32</v>
      </c>
      <c r="H4394" s="5">
        <v>1724.6693</v>
      </c>
      <c r="I4394" s="6"/>
    </row>
    <row r="4395" spans="1:9" x14ac:dyDescent="0.15">
      <c r="B4395" s="4">
        <v>88</v>
      </c>
      <c r="C4395" s="5">
        <v>506900</v>
      </c>
      <c r="D4395" s="5">
        <v>11264</v>
      </c>
      <c r="E4395" s="5">
        <v>5956</v>
      </c>
      <c r="F4395" s="5">
        <v>17956</v>
      </c>
      <c r="G4395" s="5">
        <v>45</v>
      </c>
      <c r="H4395" s="5">
        <v>3302.9128000000001</v>
      </c>
      <c r="I4395" s="6"/>
    </row>
    <row r="4396" spans="1:9" x14ac:dyDescent="0.15">
      <c r="B4396" s="4">
        <v>89</v>
      </c>
      <c r="C4396" s="5">
        <v>395244</v>
      </c>
      <c r="D4396" s="5">
        <v>9191</v>
      </c>
      <c r="E4396" s="5">
        <v>4004</v>
      </c>
      <c r="F4396" s="5">
        <v>15012</v>
      </c>
      <c r="G4396" s="5">
        <v>43</v>
      </c>
      <c r="H4396" s="5">
        <v>2921.9061999999999</v>
      </c>
      <c r="I4396" s="6"/>
    </row>
    <row r="4397" spans="1:9" x14ac:dyDescent="0.15">
      <c r="B4397" s="4">
        <v>90</v>
      </c>
      <c r="C4397" s="5">
        <v>47908</v>
      </c>
      <c r="D4397" s="5">
        <v>2818</v>
      </c>
      <c r="E4397" s="5">
        <v>1572</v>
      </c>
      <c r="F4397" s="5">
        <v>4260</v>
      </c>
      <c r="G4397" s="5">
        <v>17</v>
      </c>
      <c r="H4397" s="5">
        <v>786.40210000000002</v>
      </c>
      <c r="I4397" s="6"/>
    </row>
    <row r="4398" spans="1:9" x14ac:dyDescent="0.15">
      <c r="B4398" s="4">
        <v>91</v>
      </c>
      <c r="C4398" s="5">
        <v>526940</v>
      </c>
      <c r="D4398" s="5">
        <v>16998</v>
      </c>
      <c r="E4398" s="5">
        <v>14980</v>
      </c>
      <c r="F4398" s="5">
        <v>19268</v>
      </c>
      <c r="G4398" s="5">
        <v>31</v>
      </c>
      <c r="H4398" s="5">
        <v>936.20043999999996</v>
      </c>
      <c r="I4398" s="6"/>
    </row>
    <row r="4399" spans="1:9" x14ac:dyDescent="0.15">
      <c r="B4399" s="4">
        <v>92</v>
      </c>
      <c r="C4399" s="5">
        <v>500436</v>
      </c>
      <c r="D4399" s="5">
        <v>13525</v>
      </c>
      <c r="E4399" s="5">
        <v>8772</v>
      </c>
      <c r="F4399" s="5">
        <v>18692</v>
      </c>
      <c r="G4399" s="5">
        <v>37</v>
      </c>
      <c r="H4399" s="5">
        <v>2807.8425000000002</v>
      </c>
      <c r="I4399" s="6"/>
    </row>
    <row r="4400" spans="1:9" x14ac:dyDescent="0.15">
      <c r="B4400" s="4">
        <v>93</v>
      </c>
      <c r="C4400" s="5">
        <v>572752</v>
      </c>
      <c r="D4400" s="5">
        <v>11014</v>
      </c>
      <c r="E4400" s="5">
        <v>5380</v>
      </c>
      <c r="F4400" s="5">
        <v>18660</v>
      </c>
      <c r="G4400" s="5">
        <v>52</v>
      </c>
      <c r="H4400" s="5">
        <v>3676.9285</v>
      </c>
      <c r="I4400" s="6"/>
    </row>
    <row r="4401" spans="2:9" x14ac:dyDescent="0.15">
      <c r="B4401" s="4">
        <v>94</v>
      </c>
      <c r="C4401" s="5">
        <v>411364</v>
      </c>
      <c r="D4401" s="5">
        <v>10033</v>
      </c>
      <c r="E4401" s="5">
        <v>6724</v>
      </c>
      <c r="F4401" s="5">
        <v>16388</v>
      </c>
      <c r="G4401" s="5">
        <v>41</v>
      </c>
      <c r="H4401" s="5">
        <v>2622.1264999999999</v>
      </c>
      <c r="I4401" s="6"/>
    </row>
    <row r="4402" spans="2:9" x14ac:dyDescent="0.15">
      <c r="B4402" s="4">
        <v>95</v>
      </c>
      <c r="C4402" s="5">
        <v>756308</v>
      </c>
      <c r="D4402" s="5">
        <v>10960</v>
      </c>
      <c r="E4402" s="5">
        <v>3044</v>
      </c>
      <c r="F4402" s="5">
        <v>23492</v>
      </c>
      <c r="G4402" s="5">
        <v>69</v>
      </c>
      <c r="H4402" s="5">
        <v>6004.9740000000002</v>
      </c>
      <c r="I4402" s="6"/>
    </row>
    <row r="4403" spans="2:9" x14ac:dyDescent="0.15">
      <c r="B4403" s="4">
        <v>96</v>
      </c>
      <c r="C4403" s="5">
        <v>1973972</v>
      </c>
      <c r="D4403" s="5">
        <v>18109</v>
      </c>
      <c r="E4403" s="5">
        <v>8996</v>
      </c>
      <c r="F4403" s="5">
        <v>27620</v>
      </c>
      <c r="G4403" s="5">
        <v>109</v>
      </c>
      <c r="H4403" s="5">
        <v>4634.7209999999995</v>
      </c>
      <c r="I4403" s="6"/>
    </row>
    <row r="4404" spans="2:9" x14ac:dyDescent="0.15">
      <c r="B4404" s="4">
        <v>97</v>
      </c>
      <c r="C4404" s="5">
        <v>410116</v>
      </c>
      <c r="D4404" s="5">
        <v>12427</v>
      </c>
      <c r="E4404" s="5">
        <v>8996</v>
      </c>
      <c r="F4404" s="5">
        <v>15460</v>
      </c>
      <c r="G4404" s="5">
        <v>33</v>
      </c>
      <c r="H4404" s="5">
        <v>1694.7737</v>
      </c>
      <c r="I4404" s="6"/>
    </row>
    <row r="4405" spans="2:9" x14ac:dyDescent="0.15">
      <c r="B4405" s="4">
        <v>98</v>
      </c>
      <c r="C4405" s="5">
        <v>219684</v>
      </c>
      <c r="D4405" s="5">
        <v>5358</v>
      </c>
      <c r="E4405" s="5">
        <v>1540</v>
      </c>
      <c r="F4405" s="5">
        <v>10244</v>
      </c>
      <c r="G4405" s="5">
        <v>41</v>
      </c>
      <c r="H4405" s="5">
        <v>2399.9506999999999</v>
      </c>
      <c r="I4405" s="6"/>
    </row>
    <row r="4406" spans="2:9" x14ac:dyDescent="0.15">
      <c r="B4406" s="4">
        <v>99</v>
      </c>
      <c r="C4406" s="5">
        <v>602224</v>
      </c>
      <c r="D4406" s="5">
        <v>16728</v>
      </c>
      <c r="E4406" s="5">
        <v>13028</v>
      </c>
      <c r="F4406" s="5">
        <v>20804</v>
      </c>
      <c r="G4406" s="5">
        <v>36</v>
      </c>
      <c r="H4406" s="5">
        <v>2057.2384999999999</v>
      </c>
      <c r="I4406" s="6"/>
    </row>
    <row r="4407" spans="2:9" x14ac:dyDescent="0.15">
      <c r="B4407" s="4">
        <v>100</v>
      </c>
      <c r="C4407" s="5">
        <v>416400</v>
      </c>
      <c r="D4407" s="5">
        <v>14871</v>
      </c>
      <c r="E4407" s="5">
        <v>11780</v>
      </c>
      <c r="F4407" s="5">
        <v>18244</v>
      </c>
      <c r="G4407" s="5">
        <v>28</v>
      </c>
      <c r="H4407" s="5">
        <v>1890.9673</v>
      </c>
      <c r="I4407" s="6"/>
    </row>
    <row r="4408" spans="2:9" x14ac:dyDescent="0.15">
      <c r="B4408" s="4">
        <v>101</v>
      </c>
      <c r="C4408" s="5">
        <v>326348</v>
      </c>
      <c r="D4408" s="5">
        <v>12086</v>
      </c>
      <c r="E4408" s="5">
        <v>7652</v>
      </c>
      <c r="F4408" s="5">
        <v>17636</v>
      </c>
      <c r="G4408" s="5">
        <v>27</v>
      </c>
      <c r="H4408" s="5">
        <v>2384.991</v>
      </c>
      <c r="I4408" s="6"/>
    </row>
    <row r="4409" spans="2:9" x14ac:dyDescent="0.15">
      <c r="B4409" s="4">
        <v>102</v>
      </c>
      <c r="C4409" s="5">
        <v>101360</v>
      </c>
      <c r="D4409" s="5">
        <v>5068</v>
      </c>
      <c r="E4409" s="5">
        <v>3588</v>
      </c>
      <c r="F4409" s="5">
        <v>6788</v>
      </c>
      <c r="G4409" s="5">
        <v>20</v>
      </c>
      <c r="H4409" s="5">
        <v>963.97069999999997</v>
      </c>
      <c r="I4409" s="6"/>
    </row>
    <row r="4410" spans="2:9" x14ac:dyDescent="0.15">
      <c r="B4410" s="4">
        <v>103</v>
      </c>
      <c r="C4410" s="5">
        <v>572512</v>
      </c>
      <c r="D4410" s="5">
        <v>14312</v>
      </c>
      <c r="E4410" s="5">
        <v>8228</v>
      </c>
      <c r="F4410" s="5">
        <v>21028</v>
      </c>
      <c r="G4410" s="5">
        <v>40</v>
      </c>
      <c r="H4410" s="5">
        <v>3333.6475</v>
      </c>
      <c r="I4410" s="6"/>
    </row>
    <row r="4411" spans="2:9" x14ac:dyDescent="0.15">
      <c r="B4411" s="4">
        <v>104</v>
      </c>
      <c r="C4411" s="5">
        <v>270880</v>
      </c>
      <c r="D4411" s="5">
        <v>11286</v>
      </c>
      <c r="E4411" s="5">
        <v>8836</v>
      </c>
      <c r="F4411" s="5">
        <v>13732</v>
      </c>
      <c r="G4411" s="5">
        <v>24</v>
      </c>
      <c r="H4411" s="5">
        <v>1378.0182</v>
      </c>
      <c r="I4411" s="6"/>
    </row>
    <row r="4412" spans="2:9" x14ac:dyDescent="0.15">
      <c r="B4412" s="4">
        <v>105</v>
      </c>
      <c r="C4412" s="5">
        <v>196628</v>
      </c>
      <c r="D4412" s="5">
        <v>5314</v>
      </c>
      <c r="E4412" s="5">
        <v>2276</v>
      </c>
      <c r="F4412" s="5">
        <v>8612</v>
      </c>
      <c r="G4412" s="5">
        <v>37</v>
      </c>
      <c r="H4412" s="5">
        <v>1780.5813000000001</v>
      </c>
      <c r="I4412" s="6"/>
    </row>
    <row r="4413" spans="2:9" x14ac:dyDescent="0.15">
      <c r="B4413" s="4">
        <v>106</v>
      </c>
      <c r="C4413" s="5">
        <v>459812</v>
      </c>
      <c r="D4413" s="5">
        <v>11214</v>
      </c>
      <c r="E4413" s="5">
        <v>6948</v>
      </c>
      <c r="F4413" s="5">
        <v>15812</v>
      </c>
      <c r="G4413" s="5">
        <v>41</v>
      </c>
      <c r="H4413" s="5">
        <v>2371.9382000000001</v>
      </c>
      <c r="I4413" s="6"/>
    </row>
    <row r="4414" spans="2:9" x14ac:dyDescent="0.15">
      <c r="B4414" s="4">
        <v>107</v>
      </c>
      <c r="C4414" s="5">
        <v>342024</v>
      </c>
      <c r="D4414" s="5">
        <v>8143</v>
      </c>
      <c r="E4414" s="5">
        <v>2052</v>
      </c>
      <c r="F4414" s="5">
        <v>15716</v>
      </c>
      <c r="G4414" s="5">
        <v>42</v>
      </c>
      <c r="H4414" s="5">
        <v>3750.9207000000001</v>
      </c>
      <c r="I4414" s="6"/>
    </row>
    <row r="4415" spans="2:9" x14ac:dyDescent="0.15">
      <c r="B4415" s="4">
        <v>108</v>
      </c>
      <c r="C4415" s="5">
        <v>369196</v>
      </c>
      <c r="D4415" s="5">
        <v>7239</v>
      </c>
      <c r="E4415" s="5">
        <v>3748</v>
      </c>
      <c r="F4415" s="5">
        <v>12772</v>
      </c>
      <c r="G4415" s="5">
        <v>51</v>
      </c>
      <c r="H4415" s="5">
        <v>2471.4468000000002</v>
      </c>
      <c r="I4415" s="6"/>
    </row>
    <row r="4416" spans="2:9" x14ac:dyDescent="0.15">
      <c r="B4416" s="4">
        <v>109</v>
      </c>
      <c r="C4416" s="5">
        <v>397444</v>
      </c>
      <c r="D4416" s="5">
        <v>12043</v>
      </c>
      <c r="E4416" s="5">
        <v>9348</v>
      </c>
      <c r="F4416" s="5">
        <v>15108</v>
      </c>
      <c r="G4416" s="5">
        <v>33</v>
      </c>
      <c r="H4416" s="5">
        <v>1821.4196999999999</v>
      </c>
      <c r="I4416" s="6"/>
    </row>
    <row r="4417" spans="1:9" x14ac:dyDescent="0.15">
      <c r="B4417" s="4">
        <v>110</v>
      </c>
      <c r="C4417" s="5">
        <v>517452</v>
      </c>
      <c r="D4417" s="5">
        <v>12033</v>
      </c>
      <c r="E4417" s="5">
        <v>8580</v>
      </c>
      <c r="F4417" s="5">
        <v>19396</v>
      </c>
      <c r="G4417" s="5">
        <v>43</v>
      </c>
      <c r="H4417" s="5">
        <v>2887.2069999999999</v>
      </c>
      <c r="I4417" s="6"/>
    </row>
    <row r="4418" spans="1:9" x14ac:dyDescent="0.15">
      <c r="B4418" s="4">
        <v>111</v>
      </c>
      <c r="C4418" s="5">
        <v>356356</v>
      </c>
      <c r="D4418" s="5">
        <v>10798</v>
      </c>
      <c r="E4418" s="5">
        <v>7364</v>
      </c>
      <c r="F4418" s="5">
        <v>14308</v>
      </c>
      <c r="G4418" s="5">
        <v>33</v>
      </c>
      <c r="H4418" s="5">
        <v>1646.5755999999999</v>
      </c>
      <c r="I4418" s="6"/>
    </row>
    <row r="4419" spans="1:9" x14ac:dyDescent="0.15">
      <c r="B4419" s="4">
        <v>112</v>
      </c>
      <c r="C4419" s="5">
        <v>333944</v>
      </c>
      <c r="D4419" s="5">
        <v>8788</v>
      </c>
      <c r="E4419" s="5">
        <v>3748</v>
      </c>
      <c r="F4419" s="5">
        <v>14724</v>
      </c>
      <c r="G4419" s="5">
        <v>38</v>
      </c>
      <c r="H4419" s="5">
        <v>3070.0421999999999</v>
      </c>
      <c r="I4419" s="6"/>
    </row>
    <row r="4420" spans="1:9" x14ac:dyDescent="0.15">
      <c r="B4420" s="4">
        <v>113</v>
      </c>
      <c r="C4420" s="5">
        <v>429172</v>
      </c>
      <c r="D4420" s="5">
        <v>9537</v>
      </c>
      <c r="E4420" s="5">
        <v>4644</v>
      </c>
      <c r="F4420" s="5">
        <v>16420</v>
      </c>
      <c r="G4420" s="5">
        <v>45</v>
      </c>
      <c r="H4420" s="5">
        <v>3055.9717000000001</v>
      </c>
      <c r="I4420" s="6"/>
    </row>
    <row r="4421" spans="1:9" x14ac:dyDescent="0.15">
      <c r="B4421" s="4">
        <v>114</v>
      </c>
      <c r="C4421" s="5">
        <v>396400</v>
      </c>
      <c r="D4421" s="5">
        <v>11011</v>
      </c>
      <c r="E4421" s="5">
        <v>8420</v>
      </c>
      <c r="F4421" s="5">
        <v>15364</v>
      </c>
      <c r="G4421" s="5">
        <v>36</v>
      </c>
      <c r="H4421" s="5">
        <v>1731.5599</v>
      </c>
      <c r="I4421" s="6"/>
    </row>
    <row r="4422" spans="1:9" x14ac:dyDescent="0.15">
      <c r="A4422" s="6"/>
      <c r="B4422" s="4">
        <v>115</v>
      </c>
      <c r="C4422" s="5">
        <v>1253748</v>
      </c>
      <c r="D4422" s="5">
        <v>13481</v>
      </c>
      <c r="E4422" s="5">
        <v>5668</v>
      </c>
      <c r="F4422" s="5">
        <v>24260</v>
      </c>
      <c r="G4422" s="5">
        <v>93</v>
      </c>
      <c r="H4422" s="5">
        <v>4772.5550000000003</v>
      </c>
      <c r="I4422" s="6"/>
    </row>
    <row r="4423" spans="1:9" x14ac:dyDescent="0.15">
      <c r="A4423" s="11"/>
      <c r="B4423" s="4">
        <v>116</v>
      </c>
      <c r="C4423" s="5">
        <v>496832</v>
      </c>
      <c r="D4423" s="5">
        <v>10350</v>
      </c>
      <c r="E4423" s="5">
        <v>3908</v>
      </c>
      <c r="F4423" s="5">
        <v>19652</v>
      </c>
      <c r="G4423" s="5">
        <v>48</v>
      </c>
      <c r="H4423" s="5">
        <v>4533.2983000000004</v>
      </c>
      <c r="I4423" s="6"/>
    </row>
    <row r="4424" spans="1:9" x14ac:dyDescent="0.15">
      <c r="B4424" s="4">
        <v>117</v>
      </c>
      <c r="C4424" s="5">
        <v>108904</v>
      </c>
      <c r="D4424" s="5">
        <v>6050</v>
      </c>
      <c r="E4424" s="5">
        <v>3812</v>
      </c>
      <c r="F4424" s="5">
        <v>8900</v>
      </c>
      <c r="G4424" s="5">
        <v>18</v>
      </c>
      <c r="H4424" s="5">
        <v>1283.0773999999999</v>
      </c>
      <c r="I4424" s="6"/>
    </row>
    <row r="4425" spans="1:9" x14ac:dyDescent="0.15">
      <c r="B4425" s="4">
        <v>118</v>
      </c>
      <c r="C4425" s="5">
        <v>336592</v>
      </c>
      <c r="D4425" s="5">
        <v>9349</v>
      </c>
      <c r="E4425" s="5">
        <v>2436</v>
      </c>
      <c r="F4425" s="5">
        <v>17444</v>
      </c>
      <c r="G4425" s="5">
        <v>36</v>
      </c>
      <c r="H4425" s="5">
        <v>4403.5864000000001</v>
      </c>
      <c r="I4425" s="6"/>
    </row>
    <row r="4426" spans="1:9" x14ac:dyDescent="0.15">
      <c r="B4426" s="4">
        <v>119</v>
      </c>
      <c r="C4426" s="5">
        <v>614824</v>
      </c>
      <c r="D4426" s="5">
        <v>9315</v>
      </c>
      <c r="E4426" s="5">
        <v>4804</v>
      </c>
      <c r="F4426" s="5">
        <v>16292</v>
      </c>
      <c r="G4426" s="5">
        <v>66</v>
      </c>
      <c r="H4426" s="5">
        <v>2873.9573</v>
      </c>
      <c r="I4426" s="6"/>
    </row>
    <row r="4427" spans="1:9" x14ac:dyDescent="0.15">
      <c r="B4427" s="4">
        <v>120</v>
      </c>
      <c r="C4427" s="5">
        <v>431652</v>
      </c>
      <c r="D4427" s="5">
        <v>13080</v>
      </c>
      <c r="E4427" s="5">
        <v>9796</v>
      </c>
      <c r="F4427" s="5">
        <v>17828</v>
      </c>
      <c r="G4427" s="5">
        <v>33</v>
      </c>
      <c r="H4427" s="5">
        <v>2312.4679999999998</v>
      </c>
      <c r="I4427" s="6"/>
    </row>
    <row r="4428" spans="1:9" x14ac:dyDescent="0.15">
      <c r="B4428" s="4">
        <v>121</v>
      </c>
      <c r="C4428" s="5">
        <v>1221516</v>
      </c>
      <c r="D4428" s="5">
        <v>16286</v>
      </c>
      <c r="E4428" s="5">
        <v>7172</v>
      </c>
      <c r="F4428" s="5">
        <v>27844</v>
      </c>
      <c r="G4428" s="5">
        <v>75</v>
      </c>
      <c r="H4428" s="5">
        <v>5748.6949999999997</v>
      </c>
      <c r="I4428" s="6"/>
    </row>
    <row r="4429" spans="1:9" x14ac:dyDescent="0.15">
      <c r="B4429" s="4">
        <v>122</v>
      </c>
      <c r="C4429" s="5">
        <v>637872</v>
      </c>
      <c r="D4429" s="5">
        <v>12266</v>
      </c>
      <c r="E4429" s="5">
        <v>8260</v>
      </c>
      <c r="F4429" s="5">
        <v>19396</v>
      </c>
      <c r="G4429" s="5">
        <v>52</v>
      </c>
      <c r="H4429" s="5">
        <v>2982.5425</v>
      </c>
      <c r="I4429" s="6"/>
    </row>
    <row r="4430" spans="1:9" x14ac:dyDescent="0.15">
      <c r="B4430" s="4">
        <v>123</v>
      </c>
      <c r="C4430" s="5">
        <v>447528</v>
      </c>
      <c r="D4430" s="5">
        <v>13162</v>
      </c>
      <c r="E4430" s="5">
        <v>5444</v>
      </c>
      <c r="F4430" s="5">
        <v>23748</v>
      </c>
      <c r="G4430" s="5">
        <v>34</v>
      </c>
      <c r="H4430" s="5">
        <v>5257.7110000000002</v>
      </c>
      <c r="I4430" s="6"/>
    </row>
    <row r="4431" spans="1:9" x14ac:dyDescent="0.15">
      <c r="B4431" s="4">
        <v>124</v>
      </c>
      <c r="C4431" s="5">
        <v>201996</v>
      </c>
      <c r="D4431" s="5">
        <v>10631</v>
      </c>
      <c r="E4431" s="5">
        <v>8644</v>
      </c>
      <c r="F4431" s="5">
        <v>12548</v>
      </c>
      <c r="G4431" s="5">
        <v>19</v>
      </c>
      <c r="H4431" s="5">
        <v>1067.5139999999999</v>
      </c>
      <c r="I4431" s="6"/>
    </row>
    <row r="4432" spans="1:9" x14ac:dyDescent="0.15">
      <c r="B4432" s="4">
        <v>125</v>
      </c>
      <c r="C4432" s="5">
        <v>551556</v>
      </c>
      <c r="D4432" s="5">
        <v>13452</v>
      </c>
      <c r="E4432" s="5">
        <v>4388</v>
      </c>
      <c r="F4432" s="5">
        <v>21220</v>
      </c>
      <c r="G4432" s="5">
        <v>41</v>
      </c>
      <c r="H4432" s="5">
        <v>4320.7820000000002</v>
      </c>
      <c r="I4432" s="6"/>
    </row>
    <row r="4433" spans="2:9" x14ac:dyDescent="0.15">
      <c r="B4433" s="4">
        <v>126</v>
      </c>
      <c r="C4433" s="5">
        <v>165152</v>
      </c>
      <c r="D4433" s="5">
        <v>6881</v>
      </c>
      <c r="E4433" s="5">
        <v>4356</v>
      </c>
      <c r="F4433" s="5">
        <v>10116</v>
      </c>
      <c r="G4433" s="5">
        <v>24</v>
      </c>
      <c r="H4433" s="5">
        <v>1454.4102</v>
      </c>
      <c r="I4433" s="6"/>
    </row>
    <row r="4434" spans="2:9" x14ac:dyDescent="0.15">
      <c r="B4434" s="4">
        <v>127</v>
      </c>
      <c r="C4434" s="5">
        <v>503792</v>
      </c>
      <c r="D4434" s="5">
        <v>13994</v>
      </c>
      <c r="E4434" s="5">
        <v>11076</v>
      </c>
      <c r="F4434" s="5">
        <v>17220</v>
      </c>
      <c r="G4434" s="5">
        <v>36</v>
      </c>
      <c r="H4434" s="5">
        <v>1883.6295</v>
      </c>
      <c r="I4434" s="6"/>
    </row>
    <row r="4435" spans="2:9" x14ac:dyDescent="0.15">
      <c r="B4435" s="4">
        <v>128</v>
      </c>
      <c r="C4435" s="5">
        <v>220160</v>
      </c>
      <c r="D4435" s="5">
        <v>9173</v>
      </c>
      <c r="E4435" s="5">
        <v>6596</v>
      </c>
      <c r="F4435" s="5">
        <v>12580</v>
      </c>
      <c r="G4435" s="5">
        <v>24</v>
      </c>
      <c r="H4435" s="5">
        <v>1734.6083000000001</v>
      </c>
      <c r="I4435" s="6"/>
    </row>
    <row r="4436" spans="2:9" x14ac:dyDescent="0.15">
      <c r="B4436" s="4">
        <v>129</v>
      </c>
      <c r="C4436" s="5">
        <v>329600</v>
      </c>
      <c r="D4436" s="5">
        <v>13733</v>
      </c>
      <c r="E4436" s="5">
        <v>11428</v>
      </c>
      <c r="F4436" s="5">
        <v>16676</v>
      </c>
      <c r="G4436" s="5">
        <v>24</v>
      </c>
      <c r="H4436" s="5">
        <v>1442.2853</v>
      </c>
      <c r="I4436" s="6"/>
    </row>
    <row r="4437" spans="2:9" x14ac:dyDescent="0.15">
      <c r="B4437" s="4">
        <v>130</v>
      </c>
      <c r="C4437" s="5">
        <v>503456</v>
      </c>
      <c r="D4437" s="5">
        <v>8990</v>
      </c>
      <c r="E4437" s="5">
        <v>1604</v>
      </c>
      <c r="F4437" s="5">
        <v>18820</v>
      </c>
      <c r="G4437" s="5">
        <v>56</v>
      </c>
      <c r="H4437" s="5">
        <v>4383.6387000000004</v>
      </c>
      <c r="I4437" s="6"/>
    </row>
    <row r="4438" spans="2:9" x14ac:dyDescent="0.15">
      <c r="B4438" s="4">
        <v>131</v>
      </c>
      <c r="C4438" s="5">
        <v>827712</v>
      </c>
      <c r="D4438" s="5">
        <v>12933</v>
      </c>
      <c r="E4438" s="5">
        <v>8804</v>
      </c>
      <c r="F4438" s="5">
        <v>18692</v>
      </c>
      <c r="G4438" s="5">
        <v>64</v>
      </c>
      <c r="H4438" s="5">
        <v>2340.9243000000001</v>
      </c>
      <c r="I4438" s="6"/>
    </row>
    <row r="4439" spans="2:9" x14ac:dyDescent="0.15">
      <c r="B4439" s="4">
        <v>132</v>
      </c>
      <c r="C4439" s="5">
        <v>98720</v>
      </c>
      <c r="D4439" s="5">
        <v>4113</v>
      </c>
      <c r="E4439" s="5">
        <v>1412</v>
      </c>
      <c r="F4439" s="5">
        <v>6564</v>
      </c>
      <c r="G4439" s="5">
        <v>24</v>
      </c>
      <c r="H4439" s="5">
        <v>1415.5029999999999</v>
      </c>
      <c r="I4439" s="6"/>
    </row>
    <row r="4440" spans="2:9" x14ac:dyDescent="0.15">
      <c r="B4440" s="4">
        <v>133</v>
      </c>
      <c r="C4440" s="5">
        <v>513860</v>
      </c>
      <c r="D4440" s="5">
        <v>15571</v>
      </c>
      <c r="E4440" s="5">
        <v>9956</v>
      </c>
      <c r="F4440" s="5">
        <v>20740</v>
      </c>
      <c r="G4440" s="5">
        <v>33</v>
      </c>
      <c r="H4440" s="5">
        <v>3299.7175000000002</v>
      </c>
      <c r="I4440" s="6"/>
    </row>
    <row r="4441" spans="2:9" x14ac:dyDescent="0.15">
      <c r="B4441" s="4">
        <v>134</v>
      </c>
      <c r="C4441" s="5">
        <v>554808</v>
      </c>
      <c r="D4441" s="5">
        <v>14600</v>
      </c>
      <c r="E4441" s="5">
        <v>10084</v>
      </c>
      <c r="F4441" s="5">
        <v>18180</v>
      </c>
      <c r="G4441" s="5">
        <v>38</v>
      </c>
      <c r="H4441" s="5">
        <v>1791.2456999999999</v>
      </c>
      <c r="I4441" s="6"/>
    </row>
    <row r="4442" spans="2:9" x14ac:dyDescent="0.15">
      <c r="B4442" s="4">
        <v>135</v>
      </c>
      <c r="C4442" s="5">
        <v>457196</v>
      </c>
      <c r="D4442" s="5">
        <v>10632</v>
      </c>
      <c r="E4442" s="5">
        <v>5828</v>
      </c>
      <c r="F4442" s="5">
        <v>16356</v>
      </c>
      <c r="G4442" s="5">
        <v>43</v>
      </c>
      <c r="H4442" s="5">
        <v>3005.4582999999998</v>
      </c>
      <c r="I4442" s="6"/>
    </row>
    <row r="4443" spans="2:9" x14ac:dyDescent="0.15">
      <c r="B4443" s="4">
        <v>136</v>
      </c>
      <c r="C4443" s="5">
        <v>188000</v>
      </c>
      <c r="D4443" s="5">
        <v>7833</v>
      </c>
      <c r="E4443" s="5">
        <v>6692</v>
      </c>
      <c r="F4443" s="5">
        <v>9316</v>
      </c>
      <c r="G4443" s="5">
        <v>24</v>
      </c>
      <c r="H4443" s="5">
        <v>793.30304000000001</v>
      </c>
      <c r="I4443" s="6"/>
    </row>
    <row r="4444" spans="2:9" x14ac:dyDescent="0.15">
      <c r="B4444" s="4">
        <v>137</v>
      </c>
      <c r="C4444" s="5">
        <v>271844</v>
      </c>
      <c r="D4444" s="5">
        <v>6630</v>
      </c>
      <c r="E4444" s="5">
        <v>1956</v>
      </c>
      <c r="F4444" s="5">
        <v>13316</v>
      </c>
      <c r="G4444" s="5">
        <v>41</v>
      </c>
      <c r="H4444" s="5">
        <v>2988.75</v>
      </c>
      <c r="I4444" s="6"/>
    </row>
    <row r="4445" spans="2:9" x14ac:dyDescent="0.15">
      <c r="B4445" s="4">
        <v>138</v>
      </c>
      <c r="C4445" s="5">
        <v>500876</v>
      </c>
      <c r="D4445" s="5">
        <v>11648</v>
      </c>
      <c r="E4445" s="5">
        <v>8132</v>
      </c>
      <c r="F4445" s="5">
        <v>15716</v>
      </c>
      <c r="G4445" s="5">
        <v>43</v>
      </c>
      <c r="H4445" s="5">
        <v>1908.4249</v>
      </c>
      <c r="I4445" s="6"/>
    </row>
    <row r="4446" spans="2:9" x14ac:dyDescent="0.15">
      <c r="B4446" s="4">
        <v>139</v>
      </c>
      <c r="C4446" s="5">
        <v>358388</v>
      </c>
      <c r="D4446" s="5">
        <v>9686</v>
      </c>
      <c r="E4446" s="5">
        <v>5988</v>
      </c>
      <c r="F4446" s="5">
        <v>14660</v>
      </c>
      <c r="G4446" s="5">
        <v>37</v>
      </c>
      <c r="H4446" s="5">
        <v>2372.806</v>
      </c>
      <c r="I4446" s="6"/>
    </row>
    <row r="4447" spans="2:9" x14ac:dyDescent="0.15">
      <c r="B4447" s="4">
        <v>140</v>
      </c>
      <c r="C4447" s="5">
        <v>538752</v>
      </c>
      <c r="D4447" s="5">
        <v>13468</v>
      </c>
      <c r="E4447" s="5">
        <v>9828</v>
      </c>
      <c r="F4447" s="5">
        <v>18276</v>
      </c>
      <c r="G4447" s="5">
        <v>40</v>
      </c>
      <c r="H4447" s="5">
        <v>2237.1909999999998</v>
      </c>
      <c r="I4447" s="6"/>
    </row>
    <row r="4448" spans="2:9" x14ac:dyDescent="0.15">
      <c r="B4448" s="4">
        <v>141</v>
      </c>
      <c r="C4448" s="5">
        <v>473676</v>
      </c>
      <c r="D4448" s="5">
        <v>13533</v>
      </c>
      <c r="E4448" s="5">
        <v>9188</v>
      </c>
      <c r="F4448" s="5">
        <v>18340</v>
      </c>
      <c r="G4448" s="5">
        <v>35</v>
      </c>
      <c r="H4448" s="5">
        <v>2303.3434999999999</v>
      </c>
      <c r="I4448" s="6"/>
    </row>
    <row r="4449" spans="2:9" x14ac:dyDescent="0.15">
      <c r="B4449" s="4">
        <v>142</v>
      </c>
      <c r="C4449" s="5">
        <v>418216</v>
      </c>
      <c r="D4449" s="5">
        <v>12300</v>
      </c>
      <c r="E4449" s="5">
        <v>8132</v>
      </c>
      <c r="F4449" s="5">
        <v>17028</v>
      </c>
      <c r="G4449" s="5">
        <v>34</v>
      </c>
      <c r="H4449" s="5">
        <v>2178.6266999999998</v>
      </c>
      <c r="I4449" s="6"/>
    </row>
    <row r="4450" spans="2:9" x14ac:dyDescent="0.15">
      <c r="B4450" s="4">
        <v>143</v>
      </c>
      <c r="C4450" s="5">
        <v>581876</v>
      </c>
      <c r="D4450" s="5">
        <v>7556</v>
      </c>
      <c r="E4450" s="5">
        <v>3044</v>
      </c>
      <c r="F4450" s="5">
        <v>14948</v>
      </c>
      <c r="G4450" s="5">
        <v>77</v>
      </c>
      <c r="H4450" s="5">
        <v>3024.0421999999999</v>
      </c>
      <c r="I4450" s="6"/>
    </row>
    <row r="4451" spans="2:9" x14ac:dyDescent="0.15">
      <c r="B4451" s="4">
        <v>144</v>
      </c>
      <c r="C4451" s="5">
        <v>311436</v>
      </c>
      <c r="D4451" s="5">
        <v>11534</v>
      </c>
      <c r="E4451" s="5">
        <v>7844</v>
      </c>
      <c r="F4451" s="5">
        <v>16324</v>
      </c>
      <c r="G4451" s="5">
        <v>27</v>
      </c>
      <c r="H4451" s="5">
        <v>2219.8296</v>
      </c>
      <c r="I4451" s="6"/>
    </row>
    <row r="4452" spans="2:9" x14ac:dyDescent="0.15">
      <c r="B4452" s="4">
        <v>145</v>
      </c>
      <c r="C4452" s="5">
        <v>479456</v>
      </c>
      <c r="D4452" s="5">
        <v>9988</v>
      </c>
      <c r="E4452" s="5">
        <v>5380</v>
      </c>
      <c r="F4452" s="5">
        <v>18020</v>
      </c>
      <c r="G4452" s="5">
        <v>48</v>
      </c>
      <c r="H4452" s="5">
        <v>3129.0066000000002</v>
      </c>
      <c r="I4452" s="6"/>
    </row>
    <row r="4453" spans="2:9" x14ac:dyDescent="0.15">
      <c r="B4453" s="4">
        <v>146</v>
      </c>
      <c r="C4453" s="5">
        <v>257956</v>
      </c>
      <c r="D4453" s="5">
        <v>7816</v>
      </c>
      <c r="E4453" s="5">
        <v>5412</v>
      </c>
      <c r="F4453" s="5">
        <v>11716</v>
      </c>
      <c r="G4453" s="5">
        <v>33</v>
      </c>
      <c r="H4453" s="5">
        <v>1571.0813000000001</v>
      </c>
      <c r="I4453" s="6"/>
    </row>
    <row r="4454" spans="2:9" x14ac:dyDescent="0.15">
      <c r="B4454" s="4">
        <v>147</v>
      </c>
      <c r="C4454" s="5">
        <v>492516</v>
      </c>
      <c r="D4454" s="5">
        <v>12012</v>
      </c>
      <c r="E4454" s="5">
        <v>5668</v>
      </c>
      <c r="F4454" s="5">
        <v>20516</v>
      </c>
      <c r="G4454" s="5">
        <v>41</v>
      </c>
      <c r="H4454" s="5">
        <v>3958.4856</v>
      </c>
      <c r="I4454" s="6"/>
    </row>
    <row r="4455" spans="2:9" x14ac:dyDescent="0.15">
      <c r="B4455" s="4">
        <v>148</v>
      </c>
      <c r="C4455" s="5">
        <v>242628</v>
      </c>
      <c r="D4455" s="5">
        <v>5917</v>
      </c>
      <c r="E4455" s="5">
        <v>836</v>
      </c>
      <c r="F4455" s="5">
        <v>9828</v>
      </c>
      <c r="G4455" s="5">
        <v>41</v>
      </c>
      <c r="H4455" s="5">
        <v>2127.377</v>
      </c>
      <c r="I4455" s="6"/>
    </row>
    <row r="4456" spans="2:9" x14ac:dyDescent="0.15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15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15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15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15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15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15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15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15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15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15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15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15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15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15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15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15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15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15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15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15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15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15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15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15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15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15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15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15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15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15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15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15">
      <c r="B4488" s="4">
        <v>181</v>
      </c>
      <c r="I4488" s="6"/>
    </row>
    <row r="4489" spans="1:10" x14ac:dyDescent="0.15">
      <c r="A4489" s="14" t="s">
        <v>10</v>
      </c>
      <c r="B4489" s="3">
        <v>148</v>
      </c>
      <c r="I4489" s="6"/>
    </row>
    <row r="4490" spans="1:10" x14ac:dyDescent="0.15">
      <c r="A4490" t="s">
        <v>67</v>
      </c>
      <c r="B4490" s="15"/>
      <c r="C4490" s="8">
        <f>AVERAGE(C4308:C4488)</f>
        <v>365237.70270270272</v>
      </c>
      <c r="D4490" s="8"/>
      <c r="E4490" s="8"/>
      <c r="F4490" s="8"/>
      <c r="G4490" s="8"/>
      <c r="H4490" s="8"/>
      <c r="I4490" s="9"/>
      <c r="J4490" s="17">
        <f>AVERAGE(D4308:D4488)</f>
        <v>9311.9864864864867</v>
      </c>
    </row>
    <row r="4491" spans="1:10" x14ac:dyDescent="0.15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15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15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15">
      <c r="B4494" s="4"/>
      <c r="C4494" s="16"/>
      <c r="D4494" s="16"/>
      <c r="E4494" s="16"/>
      <c r="F4494" s="16"/>
      <c r="G4494" s="16"/>
      <c r="H4494" s="16"/>
      <c r="I4494" s="18"/>
    </row>
    <row r="4495" spans="1:10" x14ac:dyDescent="0.15">
      <c r="A4495" s="6"/>
      <c r="B4495" s="16">
        <v>1</v>
      </c>
      <c r="C4495" s="16">
        <v>187514</v>
      </c>
      <c r="D4495" s="16">
        <v>5682</v>
      </c>
      <c r="E4495" s="16">
        <v>3258</v>
      </c>
      <c r="F4495" s="16">
        <v>8154</v>
      </c>
      <c r="G4495" s="16">
        <v>33</v>
      </c>
      <c r="H4495" s="16">
        <v>1330.9854</v>
      </c>
      <c r="I4495" s="18"/>
    </row>
    <row r="4496" spans="1:10" x14ac:dyDescent="0.15">
      <c r="A4496" s="6"/>
      <c r="B4496" s="16">
        <v>2</v>
      </c>
      <c r="C4496" s="16">
        <v>213428</v>
      </c>
      <c r="D4496" s="16">
        <v>6277</v>
      </c>
      <c r="E4496" s="16">
        <v>4090</v>
      </c>
      <c r="F4496" s="16">
        <v>9210</v>
      </c>
      <c r="G4496" s="16">
        <v>34</v>
      </c>
      <c r="H4496" s="16">
        <v>1383.2954999999999</v>
      </c>
      <c r="I4496" s="18"/>
    </row>
    <row r="4497" spans="1:9" x14ac:dyDescent="0.15">
      <c r="A4497" s="6"/>
      <c r="B4497" s="16">
        <v>3</v>
      </c>
      <c r="C4497" s="16">
        <v>286078</v>
      </c>
      <c r="D4497" s="16">
        <v>6652</v>
      </c>
      <c r="E4497" s="16">
        <v>3482</v>
      </c>
      <c r="F4497" s="16">
        <v>9978</v>
      </c>
      <c r="G4497" s="16">
        <v>43</v>
      </c>
      <c r="H4497" s="16">
        <v>1832.3324</v>
      </c>
      <c r="I4497" s="18"/>
    </row>
    <row r="4498" spans="1:9" x14ac:dyDescent="0.15">
      <c r="A4498" s="6"/>
      <c r="B4498" s="16">
        <v>4</v>
      </c>
      <c r="C4498" s="16">
        <v>765078</v>
      </c>
      <c r="D4498" s="16">
        <v>10775</v>
      </c>
      <c r="E4498" s="16">
        <v>5434</v>
      </c>
      <c r="F4498" s="16">
        <v>18970</v>
      </c>
      <c r="G4498" s="16">
        <v>71</v>
      </c>
      <c r="H4498" s="16">
        <v>4078.1587</v>
      </c>
      <c r="I4498" s="18"/>
    </row>
    <row r="4499" spans="1:9" x14ac:dyDescent="0.15">
      <c r="A4499" s="6"/>
      <c r="B4499" s="16">
        <v>5</v>
      </c>
      <c r="C4499" s="16">
        <v>361248</v>
      </c>
      <c r="D4499" s="16">
        <v>7526</v>
      </c>
      <c r="E4499" s="16">
        <v>2650</v>
      </c>
      <c r="F4499" s="16">
        <v>12474</v>
      </c>
      <c r="G4499" s="16">
        <v>48</v>
      </c>
      <c r="H4499" s="16">
        <v>2619.4092000000001</v>
      </c>
      <c r="I4499" s="18"/>
    </row>
    <row r="4500" spans="1:9" x14ac:dyDescent="0.15">
      <c r="A4500" s="6"/>
      <c r="B4500" s="16">
        <v>6</v>
      </c>
      <c r="C4500" s="16">
        <v>233196</v>
      </c>
      <c r="D4500" s="16">
        <v>7773</v>
      </c>
      <c r="E4500" s="16">
        <v>4730</v>
      </c>
      <c r="F4500" s="16">
        <v>10618</v>
      </c>
      <c r="G4500" s="16">
        <v>30</v>
      </c>
      <c r="H4500" s="16">
        <v>1453.0071</v>
      </c>
      <c r="I4500" s="18"/>
    </row>
    <row r="4501" spans="1:9" x14ac:dyDescent="0.15">
      <c r="A4501" s="6"/>
      <c r="B4501" s="16">
        <v>7</v>
      </c>
      <c r="C4501" s="16">
        <v>181774</v>
      </c>
      <c r="D4501" s="16">
        <v>5193</v>
      </c>
      <c r="E4501" s="16">
        <v>1690</v>
      </c>
      <c r="F4501" s="16">
        <v>9146</v>
      </c>
      <c r="G4501" s="16">
        <v>35</v>
      </c>
      <c r="H4501" s="16">
        <v>1867.8142</v>
      </c>
      <c r="I4501" s="18"/>
    </row>
    <row r="4502" spans="1:9" x14ac:dyDescent="0.15">
      <c r="A4502" s="6"/>
      <c r="B4502" s="16">
        <v>8</v>
      </c>
      <c r="C4502" s="16">
        <v>387546</v>
      </c>
      <c r="D4502" s="16">
        <v>7909</v>
      </c>
      <c r="E4502" s="16">
        <v>4282</v>
      </c>
      <c r="F4502" s="16">
        <v>13914</v>
      </c>
      <c r="G4502" s="16">
        <v>49</v>
      </c>
      <c r="H4502" s="16">
        <v>2618.2431999999999</v>
      </c>
      <c r="I4502" s="18"/>
    </row>
    <row r="4503" spans="1:9" x14ac:dyDescent="0.15">
      <c r="A4503" s="6"/>
      <c r="B4503" s="16">
        <v>9</v>
      </c>
      <c r="C4503" s="16">
        <v>489548</v>
      </c>
      <c r="D4503" s="16">
        <v>7895</v>
      </c>
      <c r="E4503" s="16">
        <v>2842</v>
      </c>
      <c r="F4503" s="16">
        <v>16570</v>
      </c>
      <c r="G4503" s="16">
        <v>62</v>
      </c>
      <c r="H4503" s="16">
        <v>3929.2523999999999</v>
      </c>
      <c r="I4503" s="18"/>
    </row>
    <row r="4504" spans="1:9" x14ac:dyDescent="0.15">
      <c r="A4504" s="6"/>
      <c r="B4504" s="16">
        <v>10</v>
      </c>
      <c r="C4504" s="16">
        <v>289764</v>
      </c>
      <c r="D4504" s="16">
        <v>6899</v>
      </c>
      <c r="E4504" s="16">
        <v>1818</v>
      </c>
      <c r="F4504" s="16">
        <v>12346</v>
      </c>
      <c r="G4504" s="16">
        <v>42</v>
      </c>
      <c r="H4504" s="16">
        <v>2624.9758000000002</v>
      </c>
      <c r="I4504" s="18"/>
    </row>
    <row r="4505" spans="1:9" x14ac:dyDescent="0.15">
      <c r="A4505" s="6"/>
      <c r="B4505" s="16">
        <v>11</v>
      </c>
      <c r="C4505" s="16">
        <v>333628</v>
      </c>
      <c r="D4505" s="16">
        <v>6178</v>
      </c>
      <c r="E4505" s="16">
        <v>2234</v>
      </c>
      <c r="F4505" s="16">
        <v>11034</v>
      </c>
      <c r="G4505" s="16">
        <v>54</v>
      </c>
      <c r="H4505" s="16">
        <v>2274.7595000000001</v>
      </c>
      <c r="I4505" s="18"/>
    </row>
    <row r="4506" spans="1:9" x14ac:dyDescent="0.15">
      <c r="A4506" s="6"/>
      <c r="B4506" s="5">
        <v>12</v>
      </c>
      <c r="C4506" s="16">
        <v>480952</v>
      </c>
      <c r="D4506" s="16">
        <v>8015</v>
      </c>
      <c r="E4506" s="16">
        <v>3738</v>
      </c>
      <c r="F4506" s="16">
        <v>14682</v>
      </c>
      <c r="G4506" s="16">
        <v>60</v>
      </c>
      <c r="H4506" s="16">
        <v>2949.558</v>
      </c>
      <c r="I4506" s="18"/>
    </row>
    <row r="4507" spans="1:9" x14ac:dyDescent="0.15">
      <c r="B4507" s="4">
        <v>13</v>
      </c>
      <c r="C4507" s="16">
        <v>205546</v>
      </c>
      <c r="D4507" s="16">
        <v>8221</v>
      </c>
      <c r="E4507" s="16">
        <v>5274</v>
      </c>
      <c r="F4507" s="16">
        <v>11290</v>
      </c>
      <c r="G4507" s="16">
        <v>25</v>
      </c>
      <c r="H4507" s="16">
        <v>1544.4025999999999</v>
      </c>
      <c r="I4507" s="18"/>
    </row>
    <row r="4508" spans="1:9" x14ac:dyDescent="0.15">
      <c r="B4508" s="4">
        <v>14</v>
      </c>
      <c r="C4508" s="16">
        <v>378740</v>
      </c>
      <c r="D4508" s="16">
        <v>7574</v>
      </c>
      <c r="E4508" s="16">
        <v>2106</v>
      </c>
      <c r="F4508" s="16">
        <v>13114</v>
      </c>
      <c r="G4508" s="16">
        <v>50</v>
      </c>
      <c r="H4508" s="16">
        <v>2644.8092999999999</v>
      </c>
      <c r="I4508" s="18"/>
    </row>
    <row r="4509" spans="1:9" x14ac:dyDescent="0.15">
      <c r="B4509" s="4">
        <v>15</v>
      </c>
      <c r="C4509" s="16">
        <v>633208</v>
      </c>
      <c r="D4509" s="16">
        <v>10553</v>
      </c>
      <c r="E4509" s="16">
        <v>5754</v>
      </c>
      <c r="F4509" s="16">
        <v>17690</v>
      </c>
      <c r="G4509" s="16">
        <v>60</v>
      </c>
      <c r="H4509" s="16">
        <v>3141.6149999999998</v>
      </c>
      <c r="I4509" s="18"/>
    </row>
    <row r="4510" spans="1:9" x14ac:dyDescent="0.15">
      <c r="B4510" s="4">
        <v>16</v>
      </c>
      <c r="C4510" s="16">
        <v>781158</v>
      </c>
      <c r="D4510" s="16">
        <v>12399</v>
      </c>
      <c r="E4510" s="16">
        <v>6746</v>
      </c>
      <c r="F4510" s="16">
        <v>22682</v>
      </c>
      <c r="G4510" s="16">
        <v>63</v>
      </c>
      <c r="H4510" s="16">
        <v>4612.7714999999998</v>
      </c>
      <c r="I4510" s="18"/>
    </row>
    <row r="4511" spans="1:9" x14ac:dyDescent="0.15">
      <c r="B4511" s="4">
        <v>17</v>
      </c>
      <c r="C4511" s="16">
        <v>223900</v>
      </c>
      <c r="D4511" s="16">
        <v>5892</v>
      </c>
      <c r="E4511" s="16">
        <v>1242</v>
      </c>
      <c r="F4511" s="16">
        <v>11226</v>
      </c>
      <c r="G4511" s="16">
        <v>38</v>
      </c>
      <c r="H4511" s="16">
        <v>2728.1738</v>
      </c>
      <c r="I4511" s="18"/>
    </row>
    <row r="4512" spans="1:9" x14ac:dyDescent="0.15">
      <c r="B4512" s="4">
        <v>18</v>
      </c>
      <c r="C4512" s="16">
        <v>281072</v>
      </c>
      <c r="D4512" s="16">
        <v>7026</v>
      </c>
      <c r="E4512" s="16">
        <v>3994</v>
      </c>
      <c r="F4512" s="16">
        <v>11130</v>
      </c>
      <c r="G4512" s="16">
        <v>40</v>
      </c>
      <c r="H4512" s="16">
        <v>1740.6338000000001</v>
      </c>
      <c r="I4512" s="18"/>
    </row>
    <row r="4513" spans="1:9" x14ac:dyDescent="0.15">
      <c r="B4513" s="4">
        <v>19</v>
      </c>
      <c r="C4513" s="16">
        <v>117112</v>
      </c>
      <c r="D4513" s="16">
        <v>4182</v>
      </c>
      <c r="E4513" s="16">
        <v>2426</v>
      </c>
      <c r="F4513" s="16">
        <v>5594</v>
      </c>
      <c r="G4513" s="16">
        <v>28</v>
      </c>
      <c r="H4513" s="16">
        <v>1074.5785000000001</v>
      </c>
      <c r="I4513" s="18"/>
    </row>
    <row r="4514" spans="1:9" x14ac:dyDescent="0.15">
      <c r="B4514" s="4">
        <v>20</v>
      </c>
      <c r="C4514" s="16">
        <v>561202</v>
      </c>
      <c r="D4514" s="16">
        <v>12471</v>
      </c>
      <c r="E4514" s="16">
        <v>5402</v>
      </c>
      <c r="F4514" s="16">
        <v>21562</v>
      </c>
      <c r="G4514" s="16">
        <v>45</v>
      </c>
      <c r="H4514" s="16">
        <v>4358.0586000000003</v>
      </c>
      <c r="I4514" s="18"/>
    </row>
    <row r="4515" spans="1:9" x14ac:dyDescent="0.15">
      <c r="B4515" s="4">
        <v>21</v>
      </c>
      <c r="C4515" s="16">
        <v>211808</v>
      </c>
      <c r="D4515" s="16">
        <v>6619</v>
      </c>
      <c r="E4515" s="16">
        <v>3866</v>
      </c>
      <c r="F4515" s="16">
        <v>10170</v>
      </c>
      <c r="G4515" s="16">
        <v>32</v>
      </c>
      <c r="H4515" s="16">
        <v>1621.3995</v>
      </c>
      <c r="I4515" s="18"/>
    </row>
    <row r="4516" spans="1:9" x14ac:dyDescent="0.15">
      <c r="B4516" s="4">
        <v>22</v>
      </c>
      <c r="C4516" s="16">
        <v>434982</v>
      </c>
      <c r="D4516" s="16">
        <v>9254</v>
      </c>
      <c r="E4516" s="16">
        <v>6426</v>
      </c>
      <c r="F4516" s="16">
        <v>12826</v>
      </c>
      <c r="G4516" s="16">
        <v>47</v>
      </c>
      <c r="H4516" s="16">
        <v>1787.7426</v>
      </c>
      <c r="I4516" s="18"/>
    </row>
    <row r="4517" spans="1:9" x14ac:dyDescent="0.15">
      <c r="B4517" s="4">
        <v>23</v>
      </c>
      <c r="C4517" s="16">
        <v>579336</v>
      </c>
      <c r="D4517" s="16">
        <v>8519</v>
      </c>
      <c r="E4517" s="16">
        <v>4186</v>
      </c>
      <c r="F4517" s="16">
        <v>15386</v>
      </c>
      <c r="G4517" s="16">
        <v>68</v>
      </c>
      <c r="H4517" s="16">
        <v>3048.2683000000002</v>
      </c>
      <c r="I4517" s="18"/>
    </row>
    <row r="4518" spans="1:9" x14ac:dyDescent="0.15">
      <c r="B4518" s="4">
        <v>24</v>
      </c>
      <c r="C4518" s="16">
        <v>581888</v>
      </c>
      <c r="D4518" s="16">
        <v>9092</v>
      </c>
      <c r="E4518" s="16">
        <v>3610</v>
      </c>
      <c r="F4518" s="16">
        <v>17722</v>
      </c>
      <c r="G4518" s="16">
        <v>64</v>
      </c>
      <c r="H4518" s="16">
        <v>3671.5571</v>
      </c>
      <c r="I4518" s="18"/>
    </row>
    <row r="4519" spans="1:9" x14ac:dyDescent="0.15">
      <c r="B4519" s="4">
        <v>25</v>
      </c>
      <c r="C4519" s="16">
        <v>53508</v>
      </c>
      <c r="D4519" s="16">
        <v>5350</v>
      </c>
      <c r="E4519" s="16">
        <v>4282</v>
      </c>
      <c r="F4519" s="16">
        <v>6010</v>
      </c>
      <c r="G4519" s="16">
        <v>10</v>
      </c>
      <c r="H4519" s="16">
        <v>540.7912</v>
      </c>
      <c r="I4519" s="18"/>
    </row>
    <row r="4520" spans="1:9" x14ac:dyDescent="0.15">
      <c r="B4520" s="4">
        <v>26</v>
      </c>
      <c r="C4520" s="16">
        <v>481256</v>
      </c>
      <c r="D4520" s="16">
        <v>9254</v>
      </c>
      <c r="E4520" s="16">
        <v>3674</v>
      </c>
      <c r="F4520" s="16">
        <v>17178</v>
      </c>
      <c r="G4520" s="16">
        <v>52</v>
      </c>
      <c r="H4520" s="16">
        <v>3754.2049999999999</v>
      </c>
      <c r="I4520" s="18"/>
    </row>
    <row r="4521" spans="1:9" x14ac:dyDescent="0.15">
      <c r="B4521" s="4">
        <v>27</v>
      </c>
      <c r="C4521" s="16">
        <v>44466</v>
      </c>
      <c r="D4521" s="16">
        <v>3420</v>
      </c>
      <c r="E4521" s="16">
        <v>2394</v>
      </c>
      <c r="F4521" s="16">
        <v>3994</v>
      </c>
      <c r="G4521" s="16">
        <v>13</v>
      </c>
      <c r="H4521" s="16">
        <v>432.38754</v>
      </c>
      <c r="I4521" s="18"/>
    </row>
    <row r="4522" spans="1:9" x14ac:dyDescent="0.15">
      <c r="B4522" s="4">
        <v>28</v>
      </c>
      <c r="C4522" s="16">
        <v>1862204</v>
      </c>
      <c r="D4522" s="16">
        <v>12414</v>
      </c>
      <c r="E4522" s="16">
        <v>5018</v>
      </c>
      <c r="F4522" s="16">
        <v>23834</v>
      </c>
      <c r="G4522" s="16">
        <v>150</v>
      </c>
      <c r="H4522" s="16">
        <v>5049.5860000000002</v>
      </c>
      <c r="I4522" s="18"/>
    </row>
    <row r="4523" spans="1:9" x14ac:dyDescent="0.15">
      <c r="B4523" s="4">
        <v>29</v>
      </c>
      <c r="C4523" s="16">
        <v>618462</v>
      </c>
      <c r="D4523" s="16">
        <v>10482</v>
      </c>
      <c r="E4523" s="16">
        <v>4890</v>
      </c>
      <c r="F4523" s="16">
        <v>19034</v>
      </c>
      <c r="G4523" s="16">
        <v>59</v>
      </c>
      <c r="H4523" s="16">
        <v>3977.9602</v>
      </c>
      <c r="I4523" s="18"/>
    </row>
    <row r="4524" spans="1:9" x14ac:dyDescent="0.15">
      <c r="B4524" s="4">
        <v>30</v>
      </c>
      <c r="C4524" s="16">
        <v>532450</v>
      </c>
      <c r="D4524" s="16">
        <v>10046</v>
      </c>
      <c r="E4524" s="16">
        <v>4154</v>
      </c>
      <c r="F4524" s="16">
        <v>16794</v>
      </c>
      <c r="G4524" s="16">
        <v>53</v>
      </c>
      <c r="H4524" s="16">
        <v>3201.5675999999999</v>
      </c>
      <c r="I4524" s="18"/>
    </row>
    <row r="4525" spans="1:9" x14ac:dyDescent="0.15">
      <c r="A4525" s="6"/>
      <c r="B4525" s="4">
        <v>31</v>
      </c>
      <c r="C4525" s="16">
        <v>852344</v>
      </c>
      <c r="D4525" s="16">
        <v>11215</v>
      </c>
      <c r="E4525" s="16">
        <v>4090</v>
      </c>
      <c r="F4525" s="16">
        <v>21242</v>
      </c>
      <c r="G4525" s="16">
        <v>76</v>
      </c>
      <c r="H4525" s="16">
        <v>4271.7896000000001</v>
      </c>
      <c r="I4525" s="18"/>
    </row>
    <row r="4526" spans="1:9" x14ac:dyDescent="0.15">
      <c r="A4526" s="11"/>
      <c r="B4526" s="5">
        <v>32</v>
      </c>
      <c r="C4526" s="16">
        <v>299228</v>
      </c>
      <c r="D4526" s="16">
        <v>7874</v>
      </c>
      <c r="E4526" s="16">
        <v>4378</v>
      </c>
      <c r="F4526" s="16">
        <v>10714</v>
      </c>
      <c r="G4526" s="16">
        <v>38</v>
      </c>
      <c r="H4526" s="16">
        <v>1590.992</v>
      </c>
      <c r="I4526" s="18"/>
    </row>
    <row r="4527" spans="1:9" x14ac:dyDescent="0.15">
      <c r="B4527" s="4">
        <v>33</v>
      </c>
      <c r="C4527" s="16">
        <v>279292</v>
      </c>
      <c r="D4527" s="16">
        <v>7349</v>
      </c>
      <c r="E4527" s="16">
        <v>4730</v>
      </c>
      <c r="F4527" s="16">
        <v>10746</v>
      </c>
      <c r="G4527" s="16">
        <v>38</v>
      </c>
      <c r="H4527" s="16">
        <v>1577.8124</v>
      </c>
      <c r="I4527" s="18"/>
    </row>
    <row r="4528" spans="1:9" x14ac:dyDescent="0.15">
      <c r="B4528" s="4">
        <v>34</v>
      </c>
      <c r="C4528" s="16">
        <v>176744</v>
      </c>
      <c r="D4528" s="16">
        <v>8837</v>
      </c>
      <c r="E4528" s="16">
        <v>7322</v>
      </c>
      <c r="F4528" s="16">
        <v>10458</v>
      </c>
      <c r="G4528" s="16">
        <v>20</v>
      </c>
      <c r="H4528" s="16">
        <v>788.03859999999997</v>
      </c>
      <c r="I4528" s="18"/>
    </row>
    <row r="4529" spans="2:9" x14ac:dyDescent="0.15">
      <c r="B4529" s="4">
        <v>35</v>
      </c>
      <c r="C4529" s="16">
        <v>468190</v>
      </c>
      <c r="D4529" s="16">
        <v>10888</v>
      </c>
      <c r="E4529" s="16">
        <v>6842</v>
      </c>
      <c r="F4529" s="16">
        <v>16026</v>
      </c>
      <c r="G4529" s="16">
        <v>43</v>
      </c>
      <c r="H4529" s="16">
        <v>2633.6570000000002</v>
      </c>
      <c r="I4529" s="18"/>
    </row>
    <row r="4530" spans="2:9" x14ac:dyDescent="0.15">
      <c r="B4530" s="4">
        <v>36</v>
      </c>
      <c r="C4530" s="16">
        <v>533264</v>
      </c>
      <c r="D4530" s="16">
        <v>9522</v>
      </c>
      <c r="E4530" s="16">
        <v>3770</v>
      </c>
      <c r="F4530" s="16">
        <v>15258</v>
      </c>
      <c r="G4530" s="16">
        <v>56</v>
      </c>
      <c r="H4530" s="16">
        <v>2796.7808</v>
      </c>
      <c r="I4530" s="18"/>
    </row>
    <row r="4531" spans="2:9" x14ac:dyDescent="0.15">
      <c r="B4531" s="4">
        <v>37</v>
      </c>
      <c r="C4531" s="16">
        <v>999534</v>
      </c>
      <c r="D4531" s="16">
        <v>12042</v>
      </c>
      <c r="E4531" s="16">
        <v>6650</v>
      </c>
      <c r="F4531" s="16">
        <v>20314</v>
      </c>
      <c r="G4531" s="16">
        <v>83</v>
      </c>
      <c r="H4531" s="16">
        <v>3335.8906000000002</v>
      </c>
      <c r="I4531" s="18"/>
    </row>
    <row r="4532" spans="2:9" x14ac:dyDescent="0.15">
      <c r="B4532" s="4">
        <v>38</v>
      </c>
      <c r="C4532" s="16">
        <v>666754</v>
      </c>
      <c r="D4532" s="16">
        <v>9663</v>
      </c>
      <c r="E4532" s="16">
        <v>2170</v>
      </c>
      <c r="F4532" s="16">
        <v>18394</v>
      </c>
      <c r="G4532" s="16">
        <v>69</v>
      </c>
      <c r="H4532" s="16">
        <v>4135.4032999999999</v>
      </c>
      <c r="I4532" s="18"/>
    </row>
    <row r="4533" spans="2:9" x14ac:dyDescent="0.15">
      <c r="B4533" s="4">
        <v>39</v>
      </c>
      <c r="C4533" s="16">
        <v>1033010</v>
      </c>
      <c r="D4533" s="16">
        <v>16934</v>
      </c>
      <c r="E4533" s="16">
        <v>9530</v>
      </c>
      <c r="F4533" s="16">
        <v>30330</v>
      </c>
      <c r="G4533" s="16">
        <v>61</v>
      </c>
      <c r="H4533" s="16">
        <v>5528.1570000000002</v>
      </c>
      <c r="I4533" s="18"/>
    </row>
    <row r="4534" spans="2:9" x14ac:dyDescent="0.15">
      <c r="B4534" s="4">
        <v>40</v>
      </c>
      <c r="C4534" s="16">
        <v>454542</v>
      </c>
      <c r="D4534" s="16">
        <v>8912</v>
      </c>
      <c r="E4534" s="16">
        <v>4442</v>
      </c>
      <c r="F4534" s="16">
        <v>14138</v>
      </c>
      <c r="G4534" s="16">
        <v>51</v>
      </c>
      <c r="H4534" s="16">
        <v>2539.5763999999999</v>
      </c>
      <c r="I4534" s="18"/>
    </row>
    <row r="4535" spans="2:9" x14ac:dyDescent="0.15">
      <c r="B4535" s="4">
        <v>41</v>
      </c>
      <c r="C4535" s="16">
        <v>211302</v>
      </c>
      <c r="D4535" s="16">
        <v>6816</v>
      </c>
      <c r="E4535" s="16">
        <v>3898</v>
      </c>
      <c r="F4535" s="16">
        <v>10202</v>
      </c>
      <c r="G4535" s="16">
        <v>31</v>
      </c>
      <c r="H4535" s="16">
        <v>1502.5109</v>
      </c>
      <c r="I4535" s="18"/>
    </row>
    <row r="4536" spans="2:9" x14ac:dyDescent="0.15">
      <c r="B4536" s="4">
        <v>42</v>
      </c>
      <c r="C4536" s="16">
        <v>257838</v>
      </c>
      <c r="D4536" s="16">
        <v>7366</v>
      </c>
      <c r="E4536" s="16">
        <v>5018</v>
      </c>
      <c r="F4536" s="16">
        <v>9914</v>
      </c>
      <c r="G4536" s="16">
        <v>35</v>
      </c>
      <c r="H4536" s="16">
        <v>1189.0818999999999</v>
      </c>
      <c r="I4536" s="18"/>
    </row>
    <row r="4537" spans="2:9" x14ac:dyDescent="0.15">
      <c r="B4537" s="4">
        <v>43</v>
      </c>
      <c r="C4537" s="16">
        <v>660320</v>
      </c>
      <c r="D4537" s="16">
        <v>13756</v>
      </c>
      <c r="E4537" s="16">
        <v>7834</v>
      </c>
      <c r="F4537" s="16">
        <v>21530</v>
      </c>
      <c r="G4537" s="16">
        <v>48</v>
      </c>
      <c r="H4537" s="16">
        <v>3998.0619999999999</v>
      </c>
      <c r="I4537" s="18"/>
    </row>
    <row r="4538" spans="2:9" x14ac:dyDescent="0.15">
      <c r="B4538" s="4">
        <v>44</v>
      </c>
      <c r="C4538" s="16">
        <v>181112</v>
      </c>
      <c r="D4538" s="16">
        <v>6468</v>
      </c>
      <c r="E4538" s="16">
        <v>3834</v>
      </c>
      <c r="F4538" s="16">
        <v>9434</v>
      </c>
      <c r="G4538" s="16">
        <v>28</v>
      </c>
      <c r="H4538" s="16">
        <v>1102.5796</v>
      </c>
      <c r="I4538" s="18"/>
    </row>
    <row r="4539" spans="2:9" x14ac:dyDescent="0.15">
      <c r="B4539" s="4">
        <v>45</v>
      </c>
      <c r="C4539" s="16">
        <v>831592</v>
      </c>
      <c r="D4539" s="16">
        <v>15992</v>
      </c>
      <c r="E4539" s="16">
        <v>8858</v>
      </c>
      <c r="F4539" s="16">
        <v>25722</v>
      </c>
      <c r="G4539" s="16">
        <v>52</v>
      </c>
      <c r="H4539" s="16">
        <v>4867.6986999999999</v>
      </c>
      <c r="I4539" s="18"/>
    </row>
    <row r="4540" spans="2:9" x14ac:dyDescent="0.15">
      <c r="B4540" s="4">
        <v>46</v>
      </c>
      <c r="C4540" s="16">
        <v>718216</v>
      </c>
      <c r="D4540" s="16">
        <v>13811</v>
      </c>
      <c r="E4540" s="16">
        <v>8314</v>
      </c>
      <c r="F4540" s="16">
        <v>22874</v>
      </c>
      <c r="G4540" s="16">
        <v>52</v>
      </c>
      <c r="H4540" s="16">
        <v>3986.6496999999999</v>
      </c>
      <c r="I4540" s="18"/>
    </row>
    <row r="4541" spans="2:9" x14ac:dyDescent="0.15">
      <c r="B4541" s="4">
        <v>47</v>
      </c>
      <c r="C4541" s="16">
        <v>360072</v>
      </c>
      <c r="D4541" s="16">
        <v>10002</v>
      </c>
      <c r="E4541" s="16">
        <v>7418</v>
      </c>
      <c r="F4541" s="16">
        <v>13274</v>
      </c>
      <c r="G4541" s="16">
        <v>36</v>
      </c>
      <c r="H4541" s="16">
        <v>1519.2491</v>
      </c>
      <c r="I4541" s="18"/>
    </row>
    <row r="4542" spans="2:9" x14ac:dyDescent="0.15">
      <c r="B4542" s="4">
        <v>48</v>
      </c>
      <c r="C4542" s="16">
        <v>127046</v>
      </c>
      <c r="D4542" s="16">
        <v>8469</v>
      </c>
      <c r="E4542" s="16">
        <v>7610</v>
      </c>
      <c r="F4542" s="16">
        <v>9562</v>
      </c>
      <c r="G4542" s="16">
        <v>15</v>
      </c>
      <c r="H4542" s="16">
        <v>589.53876000000002</v>
      </c>
      <c r="I4542" s="18"/>
    </row>
    <row r="4543" spans="2:9" x14ac:dyDescent="0.15">
      <c r="B4543" s="4">
        <v>49</v>
      </c>
      <c r="C4543" s="16">
        <v>657390</v>
      </c>
      <c r="D4543" s="16">
        <v>12890</v>
      </c>
      <c r="E4543" s="16">
        <v>7994</v>
      </c>
      <c r="F4543" s="16">
        <v>19418</v>
      </c>
      <c r="G4543" s="16">
        <v>51</v>
      </c>
      <c r="H4543" s="16">
        <v>3060.4313999999999</v>
      </c>
      <c r="I4543" s="18"/>
    </row>
    <row r="4544" spans="2:9" x14ac:dyDescent="0.15">
      <c r="B4544" s="4">
        <v>50</v>
      </c>
      <c r="C4544" s="16">
        <v>345494</v>
      </c>
      <c r="D4544" s="16">
        <v>8858</v>
      </c>
      <c r="E4544" s="16">
        <v>3354</v>
      </c>
      <c r="F4544" s="16">
        <v>13754</v>
      </c>
      <c r="G4544" s="16">
        <v>39</v>
      </c>
      <c r="H4544" s="16">
        <v>3025.4944</v>
      </c>
      <c r="I4544" s="18"/>
    </row>
    <row r="4545" spans="2:9" x14ac:dyDescent="0.15">
      <c r="B4545" s="4">
        <v>51</v>
      </c>
      <c r="C4545" s="16">
        <v>359082</v>
      </c>
      <c r="D4545" s="16">
        <v>8758</v>
      </c>
      <c r="E4545" s="16">
        <v>6298</v>
      </c>
      <c r="F4545" s="16">
        <v>11770</v>
      </c>
      <c r="G4545" s="16">
        <v>41</v>
      </c>
      <c r="H4545" s="16">
        <v>1464.4536000000001</v>
      </c>
      <c r="I4545" s="18"/>
    </row>
    <row r="4546" spans="2:9" x14ac:dyDescent="0.15">
      <c r="B4546" s="4">
        <v>52</v>
      </c>
      <c r="C4546" s="16">
        <v>383612</v>
      </c>
      <c r="D4546" s="16">
        <v>10095</v>
      </c>
      <c r="E4546" s="16">
        <v>6266</v>
      </c>
      <c r="F4546" s="16">
        <v>14970</v>
      </c>
      <c r="G4546" s="16">
        <v>38</v>
      </c>
      <c r="H4546" s="16">
        <v>2557.4074999999998</v>
      </c>
      <c r="I4546" s="18"/>
    </row>
    <row r="4547" spans="2:9" x14ac:dyDescent="0.15">
      <c r="B4547" s="4">
        <v>53</v>
      </c>
      <c r="C4547" s="16">
        <v>250772</v>
      </c>
      <c r="D4547" s="16">
        <v>7375</v>
      </c>
      <c r="E4547" s="16">
        <v>4602</v>
      </c>
      <c r="F4547" s="16">
        <v>9754</v>
      </c>
      <c r="G4547" s="16">
        <v>34</v>
      </c>
      <c r="H4547" s="16">
        <v>1342.1682000000001</v>
      </c>
      <c r="I4547" s="18"/>
    </row>
    <row r="4548" spans="2:9" x14ac:dyDescent="0.15">
      <c r="B4548" s="4">
        <v>54</v>
      </c>
      <c r="C4548" s="16">
        <v>565462</v>
      </c>
      <c r="D4548" s="16">
        <v>10281</v>
      </c>
      <c r="E4548" s="16">
        <v>5626</v>
      </c>
      <c r="F4548" s="16">
        <v>17402</v>
      </c>
      <c r="G4548" s="16">
        <v>55</v>
      </c>
      <c r="H4548" s="16">
        <v>3142.4805000000001</v>
      </c>
      <c r="I4548" s="18"/>
    </row>
    <row r="4549" spans="2:9" x14ac:dyDescent="0.15">
      <c r="B4549" s="4">
        <v>55</v>
      </c>
      <c r="C4549" s="16">
        <v>433022</v>
      </c>
      <c r="D4549" s="16">
        <v>10070</v>
      </c>
      <c r="E4549" s="16">
        <v>6650</v>
      </c>
      <c r="F4549" s="16">
        <v>13402</v>
      </c>
      <c r="G4549" s="16">
        <v>43</v>
      </c>
      <c r="H4549" s="16">
        <v>1794.7219</v>
      </c>
      <c r="I4549" s="18"/>
    </row>
    <row r="4550" spans="2:9" x14ac:dyDescent="0.15">
      <c r="B4550" s="4">
        <v>56</v>
      </c>
      <c r="C4550" s="16">
        <v>455722</v>
      </c>
      <c r="D4550" s="16">
        <v>11115</v>
      </c>
      <c r="E4550" s="16">
        <v>7066</v>
      </c>
      <c r="F4550" s="16">
        <v>15194</v>
      </c>
      <c r="G4550" s="16">
        <v>41</v>
      </c>
      <c r="H4550" s="16">
        <v>2074.2950000000001</v>
      </c>
      <c r="I4550" s="18"/>
    </row>
    <row r="4551" spans="2:9" x14ac:dyDescent="0.15">
      <c r="B4551" s="4">
        <v>57</v>
      </c>
      <c r="C4551" s="16">
        <v>1014862</v>
      </c>
      <c r="D4551" s="16">
        <v>15147</v>
      </c>
      <c r="E4551" s="16">
        <v>6394</v>
      </c>
      <c r="F4551" s="16">
        <v>26362</v>
      </c>
      <c r="G4551" s="16">
        <v>67</v>
      </c>
      <c r="H4551" s="16">
        <v>5684.4129999999996</v>
      </c>
      <c r="I4551" s="18"/>
    </row>
    <row r="4552" spans="2:9" x14ac:dyDescent="0.15">
      <c r="B4552" s="4">
        <v>58</v>
      </c>
      <c r="C4552" s="16">
        <v>860016</v>
      </c>
      <c r="D4552" s="16">
        <v>15357</v>
      </c>
      <c r="E4552" s="16">
        <v>6618</v>
      </c>
      <c r="F4552" s="16">
        <v>28186</v>
      </c>
      <c r="G4552" s="16">
        <v>56</v>
      </c>
      <c r="H4552" s="16">
        <v>5869.2370000000001</v>
      </c>
      <c r="I4552" s="18"/>
    </row>
    <row r="4553" spans="2:9" x14ac:dyDescent="0.15">
      <c r="B4553" s="4">
        <v>59</v>
      </c>
      <c r="C4553" s="16">
        <v>335510</v>
      </c>
      <c r="D4553" s="16">
        <v>8602</v>
      </c>
      <c r="E4553" s="16">
        <v>5018</v>
      </c>
      <c r="F4553" s="16">
        <v>12442</v>
      </c>
      <c r="G4553" s="16">
        <v>39</v>
      </c>
      <c r="H4553" s="16">
        <v>1764.259</v>
      </c>
      <c r="I4553" s="18"/>
    </row>
    <row r="4554" spans="2:9" x14ac:dyDescent="0.15">
      <c r="B4554" s="4">
        <v>60</v>
      </c>
      <c r="C4554" s="16">
        <v>605608</v>
      </c>
      <c r="D4554" s="16">
        <v>11646</v>
      </c>
      <c r="E4554" s="16">
        <v>6842</v>
      </c>
      <c r="F4554" s="16">
        <v>20826</v>
      </c>
      <c r="G4554" s="16">
        <v>52</v>
      </c>
      <c r="H4554" s="16">
        <v>3802.6567</v>
      </c>
      <c r="I4554" s="18"/>
    </row>
    <row r="4555" spans="2:9" x14ac:dyDescent="0.15">
      <c r="B4555" s="4">
        <v>61</v>
      </c>
      <c r="C4555" s="16">
        <v>358360</v>
      </c>
      <c r="D4555" s="16">
        <v>12798</v>
      </c>
      <c r="E4555" s="16">
        <v>6298</v>
      </c>
      <c r="F4555" s="16">
        <v>19738</v>
      </c>
      <c r="G4555" s="16">
        <v>28</v>
      </c>
      <c r="H4555" s="16">
        <v>3814.4502000000002</v>
      </c>
      <c r="I4555" s="18"/>
    </row>
    <row r="4556" spans="2:9" x14ac:dyDescent="0.15">
      <c r="B4556" s="4">
        <v>62</v>
      </c>
      <c r="C4556" s="16">
        <v>752382</v>
      </c>
      <c r="D4556" s="16">
        <v>12752</v>
      </c>
      <c r="E4556" s="16">
        <v>7450</v>
      </c>
      <c r="F4556" s="16">
        <v>20186</v>
      </c>
      <c r="G4556" s="16">
        <v>59</v>
      </c>
      <c r="H4556" s="16">
        <v>3480.8271</v>
      </c>
      <c r="I4556" s="18"/>
    </row>
    <row r="4557" spans="2:9" x14ac:dyDescent="0.15">
      <c r="B4557" s="4">
        <v>63</v>
      </c>
      <c r="C4557" s="16">
        <v>339258</v>
      </c>
      <c r="D4557" s="16">
        <v>6923</v>
      </c>
      <c r="E4557" s="16">
        <v>3642</v>
      </c>
      <c r="F4557" s="16">
        <v>11866</v>
      </c>
      <c r="G4557" s="16">
        <v>49</v>
      </c>
      <c r="H4557" s="16">
        <v>2291.1125000000002</v>
      </c>
      <c r="I4557" s="18"/>
    </row>
    <row r="4558" spans="2:9" x14ac:dyDescent="0.15">
      <c r="B4558" s="4">
        <v>64</v>
      </c>
      <c r="C4558" s="16">
        <v>411954</v>
      </c>
      <c r="D4558" s="16">
        <v>9154</v>
      </c>
      <c r="E4558" s="16">
        <v>5082</v>
      </c>
      <c r="F4558" s="16">
        <v>13498</v>
      </c>
      <c r="G4558" s="16">
        <v>45</v>
      </c>
      <c r="H4558" s="16">
        <v>2414.8235</v>
      </c>
      <c r="I4558" s="18"/>
    </row>
    <row r="4559" spans="2:9" x14ac:dyDescent="0.15">
      <c r="B4559" s="4">
        <v>65</v>
      </c>
      <c r="C4559" s="16">
        <v>387428</v>
      </c>
      <c r="D4559" s="16">
        <v>9224</v>
      </c>
      <c r="E4559" s="16">
        <v>5146</v>
      </c>
      <c r="F4559" s="16">
        <v>13274</v>
      </c>
      <c r="G4559" s="16">
        <v>42</v>
      </c>
      <c r="H4559" s="16">
        <v>2218.2995999999998</v>
      </c>
      <c r="I4559" s="18"/>
    </row>
    <row r="4560" spans="2:9" x14ac:dyDescent="0.15">
      <c r="B4560" s="4">
        <v>66</v>
      </c>
      <c r="C4560" s="16">
        <v>306902</v>
      </c>
      <c r="D4560" s="16">
        <v>7869</v>
      </c>
      <c r="E4560" s="16">
        <v>4986</v>
      </c>
      <c r="F4560" s="16">
        <v>10522</v>
      </c>
      <c r="G4560" s="16">
        <v>39</v>
      </c>
      <c r="H4560" s="16">
        <v>1452.9992999999999</v>
      </c>
      <c r="I4560" s="18"/>
    </row>
    <row r="4561" spans="1:9" x14ac:dyDescent="0.15">
      <c r="B4561" s="4">
        <v>67</v>
      </c>
      <c r="C4561" s="16">
        <v>522780</v>
      </c>
      <c r="D4561" s="16">
        <v>9681</v>
      </c>
      <c r="E4561" s="16">
        <v>5722</v>
      </c>
      <c r="F4561" s="16">
        <v>15258</v>
      </c>
      <c r="G4561" s="16">
        <v>54</v>
      </c>
      <c r="H4561" s="16">
        <v>2858.0497999999998</v>
      </c>
      <c r="I4561" s="18"/>
    </row>
    <row r="4562" spans="1:9" x14ac:dyDescent="0.15">
      <c r="B4562" s="4">
        <v>68</v>
      </c>
      <c r="C4562" s="16">
        <v>559970</v>
      </c>
      <c r="D4562" s="16">
        <v>10565</v>
      </c>
      <c r="E4562" s="16">
        <v>5882</v>
      </c>
      <c r="F4562" s="16">
        <v>17498</v>
      </c>
      <c r="G4562" s="16">
        <v>53</v>
      </c>
      <c r="H4562" s="16">
        <v>3167.3485999999998</v>
      </c>
      <c r="I4562" s="18"/>
    </row>
    <row r="4563" spans="1:9" x14ac:dyDescent="0.15">
      <c r="B4563" s="4">
        <v>69</v>
      </c>
      <c r="C4563" s="16">
        <v>322350</v>
      </c>
      <c r="D4563" s="16">
        <v>9210</v>
      </c>
      <c r="E4563" s="16">
        <v>5914</v>
      </c>
      <c r="F4563" s="16">
        <v>12378</v>
      </c>
      <c r="G4563" s="16">
        <v>35</v>
      </c>
      <c r="H4563" s="16">
        <v>1807.8959</v>
      </c>
      <c r="I4563" s="18"/>
    </row>
    <row r="4564" spans="1:9" x14ac:dyDescent="0.15">
      <c r="B4564" s="4">
        <v>70</v>
      </c>
      <c r="C4564" s="5">
        <v>197758</v>
      </c>
      <c r="D4564" s="5">
        <v>7324</v>
      </c>
      <c r="E4564" s="5">
        <v>5498</v>
      </c>
      <c r="F4564" s="5">
        <v>9018</v>
      </c>
      <c r="G4564" s="5">
        <v>27</v>
      </c>
      <c r="H4564" s="5">
        <v>959.99699999999996</v>
      </c>
      <c r="I4564" s="6"/>
    </row>
    <row r="4565" spans="1:9" x14ac:dyDescent="0.15">
      <c r="B4565" s="4">
        <v>71</v>
      </c>
      <c r="C4565" s="5">
        <v>488428</v>
      </c>
      <c r="D4565" s="5">
        <v>10618</v>
      </c>
      <c r="E4565" s="5">
        <v>7674</v>
      </c>
      <c r="F4565" s="5">
        <v>13114</v>
      </c>
      <c r="G4565" s="5">
        <v>46</v>
      </c>
      <c r="H4565" s="5">
        <v>1542.0326</v>
      </c>
      <c r="I4565" s="6"/>
    </row>
    <row r="4566" spans="1:9" x14ac:dyDescent="0.15">
      <c r="B4566" s="4">
        <v>72</v>
      </c>
      <c r="C4566" s="5">
        <v>292676</v>
      </c>
      <c r="D4566" s="5">
        <v>6968</v>
      </c>
      <c r="E4566" s="5">
        <v>1018</v>
      </c>
      <c r="F4566" s="5">
        <v>12154</v>
      </c>
      <c r="G4566" s="5">
        <v>42</v>
      </c>
      <c r="H4566" s="5">
        <v>2871.6008000000002</v>
      </c>
      <c r="I4566" s="6"/>
    </row>
    <row r="4567" spans="1:9" x14ac:dyDescent="0.15">
      <c r="B4567" s="4">
        <v>73</v>
      </c>
      <c r="C4567" s="5">
        <v>590864</v>
      </c>
      <c r="D4567" s="5">
        <v>10551</v>
      </c>
      <c r="E4567" s="5">
        <v>5242</v>
      </c>
      <c r="F4567" s="5">
        <v>18778</v>
      </c>
      <c r="G4567" s="5">
        <v>56</v>
      </c>
      <c r="H4567" s="5">
        <v>3623.6821</v>
      </c>
      <c r="I4567" s="6"/>
    </row>
    <row r="4568" spans="1:9" x14ac:dyDescent="0.15">
      <c r="B4568" s="4">
        <v>74</v>
      </c>
      <c r="C4568" s="5">
        <v>294932</v>
      </c>
      <c r="D4568" s="5">
        <v>8674</v>
      </c>
      <c r="E4568" s="5">
        <v>6586</v>
      </c>
      <c r="F4568" s="5">
        <v>11130</v>
      </c>
      <c r="G4568" s="5">
        <v>34</v>
      </c>
      <c r="H4568" s="5">
        <v>1193.9126000000001</v>
      </c>
      <c r="I4568" s="6"/>
    </row>
    <row r="4569" spans="1:9" x14ac:dyDescent="0.15">
      <c r="B4569" s="4">
        <v>75</v>
      </c>
      <c r="C4569" s="5">
        <v>780620</v>
      </c>
      <c r="D4569" s="5">
        <v>12590</v>
      </c>
      <c r="E4569" s="5">
        <v>6298</v>
      </c>
      <c r="F4569" s="5">
        <v>22746</v>
      </c>
      <c r="G4569" s="5">
        <v>62</v>
      </c>
      <c r="H4569" s="5">
        <v>4478.076</v>
      </c>
      <c r="I4569" s="6"/>
    </row>
    <row r="4570" spans="1:9" x14ac:dyDescent="0.15">
      <c r="B4570" s="4">
        <v>76</v>
      </c>
      <c r="C4570" s="5">
        <v>305446</v>
      </c>
      <c r="D4570" s="5">
        <v>9853</v>
      </c>
      <c r="E4570" s="5">
        <v>7418</v>
      </c>
      <c r="F4570" s="5">
        <v>11802</v>
      </c>
      <c r="G4570" s="5">
        <v>31</v>
      </c>
      <c r="H4570" s="5">
        <v>1076.6893</v>
      </c>
      <c r="I4570" s="6"/>
    </row>
    <row r="4571" spans="1:9" x14ac:dyDescent="0.15">
      <c r="B4571" s="4">
        <v>77</v>
      </c>
      <c r="C4571" s="5">
        <v>256736</v>
      </c>
      <c r="D4571" s="5">
        <v>8023</v>
      </c>
      <c r="E4571" s="5">
        <v>6266</v>
      </c>
      <c r="F4571" s="5">
        <v>10202</v>
      </c>
      <c r="G4571" s="5">
        <v>32</v>
      </c>
      <c r="H4571" s="5">
        <v>1186.8938000000001</v>
      </c>
      <c r="I4571" s="6"/>
    </row>
    <row r="4572" spans="1:9" x14ac:dyDescent="0.15">
      <c r="B4572" s="4">
        <v>78</v>
      </c>
      <c r="C4572" s="5">
        <v>254480</v>
      </c>
      <c r="D4572" s="5">
        <v>6362</v>
      </c>
      <c r="E4572" s="5">
        <v>2842</v>
      </c>
      <c r="F4572" s="5">
        <v>10266</v>
      </c>
      <c r="G4572" s="5">
        <v>40</v>
      </c>
      <c r="H4572" s="5">
        <v>1890.4114</v>
      </c>
      <c r="I4572" s="6"/>
    </row>
    <row r="4573" spans="1:9" x14ac:dyDescent="0.15">
      <c r="A4573" s="13"/>
      <c r="B4573" s="4">
        <v>79</v>
      </c>
      <c r="C4573" s="5">
        <v>258254</v>
      </c>
      <c r="D4573" s="5">
        <v>7378</v>
      </c>
      <c r="E4573" s="5">
        <v>4282</v>
      </c>
      <c r="F4573" s="5">
        <v>9882</v>
      </c>
      <c r="G4573" s="5">
        <v>35</v>
      </c>
      <c r="H4573" s="5">
        <v>1282.0945999999999</v>
      </c>
      <c r="I4573" s="6"/>
    </row>
    <row r="4574" spans="1:9" x14ac:dyDescent="0.15">
      <c r="A4574" s="5"/>
      <c r="B4574" s="4">
        <v>80</v>
      </c>
      <c r="C4574" s="5">
        <v>902376</v>
      </c>
      <c r="D4574" s="10">
        <v>13270</v>
      </c>
      <c r="E4574" s="5">
        <v>6682</v>
      </c>
      <c r="F4574" s="5">
        <v>24730</v>
      </c>
      <c r="G4574" s="5">
        <v>68</v>
      </c>
      <c r="H4574" s="5">
        <v>4734.3959999999997</v>
      </c>
      <c r="I4574" s="6"/>
    </row>
    <row r="4575" spans="1:9" x14ac:dyDescent="0.15">
      <c r="A4575" s="5"/>
      <c r="B4575" s="4">
        <v>81</v>
      </c>
      <c r="C4575" s="5">
        <v>824198</v>
      </c>
      <c r="D4575" s="5">
        <v>13082</v>
      </c>
      <c r="E4575" s="5">
        <v>6810</v>
      </c>
      <c r="F4575" s="5">
        <v>24922</v>
      </c>
      <c r="G4575" s="5">
        <v>63</v>
      </c>
      <c r="H4575" s="5">
        <v>4914.3050000000003</v>
      </c>
      <c r="I4575" s="6"/>
    </row>
    <row r="4576" spans="1:9" x14ac:dyDescent="0.15">
      <c r="B4576" s="4">
        <v>82</v>
      </c>
      <c r="C4576" s="5">
        <v>303562</v>
      </c>
      <c r="D4576" s="5">
        <v>7403</v>
      </c>
      <c r="E4576" s="5">
        <v>4634</v>
      </c>
      <c r="F4576" s="5">
        <v>10266</v>
      </c>
      <c r="G4576" s="5">
        <v>41</v>
      </c>
      <c r="H4576" s="5">
        <v>1433.5331000000001</v>
      </c>
      <c r="I4576" s="6"/>
    </row>
    <row r="4577" spans="2:9" x14ac:dyDescent="0.15">
      <c r="B4577" s="4">
        <v>83</v>
      </c>
      <c r="C4577" s="5">
        <v>774984</v>
      </c>
      <c r="D4577" s="5">
        <v>11396</v>
      </c>
      <c r="E4577" s="5">
        <v>6074</v>
      </c>
      <c r="F4577" s="5">
        <v>18778</v>
      </c>
      <c r="G4577" s="5">
        <v>68</v>
      </c>
      <c r="H4577" s="5">
        <v>3344.962</v>
      </c>
      <c r="I4577" s="6"/>
    </row>
    <row r="4578" spans="2:9" x14ac:dyDescent="0.15">
      <c r="B4578" s="4">
        <v>84</v>
      </c>
      <c r="C4578" s="5">
        <v>264346</v>
      </c>
      <c r="D4578" s="5">
        <v>8010</v>
      </c>
      <c r="E4578" s="5">
        <v>6042</v>
      </c>
      <c r="F4578" s="5">
        <v>10298</v>
      </c>
      <c r="G4578" s="5">
        <v>33</v>
      </c>
      <c r="H4578" s="5">
        <v>1014.39636</v>
      </c>
      <c r="I4578" s="6"/>
    </row>
    <row r="4579" spans="2:9" x14ac:dyDescent="0.15">
      <c r="B4579" s="4">
        <v>85</v>
      </c>
      <c r="C4579" s="5">
        <v>151010</v>
      </c>
      <c r="D4579" s="5">
        <v>7190</v>
      </c>
      <c r="E4579" s="5">
        <v>5690</v>
      </c>
      <c r="F4579" s="5">
        <v>8442</v>
      </c>
      <c r="G4579" s="5">
        <v>21</v>
      </c>
      <c r="H4579" s="5">
        <v>734.81039999999996</v>
      </c>
      <c r="I4579" s="6"/>
    </row>
    <row r="4580" spans="2:9" x14ac:dyDescent="0.15">
      <c r="B4580" s="4">
        <v>86</v>
      </c>
      <c r="C4580" s="5">
        <v>306652</v>
      </c>
      <c r="D4580" s="5">
        <v>8069</v>
      </c>
      <c r="E4580" s="5">
        <v>4666</v>
      </c>
      <c r="F4580" s="5">
        <v>10586</v>
      </c>
      <c r="G4580" s="5">
        <v>38</v>
      </c>
      <c r="H4580" s="5">
        <v>1555.1672000000001</v>
      </c>
      <c r="I4580" s="6"/>
    </row>
    <row r="4581" spans="2:9" x14ac:dyDescent="0.15">
      <c r="B4581" s="4">
        <v>87</v>
      </c>
      <c r="C4581" s="5">
        <v>522494</v>
      </c>
      <c r="D4581" s="7">
        <v>12151</v>
      </c>
      <c r="E4581" s="5">
        <v>6906</v>
      </c>
      <c r="F4581" s="5">
        <v>18074</v>
      </c>
      <c r="G4581" s="5">
        <v>43</v>
      </c>
      <c r="H4581" s="5">
        <v>3265.2453999999998</v>
      </c>
      <c r="I4581" s="6"/>
    </row>
    <row r="4582" spans="2:9" x14ac:dyDescent="0.15">
      <c r="B4582" s="4">
        <v>88</v>
      </c>
      <c r="C4582" s="5">
        <v>478700</v>
      </c>
      <c r="D4582" s="5">
        <v>10406</v>
      </c>
      <c r="E4582" s="5">
        <v>5562</v>
      </c>
      <c r="F4582" s="5">
        <v>16826</v>
      </c>
      <c r="G4582" s="5">
        <v>46</v>
      </c>
      <c r="H4582" s="5">
        <v>2936.8445000000002</v>
      </c>
      <c r="I4582" s="6"/>
    </row>
    <row r="4583" spans="2:9" x14ac:dyDescent="0.15">
      <c r="B4583" s="4">
        <v>89</v>
      </c>
      <c r="C4583" s="5">
        <v>368612</v>
      </c>
      <c r="D4583" s="5">
        <v>8776</v>
      </c>
      <c r="E4583" s="5">
        <v>6042</v>
      </c>
      <c r="F4583" s="5">
        <v>11706</v>
      </c>
      <c r="G4583" s="5">
        <v>42</v>
      </c>
      <c r="H4583" s="5">
        <v>1472.5631000000001</v>
      </c>
      <c r="I4583" s="6"/>
    </row>
    <row r="4584" spans="2:9" x14ac:dyDescent="0.15">
      <c r="B4584" s="4">
        <v>90</v>
      </c>
      <c r="C4584" s="5">
        <v>427634</v>
      </c>
      <c r="D4584" s="5">
        <v>9502</v>
      </c>
      <c r="E4584" s="5">
        <v>6522</v>
      </c>
      <c r="F4584" s="5">
        <v>12634</v>
      </c>
      <c r="G4584" s="5">
        <v>45</v>
      </c>
      <c r="H4584" s="5">
        <v>1649.7285999999999</v>
      </c>
      <c r="I4584" s="6"/>
    </row>
    <row r="4585" spans="2:9" x14ac:dyDescent="0.15">
      <c r="B4585" s="4">
        <v>91</v>
      </c>
      <c r="C4585" s="5">
        <v>316466</v>
      </c>
      <c r="D4585" s="5">
        <v>10912</v>
      </c>
      <c r="E4585" s="5">
        <v>7514</v>
      </c>
      <c r="F4585" s="5">
        <v>14490</v>
      </c>
      <c r="G4585" s="5">
        <v>29</v>
      </c>
      <c r="H4585" s="5">
        <v>2185.8159999999998</v>
      </c>
      <c r="I4585" s="6"/>
    </row>
    <row r="4586" spans="2:9" x14ac:dyDescent="0.15">
      <c r="B4586" s="4">
        <v>92</v>
      </c>
      <c r="C4586" s="5">
        <v>232338</v>
      </c>
      <c r="D4586" s="5">
        <v>8011</v>
      </c>
      <c r="E4586" s="5">
        <v>6234</v>
      </c>
      <c r="F4586" s="5">
        <v>9658</v>
      </c>
      <c r="G4586" s="5">
        <v>29</v>
      </c>
      <c r="H4586" s="5">
        <v>982.38980000000004</v>
      </c>
      <c r="I4586" s="6"/>
    </row>
    <row r="4587" spans="2:9" x14ac:dyDescent="0.15">
      <c r="B4587" s="4">
        <v>93</v>
      </c>
      <c r="C4587" s="5">
        <v>512116</v>
      </c>
      <c r="D4587" s="5">
        <v>10242</v>
      </c>
      <c r="E4587" s="5">
        <v>6714</v>
      </c>
      <c r="F4587" s="5">
        <v>15322</v>
      </c>
      <c r="G4587" s="5">
        <v>50</v>
      </c>
      <c r="H4587" s="5">
        <v>2030.9989</v>
      </c>
      <c r="I4587" s="6"/>
    </row>
    <row r="4588" spans="2:9" x14ac:dyDescent="0.15">
      <c r="B4588" s="4">
        <v>94</v>
      </c>
      <c r="C4588" s="5">
        <v>797356</v>
      </c>
      <c r="D4588" s="5">
        <v>12860</v>
      </c>
      <c r="E4588" s="5">
        <v>8410</v>
      </c>
      <c r="F4588" s="5">
        <v>20922</v>
      </c>
      <c r="G4588" s="5">
        <v>62</v>
      </c>
      <c r="H4588" s="5">
        <v>3123.2997999999998</v>
      </c>
      <c r="I4588" s="6"/>
    </row>
    <row r="4589" spans="2:9" x14ac:dyDescent="0.15">
      <c r="B4589" s="4">
        <v>95</v>
      </c>
      <c r="C4589" s="5">
        <v>711242</v>
      </c>
      <c r="D4589" s="5">
        <v>12477</v>
      </c>
      <c r="E4589" s="5">
        <v>7674</v>
      </c>
      <c r="F4589" s="5">
        <v>19418</v>
      </c>
      <c r="G4589" s="5">
        <v>57</v>
      </c>
      <c r="H4589" s="5">
        <v>3161.7483000000002</v>
      </c>
      <c r="I4589" s="6"/>
    </row>
    <row r="4590" spans="2:9" x14ac:dyDescent="0.15">
      <c r="B4590" s="4">
        <v>96</v>
      </c>
      <c r="C4590" s="5">
        <v>255672</v>
      </c>
      <c r="D4590" s="5">
        <v>9131</v>
      </c>
      <c r="E4590" s="5">
        <v>6490</v>
      </c>
      <c r="F4590" s="5">
        <v>11834</v>
      </c>
      <c r="G4590" s="5">
        <v>28</v>
      </c>
      <c r="H4590" s="5">
        <v>1210.4503999999999</v>
      </c>
      <c r="I4590" s="6"/>
    </row>
    <row r="4591" spans="2:9" x14ac:dyDescent="0.15">
      <c r="B4591" s="4">
        <v>97</v>
      </c>
      <c r="C4591" s="5">
        <v>296230</v>
      </c>
      <c r="D4591" s="5">
        <v>9555</v>
      </c>
      <c r="E4591" s="5">
        <v>6618</v>
      </c>
      <c r="F4591" s="5">
        <v>12026</v>
      </c>
      <c r="G4591" s="5">
        <v>31</v>
      </c>
      <c r="H4591" s="5">
        <v>1355.3406</v>
      </c>
      <c r="I4591" s="6"/>
    </row>
    <row r="4592" spans="2:9" x14ac:dyDescent="0.15">
      <c r="B4592" s="4">
        <v>98</v>
      </c>
      <c r="C4592" s="5">
        <v>932990</v>
      </c>
      <c r="D4592" s="5">
        <v>15813</v>
      </c>
      <c r="E4592" s="5">
        <v>9274</v>
      </c>
      <c r="F4592" s="5">
        <v>25306</v>
      </c>
      <c r="G4592" s="5">
        <v>59</v>
      </c>
      <c r="H4592" s="5">
        <v>4479.7629999999999</v>
      </c>
      <c r="I4592" s="6"/>
    </row>
    <row r="4593" spans="2:9" x14ac:dyDescent="0.15">
      <c r="B4593" s="4">
        <v>99</v>
      </c>
      <c r="C4593" s="5">
        <v>670762</v>
      </c>
      <c r="D4593" s="5">
        <v>11767</v>
      </c>
      <c r="E4593" s="5">
        <v>5882</v>
      </c>
      <c r="F4593" s="5">
        <v>20474</v>
      </c>
      <c r="G4593" s="5">
        <v>57</v>
      </c>
      <c r="H4593" s="5">
        <v>4083.4841000000001</v>
      </c>
      <c r="I4593" s="6"/>
    </row>
    <row r="4594" spans="2:9" x14ac:dyDescent="0.15">
      <c r="B4594" s="4">
        <v>100</v>
      </c>
      <c r="C4594" s="5">
        <v>375756</v>
      </c>
      <c r="D4594" s="5">
        <v>12525</v>
      </c>
      <c r="E4594" s="5">
        <v>7962</v>
      </c>
      <c r="F4594" s="5">
        <v>17018</v>
      </c>
      <c r="G4594" s="5">
        <v>30</v>
      </c>
      <c r="H4594" s="5">
        <v>2181.3582000000001</v>
      </c>
      <c r="I4594" s="6"/>
    </row>
    <row r="4595" spans="2:9" x14ac:dyDescent="0.15">
      <c r="B4595" s="4">
        <v>101</v>
      </c>
      <c r="C4595" s="5">
        <v>406710</v>
      </c>
      <c r="D4595" s="5">
        <v>10428</v>
      </c>
      <c r="E4595" s="5">
        <v>6842</v>
      </c>
      <c r="F4595" s="5">
        <v>13850</v>
      </c>
      <c r="G4595" s="5">
        <v>39</v>
      </c>
      <c r="H4595" s="5">
        <v>1672.9373000000001</v>
      </c>
      <c r="I4595" s="6"/>
    </row>
    <row r="4596" spans="2:9" x14ac:dyDescent="0.15">
      <c r="B4596" s="4">
        <v>102</v>
      </c>
      <c r="C4596" s="5">
        <v>345054</v>
      </c>
      <c r="D4596" s="5">
        <v>8024</v>
      </c>
      <c r="E4596" s="5">
        <v>4730</v>
      </c>
      <c r="F4596" s="5">
        <v>11674</v>
      </c>
      <c r="G4596" s="5">
        <v>43</v>
      </c>
      <c r="H4596" s="5">
        <v>1685.3997999999999</v>
      </c>
      <c r="I4596" s="6"/>
    </row>
    <row r="4597" spans="2:9" x14ac:dyDescent="0.15">
      <c r="B4597" s="4">
        <v>103</v>
      </c>
      <c r="C4597" s="5">
        <v>404284</v>
      </c>
      <c r="D4597" s="5">
        <v>10639</v>
      </c>
      <c r="E4597" s="5">
        <v>4250</v>
      </c>
      <c r="F4597" s="5">
        <v>18714</v>
      </c>
      <c r="G4597" s="5">
        <v>38</v>
      </c>
      <c r="H4597" s="5">
        <v>3959.5261</v>
      </c>
      <c r="I4597" s="6"/>
    </row>
    <row r="4598" spans="2:9" x14ac:dyDescent="0.15">
      <c r="B4598" s="4">
        <v>104</v>
      </c>
      <c r="C4598" s="5">
        <v>583154</v>
      </c>
      <c r="D4598" s="5">
        <v>12958</v>
      </c>
      <c r="E4598" s="5">
        <v>7226</v>
      </c>
      <c r="F4598" s="5">
        <v>21498</v>
      </c>
      <c r="G4598" s="5">
        <v>45</v>
      </c>
      <c r="H4598" s="5">
        <v>4325.1890000000003</v>
      </c>
      <c r="I4598" s="6"/>
    </row>
    <row r="4599" spans="2:9" x14ac:dyDescent="0.15">
      <c r="B4599" s="4">
        <v>105</v>
      </c>
      <c r="C4599" s="5">
        <v>486664</v>
      </c>
      <c r="D4599" s="5">
        <v>9358</v>
      </c>
      <c r="E4599" s="5">
        <v>4730</v>
      </c>
      <c r="F4599" s="5">
        <v>16282</v>
      </c>
      <c r="G4599" s="5">
        <v>52</v>
      </c>
      <c r="H4599" s="5">
        <v>3065.1669999999999</v>
      </c>
      <c r="I4599" s="6"/>
    </row>
    <row r="4600" spans="2:9" x14ac:dyDescent="0.15">
      <c r="B4600" s="4">
        <v>106</v>
      </c>
      <c r="C4600" s="5">
        <v>539428</v>
      </c>
      <c r="D4600" s="5">
        <v>9300</v>
      </c>
      <c r="E4600" s="5">
        <v>4666</v>
      </c>
      <c r="F4600" s="5">
        <v>13882</v>
      </c>
      <c r="G4600" s="5">
        <v>58</v>
      </c>
      <c r="H4600" s="5">
        <v>1982.5604000000001</v>
      </c>
      <c r="I4600" s="6"/>
    </row>
    <row r="4601" spans="2:9" x14ac:dyDescent="0.15">
      <c r="B4601" s="4">
        <v>107</v>
      </c>
      <c r="C4601" s="5">
        <v>41102</v>
      </c>
      <c r="D4601" s="5">
        <v>2163</v>
      </c>
      <c r="E4601" s="5">
        <v>474</v>
      </c>
      <c r="F4601" s="5">
        <v>3130</v>
      </c>
      <c r="G4601" s="5">
        <v>19</v>
      </c>
      <c r="H4601" s="5">
        <v>624.48569999999995</v>
      </c>
      <c r="I4601" s="6"/>
    </row>
    <row r="4602" spans="2:9" x14ac:dyDescent="0.15">
      <c r="B4602" s="4">
        <v>108</v>
      </c>
      <c r="C4602" s="5">
        <v>500204</v>
      </c>
      <c r="D4602" s="5">
        <v>10874</v>
      </c>
      <c r="E4602" s="5">
        <v>5466</v>
      </c>
      <c r="F4602" s="5">
        <v>17978</v>
      </c>
      <c r="G4602" s="5">
        <v>46</v>
      </c>
      <c r="H4602" s="5">
        <v>3488.5513000000001</v>
      </c>
      <c r="I4602" s="6"/>
    </row>
    <row r="4603" spans="2:9" x14ac:dyDescent="0.15">
      <c r="B4603" s="4">
        <v>109</v>
      </c>
      <c r="C4603" s="5">
        <v>362178</v>
      </c>
      <c r="D4603" s="5">
        <v>9788</v>
      </c>
      <c r="E4603" s="5">
        <v>7290</v>
      </c>
      <c r="F4603" s="5">
        <v>12826</v>
      </c>
      <c r="G4603" s="5">
        <v>37</v>
      </c>
      <c r="H4603" s="5">
        <v>1730.7855999999999</v>
      </c>
      <c r="I4603" s="6"/>
    </row>
    <row r="4604" spans="2:9" x14ac:dyDescent="0.15">
      <c r="B4604" s="4">
        <v>110</v>
      </c>
      <c r="C4604" s="5">
        <v>1633186</v>
      </c>
      <c r="D4604" s="5">
        <v>16170</v>
      </c>
      <c r="E4604" s="5">
        <v>7674</v>
      </c>
      <c r="F4604" s="5">
        <v>28762</v>
      </c>
      <c r="G4604" s="5">
        <v>101</v>
      </c>
      <c r="H4604" s="5">
        <v>5888.4076999999997</v>
      </c>
      <c r="I4604" s="6"/>
    </row>
    <row r="4605" spans="2:9" x14ac:dyDescent="0.15">
      <c r="B4605" s="4">
        <v>111</v>
      </c>
      <c r="C4605" s="5">
        <v>602268</v>
      </c>
      <c r="D4605" s="5">
        <v>11153</v>
      </c>
      <c r="E4605" s="5">
        <v>6458</v>
      </c>
      <c r="F4605" s="5">
        <v>16026</v>
      </c>
      <c r="G4605" s="5">
        <v>54</v>
      </c>
      <c r="H4605" s="5">
        <v>2584.8939999999998</v>
      </c>
      <c r="I4605" s="6"/>
    </row>
    <row r="4606" spans="2:9" x14ac:dyDescent="0.15">
      <c r="B4606" s="4">
        <v>112</v>
      </c>
      <c r="C4606" s="5">
        <v>969488</v>
      </c>
      <c r="D4606" s="5">
        <v>13465</v>
      </c>
      <c r="E4606" s="5">
        <v>6522</v>
      </c>
      <c r="F4606" s="5">
        <v>25050</v>
      </c>
      <c r="G4606" s="5">
        <v>72</v>
      </c>
      <c r="H4606" s="5">
        <v>4984.5405000000001</v>
      </c>
      <c r="I4606" s="6"/>
    </row>
    <row r="4607" spans="2:9" x14ac:dyDescent="0.15">
      <c r="B4607" s="4">
        <v>113</v>
      </c>
      <c r="C4607" s="5">
        <v>691408</v>
      </c>
      <c r="D4607" s="5">
        <v>12346</v>
      </c>
      <c r="E4607" s="5">
        <v>6074</v>
      </c>
      <c r="F4607" s="5">
        <v>19386</v>
      </c>
      <c r="G4607" s="5">
        <v>56</v>
      </c>
      <c r="H4607" s="5">
        <v>3300.8542000000002</v>
      </c>
      <c r="I4607" s="6"/>
    </row>
    <row r="4608" spans="2:9" x14ac:dyDescent="0.15">
      <c r="B4608" s="4">
        <v>114</v>
      </c>
      <c r="C4608" s="5">
        <v>307230</v>
      </c>
      <c r="D4608" s="5">
        <v>7144</v>
      </c>
      <c r="E4608" s="5">
        <v>3674</v>
      </c>
      <c r="F4608" s="5">
        <v>10362</v>
      </c>
      <c r="G4608" s="5">
        <v>43</v>
      </c>
      <c r="H4608" s="5">
        <v>1966.6376</v>
      </c>
      <c r="I4608" s="6"/>
    </row>
    <row r="4609" spans="1:9" x14ac:dyDescent="0.15">
      <c r="A4609" s="6"/>
      <c r="B4609" s="4">
        <v>115</v>
      </c>
      <c r="C4609" s="5">
        <v>233836</v>
      </c>
      <c r="D4609" s="5">
        <v>7794</v>
      </c>
      <c r="E4609" s="5">
        <v>6138</v>
      </c>
      <c r="F4609" s="5">
        <v>10490</v>
      </c>
      <c r="G4609" s="5">
        <v>30</v>
      </c>
      <c r="H4609" s="5">
        <v>1172.829</v>
      </c>
      <c r="I4609" s="6"/>
    </row>
    <row r="4610" spans="1:9" x14ac:dyDescent="0.15">
      <c r="A4610" s="11"/>
      <c r="B4610" s="4">
        <v>116</v>
      </c>
      <c r="C4610" s="5">
        <v>426720</v>
      </c>
      <c r="D4610" s="5">
        <v>8890</v>
      </c>
      <c r="E4610" s="5">
        <v>4698</v>
      </c>
      <c r="F4610" s="5">
        <v>14938</v>
      </c>
      <c r="G4610" s="5">
        <v>48</v>
      </c>
      <c r="H4610" s="5">
        <v>2685.5754000000002</v>
      </c>
      <c r="I4610" s="6"/>
    </row>
    <row r="4611" spans="1:9" x14ac:dyDescent="0.15">
      <c r="B4611" s="4">
        <v>117</v>
      </c>
      <c r="C4611" s="5">
        <v>377872</v>
      </c>
      <c r="D4611" s="5">
        <v>9446</v>
      </c>
      <c r="E4611" s="5">
        <v>7098</v>
      </c>
      <c r="F4611" s="5">
        <v>13018</v>
      </c>
      <c r="G4611" s="5">
        <v>40</v>
      </c>
      <c r="H4611" s="5">
        <v>1485.3143</v>
      </c>
      <c r="I4611" s="6"/>
    </row>
    <row r="4612" spans="1:9" x14ac:dyDescent="0.15">
      <c r="B4612" s="4">
        <v>118</v>
      </c>
      <c r="C4612" s="5">
        <v>382270</v>
      </c>
      <c r="D4612" s="5">
        <v>8890</v>
      </c>
      <c r="E4612" s="5">
        <v>5626</v>
      </c>
      <c r="F4612" s="5">
        <v>14362</v>
      </c>
      <c r="G4612" s="5">
        <v>43</v>
      </c>
      <c r="H4612" s="5">
        <v>2238.65</v>
      </c>
      <c r="I4612" s="6"/>
    </row>
    <row r="4613" spans="1:9" x14ac:dyDescent="0.15">
      <c r="B4613" s="4">
        <v>119</v>
      </c>
      <c r="C4613" s="5">
        <v>591792</v>
      </c>
      <c r="D4613" s="5">
        <v>10567</v>
      </c>
      <c r="E4613" s="5">
        <v>6330</v>
      </c>
      <c r="F4613" s="5">
        <v>17882</v>
      </c>
      <c r="G4613" s="5">
        <v>56</v>
      </c>
      <c r="H4613" s="5">
        <v>2969.7766000000001</v>
      </c>
      <c r="I4613" s="6"/>
    </row>
    <row r="4614" spans="1:9" x14ac:dyDescent="0.15">
      <c r="B4614" s="4">
        <v>120</v>
      </c>
      <c r="C4614" s="5">
        <v>478734</v>
      </c>
      <c r="D4614" s="5">
        <v>9386</v>
      </c>
      <c r="E4614" s="5">
        <v>5178</v>
      </c>
      <c r="F4614" s="5">
        <v>15738</v>
      </c>
      <c r="G4614" s="5">
        <v>51</v>
      </c>
      <c r="H4614" s="5">
        <v>2909.7159999999999</v>
      </c>
      <c r="I4614" s="6"/>
    </row>
    <row r="4615" spans="1:9" x14ac:dyDescent="0.15">
      <c r="B4615" s="4">
        <v>121</v>
      </c>
      <c r="C4615" s="5">
        <v>85970</v>
      </c>
      <c r="D4615" s="5">
        <v>6613</v>
      </c>
      <c r="E4615" s="5">
        <v>5690</v>
      </c>
      <c r="F4615" s="5">
        <v>7354</v>
      </c>
      <c r="G4615" s="5">
        <v>13</v>
      </c>
      <c r="H4615" s="5">
        <v>458.51398</v>
      </c>
      <c r="I4615" s="6"/>
    </row>
    <row r="4616" spans="1:9" x14ac:dyDescent="0.15">
      <c r="B4616" s="4">
        <v>122</v>
      </c>
      <c r="C4616" s="5">
        <v>599828</v>
      </c>
      <c r="D4616" s="5">
        <v>9088</v>
      </c>
      <c r="E4616" s="5">
        <v>4986</v>
      </c>
      <c r="F4616" s="5">
        <v>13754</v>
      </c>
      <c r="G4616" s="5">
        <v>66</v>
      </c>
      <c r="H4616" s="5">
        <v>1978.9762000000001</v>
      </c>
      <c r="I4616" s="6"/>
    </row>
    <row r="4617" spans="1:9" x14ac:dyDescent="0.15">
      <c r="B4617" s="4">
        <v>123</v>
      </c>
      <c r="C4617" s="5">
        <v>543168</v>
      </c>
      <c r="D4617" s="5">
        <v>11316</v>
      </c>
      <c r="E4617" s="5">
        <v>6042</v>
      </c>
      <c r="F4617" s="5">
        <v>17978</v>
      </c>
      <c r="G4617" s="5">
        <v>48</v>
      </c>
      <c r="H4617" s="5">
        <v>3201.4607000000001</v>
      </c>
      <c r="I4617" s="6"/>
    </row>
    <row r="4618" spans="1:9" x14ac:dyDescent="0.15">
      <c r="B4618" s="4">
        <v>124</v>
      </c>
      <c r="C4618" s="5">
        <v>709580</v>
      </c>
      <c r="D4618" s="5">
        <v>11444</v>
      </c>
      <c r="E4618" s="5">
        <v>4730</v>
      </c>
      <c r="F4618" s="5">
        <v>22074</v>
      </c>
      <c r="G4618" s="5">
        <v>62</v>
      </c>
      <c r="H4618" s="5">
        <v>4617.183</v>
      </c>
      <c r="I4618" s="6"/>
    </row>
    <row r="4619" spans="1:9" x14ac:dyDescent="0.15">
      <c r="B4619" s="4">
        <v>125</v>
      </c>
      <c r="C4619" s="5">
        <v>419562</v>
      </c>
      <c r="D4619" s="5">
        <v>10233</v>
      </c>
      <c r="E4619" s="5">
        <v>4538</v>
      </c>
      <c r="F4619" s="5">
        <v>15738</v>
      </c>
      <c r="G4619" s="5">
        <v>41</v>
      </c>
      <c r="H4619" s="5">
        <v>2939.6442999999999</v>
      </c>
      <c r="I4619" s="6"/>
    </row>
    <row r="4620" spans="1:9" x14ac:dyDescent="0.15">
      <c r="B4620" s="4">
        <v>126</v>
      </c>
      <c r="C4620" s="5">
        <v>594900</v>
      </c>
      <c r="D4620" s="5">
        <v>11898</v>
      </c>
      <c r="E4620" s="5">
        <v>6522</v>
      </c>
      <c r="F4620" s="5">
        <v>17242</v>
      </c>
      <c r="G4620" s="5">
        <v>50</v>
      </c>
      <c r="H4620" s="5">
        <v>2757.1968000000002</v>
      </c>
      <c r="I4620" s="6"/>
    </row>
    <row r="4621" spans="1:9" x14ac:dyDescent="0.15">
      <c r="B4621" s="4">
        <v>127</v>
      </c>
      <c r="C4621" s="5">
        <v>591644</v>
      </c>
      <c r="D4621" s="5">
        <v>10956</v>
      </c>
      <c r="E4621" s="5">
        <v>4410</v>
      </c>
      <c r="F4621" s="5">
        <v>19482</v>
      </c>
      <c r="G4621" s="5">
        <v>54</v>
      </c>
      <c r="H4621" s="5">
        <v>4343.6035000000002</v>
      </c>
      <c r="I4621" s="6"/>
    </row>
    <row r="4622" spans="1:9" x14ac:dyDescent="0.15">
      <c r="B4622" s="4">
        <v>128</v>
      </c>
      <c r="C4622" s="5">
        <v>110296</v>
      </c>
      <c r="D4622" s="5">
        <v>9191</v>
      </c>
      <c r="E4622" s="5">
        <v>8698</v>
      </c>
      <c r="F4622" s="5">
        <v>9594</v>
      </c>
      <c r="G4622" s="5">
        <v>12</v>
      </c>
      <c r="H4622" s="5">
        <v>335.74612000000002</v>
      </c>
      <c r="I4622" s="6"/>
    </row>
    <row r="4623" spans="1:9" x14ac:dyDescent="0.15">
      <c r="B4623" s="4">
        <v>129</v>
      </c>
      <c r="C4623" s="5">
        <v>778932</v>
      </c>
      <c r="D4623" s="5">
        <v>11802</v>
      </c>
      <c r="E4623" s="5">
        <v>5786</v>
      </c>
      <c r="F4623" s="5">
        <v>24986</v>
      </c>
      <c r="G4623" s="5">
        <v>66</v>
      </c>
      <c r="H4623" s="5">
        <v>4671.848</v>
      </c>
      <c r="I4623" s="6"/>
    </row>
    <row r="4624" spans="1:9" x14ac:dyDescent="0.15">
      <c r="B4624" s="4">
        <v>130</v>
      </c>
      <c r="C4624" s="5">
        <v>131814</v>
      </c>
      <c r="D4624" s="5">
        <v>8787</v>
      </c>
      <c r="E4624" s="5">
        <v>7674</v>
      </c>
      <c r="F4624" s="5">
        <v>10106</v>
      </c>
      <c r="G4624" s="5">
        <v>15</v>
      </c>
      <c r="H4624" s="5">
        <v>766.11224000000004</v>
      </c>
      <c r="I4624" s="6"/>
    </row>
    <row r="4625" spans="2:9" x14ac:dyDescent="0.15">
      <c r="B4625" s="4">
        <v>131</v>
      </c>
      <c r="C4625" s="5">
        <v>587024</v>
      </c>
      <c r="D4625" s="5">
        <v>10482</v>
      </c>
      <c r="E4625" s="5">
        <v>5274</v>
      </c>
      <c r="F4625" s="5">
        <v>16218</v>
      </c>
      <c r="G4625" s="5">
        <v>56</v>
      </c>
      <c r="H4625" s="5">
        <v>2998.9807000000001</v>
      </c>
      <c r="I4625" s="6"/>
    </row>
    <row r="4626" spans="2:9" x14ac:dyDescent="0.15">
      <c r="B4626" s="4">
        <v>132</v>
      </c>
      <c r="C4626" s="5">
        <v>444176</v>
      </c>
      <c r="D4626" s="5">
        <v>11104</v>
      </c>
      <c r="E4626" s="5">
        <v>6490</v>
      </c>
      <c r="F4626" s="5">
        <v>16698</v>
      </c>
      <c r="G4626" s="5">
        <v>40</v>
      </c>
      <c r="H4626" s="5">
        <v>3411.2903000000001</v>
      </c>
      <c r="I4626" s="6"/>
    </row>
    <row r="4627" spans="2:9" x14ac:dyDescent="0.15">
      <c r="B4627" s="4">
        <v>133</v>
      </c>
      <c r="C4627" s="5">
        <v>403518</v>
      </c>
      <c r="D4627" s="5">
        <v>9384</v>
      </c>
      <c r="E4627" s="5">
        <v>5722</v>
      </c>
      <c r="F4627" s="5">
        <v>13626</v>
      </c>
      <c r="G4627" s="5">
        <v>43</v>
      </c>
      <c r="H4627" s="5">
        <v>2249.7446</v>
      </c>
      <c r="I4627" s="6"/>
    </row>
    <row r="4628" spans="2:9" x14ac:dyDescent="0.15">
      <c r="B4628" s="4">
        <v>134</v>
      </c>
      <c r="C4628" s="5">
        <v>516338</v>
      </c>
      <c r="D4628" s="5">
        <v>11474</v>
      </c>
      <c r="E4628" s="5">
        <v>5914</v>
      </c>
      <c r="F4628" s="5">
        <v>18938</v>
      </c>
      <c r="G4628" s="5">
        <v>45</v>
      </c>
      <c r="H4628" s="5">
        <v>3769.203</v>
      </c>
      <c r="I4628" s="6"/>
    </row>
    <row r="4629" spans="2:9" x14ac:dyDescent="0.15">
      <c r="B4629" s="4">
        <v>135</v>
      </c>
      <c r="C4629" s="5">
        <v>575476</v>
      </c>
      <c r="D4629" s="5">
        <v>11509</v>
      </c>
      <c r="E4629" s="5">
        <v>7226</v>
      </c>
      <c r="F4629" s="5">
        <v>17690</v>
      </c>
      <c r="G4629" s="5">
        <v>50</v>
      </c>
      <c r="H4629" s="5">
        <v>3033.8317999999999</v>
      </c>
      <c r="I4629" s="6"/>
    </row>
    <row r="4630" spans="2:9" x14ac:dyDescent="0.15">
      <c r="B4630" s="4">
        <v>136</v>
      </c>
      <c r="C4630" s="5">
        <v>540064</v>
      </c>
      <c r="D4630" s="5">
        <v>8438</v>
      </c>
      <c r="E4630" s="5">
        <v>3930</v>
      </c>
      <c r="F4630" s="5">
        <v>16570</v>
      </c>
      <c r="G4630" s="5">
        <v>64</v>
      </c>
      <c r="H4630" s="5">
        <v>3034.7788</v>
      </c>
      <c r="I4630" s="6"/>
    </row>
    <row r="4631" spans="2:9" x14ac:dyDescent="0.15">
      <c r="B4631" s="4">
        <v>137</v>
      </c>
      <c r="C4631" s="5">
        <v>354042</v>
      </c>
      <c r="D4631" s="5">
        <v>7225</v>
      </c>
      <c r="E4631" s="5">
        <v>2842</v>
      </c>
      <c r="F4631" s="5">
        <v>11610</v>
      </c>
      <c r="G4631" s="5">
        <v>49</v>
      </c>
      <c r="H4631" s="5">
        <v>1959.194</v>
      </c>
      <c r="I4631" s="6"/>
    </row>
    <row r="4632" spans="2:9" x14ac:dyDescent="0.15">
      <c r="B4632" s="4">
        <v>138</v>
      </c>
      <c r="C4632" s="5">
        <v>169132</v>
      </c>
      <c r="D4632" s="5">
        <v>5637</v>
      </c>
      <c r="E4632" s="5">
        <v>3354</v>
      </c>
      <c r="F4632" s="5">
        <v>7930</v>
      </c>
      <c r="G4632" s="5">
        <v>30</v>
      </c>
      <c r="H4632" s="5">
        <v>1335.0501999999999</v>
      </c>
      <c r="I4632" s="6"/>
    </row>
    <row r="4633" spans="2:9" x14ac:dyDescent="0.15">
      <c r="B4633" s="4">
        <v>139</v>
      </c>
      <c r="C4633" s="5">
        <v>470644</v>
      </c>
      <c r="D4633" s="5">
        <v>9412</v>
      </c>
      <c r="E4633" s="5">
        <v>4154</v>
      </c>
      <c r="F4633" s="5">
        <v>16378</v>
      </c>
      <c r="G4633" s="5">
        <v>50</v>
      </c>
      <c r="H4633" s="5">
        <v>3443.1181999999999</v>
      </c>
      <c r="I4633" s="6"/>
    </row>
    <row r="4634" spans="2:9" x14ac:dyDescent="0.15">
      <c r="B4634" s="4">
        <v>140</v>
      </c>
      <c r="C4634" s="5">
        <v>875358</v>
      </c>
      <c r="D4634" s="5">
        <v>14836</v>
      </c>
      <c r="E4634" s="5">
        <v>8442</v>
      </c>
      <c r="F4634" s="5">
        <v>27066</v>
      </c>
      <c r="G4634" s="5">
        <v>59</v>
      </c>
      <c r="H4634" s="5">
        <v>5026.2563</v>
      </c>
      <c r="I4634" s="6"/>
    </row>
    <row r="4635" spans="2:9" x14ac:dyDescent="0.15">
      <c r="B4635" s="4">
        <v>141</v>
      </c>
      <c r="C4635" s="5">
        <v>417948</v>
      </c>
      <c r="D4635" s="5">
        <v>10998</v>
      </c>
      <c r="E4635" s="5">
        <v>7130</v>
      </c>
      <c r="F4635" s="5">
        <v>14618</v>
      </c>
      <c r="G4635" s="5">
        <v>38</v>
      </c>
      <c r="H4635" s="5">
        <v>2079.0590000000002</v>
      </c>
      <c r="I4635" s="6"/>
    </row>
    <row r="4636" spans="2:9" x14ac:dyDescent="0.15">
      <c r="B4636" s="4">
        <v>142</v>
      </c>
      <c r="C4636" s="5">
        <v>395586</v>
      </c>
      <c r="D4636" s="5">
        <v>10691</v>
      </c>
      <c r="E4636" s="5">
        <v>6042</v>
      </c>
      <c r="F4636" s="5">
        <v>18458</v>
      </c>
      <c r="G4636" s="5">
        <v>37</v>
      </c>
      <c r="H4636" s="5">
        <v>3288.1711</v>
      </c>
      <c r="I4636" s="6"/>
    </row>
    <row r="4637" spans="2:9" x14ac:dyDescent="0.15">
      <c r="B4637" s="4">
        <v>143</v>
      </c>
      <c r="C4637" s="5">
        <v>291592</v>
      </c>
      <c r="D4637" s="5">
        <v>8099</v>
      </c>
      <c r="E4637" s="5">
        <v>4890</v>
      </c>
      <c r="F4637" s="5">
        <v>12410</v>
      </c>
      <c r="G4637" s="5">
        <v>36</v>
      </c>
      <c r="H4637" s="5">
        <v>1885.2910999999999</v>
      </c>
      <c r="I4637" s="6"/>
    </row>
    <row r="4638" spans="2:9" x14ac:dyDescent="0.15">
      <c r="B4638" s="4">
        <v>144</v>
      </c>
      <c r="C4638" s="5">
        <v>367822</v>
      </c>
      <c r="D4638" s="5">
        <v>7212</v>
      </c>
      <c r="E4638" s="5">
        <v>3930</v>
      </c>
      <c r="F4638" s="5">
        <v>11706</v>
      </c>
      <c r="G4638" s="5">
        <v>51</v>
      </c>
      <c r="H4638" s="5">
        <v>2026.7316000000001</v>
      </c>
      <c r="I4638" s="6"/>
    </row>
    <row r="4639" spans="2:9" x14ac:dyDescent="0.15">
      <c r="B4639" s="4">
        <v>145</v>
      </c>
      <c r="C4639" s="5">
        <v>803988</v>
      </c>
      <c r="D4639" s="5">
        <v>12181</v>
      </c>
      <c r="E4639" s="5">
        <v>5786</v>
      </c>
      <c r="F4639" s="5">
        <v>22106</v>
      </c>
      <c r="G4639" s="5">
        <v>66</v>
      </c>
      <c r="H4639" s="5">
        <v>4160.1009999999997</v>
      </c>
      <c r="I4639" s="6"/>
    </row>
    <row r="4640" spans="2:9" x14ac:dyDescent="0.15">
      <c r="B4640" s="4">
        <v>146</v>
      </c>
      <c r="C4640" s="5">
        <v>169874</v>
      </c>
      <c r="D4640" s="5">
        <v>5857</v>
      </c>
      <c r="E4640" s="5">
        <v>3994</v>
      </c>
      <c r="F4640" s="5">
        <v>7130</v>
      </c>
      <c r="G4640" s="5">
        <v>29</v>
      </c>
      <c r="H4640" s="5">
        <v>817.03740000000005</v>
      </c>
      <c r="I4640" s="6"/>
    </row>
    <row r="4641" spans="2:9" x14ac:dyDescent="0.15">
      <c r="B4641" s="4">
        <v>147</v>
      </c>
      <c r="C4641" s="5">
        <v>116692</v>
      </c>
      <c r="D4641" s="5">
        <v>6482</v>
      </c>
      <c r="E4641" s="5">
        <v>4890</v>
      </c>
      <c r="F4641" s="5">
        <v>8090</v>
      </c>
      <c r="G4641" s="5">
        <v>18</v>
      </c>
      <c r="H4641" s="5">
        <v>902.40150000000006</v>
      </c>
      <c r="I4641" s="6"/>
    </row>
    <row r="4642" spans="2:9" x14ac:dyDescent="0.15">
      <c r="B4642" s="4">
        <v>148</v>
      </c>
      <c r="C4642" s="5">
        <v>293316</v>
      </c>
      <c r="D4642" s="5">
        <v>6983</v>
      </c>
      <c r="E4642" s="5">
        <v>4602</v>
      </c>
      <c r="F4642" s="5">
        <v>10650</v>
      </c>
      <c r="G4642" s="5">
        <v>42</v>
      </c>
      <c r="H4642" s="5">
        <v>1687.2986000000001</v>
      </c>
      <c r="I4642" s="6"/>
    </row>
    <row r="4643" spans="2:9" x14ac:dyDescent="0.15">
      <c r="B4643" s="4">
        <v>149</v>
      </c>
      <c r="C4643" s="5">
        <v>453354</v>
      </c>
      <c r="D4643" s="5">
        <v>7953</v>
      </c>
      <c r="E4643" s="5">
        <v>4762</v>
      </c>
      <c r="F4643" s="5">
        <v>13018</v>
      </c>
      <c r="G4643" s="5">
        <v>57</v>
      </c>
      <c r="H4643" s="5">
        <v>2395.8867</v>
      </c>
      <c r="I4643" s="6"/>
    </row>
    <row r="4644" spans="2:9" x14ac:dyDescent="0.15">
      <c r="B4644" s="4">
        <v>150</v>
      </c>
      <c r="C4644" s="5">
        <v>340172</v>
      </c>
      <c r="D4644" s="5">
        <v>7395</v>
      </c>
      <c r="E4644" s="5">
        <v>3546</v>
      </c>
      <c r="F4644" s="5">
        <v>12282</v>
      </c>
      <c r="G4644" s="5">
        <v>46</v>
      </c>
      <c r="H4644" s="5">
        <v>2503.2615000000001</v>
      </c>
      <c r="I4644" s="6"/>
    </row>
    <row r="4645" spans="2:9" x14ac:dyDescent="0.15">
      <c r="B4645" s="4">
        <v>151</v>
      </c>
      <c r="C4645" s="5">
        <v>498514</v>
      </c>
      <c r="D4645" s="5">
        <v>8172</v>
      </c>
      <c r="E4645" s="5">
        <v>3866</v>
      </c>
      <c r="F4645" s="5">
        <v>14010</v>
      </c>
      <c r="G4645" s="5">
        <v>61</v>
      </c>
      <c r="H4645" s="5">
        <v>2857.5859999999998</v>
      </c>
      <c r="I4645" s="6"/>
    </row>
    <row r="4646" spans="2:9" x14ac:dyDescent="0.15">
      <c r="B4646" s="4">
        <v>152</v>
      </c>
      <c r="C4646" s="5">
        <v>640908</v>
      </c>
      <c r="D4646" s="5">
        <v>10337</v>
      </c>
      <c r="E4646" s="5">
        <v>4250</v>
      </c>
      <c r="F4646" s="5">
        <v>19610</v>
      </c>
      <c r="G4646" s="5">
        <v>62</v>
      </c>
      <c r="H4646" s="5">
        <v>4292.7529999999997</v>
      </c>
      <c r="I4646" s="6"/>
    </row>
    <row r="4647" spans="2:9" x14ac:dyDescent="0.15">
      <c r="B4647" s="4">
        <v>153</v>
      </c>
      <c r="C4647" s="5">
        <v>421262</v>
      </c>
      <c r="D4647" s="5">
        <v>8260</v>
      </c>
      <c r="E4647" s="5">
        <v>3898</v>
      </c>
      <c r="F4647" s="5">
        <v>14298</v>
      </c>
      <c r="G4647" s="5">
        <v>51</v>
      </c>
      <c r="H4647" s="5">
        <v>2473.1462000000001</v>
      </c>
      <c r="I4647" s="6"/>
    </row>
    <row r="4648" spans="2:9" x14ac:dyDescent="0.15">
      <c r="B4648" s="4">
        <v>154</v>
      </c>
      <c r="C4648" s="5">
        <v>130736</v>
      </c>
      <c r="D4648" s="5">
        <v>5447</v>
      </c>
      <c r="E4648" s="5">
        <v>3322</v>
      </c>
      <c r="F4648" s="5">
        <v>6810</v>
      </c>
      <c r="G4648" s="5">
        <v>24</v>
      </c>
      <c r="H4648" s="5">
        <v>893.10924999999997</v>
      </c>
      <c r="I4648" s="6"/>
    </row>
    <row r="4649" spans="2:9" x14ac:dyDescent="0.15">
      <c r="B4649" s="4">
        <v>155</v>
      </c>
      <c r="C4649" s="5">
        <v>63064</v>
      </c>
      <c r="D4649" s="5">
        <v>5255</v>
      </c>
      <c r="E4649" s="5">
        <v>4218</v>
      </c>
      <c r="F4649" s="5">
        <v>6138</v>
      </c>
      <c r="G4649" s="5">
        <v>12</v>
      </c>
      <c r="H4649" s="5">
        <v>595.77515000000005</v>
      </c>
      <c r="I4649" s="6"/>
    </row>
    <row r="4650" spans="2:9" x14ac:dyDescent="0.15">
      <c r="B4650" s="4">
        <v>156</v>
      </c>
      <c r="C4650" s="5">
        <v>404666</v>
      </c>
      <c r="D4650" s="5">
        <v>8258</v>
      </c>
      <c r="E4650" s="5">
        <v>3642</v>
      </c>
      <c r="F4650" s="5">
        <v>13978</v>
      </c>
      <c r="G4650" s="5">
        <v>49</v>
      </c>
      <c r="H4650" s="5">
        <v>2587.7725</v>
      </c>
      <c r="I4650" s="6"/>
    </row>
    <row r="4651" spans="2:9" x14ac:dyDescent="0.15">
      <c r="B4651" s="4">
        <v>157</v>
      </c>
      <c r="C4651" s="5">
        <v>397152</v>
      </c>
      <c r="D4651" s="5">
        <v>8274</v>
      </c>
      <c r="E4651" s="5">
        <v>4570</v>
      </c>
      <c r="F4651" s="5">
        <v>12794</v>
      </c>
      <c r="G4651" s="5">
        <v>48</v>
      </c>
      <c r="H4651" s="5">
        <v>2239.5770000000002</v>
      </c>
      <c r="I4651" s="6"/>
    </row>
    <row r="4652" spans="2:9" x14ac:dyDescent="0.15">
      <c r="B4652" s="4">
        <v>158</v>
      </c>
      <c r="C4652" s="5">
        <v>274016</v>
      </c>
      <c r="D4652" s="5">
        <v>8563</v>
      </c>
      <c r="E4652" s="5">
        <v>6330</v>
      </c>
      <c r="F4652" s="5">
        <v>11994</v>
      </c>
      <c r="G4652" s="5">
        <v>32</v>
      </c>
      <c r="H4652" s="5">
        <v>1574.6476</v>
      </c>
      <c r="I4652" s="6"/>
    </row>
    <row r="4653" spans="2:9" x14ac:dyDescent="0.15">
      <c r="B4653" s="4">
        <v>159</v>
      </c>
      <c r="C4653" s="5">
        <v>101552</v>
      </c>
      <c r="D4653" s="5">
        <v>4231</v>
      </c>
      <c r="E4653" s="5">
        <v>2234</v>
      </c>
      <c r="F4653" s="5">
        <v>6618</v>
      </c>
      <c r="G4653" s="5">
        <v>24</v>
      </c>
      <c r="H4653" s="5">
        <v>1095.5</v>
      </c>
      <c r="I4653" s="6"/>
    </row>
    <row r="4654" spans="2:9" x14ac:dyDescent="0.15">
      <c r="B4654" s="4">
        <v>160</v>
      </c>
      <c r="C4654" s="5">
        <v>311668</v>
      </c>
      <c r="D4654" s="5">
        <v>6233</v>
      </c>
      <c r="E4654" s="5">
        <v>1626</v>
      </c>
      <c r="F4654" s="5">
        <v>11930</v>
      </c>
      <c r="G4654" s="5">
        <v>50</v>
      </c>
      <c r="H4654" s="5">
        <v>2809.7775999999999</v>
      </c>
      <c r="I4654" s="6"/>
    </row>
    <row r="4655" spans="2:9" x14ac:dyDescent="0.15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15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15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15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15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15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15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15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15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15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15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15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15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15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15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15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15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15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15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15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15">
      <c r="B4675" s="4">
        <v>181</v>
      </c>
      <c r="I4675" s="6"/>
    </row>
    <row r="4676" spans="1:10" x14ac:dyDescent="0.15">
      <c r="A4676" s="14" t="s">
        <v>10</v>
      </c>
      <c r="B4676" s="3">
        <v>160</v>
      </c>
      <c r="I4676" s="6"/>
    </row>
    <row r="4677" spans="1:10" x14ac:dyDescent="0.15">
      <c r="A4677" t="s">
        <v>67</v>
      </c>
      <c r="B4677" s="15"/>
      <c r="C4677" s="8">
        <f>AVERAGE(C4495:C4675)</f>
        <v>456468.8</v>
      </c>
      <c r="D4677" s="8"/>
      <c r="E4677" s="8"/>
      <c r="F4677" s="8"/>
      <c r="G4677" s="8"/>
      <c r="H4677" s="8"/>
      <c r="I4677" s="9"/>
      <c r="J4677" s="17">
        <f>AVERAGE(D4495:D4675)</f>
        <v>9445.0625</v>
      </c>
    </row>
    <row r="4678" spans="1:10" x14ac:dyDescent="0.15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15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15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15">
      <c r="B4681" s="4"/>
      <c r="C4681" s="16"/>
      <c r="D4681" s="16"/>
      <c r="E4681" s="16"/>
      <c r="F4681" s="16"/>
      <c r="G4681" s="16"/>
      <c r="H4681" s="16"/>
      <c r="I4681" s="18"/>
    </row>
    <row r="4682" spans="1:10" x14ac:dyDescent="0.15">
      <c r="A4682" s="6"/>
      <c r="B4682" s="16">
        <v>1</v>
      </c>
      <c r="C4682" s="16">
        <v>351488</v>
      </c>
      <c r="D4682" s="16">
        <v>7322</v>
      </c>
      <c r="E4682" s="16">
        <v>1092</v>
      </c>
      <c r="F4682" s="16">
        <v>14084</v>
      </c>
      <c r="G4682" s="16">
        <v>48</v>
      </c>
      <c r="H4682" s="16">
        <v>3382.4155000000001</v>
      </c>
      <c r="I4682" s="18"/>
    </row>
    <row r="4683" spans="1:10" x14ac:dyDescent="0.15">
      <c r="A4683" s="6"/>
      <c r="B4683" s="16">
        <v>2</v>
      </c>
      <c r="C4683" s="16">
        <v>475056</v>
      </c>
      <c r="D4683" s="16">
        <v>10796</v>
      </c>
      <c r="E4683" s="16">
        <v>4100</v>
      </c>
      <c r="F4683" s="16">
        <v>19300</v>
      </c>
      <c r="G4683" s="16">
        <v>44</v>
      </c>
      <c r="H4683" s="16">
        <v>4413.7475999999997</v>
      </c>
      <c r="I4683" s="18"/>
    </row>
    <row r="4684" spans="1:10" x14ac:dyDescent="0.15">
      <c r="A4684" s="6"/>
      <c r="B4684" s="16">
        <v>3</v>
      </c>
      <c r="C4684" s="16">
        <v>536060</v>
      </c>
      <c r="D4684" s="16">
        <v>9746</v>
      </c>
      <c r="E4684" s="16">
        <v>2820</v>
      </c>
      <c r="F4684" s="16">
        <v>18468</v>
      </c>
      <c r="G4684" s="16">
        <v>55</v>
      </c>
      <c r="H4684" s="16">
        <v>4286.402</v>
      </c>
      <c r="I4684" s="18"/>
    </row>
    <row r="4685" spans="1:10" x14ac:dyDescent="0.15">
      <c r="A4685" s="6"/>
      <c r="B4685" s="16">
        <v>4</v>
      </c>
      <c r="C4685" s="16">
        <v>158952</v>
      </c>
      <c r="D4685" s="16">
        <v>6113</v>
      </c>
      <c r="E4685" s="16">
        <v>3396</v>
      </c>
      <c r="F4685" s="16">
        <v>8356</v>
      </c>
      <c r="G4685" s="16">
        <v>26</v>
      </c>
      <c r="H4685" s="16">
        <v>1060.2744</v>
      </c>
      <c r="I4685" s="18"/>
    </row>
    <row r="4686" spans="1:10" x14ac:dyDescent="0.15">
      <c r="A4686" s="6"/>
      <c r="B4686" s="16">
        <v>5</v>
      </c>
      <c r="C4686" s="16">
        <v>402792</v>
      </c>
      <c r="D4686" s="16">
        <v>8055</v>
      </c>
      <c r="E4686" s="16">
        <v>3908</v>
      </c>
      <c r="F4686" s="16">
        <v>16036</v>
      </c>
      <c r="G4686" s="16">
        <v>50</v>
      </c>
      <c r="H4686" s="16">
        <v>3162.1260000000002</v>
      </c>
      <c r="I4686" s="18"/>
    </row>
    <row r="4687" spans="1:10" x14ac:dyDescent="0.15">
      <c r="A4687" s="6"/>
      <c r="B4687" s="16">
        <v>6</v>
      </c>
      <c r="C4687" s="16">
        <v>583576</v>
      </c>
      <c r="D4687" s="16">
        <v>9412</v>
      </c>
      <c r="E4687" s="16">
        <v>5380</v>
      </c>
      <c r="F4687" s="16">
        <v>18212</v>
      </c>
      <c r="G4687" s="16">
        <v>62</v>
      </c>
      <c r="H4687" s="16">
        <v>3138.2233999999999</v>
      </c>
      <c r="I4687" s="18"/>
    </row>
    <row r="4688" spans="1:10" x14ac:dyDescent="0.15">
      <c r="A4688" s="6"/>
      <c r="B4688" s="16">
        <v>7</v>
      </c>
      <c r="C4688" s="16">
        <v>435880</v>
      </c>
      <c r="D4688" s="16">
        <v>8717</v>
      </c>
      <c r="E4688" s="16">
        <v>4900</v>
      </c>
      <c r="F4688" s="16">
        <v>14180</v>
      </c>
      <c r="G4688" s="16">
        <v>50</v>
      </c>
      <c r="H4688" s="16">
        <v>2519.1125000000002</v>
      </c>
      <c r="I4688" s="18"/>
    </row>
    <row r="4689" spans="1:9" x14ac:dyDescent="0.15">
      <c r="A4689" s="6"/>
      <c r="B4689" s="16">
        <v>8</v>
      </c>
      <c r="C4689" s="16">
        <v>427244</v>
      </c>
      <c r="D4689" s="16">
        <v>8377</v>
      </c>
      <c r="E4689" s="16">
        <v>3076</v>
      </c>
      <c r="F4689" s="16">
        <v>15108</v>
      </c>
      <c r="G4689" s="16">
        <v>51</v>
      </c>
      <c r="H4689" s="16">
        <v>3395.2094999999999</v>
      </c>
      <c r="I4689" s="18"/>
    </row>
    <row r="4690" spans="1:9" x14ac:dyDescent="0.15">
      <c r="A4690" s="6"/>
      <c r="B4690" s="16">
        <v>9</v>
      </c>
      <c r="C4690" s="16">
        <v>332112</v>
      </c>
      <c r="D4690" s="16">
        <v>7548</v>
      </c>
      <c r="E4690" s="16">
        <v>2628</v>
      </c>
      <c r="F4690" s="16">
        <v>14884</v>
      </c>
      <c r="G4690" s="16">
        <v>44</v>
      </c>
      <c r="H4690" s="16">
        <v>2986.2379999999998</v>
      </c>
      <c r="I4690" s="18"/>
    </row>
    <row r="4691" spans="1:9" x14ac:dyDescent="0.15">
      <c r="A4691" s="6"/>
      <c r="B4691" s="16">
        <v>10</v>
      </c>
      <c r="C4691" s="16">
        <v>691240</v>
      </c>
      <c r="D4691" s="16">
        <v>11917</v>
      </c>
      <c r="E4691" s="16">
        <v>4868</v>
      </c>
      <c r="F4691" s="16">
        <v>23716</v>
      </c>
      <c r="G4691" s="16">
        <v>58</v>
      </c>
      <c r="H4691" s="16">
        <v>5172.3437999999996</v>
      </c>
      <c r="I4691" s="18"/>
    </row>
    <row r="4692" spans="1:9" x14ac:dyDescent="0.15">
      <c r="A4692" s="6"/>
      <c r="B4692" s="16">
        <v>11</v>
      </c>
      <c r="C4692" s="16">
        <v>170792</v>
      </c>
      <c r="D4692" s="16">
        <v>6568</v>
      </c>
      <c r="E4692" s="16">
        <v>4164</v>
      </c>
      <c r="F4692" s="16">
        <v>9380</v>
      </c>
      <c r="G4692" s="16">
        <v>26</v>
      </c>
      <c r="H4692" s="16">
        <v>1464.8230000000001</v>
      </c>
      <c r="I4692" s="18"/>
    </row>
    <row r="4693" spans="1:9" x14ac:dyDescent="0.15">
      <c r="A4693" s="6"/>
      <c r="B4693" s="5">
        <v>12</v>
      </c>
      <c r="C4693" s="16">
        <v>165524</v>
      </c>
      <c r="D4693" s="16">
        <v>5707</v>
      </c>
      <c r="E4693" s="16">
        <v>3780</v>
      </c>
      <c r="F4693" s="16">
        <v>8900</v>
      </c>
      <c r="G4693" s="16">
        <v>29</v>
      </c>
      <c r="H4693" s="16">
        <v>1383.2805000000001</v>
      </c>
      <c r="I4693" s="18"/>
    </row>
    <row r="4694" spans="1:9" x14ac:dyDescent="0.15">
      <c r="B4694" s="4">
        <v>13</v>
      </c>
      <c r="C4694" s="16">
        <v>95168</v>
      </c>
      <c r="D4694" s="16">
        <v>5948</v>
      </c>
      <c r="E4694" s="16">
        <v>5124</v>
      </c>
      <c r="F4694" s="16">
        <v>7300</v>
      </c>
      <c r="G4694" s="16">
        <v>16</v>
      </c>
      <c r="H4694" s="16">
        <v>630.48929999999996</v>
      </c>
      <c r="I4694" s="18"/>
    </row>
    <row r="4695" spans="1:9" x14ac:dyDescent="0.15">
      <c r="B4695" s="4">
        <v>14</v>
      </c>
      <c r="C4695" s="16">
        <v>338644</v>
      </c>
      <c r="D4695" s="16">
        <v>9152</v>
      </c>
      <c r="E4695" s="16">
        <v>6596</v>
      </c>
      <c r="F4695" s="16">
        <v>12612</v>
      </c>
      <c r="G4695" s="16">
        <v>37</v>
      </c>
      <c r="H4695" s="16">
        <v>1756.0487000000001</v>
      </c>
      <c r="I4695" s="18"/>
    </row>
    <row r="4696" spans="1:9" x14ac:dyDescent="0.15">
      <c r="B4696" s="4">
        <v>15</v>
      </c>
      <c r="C4696" s="16">
        <v>665984</v>
      </c>
      <c r="D4696" s="16">
        <v>11892</v>
      </c>
      <c r="E4696" s="16">
        <v>3460</v>
      </c>
      <c r="F4696" s="16">
        <v>24324</v>
      </c>
      <c r="G4696" s="16">
        <v>56</v>
      </c>
      <c r="H4696" s="16">
        <v>5346.4539999999997</v>
      </c>
      <c r="I4696" s="18"/>
    </row>
    <row r="4697" spans="1:9" x14ac:dyDescent="0.15">
      <c r="B4697" s="4">
        <v>16</v>
      </c>
      <c r="C4697" s="16">
        <v>612744</v>
      </c>
      <c r="D4697" s="16">
        <v>10564</v>
      </c>
      <c r="E4697" s="16">
        <v>4164</v>
      </c>
      <c r="F4697" s="16">
        <v>19492</v>
      </c>
      <c r="G4697" s="16">
        <v>58</v>
      </c>
      <c r="H4697" s="16">
        <v>4002.8015</v>
      </c>
      <c r="I4697" s="18"/>
    </row>
    <row r="4698" spans="1:9" x14ac:dyDescent="0.15">
      <c r="B4698" s="4">
        <v>17</v>
      </c>
      <c r="C4698" s="16">
        <v>238028</v>
      </c>
      <c r="D4698" s="16">
        <v>6800</v>
      </c>
      <c r="E4698" s="16">
        <v>3556</v>
      </c>
      <c r="F4698" s="16">
        <v>9700</v>
      </c>
      <c r="G4698" s="16">
        <v>35</v>
      </c>
      <c r="H4698" s="16">
        <v>1628.6233</v>
      </c>
      <c r="I4698" s="18"/>
    </row>
    <row r="4699" spans="1:9" x14ac:dyDescent="0.15">
      <c r="B4699" s="4">
        <v>18</v>
      </c>
      <c r="C4699" s="16">
        <v>359320</v>
      </c>
      <c r="D4699" s="16">
        <v>9455</v>
      </c>
      <c r="E4699" s="16">
        <v>6404</v>
      </c>
      <c r="F4699" s="16">
        <v>14180</v>
      </c>
      <c r="G4699" s="16">
        <v>38</v>
      </c>
      <c r="H4699" s="16">
        <v>2256.7827000000002</v>
      </c>
      <c r="I4699" s="18"/>
    </row>
    <row r="4700" spans="1:9" x14ac:dyDescent="0.15">
      <c r="B4700" s="4">
        <v>19</v>
      </c>
      <c r="C4700" s="16">
        <v>569016</v>
      </c>
      <c r="D4700" s="16">
        <v>10537</v>
      </c>
      <c r="E4700" s="16">
        <v>5316</v>
      </c>
      <c r="F4700" s="16">
        <v>17860</v>
      </c>
      <c r="G4700" s="16">
        <v>54</v>
      </c>
      <c r="H4700" s="16">
        <v>3415.2440000000001</v>
      </c>
      <c r="I4700" s="18"/>
    </row>
    <row r="4701" spans="1:9" x14ac:dyDescent="0.15">
      <c r="B4701" s="4">
        <v>20</v>
      </c>
      <c r="C4701" s="16">
        <v>388308</v>
      </c>
      <c r="D4701" s="16">
        <v>10494</v>
      </c>
      <c r="E4701" s="16">
        <v>6692</v>
      </c>
      <c r="F4701" s="16">
        <v>15684</v>
      </c>
      <c r="G4701" s="16">
        <v>37</v>
      </c>
      <c r="H4701" s="16">
        <v>2519.3606</v>
      </c>
      <c r="I4701" s="18"/>
    </row>
    <row r="4702" spans="1:9" x14ac:dyDescent="0.15">
      <c r="B4702" s="4">
        <v>21</v>
      </c>
      <c r="C4702" s="16">
        <v>478576</v>
      </c>
      <c r="D4702" s="16">
        <v>13293</v>
      </c>
      <c r="E4702" s="16">
        <v>8548</v>
      </c>
      <c r="F4702" s="16">
        <v>17828</v>
      </c>
      <c r="G4702" s="16">
        <v>36</v>
      </c>
      <c r="H4702" s="16">
        <v>2227.4104000000002</v>
      </c>
      <c r="I4702" s="18"/>
    </row>
    <row r="4703" spans="1:9" x14ac:dyDescent="0.15">
      <c r="B4703" s="4">
        <v>22</v>
      </c>
      <c r="C4703" s="16">
        <v>177560</v>
      </c>
      <c r="D4703" s="16">
        <v>12682</v>
      </c>
      <c r="E4703" s="16">
        <v>10756</v>
      </c>
      <c r="F4703" s="16">
        <v>14500</v>
      </c>
      <c r="G4703" s="16">
        <v>14</v>
      </c>
      <c r="H4703" s="16">
        <v>1262.8502000000001</v>
      </c>
      <c r="I4703" s="18"/>
    </row>
    <row r="4704" spans="1:9" x14ac:dyDescent="0.15">
      <c r="B4704" s="4">
        <v>23</v>
      </c>
      <c r="C4704" s="16">
        <v>1118428</v>
      </c>
      <c r="D4704" s="16">
        <v>14157</v>
      </c>
      <c r="E4704" s="16">
        <v>7972</v>
      </c>
      <c r="F4704" s="16">
        <v>21124</v>
      </c>
      <c r="G4704" s="16">
        <v>79</v>
      </c>
      <c r="H4704" s="16">
        <v>3575.2048</v>
      </c>
      <c r="I4704" s="18"/>
    </row>
    <row r="4705" spans="1:9" x14ac:dyDescent="0.15">
      <c r="B4705" s="4">
        <v>24</v>
      </c>
      <c r="C4705" s="16">
        <v>786004</v>
      </c>
      <c r="D4705" s="16">
        <v>12885</v>
      </c>
      <c r="E4705" s="16">
        <v>5124</v>
      </c>
      <c r="F4705" s="16">
        <v>25572</v>
      </c>
      <c r="G4705" s="16">
        <v>61</v>
      </c>
      <c r="H4705" s="16">
        <v>5920.1959999999999</v>
      </c>
      <c r="I4705" s="18"/>
    </row>
    <row r="4706" spans="1:9" x14ac:dyDescent="0.15">
      <c r="B4706" s="4">
        <v>25</v>
      </c>
      <c r="C4706" s="16">
        <v>742964</v>
      </c>
      <c r="D4706" s="16">
        <v>12179</v>
      </c>
      <c r="E4706" s="16">
        <v>6116</v>
      </c>
      <c r="F4706" s="16">
        <v>22148</v>
      </c>
      <c r="G4706" s="16">
        <v>61</v>
      </c>
      <c r="H4706" s="16">
        <v>4825.875</v>
      </c>
      <c r="I4706" s="18"/>
    </row>
    <row r="4707" spans="1:9" x14ac:dyDescent="0.15">
      <c r="B4707" s="4">
        <v>26</v>
      </c>
      <c r="C4707" s="16">
        <v>485476</v>
      </c>
      <c r="D4707" s="16">
        <v>11840</v>
      </c>
      <c r="E4707" s="16">
        <v>7268</v>
      </c>
      <c r="F4707" s="16">
        <v>17828</v>
      </c>
      <c r="G4707" s="16">
        <v>41</v>
      </c>
      <c r="H4707" s="16">
        <v>2953.5041999999999</v>
      </c>
      <c r="I4707" s="18"/>
    </row>
    <row r="4708" spans="1:9" x14ac:dyDescent="0.15">
      <c r="B4708" s="4">
        <v>27</v>
      </c>
      <c r="C4708" s="16">
        <v>549808</v>
      </c>
      <c r="D4708" s="16">
        <v>8085</v>
      </c>
      <c r="E4708" s="16">
        <v>3748</v>
      </c>
      <c r="F4708" s="16">
        <v>15588</v>
      </c>
      <c r="G4708" s="16">
        <v>68</v>
      </c>
      <c r="H4708" s="16">
        <v>3234.5102999999999</v>
      </c>
      <c r="I4708" s="18"/>
    </row>
    <row r="4709" spans="1:9" x14ac:dyDescent="0.15">
      <c r="B4709" s="4">
        <v>28</v>
      </c>
      <c r="C4709" s="16">
        <v>329524</v>
      </c>
      <c r="D4709" s="16">
        <v>11362</v>
      </c>
      <c r="E4709" s="16">
        <v>7780</v>
      </c>
      <c r="F4709" s="16">
        <v>15236</v>
      </c>
      <c r="G4709" s="16">
        <v>29</v>
      </c>
      <c r="H4709" s="16">
        <v>2139.8420000000001</v>
      </c>
      <c r="I4709" s="18"/>
    </row>
    <row r="4710" spans="1:9" x14ac:dyDescent="0.15">
      <c r="B4710" s="4">
        <v>29</v>
      </c>
      <c r="C4710" s="16">
        <v>561680</v>
      </c>
      <c r="D4710" s="16">
        <v>12765</v>
      </c>
      <c r="E4710" s="16">
        <v>8388</v>
      </c>
      <c r="F4710" s="16">
        <v>18724</v>
      </c>
      <c r="G4710" s="16">
        <v>44</v>
      </c>
      <c r="H4710" s="16">
        <v>3015.7458000000001</v>
      </c>
      <c r="I4710" s="18"/>
    </row>
    <row r="4711" spans="1:9" x14ac:dyDescent="0.15">
      <c r="B4711" s="4">
        <v>30</v>
      </c>
      <c r="C4711" s="16">
        <v>515972</v>
      </c>
      <c r="D4711" s="16">
        <v>12584</v>
      </c>
      <c r="E4711" s="16">
        <v>9092</v>
      </c>
      <c r="F4711" s="16">
        <v>17380</v>
      </c>
      <c r="G4711" s="16">
        <v>41</v>
      </c>
      <c r="H4711" s="16">
        <v>2130.0990000000002</v>
      </c>
      <c r="I4711" s="18"/>
    </row>
    <row r="4712" spans="1:9" x14ac:dyDescent="0.15">
      <c r="A4712" s="6"/>
      <c r="B4712" s="4">
        <v>31</v>
      </c>
      <c r="C4712" s="16">
        <v>707336</v>
      </c>
      <c r="D4712" s="16">
        <v>14146</v>
      </c>
      <c r="E4712" s="16">
        <v>4836</v>
      </c>
      <c r="F4712" s="16">
        <v>26660</v>
      </c>
      <c r="G4712" s="16">
        <v>50</v>
      </c>
      <c r="H4712" s="16">
        <v>6588.2133999999996</v>
      </c>
      <c r="I4712" s="18"/>
    </row>
    <row r="4713" spans="1:9" x14ac:dyDescent="0.15">
      <c r="A4713" s="11"/>
      <c r="B4713" s="5">
        <v>32</v>
      </c>
      <c r="C4713" s="16">
        <v>248248</v>
      </c>
      <c r="D4713" s="16">
        <v>8274</v>
      </c>
      <c r="E4713" s="16">
        <v>5636</v>
      </c>
      <c r="F4713" s="16">
        <v>11108</v>
      </c>
      <c r="G4713" s="16">
        <v>30</v>
      </c>
      <c r="H4713" s="16">
        <v>1562.5011</v>
      </c>
      <c r="I4713" s="18"/>
    </row>
    <row r="4714" spans="1:9" x14ac:dyDescent="0.15">
      <c r="B4714" s="4">
        <v>33</v>
      </c>
      <c r="C4714" s="16">
        <v>412876</v>
      </c>
      <c r="D4714" s="16">
        <v>11796</v>
      </c>
      <c r="E4714" s="16">
        <v>7716</v>
      </c>
      <c r="F4714" s="16">
        <v>16260</v>
      </c>
      <c r="G4714" s="16">
        <v>35</v>
      </c>
      <c r="H4714" s="16">
        <v>2183.4387000000002</v>
      </c>
      <c r="I4714" s="18"/>
    </row>
    <row r="4715" spans="1:9" x14ac:dyDescent="0.15">
      <c r="B4715" s="4">
        <v>34</v>
      </c>
      <c r="C4715" s="16">
        <v>447016</v>
      </c>
      <c r="D4715" s="16">
        <v>13147</v>
      </c>
      <c r="E4715" s="16">
        <v>8804</v>
      </c>
      <c r="F4715" s="16">
        <v>18468</v>
      </c>
      <c r="G4715" s="16">
        <v>34</v>
      </c>
      <c r="H4715" s="16">
        <v>2636.6381999999999</v>
      </c>
      <c r="I4715" s="18"/>
    </row>
    <row r="4716" spans="1:9" x14ac:dyDescent="0.15">
      <c r="B4716" s="4">
        <v>35</v>
      </c>
      <c r="C4716" s="16">
        <v>861880</v>
      </c>
      <c r="D4716" s="16">
        <v>12312</v>
      </c>
      <c r="E4716" s="16">
        <v>7204</v>
      </c>
      <c r="F4716" s="16">
        <v>19588</v>
      </c>
      <c r="G4716" s="16">
        <v>70</v>
      </c>
      <c r="H4716" s="16">
        <v>3491.9683</v>
      </c>
      <c r="I4716" s="18"/>
    </row>
    <row r="4717" spans="1:9" x14ac:dyDescent="0.15">
      <c r="B4717" s="4">
        <v>36</v>
      </c>
      <c r="C4717" s="16">
        <v>505656</v>
      </c>
      <c r="D4717" s="16">
        <v>13306</v>
      </c>
      <c r="E4717" s="16">
        <v>9732</v>
      </c>
      <c r="F4717" s="16">
        <v>17668</v>
      </c>
      <c r="G4717" s="16">
        <v>38</v>
      </c>
      <c r="H4717" s="16">
        <v>2381.0989</v>
      </c>
      <c r="I4717" s="18"/>
    </row>
    <row r="4718" spans="1:9" x14ac:dyDescent="0.15">
      <c r="B4718" s="4">
        <v>37</v>
      </c>
      <c r="C4718" s="16">
        <v>613640</v>
      </c>
      <c r="D4718" s="16">
        <v>12272</v>
      </c>
      <c r="E4718" s="16">
        <v>6372</v>
      </c>
      <c r="F4718" s="16">
        <v>21060</v>
      </c>
      <c r="G4718" s="16">
        <v>50</v>
      </c>
      <c r="H4718" s="16">
        <v>4013.1401000000001</v>
      </c>
      <c r="I4718" s="18"/>
    </row>
    <row r="4719" spans="1:9" x14ac:dyDescent="0.15">
      <c r="B4719" s="4">
        <v>38</v>
      </c>
      <c r="C4719" s="16">
        <v>786492</v>
      </c>
      <c r="D4719" s="16">
        <v>14299</v>
      </c>
      <c r="E4719" s="16">
        <v>7492</v>
      </c>
      <c r="F4719" s="16">
        <v>22788</v>
      </c>
      <c r="G4719" s="16">
        <v>55</v>
      </c>
      <c r="H4719" s="16">
        <v>4037.7157999999999</v>
      </c>
      <c r="I4719" s="18"/>
    </row>
    <row r="4720" spans="1:9" x14ac:dyDescent="0.15">
      <c r="B4720" s="4">
        <v>39</v>
      </c>
      <c r="C4720" s="16">
        <v>530564</v>
      </c>
      <c r="D4720" s="16">
        <v>12940</v>
      </c>
      <c r="E4720" s="16">
        <v>8772</v>
      </c>
      <c r="F4720" s="16">
        <v>18276</v>
      </c>
      <c r="G4720" s="16">
        <v>41</v>
      </c>
      <c r="H4720" s="16">
        <v>2464.2184999999999</v>
      </c>
      <c r="I4720" s="18"/>
    </row>
    <row r="4721" spans="2:9" x14ac:dyDescent="0.15">
      <c r="B4721" s="4">
        <v>40</v>
      </c>
      <c r="C4721" s="16">
        <v>216768</v>
      </c>
      <c r="D4721" s="16">
        <v>6774</v>
      </c>
      <c r="E4721" s="16">
        <v>3908</v>
      </c>
      <c r="F4721" s="16">
        <v>9156</v>
      </c>
      <c r="G4721" s="16">
        <v>32</v>
      </c>
      <c r="H4721" s="16">
        <v>1452.7081000000001</v>
      </c>
      <c r="I4721" s="18"/>
    </row>
    <row r="4722" spans="2:9" x14ac:dyDescent="0.15">
      <c r="B4722" s="4">
        <v>41</v>
      </c>
      <c r="C4722" s="16">
        <v>139856</v>
      </c>
      <c r="D4722" s="16">
        <v>6992</v>
      </c>
      <c r="E4722" s="16">
        <v>4484</v>
      </c>
      <c r="F4722" s="16">
        <v>8900</v>
      </c>
      <c r="G4722" s="16">
        <v>20</v>
      </c>
      <c r="H4722" s="16">
        <v>1100.0401999999999</v>
      </c>
      <c r="I4722" s="18"/>
    </row>
    <row r="4723" spans="2:9" x14ac:dyDescent="0.15">
      <c r="B4723" s="4">
        <v>42</v>
      </c>
      <c r="C4723" s="16">
        <v>421284</v>
      </c>
      <c r="D4723" s="16">
        <v>8597</v>
      </c>
      <c r="E4723" s="16">
        <v>4452</v>
      </c>
      <c r="F4723" s="16">
        <v>14564</v>
      </c>
      <c r="G4723" s="16">
        <v>49</v>
      </c>
      <c r="H4723" s="16">
        <v>2765.4789999999998</v>
      </c>
      <c r="I4723" s="18"/>
    </row>
    <row r="4724" spans="2:9" x14ac:dyDescent="0.15">
      <c r="B4724" s="4">
        <v>43</v>
      </c>
      <c r="C4724" s="16">
        <v>388380</v>
      </c>
      <c r="D4724" s="16">
        <v>12528</v>
      </c>
      <c r="E4724" s="16">
        <v>10180</v>
      </c>
      <c r="F4724" s="16">
        <v>15204</v>
      </c>
      <c r="G4724" s="16">
        <v>31</v>
      </c>
      <c r="H4724" s="16">
        <v>1307.3525</v>
      </c>
      <c r="I4724" s="18"/>
    </row>
    <row r="4725" spans="2:9" x14ac:dyDescent="0.15">
      <c r="B4725" s="4">
        <v>44</v>
      </c>
      <c r="C4725" s="16">
        <v>78180</v>
      </c>
      <c r="D4725" s="16">
        <v>4598</v>
      </c>
      <c r="E4725" s="16">
        <v>3396</v>
      </c>
      <c r="F4725" s="16">
        <v>5988</v>
      </c>
      <c r="G4725" s="16">
        <v>17</v>
      </c>
      <c r="H4725" s="16">
        <v>783.84199999999998</v>
      </c>
      <c r="I4725" s="18"/>
    </row>
    <row r="4726" spans="2:9" x14ac:dyDescent="0.15">
      <c r="B4726" s="4">
        <v>45</v>
      </c>
      <c r="C4726" s="16">
        <v>550624</v>
      </c>
      <c r="D4726" s="16">
        <v>9832</v>
      </c>
      <c r="E4726" s="16">
        <v>5284</v>
      </c>
      <c r="F4726" s="16">
        <v>17668</v>
      </c>
      <c r="G4726" s="16">
        <v>56</v>
      </c>
      <c r="H4726" s="16">
        <v>3212.0571</v>
      </c>
      <c r="I4726" s="18"/>
    </row>
    <row r="4727" spans="2:9" x14ac:dyDescent="0.15">
      <c r="B4727" s="4">
        <v>46</v>
      </c>
      <c r="C4727" s="16">
        <v>207072</v>
      </c>
      <c r="D4727" s="16">
        <v>8628</v>
      </c>
      <c r="E4727" s="16">
        <v>6884</v>
      </c>
      <c r="F4727" s="16">
        <v>11588</v>
      </c>
      <c r="G4727" s="16">
        <v>24</v>
      </c>
      <c r="H4727" s="16">
        <v>1175.8687</v>
      </c>
      <c r="I4727" s="18"/>
    </row>
    <row r="4728" spans="2:9" x14ac:dyDescent="0.15">
      <c r="B4728" s="4">
        <v>47</v>
      </c>
      <c r="C4728" s="16">
        <v>102136</v>
      </c>
      <c r="D4728" s="16">
        <v>4642</v>
      </c>
      <c r="E4728" s="16">
        <v>2660</v>
      </c>
      <c r="F4728" s="16">
        <v>6404</v>
      </c>
      <c r="G4728" s="16">
        <v>22</v>
      </c>
      <c r="H4728" s="16">
        <v>1077.9358</v>
      </c>
      <c r="I4728" s="18"/>
    </row>
    <row r="4729" spans="2:9" x14ac:dyDescent="0.15">
      <c r="B4729" s="4">
        <v>48</v>
      </c>
      <c r="C4729" s="16">
        <v>838924</v>
      </c>
      <c r="D4729" s="16">
        <v>12521</v>
      </c>
      <c r="E4729" s="16">
        <v>7332</v>
      </c>
      <c r="F4729" s="16">
        <v>21540</v>
      </c>
      <c r="G4729" s="16">
        <v>67</v>
      </c>
      <c r="H4729" s="16">
        <v>4020.3820000000001</v>
      </c>
      <c r="I4729" s="18"/>
    </row>
    <row r="4730" spans="2:9" x14ac:dyDescent="0.15">
      <c r="B4730" s="4">
        <v>49</v>
      </c>
      <c r="C4730" s="16">
        <v>473080</v>
      </c>
      <c r="D4730" s="16">
        <v>10284</v>
      </c>
      <c r="E4730" s="16">
        <v>5892</v>
      </c>
      <c r="F4730" s="16">
        <v>14116</v>
      </c>
      <c r="G4730" s="16">
        <v>46</v>
      </c>
      <c r="H4730" s="16">
        <v>1964.1321</v>
      </c>
      <c r="I4730" s="18"/>
    </row>
    <row r="4731" spans="2:9" x14ac:dyDescent="0.15">
      <c r="B4731" s="4">
        <v>50</v>
      </c>
      <c r="C4731" s="16">
        <v>258356</v>
      </c>
      <c r="D4731" s="16">
        <v>12302</v>
      </c>
      <c r="E4731" s="16">
        <v>11140</v>
      </c>
      <c r="F4731" s="16">
        <v>14084</v>
      </c>
      <c r="G4731" s="16">
        <v>21</v>
      </c>
      <c r="H4731" s="16">
        <v>709.60230000000001</v>
      </c>
      <c r="I4731" s="18"/>
    </row>
    <row r="4732" spans="2:9" x14ac:dyDescent="0.15">
      <c r="B4732" s="4">
        <v>51</v>
      </c>
      <c r="C4732" s="16">
        <v>125872</v>
      </c>
      <c r="D4732" s="16">
        <v>6293</v>
      </c>
      <c r="E4732" s="16">
        <v>5380</v>
      </c>
      <c r="F4732" s="16">
        <v>7684</v>
      </c>
      <c r="G4732" s="16">
        <v>20</v>
      </c>
      <c r="H4732" s="16">
        <v>683.60730000000001</v>
      </c>
      <c r="I4732" s="18"/>
    </row>
    <row r="4733" spans="2:9" x14ac:dyDescent="0.15">
      <c r="B4733" s="4">
        <v>52</v>
      </c>
      <c r="C4733" s="16">
        <v>346500</v>
      </c>
      <c r="D4733" s="16">
        <v>10500</v>
      </c>
      <c r="E4733" s="16">
        <v>7204</v>
      </c>
      <c r="F4733" s="16">
        <v>13732</v>
      </c>
      <c r="G4733" s="16">
        <v>33</v>
      </c>
      <c r="H4733" s="16">
        <v>1762.5617999999999</v>
      </c>
      <c r="I4733" s="18"/>
    </row>
    <row r="4734" spans="2:9" x14ac:dyDescent="0.15">
      <c r="B4734" s="4">
        <v>53</v>
      </c>
      <c r="C4734" s="16">
        <v>693332</v>
      </c>
      <c r="D4734" s="16">
        <v>13081</v>
      </c>
      <c r="E4734" s="16">
        <v>6628</v>
      </c>
      <c r="F4734" s="16">
        <v>24548</v>
      </c>
      <c r="G4734" s="16">
        <v>53</v>
      </c>
      <c r="H4734" s="16">
        <v>5243.4449999999997</v>
      </c>
      <c r="I4734" s="18"/>
    </row>
    <row r="4735" spans="2:9" x14ac:dyDescent="0.15">
      <c r="B4735" s="4">
        <v>54</v>
      </c>
      <c r="C4735" s="16">
        <v>310648</v>
      </c>
      <c r="D4735" s="16">
        <v>8174</v>
      </c>
      <c r="E4735" s="16">
        <v>4676</v>
      </c>
      <c r="F4735" s="16">
        <v>13188</v>
      </c>
      <c r="G4735" s="16">
        <v>38</v>
      </c>
      <c r="H4735" s="16">
        <v>2484.2664</v>
      </c>
      <c r="I4735" s="18"/>
    </row>
    <row r="4736" spans="2:9" x14ac:dyDescent="0.15">
      <c r="B4736" s="4">
        <v>55</v>
      </c>
      <c r="C4736" s="16">
        <v>195368</v>
      </c>
      <c r="D4736" s="16">
        <v>5746</v>
      </c>
      <c r="E4736" s="16">
        <v>3588</v>
      </c>
      <c r="F4736" s="16">
        <v>8324</v>
      </c>
      <c r="G4736" s="16">
        <v>34</v>
      </c>
      <c r="H4736" s="16">
        <v>1272.0282999999999</v>
      </c>
      <c r="I4736" s="18"/>
    </row>
    <row r="4737" spans="2:9" x14ac:dyDescent="0.15">
      <c r="B4737" s="4">
        <v>56</v>
      </c>
      <c r="C4737" s="16">
        <v>707800</v>
      </c>
      <c r="D4737" s="16">
        <v>13107</v>
      </c>
      <c r="E4737" s="16">
        <v>5028</v>
      </c>
      <c r="F4737" s="16">
        <v>24068</v>
      </c>
      <c r="G4737" s="16">
        <v>54</v>
      </c>
      <c r="H4737" s="16">
        <v>5346.2856000000002</v>
      </c>
      <c r="I4737" s="18"/>
    </row>
    <row r="4738" spans="2:9" x14ac:dyDescent="0.15">
      <c r="B4738" s="4">
        <v>57</v>
      </c>
      <c r="C4738" s="16">
        <v>96368</v>
      </c>
      <c r="D4738" s="16">
        <v>8030</v>
      </c>
      <c r="E4738" s="16">
        <v>5284</v>
      </c>
      <c r="F4738" s="16">
        <v>10020</v>
      </c>
      <c r="G4738" s="16">
        <v>12</v>
      </c>
      <c r="H4738" s="16">
        <v>1319.876</v>
      </c>
      <c r="I4738" s="18"/>
    </row>
    <row r="4739" spans="2:9" x14ac:dyDescent="0.15">
      <c r="B4739" s="4">
        <v>58</v>
      </c>
      <c r="C4739" s="16">
        <v>728092</v>
      </c>
      <c r="D4739" s="16">
        <v>13238</v>
      </c>
      <c r="E4739" s="16">
        <v>2980</v>
      </c>
      <c r="F4739" s="16">
        <v>28580</v>
      </c>
      <c r="G4739" s="16">
        <v>55</v>
      </c>
      <c r="H4739" s="16">
        <v>7626.527</v>
      </c>
      <c r="I4739" s="18"/>
    </row>
    <row r="4740" spans="2:9" x14ac:dyDescent="0.15">
      <c r="B4740" s="4">
        <v>59</v>
      </c>
      <c r="C4740" s="16">
        <v>758328</v>
      </c>
      <c r="D4740" s="16">
        <v>9722</v>
      </c>
      <c r="E4740" s="16">
        <v>3748</v>
      </c>
      <c r="F4740" s="16">
        <v>20196</v>
      </c>
      <c r="G4740" s="16">
        <v>78</v>
      </c>
      <c r="H4740" s="16">
        <v>4513.1504000000004</v>
      </c>
      <c r="I4740" s="18"/>
    </row>
    <row r="4741" spans="2:9" x14ac:dyDescent="0.15">
      <c r="B4741" s="4">
        <v>60</v>
      </c>
      <c r="C4741" s="16">
        <v>687504</v>
      </c>
      <c r="D4741" s="16">
        <v>13221</v>
      </c>
      <c r="E4741" s="16">
        <v>6980</v>
      </c>
      <c r="F4741" s="16">
        <v>20612</v>
      </c>
      <c r="G4741" s="16">
        <v>52</v>
      </c>
      <c r="H4741" s="16">
        <v>3539.7829999999999</v>
      </c>
      <c r="I4741" s="18"/>
    </row>
    <row r="4742" spans="2:9" x14ac:dyDescent="0.15">
      <c r="B4742" s="4">
        <v>61</v>
      </c>
      <c r="C4742" s="16">
        <v>146364</v>
      </c>
      <c r="D4742" s="16">
        <v>6363</v>
      </c>
      <c r="E4742" s="16">
        <v>3972</v>
      </c>
      <c r="F4742" s="16">
        <v>9860</v>
      </c>
      <c r="G4742" s="16">
        <v>23</v>
      </c>
      <c r="H4742" s="16">
        <v>1804.0688</v>
      </c>
      <c r="I4742" s="18"/>
    </row>
    <row r="4743" spans="2:9" x14ac:dyDescent="0.15">
      <c r="B4743" s="4">
        <v>62</v>
      </c>
      <c r="C4743" s="16">
        <v>102256</v>
      </c>
      <c r="D4743" s="16">
        <v>5112</v>
      </c>
      <c r="E4743" s="16">
        <v>2884</v>
      </c>
      <c r="F4743" s="16">
        <v>7236</v>
      </c>
      <c r="G4743" s="16">
        <v>20</v>
      </c>
      <c r="H4743" s="16">
        <v>1208.3207</v>
      </c>
      <c r="I4743" s="18"/>
    </row>
    <row r="4744" spans="2:9" x14ac:dyDescent="0.15">
      <c r="B4744" s="4">
        <v>63</v>
      </c>
      <c r="C4744" s="16">
        <v>299476</v>
      </c>
      <c r="D4744" s="16">
        <v>10326</v>
      </c>
      <c r="E4744" s="16">
        <v>5380</v>
      </c>
      <c r="F4744" s="16">
        <v>14116</v>
      </c>
      <c r="G4744" s="16">
        <v>29</v>
      </c>
      <c r="H4744" s="16">
        <v>2622.5151000000001</v>
      </c>
      <c r="I4744" s="18"/>
    </row>
    <row r="4745" spans="2:9" x14ac:dyDescent="0.15">
      <c r="B4745" s="4">
        <v>64</v>
      </c>
      <c r="C4745" s="16">
        <v>603296</v>
      </c>
      <c r="D4745" s="16">
        <v>10773</v>
      </c>
      <c r="E4745" s="16">
        <v>5124</v>
      </c>
      <c r="F4745" s="16">
        <v>21380</v>
      </c>
      <c r="G4745" s="16">
        <v>56</v>
      </c>
      <c r="H4745" s="16">
        <v>4339.482</v>
      </c>
      <c r="I4745" s="18"/>
    </row>
    <row r="4746" spans="2:9" x14ac:dyDescent="0.15">
      <c r="B4746" s="4">
        <v>65</v>
      </c>
      <c r="C4746" s="16">
        <v>453952</v>
      </c>
      <c r="D4746" s="16">
        <v>11348</v>
      </c>
      <c r="E4746" s="16">
        <v>4804</v>
      </c>
      <c r="F4746" s="16">
        <v>18756</v>
      </c>
      <c r="G4746" s="16">
        <v>40</v>
      </c>
      <c r="H4746" s="16">
        <v>3714.1849999999999</v>
      </c>
      <c r="I4746" s="18"/>
    </row>
    <row r="4747" spans="2:9" x14ac:dyDescent="0.15">
      <c r="B4747" s="4">
        <v>66</v>
      </c>
      <c r="C4747" s="16">
        <v>416012</v>
      </c>
      <c r="D4747" s="16">
        <v>9674</v>
      </c>
      <c r="E4747" s="16">
        <v>5540</v>
      </c>
      <c r="F4747" s="16">
        <v>14596</v>
      </c>
      <c r="G4747" s="16">
        <v>43</v>
      </c>
      <c r="H4747" s="16">
        <v>2579.8989999999999</v>
      </c>
      <c r="I4747" s="18"/>
    </row>
    <row r="4748" spans="2:9" x14ac:dyDescent="0.15">
      <c r="B4748" s="4">
        <v>67</v>
      </c>
      <c r="C4748" s="16">
        <v>542496</v>
      </c>
      <c r="D4748" s="16">
        <v>11302</v>
      </c>
      <c r="E4748" s="16">
        <v>7140</v>
      </c>
      <c r="F4748" s="16">
        <v>16580</v>
      </c>
      <c r="G4748" s="16">
        <v>48</v>
      </c>
      <c r="H4748" s="16">
        <v>2653.7583</v>
      </c>
      <c r="I4748" s="18"/>
    </row>
    <row r="4749" spans="2:9" x14ac:dyDescent="0.15">
      <c r="B4749" s="4">
        <v>68</v>
      </c>
      <c r="C4749" s="16">
        <v>473844</v>
      </c>
      <c r="D4749" s="16">
        <v>10529</v>
      </c>
      <c r="E4749" s="16">
        <v>5508</v>
      </c>
      <c r="F4749" s="16">
        <v>16036</v>
      </c>
      <c r="G4749" s="16">
        <v>45</v>
      </c>
      <c r="H4749" s="16">
        <v>2677.3332999999998</v>
      </c>
      <c r="I4749" s="18"/>
    </row>
    <row r="4750" spans="2:9" x14ac:dyDescent="0.15">
      <c r="B4750" s="4">
        <v>69</v>
      </c>
      <c r="C4750" s="16">
        <v>236656</v>
      </c>
      <c r="D4750" s="16">
        <v>8452</v>
      </c>
      <c r="E4750" s="16">
        <v>6436</v>
      </c>
      <c r="F4750" s="16">
        <v>10020</v>
      </c>
      <c r="G4750" s="16">
        <v>28</v>
      </c>
      <c r="H4750" s="16">
        <v>922.89779999999996</v>
      </c>
      <c r="I4750" s="18"/>
    </row>
    <row r="4751" spans="2:9" x14ac:dyDescent="0.15">
      <c r="B4751" s="4">
        <v>70</v>
      </c>
      <c r="C4751" s="5">
        <v>475608</v>
      </c>
      <c r="D4751" s="5">
        <v>12516</v>
      </c>
      <c r="E4751" s="5">
        <v>7044</v>
      </c>
      <c r="F4751" s="5">
        <v>19076</v>
      </c>
      <c r="G4751" s="5">
        <v>38</v>
      </c>
      <c r="H4751" s="5">
        <v>3378.7890000000002</v>
      </c>
      <c r="I4751" s="6"/>
    </row>
    <row r="4752" spans="2:9" x14ac:dyDescent="0.15">
      <c r="B4752" s="4">
        <v>71</v>
      </c>
      <c r="C4752" s="5">
        <v>623128</v>
      </c>
      <c r="D4752" s="5">
        <v>8901</v>
      </c>
      <c r="E4752" s="5">
        <v>3876</v>
      </c>
      <c r="F4752" s="5">
        <v>15428</v>
      </c>
      <c r="G4752" s="5">
        <v>70</v>
      </c>
      <c r="H4752" s="5">
        <v>2675.0544</v>
      </c>
      <c r="I4752" s="6"/>
    </row>
    <row r="4753" spans="1:9" x14ac:dyDescent="0.15">
      <c r="B4753" s="4">
        <v>72</v>
      </c>
      <c r="C4753" s="5">
        <v>571648</v>
      </c>
      <c r="D4753" s="5">
        <v>14291</v>
      </c>
      <c r="E4753" s="5">
        <v>8292</v>
      </c>
      <c r="F4753" s="5">
        <v>23620</v>
      </c>
      <c r="G4753" s="5">
        <v>40</v>
      </c>
      <c r="H4753" s="5">
        <v>4495.1836000000003</v>
      </c>
      <c r="I4753" s="6"/>
    </row>
    <row r="4754" spans="1:9" x14ac:dyDescent="0.15">
      <c r="B4754" s="4">
        <v>73</v>
      </c>
      <c r="C4754" s="5">
        <v>592116</v>
      </c>
      <c r="D4754" s="5">
        <v>11172</v>
      </c>
      <c r="E4754" s="5">
        <v>3556</v>
      </c>
      <c r="F4754" s="5">
        <v>19204</v>
      </c>
      <c r="G4754" s="5">
        <v>53</v>
      </c>
      <c r="H4754" s="5">
        <v>4648.4080000000004</v>
      </c>
      <c r="I4754" s="6"/>
    </row>
    <row r="4755" spans="1:9" x14ac:dyDescent="0.15">
      <c r="B4755" s="4">
        <v>74</v>
      </c>
      <c r="C4755" s="5">
        <v>741468</v>
      </c>
      <c r="D4755" s="5">
        <v>13481</v>
      </c>
      <c r="E4755" s="5">
        <v>5796</v>
      </c>
      <c r="F4755" s="5">
        <v>26180</v>
      </c>
      <c r="G4755" s="5">
        <v>55</v>
      </c>
      <c r="H4755" s="5">
        <v>5978.0165999999999</v>
      </c>
      <c r="I4755" s="6"/>
    </row>
    <row r="4756" spans="1:9" x14ac:dyDescent="0.15">
      <c r="B4756" s="4">
        <v>75</v>
      </c>
      <c r="C4756" s="5">
        <v>243904</v>
      </c>
      <c r="D4756" s="5">
        <v>6097</v>
      </c>
      <c r="E4756" s="5">
        <v>2308</v>
      </c>
      <c r="F4756" s="5">
        <v>11780</v>
      </c>
      <c r="G4756" s="5">
        <v>40</v>
      </c>
      <c r="H4756" s="5">
        <v>2496.0837000000001</v>
      </c>
      <c r="I4756" s="6"/>
    </row>
    <row r="4757" spans="1:9" x14ac:dyDescent="0.15">
      <c r="B4757" s="4">
        <v>76</v>
      </c>
      <c r="C4757" s="5">
        <v>386772</v>
      </c>
      <c r="D4757" s="5">
        <v>7297</v>
      </c>
      <c r="E4757" s="5">
        <v>3236</v>
      </c>
      <c r="F4757" s="5">
        <v>12580</v>
      </c>
      <c r="G4757" s="5">
        <v>53</v>
      </c>
      <c r="H4757" s="5">
        <v>2235.6523000000002</v>
      </c>
      <c r="I4757" s="6"/>
    </row>
    <row r="4758" spans="1:9" x14ac:dyDescent="0.15">
      <c r="B4758" s="4">
        <v>77</v>
      </c>
      <c r="C4758" s="5">
        <v>243040</v>
      </c>
      <c r="D4758" s="5">
        <v>10126</v>
      </c>
      <c r="E4758" s="5">
        <v>8580</v>
      </c>
      <c r="F4758" s="5">
        <v>11876</v>
      </c>
      <c r="G4758" s="5">
        <v>24</v>
      </c>
      <c r="H4758" s="5">
        <v>949.25806</v>
      </c>
      <c r="I4758" s="6"/>
    </row>
    <row r="4759" spans="1:9" x14ac:dyDescent="0.15">
      <c r="B4759" s="4">
        <v>78</v>
      </c>
      <c r="C4759" s="5">
        <v>208464</v>
      </c>
      <c r="D4759" s="5">
        <v>7445</v>
      </c>
      <c r="E4759" s="5">
        <v>4484</v>
      </c>
      <c r="F4759" s="5">
        <v>11140</v>
      </c>
      <c r="G4759" s="5">
        <v>28</v>
      </c>
      <c r="H4759" s="5">
        <v>1570.3679</v>
      </c>
      <c r="I4759" s="6"/>
    </row>
    <row r="4760" spans="1:9" x14ac:dyDescent="0.15">
      <c r="A4760" s="13"/>
      <c r="B4760" s="4">
        <v>79</v>
      </c>
      <c r="C4760" s="5">
        <v>317972</v>
      </c>
      <c r="D4760" s="5">
        <v>8593</v>
      </c>
      <c r="E4760" s="5">
        <v>4516</v>
      </c>
      <c r="F4760" s="5">
        <v>13092</v>
      </c>
      <c r="G4760" s="5">
        <v>37</v>
      </c>
      <c r="H4760" s="5">
        <v>2376.2808</v>
      </c>
      <c r="I4760" s="6"/>
    </row>
    <row r="4761" spans="1:9" x14ac:dyDescent="0.15">
      <c r="A4761" s="5"/>
      <c r="B4761" s="4">
        <v>80</v>
      </c>
      <c r="C4761" s="5">
        <v>527808</v>
      </c>
      <c r="D4761" s="10">
        <v>9425</v>
      </c>
      <c r="E4761" s="5">
        <v>1764</v>
      </c>
      <c r="F4761" s="5">
        <v>20900</v>
      </c>
      <c r="G4761" s="5">
        <v>56</v>
      </c>
      <c r="H4761" s="5">
        <v>5069.1949999999997</v>
      </c>
      <c r="I4761" s="6"/>
    </row>
    <row r="4762" spans="1:9" x14ac:dyDescent="0.15">
      <c r="A4762" s="5"/>
      <c r="B4762" s="4">
        <v>81</v>
      </c>
      <c r="C4762" s="5">
        <v>267844</v>
      </c>
      <c r="D4762" s="5">
        <v>6532</v>
      </c>
      <c r="E4762" s="5">
        <v>3428</v>
      </c>
      <c r="F4762" s="5">
        <v>10532</v>
      </c>
      <c r="G4762" s="5">
        <v>41</v>
      </c>
      <c r="H4762" s="5">
        <v>1990.2546</v>
      </c>
      <c r="I4762" s="6"/>
    </row>
    <row r="4763" spans="1:9" x14ac:dyDescent="0.15">
      <c r="B4763" s="4">
        <v>82</v>
      </c>
      <c r="C4763" s="5">
        <v>499936</v>
      </c>
      <c r="D4763" s="5">
        <v>10415</v>
      </c>
      <c r="E4763" s="5">
        <v>5764</v>
      </c>
      <c r="F4763" s="5">
        <v>17508</v>
      </c>
      <c r="G4763" s="5">
        <v>48</v>
      </c>
      <c r="H4763" s="5">
        <v>3412.7195000000002</v>
      </c>
      <c r="I4763" s="6"/>
    </row>
    <row r="4764" spans="1:9" x14ac:dyDescent="0.15">
      <c r="B4764" s="4">
        <v>83</v>
      </c>
      <c r="C4764" s="5">
        <v>492344</v>
      </c>
      <c r="D4764" s="5">
        <v>10703</v>
      </c>
      <c r="E4764" s="5">
        <v>3588</v>
      </c>
      <c r="F4764" s="5">
        <v>19588</v>
      </c>
      <c r="G4764" s="5">
        <v>46</v>
      </c>
      <c r="H4764" s="5">
        <v>4246.5033999999996</v>
      </c>
      <c r="I4764" s="6"/>
    </row>
    <row r="4765" spans="1:9" x14ac:dyDescent="0.15">
      <c r="B4765" s="4">
        <v>84</v>
      </c>
      <c r="C4765" s="5">
        <v>449288</v>
      </c>
      <c r="D4765" s="5">
        <v>8985</v>
      </c>
      <c r="E4765" s="5">
        <v>3332</v>
      </c>
      <c r="F4765" s="5">
        <v>17124</v>
      </c>
      <c r="G4765" s="5">
        <v>50</v>
      </c>
      <c r="H4765" s="5">
        <v>4224.7700000000004</v>
      </c>
      <c r="I4765" s="6"/>
    </row>
    <row r="4766" spans="1:9" x14ac:dyDescent="0.15">
      <c r="B4766" s="4">
        <v>85</v>
      </c>
      <c r="C4766" s="5">
        <v>718568</v>
      </c>
      <c r="D4766" s="5">
        <v>9710</v>
      </c>
      <c r="E4766" s="5">
        <v>4708</v>
      </c>
      <c r="F4766" s="5">
        <v>18660</v>
      </c>
      <c r="G4766" s="5">
        <v>74</v>
      </c>
      <c r="H4766" s="5">
        <v>3427.1689999999999</v>
      </c>
      <c r="I4766" s="6"/>
    </row>
    <row r="4767" spans="1:9" x14ac:dyDescent="0.15">
      <c r="B4767" s="4">
        <v>86</v>
      </c>
      <c r="C4767" s="5">
        <v>286148</v>
      </c>
      <c r="D4767" s="5">
        <v>8671</v>
      </c>
      <c r="E4767" s="5">
        <v>5188</v>
      </c>
      <c r="F4767" s="5">
        <v>12932</v>
      </c>
      <c r="G4767" s="5">
        <v>33</v>
      </c>
      <c r="H4767" s="5">
        <v>2147.3425000000002</v>
      </c>
      <c r="I4767" s="6"/>
    </row>
    <row r="4768" spans="1:9" x14ac:dyDescent="0.15">
      <c r="B4768" s="4">
        <v>87</v>
      </c>
      <c r="C4768" s="5">
        <v>428756</v>
      </c>
      <c r="D4768" s="7">
        <v>9527</v>
      </c>
      <c r="E4768" s="5">
        <v>4996</v>
      </c>
      <c r="F4768" s="5">
        <v>15172</v>
      </c>
      <c r="G4768" s="5">
        <v>45</v>
      </c>
      <c r="H4768" s="5">
        <v>2800.5219999999999</v>
      </c>
      <c r="I4768" s="6"/>
    </row>
    <row r="4769" spans="2:9" x14ac:dyDescent="0.15">
      <c r="B4769" s="4">
        <v>88</v>
      </c>
      <c r="C4769" s="5">
        <v>500060</v>
      </c>
      <c r="D4769" s="5">
        <v>9092</v>
      </c>
      <c r="E4769" s="5">
        <v>5892</v>
      </c>
      <c r="F4769" s="5">
        <v>13732</v>
      </c>
      <c r="G4769" s="5">
        <v>55</v>
      </c>
      <c r="H4769" s="5">
        <v>2356.1826000000001</v>
      </c>
      <c r="I4769" s="6"/>
    </row>
    <row r="4770" spans="2:9" x14ac:dyDescent="0.15">
      <c r="B4770" s="4">
        <v>89</v>
      </c>
      <c r="C4770" s="5">
        <v>301692</v>
      </c>
      <c r="D4770" s="5">
        <v>9732</v>
      </c>
      <c r="E4770" s="5">
        <v>6052</v>
      </c>
      <c r="F4770" s="5">
        <v>13156</v>
      </c>
      <c r="G4770" s="5">
        <v>31</v>
      </c>
      <c r="H4770" s="5">
        <v>1755.4558999999999</v>
      </c>
      <c r="I4770" s="6"/>
    </row>
    <row r="4771" spans="2:9" x14ac:dyDescent="0.15">
      <c r="B4771" s="4">
        <v>90</v>
      </c>
      <c r="C4771" s="5">
        <v>671060</v>
      </c>
      <c r="D4771" s="5">
        <v>12661</v>
      </c>
      <c r="E4771" s="5">
        <v>7556</v>
      </c>
      <c r="F4771" s="5">
        <v>18980</v>
      </c>
      <c r="G4771" s="5">
        <v>53</v>
      </c>
      <c r="H4771" s="5">
        <v>3113.0435000000002</v>
      </c>
      <c r="I4771" s="6"/>
    </row>
    <row r="4772" spans="2:9" x14ac:dyDescent="0.15">
      <c r="B4772" s="4">
        <v>91</v>
      </c>
      <c r="C4772" s="5">
        <v>517344</v>
      </c>
      <c r="D4772" s="5">
        <v>10778</v>
      </c>
      <c r="E4772" s="5">
        <v>5476</v>
      </c>
      <c r="F4772" s="5">
        <v>17028</v>
      </c>
      <c r="G4772" s="5">
        <v>48</v>
      </c>
      <c r="H4772" s="5">
        <v>3055.5095000000001</v>
      </c>
      <c r="I4772" s="6"/>
    </row>
    <row r="4773" spans="2:9" x14ac:dyDescent="0.15">
      <c r="B4773" s="4">
        <v>92</v>
      </c>
      <c r="C4773" s="5">
        <v>266032</v>
      </c>
      <c r="D4773" s="5">
        <v>9501</v>
      </c>
      <c r="E4773" s="5">
        <v>7620</v>
      </c>
      <c r="F4773" s="5">
        <v>12388</v>
      </c>
      <c r="G4773" s="5">
        <v>28</v>
      </c>
      <c r="H4773" s="5">
        <v>1158.0533</v>
      </c>
      <c r="I4773" s="6"/>
    </row>
    <row r="4774" spans="2:9" x14ac:dyDescent="0.15">
      <c r="B4774" s="4">
        <v>93</v>
      </c>
      <c r="C4774" s="5">
        <v>291896</v>
      </c>
      <c r="D4774" s="5">
        <v>9729</v>
      </c>
      <c r="E4774" s="5">
        <v>6596</v>
      </c>
      <c r="F4774" s="5">
        <v>14884</v>
      </c>
      <c r="G4774" s="5">
        <v>30</v>
      </c>
      <c r="H4774" s="5">
        <v>2322.7426999999998</v>
      </c>
      <c r="I4774" s="6"/>
    </row>
    <row r="4775" spans="2:9" x14ac:dyDescent="0.15">
      <c r="B4775" s="4">
        <v>94</v>
      </c>
      <c r="C4775" s="5">
        <v>546620</v>
      </c>
      <c r="D4775" s="5">
        <v>9938</v>
      </c>
      <c r="E4775" s="5">
        <v>6116</v>
      </c>
      <c r="F4775" s="5">
        <v>15780</v>
      </c>
      <c r="G4775" s="5">
        <v>55</v>
      </c>
      <c r="H4775" s="5">
        <v>2718.9802</v>
      </c>
      <c r="I4775" s="6"/>
    </row>
    <row r="4776" spans="2:9" x14ac:dyDescent="0.15">
      <c r="B4776" s="4">
        <v>95</v>
      </c>
      <c r="C4776" s="5">
        <v>787752</v>
      </c>
      <c r="D4776" s="5">
        <v>15755</v>
      </c>
      <c r="E4776" s="5">
        <v>9284</v>
      </c>
      <c r="F4776" s="5">
        <v>25860</v>
      </c>
      <c r="G4776" s="5">
        <v>50</v>
      </c>
      <c r="H4776" s="5">
        <v>4416.6176999999998</v>
      </c>
      <c r="I4776" s="6"/>
    </row>
    <row r="4777" spans="2:9" x14ac:dyDescent="0.15">
      <c r="B4777" s="4">
        <v>96</v>
      </c>
      <c r="C4777" s="5">
        <v>346920</v>
      </c>
      <c r="D4777" s="5">
        <v>10203</v>
      </c>
      <c r="E4777" s="5">
        <v>7108</v>
      </c>
      <c r="F4777" s="5">
        <v>13892</v>
      </c>
      <c r="G4777" s="5">
        <v>34</v>
      </c>
      <c r="H4777" s="5">
        <v>1837.9781</v>
      </c>
      <c r="I4777" s="6"/>
    </row>
    <row r="4778" spans="2:9" x14ac:dyDescent="0.15">
      <c r="B4778" s="4">
        <v>97</v>
      </c>
      <c r="C4778" s="5">
        <v>453892</v>
      </c>
      <c r="D4778" s="5">
        <v>11070</v>
      </c>
      <c r="E4778" s="5">
        <v>7684</v>
      </c>
      <c r="F4778" s="5">
        <v>16132</v>
      </c>
      <c r="G4778" s="5">
        <v>41</v>
      </c>
      <c r="H4778" s="5">
        <v>2422.4216000000001</v>
      </c>
      <c r="I4778" s="6"/>
    </row>
    <row r="4779" spans="2:9" x14ac:dyDescent="0.15">
      <c r="B4779" s="4">
        <v>98</v>
      </c>
      <c r="C4779" s="5">
        <v>484596</v>
      </c>
      <c r="D4779" s="5">
        <v>13097</v>
      </c>
      <c r="E4779" s="5">
        <v>9444</v>
      </c>
      <c r="F4779" s="5">
        <v>18020</v>
      </c>
      <c r="G4779" s="5">
        <v>37</v>
      </c>
      <c r="H4779" s="5">
        <v>2422.5610000000001</v>
      </c>
      <c r="I4779" s="6"/>
    </row>
    <row r="4780" spans="2:9" x14ac:dyDescent="0.15">
      <c r="B4780" s="4">
        <v>99</v>
      </c>
      <c r="C4780" s="5">
        <v>515848</v>
      </c>
      <c r="D4780" s="5">
        <v>12282</v>
      </c>
      <c r="E4780" s="5">
        <v>7428</v>
      </c>
      <c r="F4780" s="5">
        <v>17188</v>
      </c>
      <c r="G4780" s="5">
        <v>42</v>
      </c>
      <c r="H4780" s="5">
        <v>2715.1374999999998</v>
      </c>
      <c r="I4780" s="6"/>
    </row>
    <row r="4781" spans="2:9" x14ac:dyDescent="0.15">
      <c r="B4781" s="4">
        <v>100</v>
      </c>
      <c r="C4781" s="5">
        <v>608300</v>
      </c>
      <c r="D4781" s="5">
        <v>14146</v>
      </c>
      <c r="E4781" s="5">
        <v>8964</v>
      </c>
      <c r="F4781" s="5">
        <v>23140</v>
      </c>
      <c r="G4781" s="5">
        <v>43</v>
      </c>
      <c r="H4781" s="5">
        <v>3714.1333</v>
      </c>
      <c r="I4781" s="6"/>
    </row>
    <row r="4782" spans="2:9" x14ac:dyDescent="0.15">
      <c r="B4782" s="4">
        <v>101</v>
      </c>
      <c r="C4782" s="5">
        <v>359484</v>
      </c>
      <c r="D4782" s="5">
        <v>9217</v>
      </c>
      <c r="E4782" s="5">
        <v>5668</v>
      </c>
      <c r="F4782" s="5">
        <v>13540</v>
      </c>
      <c r="G4782" s="5">
        <v>39</v>
      </c>
      <c r="H4782" s="5">
        <v>1773.2307000000001</v>
      </c>
      <c r="I4782" s="6"/>
    </row>
    <row r="4783" spans="2:9" x14ac:dyDescent="0.15">
      <c r="B4783" s="4">
        <v>102</v>
      </c>
      <c r="C4783" s="5">
        <v>464972</v>
      </c>
      <c r="D4783" s="5">
        <v>10813</v>
      </c>
      <c r="E4783" s="5">
        <v>6660</v>
      </c>
      <c r="F4783" s="5">
        <v>17604</v>
      </c>
      <c r="G4783" s="5">
        <v>43</v>
      </c>
      <c r="H4783" s="5">
        <v>2856.6300999999999</v>
      </c>
      <c r="I4783" s="6"/>
    </row>
    <row r="4784" spans="2:9" x14ac:dyDescent="0.15">
      <c r="B4784" s="4">
        <v>103</v>
      </c>
      <c r="C4784" s="5">
        <v>78796</v>
      </c>
      <c r="D4784" s="5">
        <v>7163</v>
      </c>
      <c r="E4784" s="5">
        <v>6372</v>
      </c>
      <c r="F4784" s="5">
        <v>7780</v>
      </c>
      <c r="G4784" s="5">
        <v>11</v>
      </c>
      <c r="H4784" s="5">
        <v>490.15210000000002</v>
      </c>
      <c r="I4784" s="6"/>
    </row>
    <row r="4785" spans="1:9" x14ac:dyDescent="0.15">
      <c r="B4785" s="4">
        <v>104</v>
      </c>
      <c r="C4785" s="5">
        <v>577248</v>
      </c>
      <c r="D4785" s="5">
        <v>10308</v>
      </c>
      <c r="E4785" s="5">
        <v>5924</v>
      </c>
      <c r="F4785" s="5">
        <v>14884</v>
      </c>
      <c r="G4785" s="5">
        <v>56</v>
      </c>
      <c r="H4785" s="5">
        <v>2281.2042999999999</v>
      </c>
      <c r="I4785" s="6"/>
    </row>
    <row r="4786" spans="1:9" x14ac:dyDescent="0.15">
      <c r="B4786" s="4">
        <v>105</v>
      </c>
      <c r="C4786" s="5">
        <v>296140</v>
      </c>
      <c r="D4786" s="5">
        <v>8461</v>
      </c>
      <c r="E4786" s="5">
        <v>6276</v>
      </c>
      <c r="F4786" s="5">
        <v>12004</v>
      </c>
      <c r="G4786" s="5">
        <v>35</v>
      </c>
      <c r="H4786" s="5">
        <v>1474.24</v>
      </c>
      <c r="I4786" s="6"/>
    </row>
    <row r="4787" spans="1:9" x14ac:dyDescent="0.15">
      <c r="B4787" s="4">
        <v>106</v>
      </c>
      <c r="C4787" s="5">
        <v>275352</v>
      </c>
      <c r="D4787" s="5">
        <v>9178</v>
      </c>
      <c r="E4787" s="5">
        <v>7076</v>
      </c>
      <c r="F4787" s="5">
        <v>12196</v>
      </c>
      <c r="G4787" s="5">
        <v>30</v>
      </c>
      <c r="H4787" s="5">
        <v>1367.9353000000001</v>
      </c>
      <c r="I4787" s="6"/>
    </row>
    <row r="4788" spans="1:9" x14ac:dyDescent="0.15">
      <c r="B4788" s="4">
        <v>107</v>
      </c>
      <c r="C4788" s="5">
        <v>618248</v>
      </c>
      <c r="D4788" s="5">
        <v>12364</v>
      </c>
      <c r="E4788" s="5">
        <v>4772</v>
      </c>
      <c r="F4788" s="5">
        <v>23268</v>
      </c>
      <c r="G4788" s="5">
        <v>50</v>
      </c>
      <c r="H4788" s="5">
        <v>5041.384</v>
      </c>
      <c r="I4788" s="6"/>
    </row>
    <row r="4789" spans="1:9" x14ac:dyDescent="0.15">
      <c r="B4789" s="4">
        <v>108</v>
      </c>
      <c r="C4789" s="5">
        <v>778772</v>
      </c>
      <c r="D4789" s="5">
        <v>11286</v>
      </c>
      <c r="E4789" s="5">
        <v>4100</v>
      </c>
      <c r="F4789" s="5">
        <v>21028</v>
      </c>
      <c r="G4789" s="5">
        <v>69</v>
      </c>
      <c r="H4789" s="5">
        <v>4233.6665000000003</v>
      </c>
      <c r="I4789" s="6"/>
    </row>
    <row r="4790" spans="1:9" x14ac:dyDescent="0.15">
      <c r="B4790" s="4">
        <v>109</v>
      </c>
      <c r="C4790" s="5">
        <v>279348</v>
      </c>
      <c r="D4790" s="5">
        <v>7549</v>
      </c>
      <c r="E4790" s="5">
        <v>3204</v>
      </c>
      <c r="F4790" s="5">
        <v>13028</v>
      </c>
      <c r="G4790" s="5">
        <v>37</v>
      </c>
      <c r="H4790" s="5">
        <v>2498.8112999999998</v>
      </c>
      <c r="I4790" s="6"/>
    </row>
    <row r="4791" spans="1:9" x14ac:dyDescent="0.15">
      <c r="B4791" s="4">
        <v>110</v>
      </c>
      <c r="C4791" s="5">
        <v>267120</v>
      </c>
      <c r="D4791" s="5">
        <v>7420</v>
      </c>
      <c r="E4791" s="5">
        <v>3652</v>
      </c>
      <c r="F4791" s="5">
        <v>12516</v>
      </c>
      <c r="G4791" s="5">
        <v>36</v>
      </c>
      <c r="H4791" s="5">
        <v>2242.2764000000002</v>
      </c>
      <c r="I4791" s="6"/>
    </row>
    <row r="4792" spans="1:9" x14ac:dyDescent="0.15">
      <c r="B4792" s="4">
        <v>111</v>
      </c>
      <c r="C4792" s="5">
        <v>515944</v>
      </c>
      <c r="D4792" s="5">
        <v>10318</v>
      </c>
      <c r="E4792" s="5">
        <v>6692</v>
      </c>
      <c r="F4792" s="5">
        <v>14628</v>
      </c>
      <c r="G4792" s="5">
        <v>50</v>
      </c>
      <c r="H4792" s="5">
        <v>1936.8142</v>
      </c>
      <c r="I4792" s="6"/>
    </row>
    <row r="4793" spans="1:9" x14ac:dyDescent="0.15">
      <c r="B4793" s="4">
        <v>112</v>
      </c>
      <c r="C4793" s="5">
        <v>137216</v>
      </c>
      <c r="D4793" s="5">
        <v>8576</v>
      </c>
      <c r="E4793" s="5">
        <v>7492</v>
      </c>
      <c r="F4793" s="5">
        <v>10308</v>
      </c>
      <c r="G4793" s="5">
        <v>16</v>
      </c>
      <c r="H4793" s="5">
        <v>725.19604000000004</v>
      </c>
      <c r="I4793" s="6"/>
    </row>
    <row r="4794" spans="1:9" x14ac:dyDescent="0.15">
      <c r="B4794" s="4">
        <v>113</v>
      </c>
      <c r="C4794" s="5">
        <v>142044</v>
      </c>
      <c r="D4794" s="5">
        <v>9469</v>
      </c>
      <c r="E4794" s="5">
        <v>8548</v>
      </c>
      <c r="F4794" s="5">
        <v>10852</v>
      </c>
      <c r="G4794" s="5">
        <v>15</v>
      </c>
      <c r="H4794" s="5">
        <v>605.73443999999995</v>
      </c>
      <c r="I4794" s="6"/>
    </row>
    <row r="4795" spans="1:9" x14ac:dyDescent="0.15">
      <c r="B4795" s="4">
        <v>114</v>
      </c>
      <c r="C4795" s="5">
        <v>615372</v>
      </c>
      <c r="D4795" s="5">
        <v>12066</v>
      </c>
      <c r="E4795" s="5">
        <v>8132</v>
      </c>
      <c r="F4795" s="5">
        <v>19684</v>
      </c>
      <c r="G4795" s="5">
        <v>51</v>
      </c>
      <c r="H4795" s="5">
        <v>3204.9391999999998</v>
      </c>
      <c r="I4795" s="6"/>
    </row>
    <row r="4796" spans="1:9" x14ac:dyDescent="0.15">
      <c r="A4796" s="6"/>
      <c r="B4796" s="4">
        <v>115</v>
      </c>
      <c r="C4796" s="5">
        <v>186560</v>
      </c>
      <c r="D4796" s="5">
        <v>7773</v>
      </c>
      <c r="E4796" s="5">
        <v>6148</v>
      </c>
      <c r="F4796" s="5">
        <v>10308</v>
      </c>
      <c r="G4796" s="5">
        <v>24</v>
      </c>
      <c r="H4796" s="5">
        <v>1227.1153999999999</v>
      </c>
      <c r="I4796" s="6"/>
    </row>
    <row r="4797" spans="1:9" x14ac:dyDescent="0.15">
      <c r="A4797" s="11"/>
      <c r="B4797" s="4">
        <v>116</v>
      </c>
      <c r="C4797" s="5">
        <v>481304</v>
      </c>
      <c r="D4797" s="5">
        <v>10463</v>
      </c>
      <c r="E4797" s="5">
        <v>6276</v>
      </c>
      <c r="F4797" s="5">
        <v>16484</v>
      </c>
      <c r="G4797" s="5">
        <v>46</v>
      </c>
      <c r="H4797" s="5">
        <v>2822.1433000000002</v>
      </c>
      <c r="I4797" s="6"/>
    </row>
    <row r="4798" spans="1:9" x14ac:dyDescent="0.15">
      <c r="B4798" s="4">
        <v>117</v>
      </c>
      <c r="C4798" s="5">
        <v>133916</v>
      </c>
      <c r="D4798" s="5">
        <v>8927</v>
      </c>
      <c r="E4798" s="5">
        <v>7556</v>
      </c>
      <c r="F4798" s="5">
        <v>10052</v>
      </c>
      <c r="G4798" s="5">
        <v>15</v>
      </c>
      <c r="H4798" s="5">
        <v>715.73299999999995</v>
      </c>
      <c r="I4798" s="6"/>
    </row>
    <row r="4799" spans="1:9" x14ac:dyDescent="0.15">
      <c r="B4799" s="4">
        <v>118</v>
      </c>
      <c r="C4799" s="5">
        <v>214404</v>
      </c>
      <c r="D4799" s="5">
        <v>6497</v>
      </c>
      <c r="E4799" s="5">
        <v>3300</v>
      </c>
      <c r="F4799" s="5">
        <v>9252</v>
      </c>
      <c r="G4799" s="5">
        <v>33</v>
      </c>
      <c r="H4799" s="5">
        <v>1804.0727999999999</v>
      </c>
      <c r="I4799" s="6"/>
    </row>
    <row r="4800" spans="1:9" x14ac:dyDescent="0.15">
      <c r="B4800" s="4">
        <v>119</v>
      </c>
      <c r="C4800" s="5">
        <v>248200</v>
      </c>
      <c r="D4800" s="5">
        <v>7300</v>
      </c>
      <c r="E4800" s="5">
        <v>4388</v>
      </c>
      <c r="F4800" s="5">
        <v>10500</v>
      </c>
      <c r="G4800" s="5">
        <v>34</v>
      </c>
      <c r="H4800" s="5">
        <v>1691.7408</v>
      </c>
      <c r="I4800" s="6"/>
    </row>
    <row r="4801" spans="2:9" x14ac:dyDescent="0.15">
      <c r="B4801" s="4">
        <v>120</v>
      </c>
      <c r="C4801" s="5">
        <v>1206056</v>
      </c>
      <c r="D4801" s="5">
        <v>16298</v>
      </c>
      <c r="E4801" s="5">
        <v>7076</v>
      </c>
      <c r="F4801" s="5">
        <v>30052</v>
      </c>
      <c r="G4801" s="5">
        <v>74</v>
      </c>
      <c r="H4801" s="5">
        <v>6610.6796999999997</v>
      </c>
      <c r="I4801" s="6"/>
    </row>
    <row r="4802" spans="2:9" x14ac:dyDescent="0.15">
      <c r="B4802" s="4">
        <v>121</v>
      </c>
      <c r="C4802" s="5">
        <v>856960</v>
      </c>
      <c r="D4802" s="5">
        <v>13390</v>
      </c>
      <c r="E4802" s="5">
        <v>6500</v>
      </c>
      <c r="F4802" s="5">
        <v>25444</v>
      </c>
      <c r="G4802" s="5">
        <v>64</v>
      </c>
      <c r="H4802" s="5">
        <v>5201.1959999999999</v>
      </c>
      <c r="I4802" s="6"/>
    </row>
    <row r="4803" spans="2:9" x14ac:dyDescent="0.15">
      <c r="B4803" s="4">
        <v>122</v>
      </c>
      <c r="C4803" s="5">
        <v>298140</v>
      </c>
      <c r="D4803" s="5">
        <v>9617</v>
      </c>
      <c r="E4803" s="5">
        <v>7364</v>
      </c>
      <c r="F4803" s="5">
        <v>13156</v>
      </c>
      <c r="G4803" s="5">
        <v>31</v>
      </c>
      <c r="H4803" s="5">
        <v>1583.2460000000001</v>
      </c>
      <c r="I4803" s="6"/>
    </row>
    <row r="4804" spans="2:9" x14ac:dyDescent="0.15">
      <c r="B4804" s="4">
        <v>123</v>
      </c>
      <c r="C4804" s="5">
        <v>97900</v>
      </c>
      <c r="D4804" s="5">
        <v>5152</v>
      </c>
      <c r="E4804" s="5">
        <v>3428</v>
      </c>
      <c r="F4804" s="5">
        <v>7076</v>
      </c>
      <c r="G4804" s="5">
        <v>19</v>
      </c>
      <c r="H4804" s="5">
        <v>908.66589999999997</v>
      </c>
      <c r="I4804" s="6"/>
    </row>
    <row r="4805" spans="2:9" x14ac:dyDescent="0.15">
      <c r="B4805" s="4">
        <v>124</v>
      </c>
      <c r="C4805" s="5">
        <v>729748</v>
      </c>
      <c r="D4805" s="5">
        <v>13768</v>
      </c>
      <c r="E4805" s="5">
        <v>6980</v>
      </c>
      <c r="F4805" s="5">
        <v>23780</v>
      </c>
      <c r="G4805" s="5">
        <v>53</v>
      </c>
      <c r="H4805" s="5">
        <v>4338.2954</v>
      </c>
      <c r="I4805" s="6"/>
    </row>
    <row r="4806" spans="2:9" x14ac:dyDescent="0.15">
      <c r="B4806" s="4">
        <v>125</v>
      </c>
      <c r="C4806" s="5">
        <v>130944</v>
      </c>
      <c r="D4806" s="5">
        <v>4092</v>
      </c>
      <c r="E4806" s="5">
        <v>1476</v>
      </c>
      <c r="F4806" s="5">
        <v>7556</v>
      </c>
      <c r="G4806" s="5">
        <v>32</v>
      </c>
      <c r="H4806" s="5">
        <v>1332.0514000000001</v>
      </c>
      <c r="I4806" s="6"/>
    </row>
    <row r="4807" spans="2:9" x14ac:dyDescent="0.15">
      <c r="B4807" s="4">
        <v>126</v>
      </c>
      <c r="C4807" s="5">
        <v>314456</v>
      </c>
      <c r="D4807" s="5">
        <v>6836</v>
      </c>
      <c r="E4807" s="5">
        <v>3332</v>
      </c>
      <c r="F4807" s="5">
        <v>12356</v>
      </c>
      <c r="G4807" s="5">
        <v>46</v>
      </c>
      <c r="H4807" s="5">
        <v>2268.5844999999999</v>
      </c>
      <c r="I4807" s="6"/>
    </row>
    <row r="4808" spans="2:9" x14ac:dyDescent="0.15">
      <c r="B4808" s="4">
        <v>127</v>
      </c>
      <c r="C4808" s="5">
        <v>396252</v>
      </c>
      <c r="D4808" s="5">
        <v>10160</v>
      </c>
      <c r="E4808" s="5">
        <v>6660</v>
      </c>
      <c r="F4808" s="5">
        <v>15012</v>
      </c>
      <c r="G4808" s="5">
        <v>39</v>
      </c>
      <c r="H4808" s="5">
        <v>2447.0956999999999</v>
      </c>
      <c r="I4808" s="6"/>
    </row>
    <row r="4809" spans="2:9" x14ac:dyDescent="0.15">
      <c r="B4809" s="4">
        <v>128</v>
      </c>
      <c r="C4809" s="5">
        <v>364456</v>
      </c>
      <c r="D4809" s="5">
        <v>10719</v>
      </c>
      <c r="E4809" s="5">
        <v>7140</v>
      </c>
      <c r="F4809" s="5">
        <v>15524</v>
      </c>
      <c r="G4809" s="5">
        <v>34</v>
      </c>
      <c r="H4809" s="5">
        <v>2565.7651000000001</v>
      </c>
      <c r="I4809" s="6"/>
    </row>
    <row r="4810" spans="2:9" x14ac:dyDescent="0.15">
      <c r="B4810" s="4">
        <v>129</v>
      </c>
      <c r="C4810" s="5">
        <v>735708</v>
      </c>
      <c r="D4810" s="5">
        <v>10362</v>
      </c>
      <c r="E4810" s="5">
        <v>5316</v>
      </c>
      <c r="F4810" s="5">
        <v>16356</v>
      </c>
      <c r="G4810" s="5">
        <v>71</v>
      </c>
      <c r="H4810" s="5">
        <v>2758.1669999999999</v>
      </c>
      <c r="I4810" s="6"/>
    </row>
    <row r="4811" spans="2:9" x14ac:dyDescent="0.15">
      <c r="B4811" s="4">
        <v>130</v>
      </c>
      <c r="C4811" s="5">
        <v>153096</v>
      </c>
      <c r="D4811" s="5">
        <v>4502</v>
      </c>
      <c r="E4811" s="5">
        <v>1796</v>
      </c>
      <c r="F4811" s="5">
        <v>7556</v>
      </c>
      <c r="G4811" s="5">
        <v>34</v>
      </c>
      <c r="H4811" s="5">
        <v>1547.2339999999999</v>
      </c>
      <c r="I4811" s="6"/>
    </row>
    <row r="4812" spans="2:9" x14ac:dyDescent="0.15">
      <c r="B4812" s="4">
        <v>131</v>
      </c>
      <c r="C4812" s="5">
        <v>117152</v>
      </c>
      <c r="D4812" s="5">
        <v>4881</v>
      </c>
      <c r="E4812" s="5">
        <v>2756</v>
      </c>
      <c r="F4812" s="5">
        <v>7556</v>
      </c>
      <c r="G4812" s="5">
        <v>24</v>
      </c>
      <c r="H4812" s="5">
        <v>1241.4332999999999</v>
      </c>
      <c r="I4812" s="6"/>
    </row>
    <row r="4813" spans="2:9" x14ac:dyDescent="0.15">
      <c r="B4813" s="4">
        <v>132</v>
      </c>
      <c r="C4813" s="5">
        <v>1243752</v>
      </c>
      <c r="D4813" s="5">
        <v>13819</v>
      </c>
      <c r="E4813" s="5">
        <v>7012</v>
      </c>
      <c r="F4813" s="5">
        <v>23300</v>
      </c>
      <c r="G4813" s="5">
        <v>90</v>
      </c>
      <c r="H4813" s="5">
        <v>4375.2475999999997</v>
      </c>
      <c r="I4813" s="6"/>
    </row>
    <row r="4814" spans="2:9" x14ac:dyDescent="0.15">
      <c r="B4814" s="4">
        <v>133</v>
      </c>
      <c r="C4814" s="5">
        <v>199208</v>
      </c>
      <c r="D4814" s="5">
        <v>4743</v>
      </c>
      <c r="E4814" s="5">
        <v>1252</v>
      </c>
      <c r="F4814" s="5">
        <v>7748</v>
      </c>
      <c r="G4814" s="5">
        <v>42</v>
      </c>
      <c r="H4814" s="5">
        <v>1585.6967999999999</v>
      </c>
      <c r="I4814" s="6"/>
    </row>
    <row r="4815" spans="2:9" x14ac:dyDescent="0.15">
      <c r="B4815" s="4">
        <v>134</v>
      </c>
      <c r="C4815" s="5">
        <v>588336</v>
      </c>
      <c r="D4815" s="5">
        <v>11314</v>
      </c>
      <c r="E4815" s="5">
        <v>7300</v>
      </c>
      <c r="F4815" s="5">
        <v>17892</v>
      </c>
      <c r="G4815" s="5">
        <v>52</v>
      </c>
      <c r="H4815" s="5">
        <v>3013.3975</v>
      </c>
      <c r="I4815" s="6"/>
    </row>
    <row r="4816" spans="2:9" x14ac:dyDescent="0.15">
      <c r="B4816" s="4">
        <v>135</v>
      </c>
      <c r="C4816" s="5">
        <v>323676</v>
      </c>
      <c r="D4816" s="5">
        <v>6886</v>
      </c>
      <c r="E4816" s="5">
        <v>3972</v>
      </c>
      <c r="F4816" s="5">
        <v>11652</v>
      </c>
      <c r="G4816" s="5">
        <v>47</v>
      </c>
      <c r="H4816" s="5">
        <v>2341.6610999999998</v>
      </c>
      <c r="I4816" s="6"/>
    </row>
    <row r="4817" spans="2:9" x14ac:dyDescent="0.15">
      <c r="B4817" s="4">
        <v>136</v>
      </c>
      <c r="C4817" s="5">
        <v>72204</v>
      </c>
      <c r="D4817" s="5">
        <v>3800</v>
      </c>
      <c r="E4817" s="5">
        <v>2116</v>
      </c>
      <c r="F4817" s="5">
        <v>6052</v>
      </c>
      <c r="G4817" s="5">
        <v>19</v>
      </c>
      <c r="H4817" s="5">
        <v>1111.8030000000001</v>
      </c>
      <c r="I4817" s="6"/>
    </row>
    <row r="4818" spans="2:9" x14ac:dyDescent="0.15">
      <c r="B4818" s="4">
        <v>137</v>
      </c>
      <c r="C4818" s="5">
        <v>126428</v>
      </c>
      <c r="D4818" s="5">
        <v>8428</v>
      </c>
      <c r="E4818" s="5">
        <v>6532</v>
      </c>
      <c r="F4818" s="5">
        <v>9476</v>
      </c>
      <c r="G4818" s="5">
        <v>15</v>
      </c>
      <c r="H4818" s="5">
        <v>803.50945999999999</v>
      </c>
      <c r="I4818" s="6"/>
    </row>
    <row r="4819" spans="2:9" x14ac:dyDescent="0.15">
      <c r="B4819" s="4">
        <v>138</v>
      </c>
      <c r="C4819" s="5">
        <v>617868</v>
      </c>
      <c r="D4819" s="5">
        <v>12115</v>
      </c>
      <c r="E4819" s="5">
        <v>5252</v>
      </c>
      <c r="F4819" s="5">
        <v>21860</v>
      </c>
      <c r="G4819" s="5">
        <v>51</v>
      </c>
      <c r="H4819" s="5">
        <v>4895.491</v>
      </c>
      <c r="I4819" s="6"/>
    </row>
    <row r="4820" spans="2:9" x14ac:dyDescent="0.15">
      <c r="B4820" s="4">
        <v>139</v>
      </c>
      <c r="C4820" s="5">
        <v>570384</v>
      </c>
      <c r="D4820" s="5">
        <v>10968</v>
      </c>
      <c r="E4820" s="5">
        <v>5028</v>
      </c>
      <c r="F4820" s="5">
        <v>19396</v>
      </c>
      <c r="G4820" s="5">
        <v>52</v>
      </c>
      <c r="H4820" s="5">
        <v>3800.5435000000002</v>
      </c>
      <c r="I4820" s="6"/>
    </row>
    <row r="4821" spans="2:9" x14ac:dyDescent="0.15">
      <c r="B4821" s="4">
        <v>140</v>
      </c>
      <c r="C4821" s="5">
        <v>320532</v>
      </c>
      <c r="D4821" s="5">
        <v>8663</v>
      </c>
      <c r="E4821" s="5">
        <v>5156</v>
      </c>
      <c r="F4821" s="5">
        <v>13764</v>
      </c>
      <c r="G4821" s="5">
        <v>37</v>
      </c>
      <c r="H4821" s="5">
        <v>2252.9967999999999</v>
      </c>
      <c r="I4821" s="6"/>
    </row>
    <row r="4822" spans="2:9" x14ac:dyDescent="0.15">
      <c r="B4822" s="4">
        <v>141</v>
      </c>
      <c r="C4822" s="5">
        <v>338652</v>
      </c>
      <c r="D4822" s="5">
        <v>7205</v>
      </c>
      <c r="E4822" s="5">
        <v>3268</v>
      </c>
      <c r="F4822" s="5">
        <v>13668</v>
      </c>
      <c r="G4822" s="5">
        <v>47</v>
      </c>
      <c r="H4822" s="5">
        <v>3129.0922999999998</v>
      </c>
      <c r="I4822" s="6"/>
    </row>
    <row r="4823" spans="2:9" x14ac:dyDescent="0.15">
      <c r="B4823" s="4">
        <v>142</v>
      </c>
      <c r="C4823" s="5">
        <v>338868</v>
      </c>
      <c r="D4823" s="5">
        <v>7530</v>
      </c>
      <c r="E4823" s="5">
        <v>2180</v>
      </c>
      <c r="F4823" s="5">
        <v>15204</v>
      </c>
      <c r="G4823" s="5">
        <v>45</v>
      </c>
      <c r="H4823" s="5">
        <v>3388.07</v>
      </c>
      <c r="I4823" s="6"/>
    </row>
    <row r="4824" spans="2:9" x14ac:dyDescent="0.15">
      <c r="B4824" s="4">
        <v>143</v>
      </c>
      <c r="C4824" s="5">
        <v>916616</v>
      </c>
      <c r="D4824" s="5">
        <v>13888</v>
      </c>
      <c r="E4824" s="5">
        <v>7460</v>
      </c>
      <c r="F4824" s="5">
        <v>23556</v>
      </c>
      <c r="G4824" s="5">
        <v>66</v>
      </c>
      <c r="H4824" s="5">
        <v>4268.1445000000003</v>
      </c>
      <c r="I4824" s="6"/>
    </row>
    <row r="4825" spans="2:9" x14ac:dyDescent="0.15">
      <c r="B4825" s="4">
        <v>144</v>
      </c>
      <c r="C4825" s="5">
        <v>688300</v>
      </c>
      <c r="D4825" s="5">
        <v>10273</v>
      </c>
      <c r="E4825" s="5">
        <v>5604</v>
      </c>
      <c r="F4825" s="5">
        <v>17220</v>
      </c>
      <c r="G4825" s="5">
        <v>67</v>
      </c>
      <c r="H4825" s="5">
        <v>3089.0817999999999</v>
      </c>
      <c r="I4825" s="6"/>
    </row>
    <row r="4826" spans="2:9" x14ac:dyDescent="0.15">
      <c r="B4826" s="4">
        <v>145</v>
      </c>
      <c r="C4826" s="5">
        <v>613656</v>
      </c>
      <c r="D4826" s="5">
        <v>9897</v>
      </c>
      <c r="E4826" s="5">
        <v>4804</v>
      </c>
      <c r="F4826" s="5">
        <v>17188</v>
      </c>
      <c r="G4826" s="5">
        <v>62</v>
      </c>
      <c r="H4826" s="5">
        <v>3464.5210000000002</v>
      </c>
      <c r="I4826" s="6"/>
    </row>
    <row r="4827" spans="2:9" x14ac:dyDescent="0.15">
      <c r="B4827" s="4">
        <v>146</v>
      </c>
      <c r="C4827" s="5">
        <v>388184</v>
      </c>
      <c r="D4827" s="5">
        <v>8438</v>
      </c>
      <c r="E4827" s="5">
        <v>2884</v>
      </c>
      <c r="F4827" s="5">
        <v>14660</v>
      </c>
      <c r="G4827" s="5">
        <v>46</v>
      </c>
      <c r="H4827" s="5">
        <v>3212.0486000000001</v>
      </c>
      <c r="I4827" s="6"/>
    </row>
    <row r="4828" spans="2:9" x14ac:dyDescent="0.15">
      <c r="B4828" s="4">
        <v>147</v>
      </c>
      <c r="C4828" s="5">
        <v>527224</v>
      </c>
      <c r="D4828" s="5">
        <v>8503</v>
      </c>
      <c r="E4828" s="5">
        <v>3524</v>
      </c>
      <c r="F4828" s="5">
        <v>18212</v>
      </c>
      <c r="G4828" s="5">
        <v>62</v>
      </c>
      <c r="H4828" s="5">
        <v>4180.9013999999997</v>
      </c>
      <c r="I4828" s="6"/>
    </row>
    <row r="4829" spans="2:9" x14ac:dyDescent="0.15">
      <c r="B4829" s="4">
        <v>148</v>
      </c>
      <c r="C4829" s="5">
        <v>180716</v>
      </c>
      <c r="D4829" s="5">
        <v>6693</v>
      </c>
      <c r="E4829" s="5">
        <v>4132</v>
      </c>
      <c r="F4829" s="5">
        <v>8932</v>
      </c>
      <c r="G4829" s="5">
        <v>27</v>
      </c>
      <c r="H4829" s="5">
        <v>1452.8107</v>
      </c>
      <c r="I4829" s="6"/>
    </row>
    <row r="4830" spans="2:9" x14ac:dyDescent="0.15">
      <c r="B4830" s="4">
        <v>149</v>
      </c>
      <c r="C4830" s="5">
        <v>215676</v>
      </c>
      <c r="D4830" s="5">
        <v>6957</v>
      </c>
      <c r="E4830" s="5">
        <v>4548</v>
      </c>
      <c r="F4830" s="5">
        <v>11204</v>
      </c>
      <c r="G4830" s="5">
        <v>31</v>
      </c>
      <c r="H4830" s="5">
        <v>1768.5355999999999</v>
      </c>
      <c r="I4830" s="6"/>
    </row>
    <row r="4831" spans="2:9" x14ac:dyDescent="0.15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15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15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15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15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15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15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15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15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15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15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15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15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15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15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15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15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15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15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15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15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15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15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15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15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15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15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15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15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15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15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15">
      <c r="B4862" s="4">
        <v>181</v>
      </c>
      <c r="I4862" s="6"/>
    </row>
    <row r="4863" spans="1:10" x14ac:dyDescent="0.15">
      <c r="A4863" s="14" t="s">
        <v>10</v>
      </c>
      <c r="B4863" s="3">
        <v>149</v>
      </c>
      <c r="I4863" s="6"/>
    </row>
    <row r="4864" spans="1:10" x14ac:dyDescent="0.15">
      <c r="A4864" t="s">
        <v>67</v>
      </c>
      <c r="B4864" s="15"/>
      <c r="C4864" s="8">
        <f>AVERAGE(C4682:C4862)</f>
        <v>437348.08053691278</v>
      </c>
      <c r="D4864" s="8"/>
      <c r="E4864" s="8"/>
      <c r="F4864" s="8"/>
      <c r="G4864" s="8"/>
      <c r="H4864" s="8"/>
      <c r="I4864" s="9"/>
      <c r="J4864" s="17">
        <f>AVERAGE(D4682:D4862)</f>
        <v>9792.2751677852357</v>
      </c>
    </row>
    <row r="4865" spans="1:10" x14ac:dyDescent="0.15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15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15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15">
      <c r="B4868" s="4"/>
      <c r="C4868" s="16"/>
      <c r="D4868" s="16"/>
      <c r="E4868" s="16"/>
      <c r="F4868" s="16"/>
      <c r="G4868" s="16"/>
      <c r="H4868" s="16"/>
      <c r="I4868" s="18"/>
    </row>
    <row r="4869" spans="1:10" x14ac:dyDescent="0.15">
      <c r="A4869" s="6"/>
      <c r="B4869" s="16">
        <v>1</v>
      </c>
      <c r="C4869" s="16">
        <v>133696</v>
      </c>
      <c r="D4869" s="16">
        <v>4178</v>
      </c>
      <c r="E4869" s="16">
        <v>2181</v>
      </c>
      <c r="F4869" s="16">
        <v>6757</v>
      </c>
      <c r="G4869" s="16">
        <v>32</v>
      </c>
      <c r="H4869" s="16">
        <v>1213.4670000000001</v>
      </c>
      <c r="I4869" s="18"/>
    </row>
    <row r="4870" spans="1:10" x14ac:dyDescent="0.15">
      <c r="A4870" s="6"/>
      <c r="B4870" s="16">
        <v>2</v>
      </c>
      <c r="C4870" s="16">
        <v>414396</v>
      </c>
      <c r="D4870" s="16">
        <v>9418</v>
      </c>
      <c r="E4870" s="16">
        <v>4965</v>
      </c>
      <c r="F4870" s="16">
        <v>15813</v>
      </c>
      <c r="G4870" s="16">
        <v>44</v>
      </c>
      <c r="H4870" s="16">
        <v>3173.0967000000001</v>
      </c>
      <c r="I4870" s="18"/>
    </row>
    <row r="4871" spans="1:10" x14ac:dyDescent="0.15">
      <c r="A4871" s="6"/>
      <c r="B4871" s="16">
        <v>3</v>
      </c>
      <c r="C4871" s="16">
        <v>207269</v>
      </c>
      <c r="D4871" s="16">
        <v>6280</v>
      </c>
      <c r="E4871" s="16">
        <v>3461</v>
      </c>
      <c r="F4871" s="16">
        <v>9797</v>
      </c>
      <c r="G4871" s="16">
        <v>33</v>
      </c>
      <c r="H4871" s="16">
        <v>1791.4956</v>
      </c>
      <c r="I4871" s="18"/>
    </row>
    <row r="4872" spans="1:10" x14ac:dyDescent="0.15">
      <c r="A4872" s="6"/>
      <c r="B4872" s="16">
        <v>4</v>
      </c>
      <c r="C4872" s="16">
        <v>572389</v>
      </c>
      <c r="D4872" s="16">
        <v>8805</v>
      </c>
      <c r="E4872" s="16">
        <v>2341</v>
      </c>
      <c r="F4872" s="16">
        <v>19685</v>
      </c>
      <c r="G4872" s="16">
        <v>65</v>
      </c>
      <c r="H4872" s="16">
        <v>4980.0337</v>
      </c>
      <c r="I4872" s="18"/>
    </row>
    <row r="4873" spans="1:10" x14ac:dyDescent="0.15">
      <c r="A4873" s="6"/>
      <c r="B4873" s="16">
        <v>5</v>
      </c>
      <c r="C4873" s="16">
        <v>424375</v>
      </c>
      <c r="D4873" s="16">
        <v>9869</v>
      </c>
      <c r="E4873" s="16">
        <v>5509</v>
      </c>
      <c r="F4873" s="16">
        <v>16005</v>
      </c>
      <c r="G4873" s="16">
        <v>43</v>
      </c>
      <c r="H4873" s="16">
        <v>2760.1923999999999</v>
      </c>
      <c r="I4873" s="18"/>
    </row>
    <row r="4874" spans="1:10" x14ac:dyDescent="0.15">
      <c r="A4874" s="6"/>
      <c r="B4874" s="16">
        <v>6</v>
      </c>
      <c r="C4874" s="16">
        <v>433141</v>
      </c>
      <c r="D4874" s="16">
        <v>8839</v>
      </c>
      <c r="E4874" s="16">
        <v>3013</v>
      </c>
      <c r="F4874" s="16">
        <v>15141</v>
      </c>
      <c r="G4874" s="16">
        <v>49</v>
      </c>
      <c r="H4874" s="16">
        <v>3221.9364999999998</v>
      </c>
      <c r="I4874" s="18"/>
    </row>
    <row r="4875" spans="1:10" x14ac:dyDescent="0.15">
      <c r="A4875" s="6"/>
      <c r="B4875" s="16">
        <v>7</v>
      </c>
      <c r="C4875" s="16">
        <v>407555</v>
      </c>
      <c r="D4875" s="16">
        <v>10450</v>
      </c>
      <c r="E4875" s="16">
        <v>5765</v>
      </c>
      <c r="F4875" s="16">
        <v>15749</v>
      </c>
      <c r="G4875" s="16">
        <v>39</v>
      </c>
      <c r="H4875" s="16">
        <v>2731.5250000000001</v>
      </c>
      <c r="I4875" s="18"/>
    </row>
    <row r="4876" spans="1:10" x14ac:dyDescent="0.15">
      <c r="A4876" s="6"/>
      <c r="B4876" s="16">
        <v>8</v>
      </c>
      <c r="C4876" s="16">
        <v>299309</v>
      </c>
      <c r="D4876" s="16">
        <v>7300</v>
      </c>
      <c r="E4876" s="16">
        <v>3397</v>
      </c>
      <c r="F4876" s="16">
        <v>12453</v>
      </c>
      <c r="G4876" s="16">
        <v>41</v>
      </c>
      <c r="H4876" s="16">
        <v>2433.4254999999998</v>
      </c>
      <c r="I4876" s="18"/>
    </row>
    <row r="4877" spans="1:10" x14ac:dyDescent="0.15">
      <c r="A4877" s="6"/>
      <c r="B4877" s="16">
        <v>9</v>
      </c>
      <c r="C4877" s="16">
        <v>107556</v>
      </c>
      <c r="D4877" s="16">
        <v>5377</v>
      </c>
      <c r="E4877" s="16">
        <v>3877</v>
      </c>
      <c r="F4877" s="16">
        <v>6949</v>
      </c>
      <c r="G4877" s="16">
        <v>20</v>
      </c>
      <c r="H4877" s="16">
        <v>836.77373999999998</v>
      </c>
      <c r="I4877" s="18"/>
    </row>
    <row r="4878" spans="1:10" x14ac:dyDescent="0.15">
      <c r="A4878" s="6"/>
      <c r="B4878" s="16">
        <v>10</v>
      </c>
      <c r="C4878" s="16">
        <v>1158122</v>
      </c>
      <c r="D4878" s="16">
        <v>17547</v>
      </c>
      <c r="E4878" s="16">
        <v>9701</v>
      </c>
      <c r="F4878" s="16">
        <v>32005</v>
      </c>
      <c r="G4878" s="16">
        <v>66</v>
      </c>
      <c r="H4878" s="16">
        <v>6051.6710000000003</v>
      </c>
      <c r="I4878" s="18"/>
    </row>
    <row r="4879" spans="1:10" x14ac:dyDescent="0.15">
      <c r="A4879" s="6"/>
      <c r="B4879" s="16">
        <v>11</v>
      </c>
      <c r="C4879" s="16">
        <v>798579</v>
      </c>
      <c r="D4879" s="16">
        <v>14519</v>
      </c>
      <c r="E4879" s="16">
        <v>8549</v>
      </c>
      <c r="F4879" s="16">
        <v>24549</v>
      </c>
      <c r="G4879" s="16">
        <v>55</v>
      </c>
      <c r="H4879" s="16">
        <v>4669.1122999999998</v>
      </c>
      <c r="I4879" s="18"/>
    </row>
    <row r="4880" spans="1:10" x14ac:dyDescent="0.15">
      <c r="A4880" s="6"/>
      <c r="B4880" s="5">
        <v>12</v>
      </c>
      <c r="C4880" s="16">
        <v>690276</v>
      </c>
      <c r="D4880" s="16">
        <v>8217</v>
      </c>
      <c r="E4880" s="16">
        <v>2661</v>
      </c>
      <c r="F4880" s="16">
        <v>17893</v>
      </c>
      <c r="G4880" s="16">
        <v>84</v>
      </c>
      <c r="H4880" s="16">
        <v>3759.09</v>
      </c>
      <c r="I4880" s="18"/>
    </row>
    <row r="4881" spans="2:9" x14ac:dyDescent="0.15">
      <c r="B4881" s="4">
        <v>13</v>
      </c>
      <c r="C4881" s="16">
        <v>583635</v>
      </c>
      <c r="D4881" s="16">
        <v>10611</v>
      </c>
      <c r="E4881" s="16">
        <v>5381</v>
      </c>
      <c r="F4881" s="16">
        <v>19141</v>
      </c>
      <c r="G4881" s="16">
        <v>55</v>
      </c>
      <c r="H4881" s="16">
        <v>3923.8339999999998</v>
      </c>
      <c r="I4881" s="18"/>
    </row>
    <row r="4882" spans="2:9" x14ac:dyDescent="0.15">
      <c r="B4882" s="4">
        <v>14</v>
      </c>
      <c r="C4882" s="16">
        <v>331597</v>
      </c>
      <c r="D4882" s="16">
        <v>8087</v>
      </c>
      <c r="E4882" s="16">
        <v>4389</v>
      </c>
      <c r="F4882" s="16">
        <v>13285</v>
      </c>
      <c r="G4882" s="16">
        <v>41</v>
      </c>
      <c r="H4882" s="16">
        <v>2440.3325</v>
      </c>
      <c r="I4882" s="18"/>
    </row>
    <row r="4883" spans="2:9" x14ac:dyDescent="0.15">
      <c r="B4883" s="4">
        <v>15</v>
      </c>
      <c r="C4883" s="16">
        <v>308803</v>
      </c>
      <c r="D4883" s="16">
        <v>7918</v>
      </c>
      <c r="E4883" s="16">
        <v>4357</v>
      </c>
      <c r="F4883" s="16">
        <v>12997</v>
      </c>
      <c r="G4883" s="16">
        <v>39</v>
      </c>
      <c r="H4883" s="16">
        <v>2174.5623000000001</v>
      </c>
      <c r="I4883" s="18"/>
    </row>
    <row r="4884" spans="2:9" x14ac:dyDescent="0.15">
      <c r="B4884" s="4">
        <v>16</v>
      </c>
      <c r="C4884" s="16">
        <v>600600</v>
      </c>
      <c r="D4884" s="16">
        <v>10725</v>
      </c>
      <c r="E4884" s="16">
        <v>5317</v>
      </c>
      <c r="F4884" s="16">
        <v>19781</v>
      </c>
      <c r="G4884" s="16">
        <v>56</v>
      </c>
      <c r="H4884" s="16">
        <v>4057.2073</v>
      </c>
      <c r="I4884" s="18"/>
    </row>
    <row r="4885" spans="2:9" x14ac:dyDescent="0.15">
      <c r="B4885" s="4">
        <v>17</v>
      </c>
      <c r="C4885" s="16">
        <v>356836</v>
      </c>
      <c r="D4885" s="16">
        <v>6862</v>
      </c>
      <c r="E4885" s="16">
        <v>1797</v>
      </c>
      <c r="F4885" s="16">
        <v>13349</v>
      </c>
      <c r="G4885" s="16">
        <v>52</v>
      </c>
      <c r="H4885" s="16">
        <v>3218.5408000000002</v>
      </c>
      <c r="I4885" s="18"/>
    </row>
    <row r="4886" spans="2:9" x14ac:dyDescent="0.15">
      <c r="B4886" s="4">
        <v>18</v>
      </c>
      <c r="C4886" s="16">
        <v>376683</v>
      </c>
      <c r="D4886" s="16">
        <v>8014</v>
      </c>
      <c r="E4886" s="16">
        <v>2885</v>
      </c>
      <c r="F4886" s="16">
        <v>14533</v>
      </c>
      <c r="G4886" s="16">
        <v>47</v>
      </c>
      <c r="H4886" s="16">
        <v>3107.9349999999999</v>
      </c>
      <c r="I4886" s="18"/>
    </row>
    <row r="4887" spans="2:9" x14ac:dyDescent="0.15">
      <c r="B4887" s="4">
        <v>19</v>
      </c>
      <c r="C4887" s="16">
        <v>588122</v>
      </c>
      <c r="D4887" s="16">
        <v>11762</v>
      </c>
      <c r="E4887" s="16">
        <v>5349</v>
      </c>
      <c r="F4887" s="16">
        <v>22885</v>
      </c>
      <c r="G4887" s="16">
        <v>50</v>
      </c>
      <c r="H4887" s="16">
        <v>4731.0739999999996</v>
      </c>
      <c r="I4887" s="18"/>
    </row>
    <row r="4888" spans="2:9" x14ac:dyDescent="0.15">
      <c r="B4888" s="4">
        <v>20</v>
      </c>
      <c r="C4888" s="16">
        <v>140841</v>
      </c>
      <c r="D4888" s="16">
        <v>6706</v>
      </c>
      <c r="E4888" s="16">
        <v>4901</v>
      </c>
      <c r="F4888" s="16">
        <v>8837</v>
      </c>
      <c r="G4888" s="16">
        <v>21</v>
      </c>
      <c r="H4888" s="16">
        <v>1005.61365</v>
      </c>
      <c r="I4888" s="18"/>
    </row>
    <row r="4889" spans="2:9" x14ac:dyDescent="0.15">
      <c r="B4889" s="4">
        <v>21</v>
      </c>
      <c r="C4889" s="16">
        <v>447679</v>
      </c>
      <c r="D4889" s="16">
        <v>8778</v>
      </c>
      <c r="E4889" s="16">
        <v>4997</v>
      </c>
      <c r="F4889" s="16">
        <v>13349</v>
      </c>
      <c r="G4889" s="16">
        <v>51</v>
      </c>
      <c r="H4889" s="16">
        <v>2361.8292999999999</v>
      </c>
      <c r="I4889" s="18"/>
    </row>
    <row r="4890" spans="2:9" x14ac:dyDescent="0.15">
      <c r="B4890" s="4">
        <v>22</v>
      </c>
      <c r="C4890" s="16">
        <v>432218</v>
      </c>
      <c r="D4890" s="16">
        <v>8644</v>
      </c>
      <c r="E4890" s="16">
        <v>2437</v>
      </c>
      <c r="F4890" s="16">
        <v>17733</v>
      </c>
      <c r="G4890" s="16">
        <v>50</v>
      </c>
      <c r="H4890" s="16">
        <v>4324.4139999999998</v>
      </c>
      <c r="I4890" s="18"/>
    </row>
    <row r="4891" spans="2:9" x14ac:dyDescent="0.15">
      <c r="B4891" s="4">
        <v>23</v>
      </c>
      <c r="C4891" s="16">
        <v>513387</v>
      </c>
      <c r="D4891" s="16">
        <v>10923</v>
      </c>
      <c r="E4891" s="16">
        <v>6629</v>
      </c>
      <c r="F4891" s="16">
        <v>17893</v>
      </c>
      <c r="G4891" s="16">
        <v>47</v>
      </c>
      <c r="H4891" s="16">
        <v>3221.7042999999999</v>
      </c>
      <c r="I4891" s="18"/>
    </row>
    <row r="4892" spans="2:9" x14ac:dyDescent="0.15">
      <c r="B4892" s="4">
        <v>24</v>
      </c>
      <c r="C4892" s="16">
        <v>561149</v>
      </c>
      <c r="D4892" s="16">
        <v>9844</v>
      </c>
      <c r="E4892" s="16">
        <v>2725</v>
      </c>
      <c r="F4892" s="16">
        <v>22341</v>
      </c>
      <c r="G4892" s="16">
        <v>57</v>
      </c>
      <c r="H4892" s="16">
        <v>5211.7362999999996</v>
      </c>
      <c r="I4892" s="18"/>
    </row>
    <row r="4893" spans="2:9" x14ac:dyDescent="0.15">
      <c r="B4893" s="4">
        <v>25</v>
      </c>
      <c r="C4893" s="16">
        <v>308849</v>
      </c>
      <c r="D4893" s="16">
        <v>10649</v>
      </c>
      <c r="E4893" s="16">
        <v>7717</v>
      </c>
      <c r="F4893" s="16">
        <v>13445</v>
      </c>
      <c r="G4893" s="16">
        <v>29</v>
      </c>
      <c r="H4893" s="16">
        <v>1590.5387000000001</v>
      </c>
      <c r="I4893" s="18"/>
    </row>
    <row r="4894" spans="2:9" x14ac:dyDescent="0.15">
      <c r="B4894" s="4">
        <v>26</v>
      </c>
      <c r="C4894" s="16">
        <v>430270</v>
      </c>
      <c r="D4894" s="16">
        <v>11322</v>
      </c>
      <c r="E4894" s="16">
        <v>5573</v>
      </c>
      <c r="F4894" s="16">
        <v>17317</v>
      </c>
      <c r="G4894" s="16">
        <v>38</v>
      </c>
      <c r="H4894" s="16">
        <v>3169.0542</v>
      </c>
      <c r="I4894" s="18"/>
    </row>
    <row r="4895" spans="2:9" x14ac:dyDescent="0.15">
      <c r="B4895" s="4">
        <v>27</v>
      </c>
      <c r="C4895" s="16">
        <v>1155571</v>
      </c>
      <c r="D4895" s="16">
        <v>13282</v>
      </c>
      <c r="E4895" s="16">
        <v>4805</v>
      </c>
      <c r="F4895" s="16">
        <v>25925</v>
      </c>
      <c r="G4895" s="16">
        <v>87</v>
      </c>
      <c r="H4895" s="16">
        <v>5396.5033999999996</v>
      </c>
      <c r="I4895" s="18"/>
    </row>
    <row r="4896" spans="2:9" x14ac:dyDescent="0.15">
      <c r="B4896" s="4">
        <v>28</v>
      </c>
      <c r="C4896" s="16">
        <v>889972</v>
      </c>
      <c r="D4896" s="16">
        <v>13087</v>
      </c>
      <c r="E4896" s="16">
        <v>4773</v>
      </c>
      <c r="F4896" s="16">
        <v>28357</v>
      </c>
      <c r="G4896" s="16">
        <v>68</v>
      </c>
      <c r="H4896" s="16">
        <v>6683.9652999999998</v>
      </c>
      <c r="I4896" s="18"/>
    </row>
    <row r="4897" spans="1:9" x14ac:dyDescent="0.15">
      <c r="B4897" s="4">
        <v>29</v>
      </c>
      <c r="C4897" s="16">
        <v>224451</v>
      </c>
      <c r="D4897" s="16">
        <v>5755</v>
      </c>
      <c r="E4897" s="16">
        <v>1669</v>
      </c>
      <c r="F4897" s="16">
        <v>10789</v>
      </c>
      <c r="G4897" s="16">
        <v>39</v>
      </c>
      <c r="H4897" s="16">
        <v>2151.0286000000001</v>
      </c>
      <c r="I4897" s="18"/>
    </row>
    <row r="4898" spans="1:9" x14ac:dyDescent="0.15">
      <c r="B4898" s="4">
        <v>30</v>
      </c>
      <c r="C4898" s="16">
        <v>855096</v>
      </c>
      <c r="D4898" s="16">
        <v>15269</v>
      </c>
      <c r="E4898" s="16">
        <v>7333</v>
      </c>
      <c r="F4898" s="16">
        <v>26117</v>
      </c>
      <c r="G4898" s="16">
        <v>56</v>
      </c>
      <c r="H4898" s="16">
        <v>5127.741</v>
      </c>
      <c r="I4898" s="18"/>
    </row>
    <row r="4899" spans="1:9" x14ac:dyDescent="0.15">
      <c r="A4899" s="6"/>
      <c r="B4899" s="4">
        <v>31</v>
      </c>
      <c r="C4899" s="16">
        <v>216898</v>
      </c>
      <c r="D4899" s="16">
        <v>8342</v>
      </c>
      <c r="E4899" s="16">
        <v>5541</v>
      </c>
      <c r="F4899" s="16">
        <v>10981</v>
      </c>
      <c r="G4899" s="16">
        <v>26</v>
      </c>
      <c r="H4899" s="16">
        <v>1520.299</v>
      </c>
      <c r="I4899" s="18"/>
    </row>
    <row r="4900" spans="1:9" x14ac:dyDescent="0.15">
      <c r="A4900" s="11"/>
      <c r="B4900" s="5">
        <v>32</v>
      </c>
      <c r="C4900" s="16">
        <v>141624</v>
      </c>
      <c r="D4900" s="16">
        <v>5901</v>
      </c>
      <c r="E4900" s="16">
        <v>3909</v>
      </c>
      <c r="F4900" s="16">
        <v>7493</v>
      </c>
      <c r="G4900" s="16">
        <v>24</v>
      </c>
      <c r="H4900" s="16">
        <v>1061.7079000000001</v>
      </c>
      <c r="I4900" s="18"/>
    </row>
    <row r="4901" spans="1:9" x14ac:dyDescent="0.15">
      <c r="B4901" s="4">
        <v>33</v>
      </c>
      <c r="C4901" s="16">
        <v>321598</v>
      </c>
      <c r="D4901" s="16">
        <v>8463</v>
      </c>
      <c r="E4901" s="16">
        <v>4293</v>
      </c>
      <c r="F4901" s="16">
        <v>12709</v>
      </c>
      <c r="G4901" s="16">
        <v>38</v>
      </c>
      <c r="H4901" s="16">
        <v>2373.8606</v>
      </c>
      <c r="I4901" s="18"/>
    </row>
    <row r="4902" spans="1:9" x14ac:dyDescent="0.15">
      <c r="B4902" s="4">
        <v>34</v>
      </c>
      <c r="C4902" s="16">
        <v>614209</v>
      </c>
      <c r="D4902" s="16">
        <v>13649</v>
      </c>
      <c r="E4902" s="16">
        <v>8453</v>
      </c>
      <c r="F4902" s="16">
        <v>20837</v>
      </c>
      <c r="G4902" s="16">
        <v>45</v>
      </c>
      <c r="H4902" s="16">
        <v>3083.5030000000002</v>
      </c>
      <c r="I4902" s="18"/>
    </row>
    <row r="4903" spans="1:9" x14ac:dyDescent="0.15">
      <c r="B4903" s="4">
        <v>35</v>
      </c>
      <c r="C4903" s="16">
        <v>472279</v>
      </c>
      <c r="D4903" s="16">
        <v>10983</v>
      </c>
      <c r="E4903" s="16">
        <v>6853</v>
      </c>
      <c r="F4903" s="16">
        <v>17605</v>
      </c>
      <c r="G4903" s="16">
        <v>43</v>
      </c>
      <c r="H4903" s="16">
        <v>2809.1547999999998</v>
      </c>
      <c r="I4903" s="18"/>
    </row>
    <row r="4904" spans="1:9" x14ac:dyDescent="0.15">
      <c r="B4904" s="4">
        <v>36</v>
      </c>
      <c r="C4904" s="16">
        <v>411265</v>
      </c>
      <c r="D4904" s="16">
        <v>9139</v>
      </c>
      <c r="E4904" s="16">
        <v>4773</v>
      </c>
      <c r="F4904" s="16">
        <v>14725</v>
      </c>
      <c r="G4904" s="16">
        <v>45</v>
      </c>
      <c r="H4904" s="16">
        <v>2381.2258000000002</v>
      </c>
      <c r="I4904" s="18"/>
    </row>
    <row r="4905" spans="1:9" x14ac:dyDescent="0.15">
      <c r="B4905" s="4">
        <v>37</v>
      </c>
      <c r="C4905" s="16">
        <v>432752</v>
      </c>
      <c r="D4905" s="16">
        <v>9015</v>
      </c>
      <c r="E4905" s="16">
        <v>2021</v>
      </c>
      <c r="F4905" s="16">
        <v>18917</v>
      </c>
      <c r="G4905" s="16">
        <v>48</v>
      </c>
      <c r="H4905" s="16">
        <v>4431.5474000000004</v>
      </c>
      <c r="I4905" s="18"/>
    </row>
    <row r="4906" spans="1:9" x14ac:dyDescent="0.15">
      <c r="B4906" s="4">
        <v>38</v>
      </c>
      <c r="C4906" s="16">
        <v>502916</v>
      </c>
      <c r="D4906" s="16">
        <v>9671</v>
      </c>
      <c r="E4906" s="16">
        <v>4133</v>
      </c>
      <c r="F4906" s="16">
        <v>16037</v>
      </c>
      <c r="G4906" s="16">
        <v>52</v>
      </c>
      <c r="H4906" s="16">
        <v>2859.5895999999998</v>
      </c>
      <c r="I4906" s="18"/>
    </row>
    <row r="4907" spans="1:9" x14ac:dyDescent="0.15">
      <c r="B4907" s="4">
        <v>39</v>
      </c>
      <c r="C4907" s="16">
        <v>768518</v>
      </c>
      <c r="D4907" s="16">
        <v>16706</v>
      </c>
      <c r="E4907" s="16">
        <v>10629</v>
      </c>
      <c r="F4907" s="16">
        <v>23461</v>
      </c>
      <c r="G4907" s="16">
        <v>46</v>
      </c>
      <c r="H4907" s="16">
        <v>3919.6729</v>
      </c>
      <c r="I4907" s="18"/>
    </row>
    <row r="4908" spans="1:9" x14ac:dyDescent="0.15">
      <c r="B4908" s="4">
        <v>40</v>
      </c>
      <c r="C4908" s="16">
        <v>590529</v>
      </c>
      <c r="D4908" s="16">
        <v>13122</v>
      </c>
      <c r="E4908" s="16">
        <v>8997</v>
      </c>
      <c r="F4908" s="16">
        <v>19077</v>
      </c>
      <c r="G4908" s="16">
        <v>45</v>
      </c>
      <c r="H4908" s="16">
        <v>2828.8171000000002</v>
      </c>
      <c r="I4908" s="18"/>
    </row>
    <row r="4909" spans="1:9" x14ac:dyDescent="0.15">
      <c r="B4909" s="4">
        <v>41</v>
      </c>
      <c r="C4909" s="16">
        <v>595852</v>
      </c>
      <c r="D4909" s="16">
        <v>9930</v>
      </c>
      <c r="E4909" s="16">
        <v>2629</v>
      </c>
      <c r="F4909" s="16">
        <v>20965</v>
      </c>
      <c r="G4909" s="16">
        <v>60</v>
      </c>
      <c r="H4909" s="16">
        <v>4663.8100000000004</v>
      </c>
      <c r="I4909" s="18"/>
    </row>
    <row r="4910" spans="1:9" x14ac:dyDescent="0.15">
      <c r="B4910" s="4">
        <v>42</v>
      </c>
      <c r="C4910" s="16">
        <v>930394</v>
      </c>
      <c r="D4910" s="16">
        <v>18607</v>
      </c>
      <c r="E4910" s="16">
        <v>11141</v>
      </c>
      <c r="F4910" s="16">
        <v>30981</v>
      </c>
      <c r="G4910" s="16">
        <v>50</v>
      </c>
      <c r="H4910" s="16">
        <v>5075.0889999999999</v>
      </c>
      <c r="I4910" s="18"/>
    </row>
    <row r="4911" spans="1:9" x14ac:dyDescent="0.15">
      <c r="B4911" s="4">
        <v>43</v>
      </c>
      <c r="C4911" s="16">
        <v>168479</v>
      </c>
      <c r="D4911" s="16">
        <v>8867</v>
      </c>
      <c r="E4911" s="16">
        <v>7717</v>
      </c>
      <c r="F4911" s="16">
        <v>10597</v>
      </c>
      <c r="G4911" s="16">
        <v>19</v>
      </c>
      <c r="H4911" s="16">
        <v>924.58989999999994</v>
      </c>
      <c r="I4911" s="18"/>
    </row>
    <row r="4912" spans="1:9" x14ac:dyDescent="0.15">
      <c r="B4912" s="4">
        <v>44</v>
      </c>
      <c r="C4912" s="16">
        <v>987700</v>
      </c>
      <c r="D4912" s="16">
        <v>14525</v>
      </c>
      <c r="E4912" s="16">
        <v>9797</v>
      </c>
      <c r="F4912" s="16">
        <v>21221</v>
      </c>
      <c r="G4912" s="16">
        <v>68</v>
      </c>
      <c r="H4912" s="16">
        <v>2537.9490000000001</v>
      </c>
      <c r="I4912" s="18"/>
    </row>
    <row r="4913" spans="2:9" x14ac:dyDescent="0.15">
      <c r="B4913" s="4">
        <v>45</v>
      </c>
      <c r="C4913" s="16">
        <v>833188</v>
      </c>
      <c r="D4913" s="16">
        <v>16022</v>
      </c>
      <c r="E4913" s="16">
        <v>6117</v>
      </c>
      <c r="F4913" s="16">
        <v>27813</v>
      </c>
      <c r="G4913" s="16">
        <v>52</v>
      </c>
      <c r="H4913" s="16">
        <v>6286.7550000000001</v>
      </c>
      <c r="I4913" s="18"/>
    </row>
    <row r="4914" spans="2:9" x14ac:dyDescent="0.15">
      <c r="B4914" s="4">
        <v>46</v>
      </c>
      <c r="C4914" s="16">
        <v>535560</v>
      </c>
      <c r="D4914" s="16">
        <v>13389</v>
      </c>
      <c r="E4914" s="16">
        <v>5797</v>
      </c>
      <c r="F4914" s="16">
        <v>21541</v>
      </c>
      <c r="G4914" s="16">
        <v>40</v>
      </c>
      <c r="H4914" s="16">
        <v>4574.4516999999996</v>
      </c>
      <c r="I4914" s="18"/>
    </row>
    <row r="4915" spans="2:9" x14ac:dyDescent="0.15">
      <c r="B4915" s="4">
        <v>47</v>
      </c>
      <c r="C4915" s="16">
        <v>281622</v>
      </c>
      <c r="D4915" s="16">
        <v>9387</v>
      </c>
      <c r="E4915" s="16">
        <v>6181</v>
      </c>
      <c r="F4915" s="16">
        <v>12581</v>
      </c>
      <c r="G4915" s="16">
        <v>30</v>
      </c>
      <c r="H4915" s="16">
        <v>1833.3628000000001</v>
      </c>
      <c r="I4915" s="18"/>
    </row>
    <row r="4916" spans="2:9" x14ac:dyDescent="0.15">
      <c r="B4916" s="4">
        <v>48</v>
      </c>
      <c r="C4916" s="16">
        <v>58967</v>
      </c>
      <c r="D4916" s="16">
        <v>5360</v>
      </c>
      <c r="E4916" s="16">
        <v>4197</v>
      </c>
      <c r="F4916" s="16">
        <v>6181</v>
      </c>
      <c r="G4916" s="16">
        <v>11</v>
      </c>
      <c r="H4916" s="16">
        <v>646.25340000000006</v>
      </c>
      <c r="I4916" s="18"/>
    </row>
    <row r="4917" spans="2:9" x14ac:dyDescent="0.15">
      <c r="B4917" s="4">
        <v>49</v>
      </c>
      <c r="C4917" s="16">
        <v>337364</v>
      </c>
      <c r="D4917" s="16">
        <v>9371</v>
      </c>
      <c r="E4917" s="16">
        <v>5893</v>
      </c>
      <c r="F4917" s="16">
        <v>13253</v>
      </c>
      <c r="G4917" s="16">
        <v>36</v>
      </c>
      <c r="H4917" s="16">
        <v>2243.2469999999998</v>
      </c>
      <c r="I4917" s="18"/>
    </row>
    <row r="4918" spans="2:9" x14ac:dyDescent="0.15">
      <c r="B4918" s="4">
        <v>50</v>
      </c>
      <c r="C4918" s="16">
        <v>811697</v>
      </c>
      <c r="D4918" s="16">
        <v>13306</v>
      </c>
      <c r="E4918" s="16">
        <v>5349</v>
      </c>
      <c r="F4918" s="16">
        <v>26981</v>
      </c>
      <c r="G4918" s="16">
        <v>61</v>
      </c>
      <c r="H4918" s="16">
        <v>6129.4364999999998</v>
      </c>
      <c r="I4918" s="18"/>
    </row>
    <row r="4919" spans="2:9" x14ac:dyDescent="0.15">
      <c r="B4919" s="4">
        <v>51</v>
      </c>
      <c r="C4919" s="16">
        <v>434999</v>
      </c>
      <c r="D4919" s="16">
        <v>10116</v>
      </c>
      <c r="E4919" s="16">
        <v>5189</v>
      </c>
      <c r="F4919" s="16">
        <v>16773</v>
      </c>
      <c r="G4919" s="16">
        <v>43</v>
      </c>
      <c r="H4919" s="16">
        <v>3108.7755999999999</v>
      </c>
      <c r="I4919" s="18"/>
    </row>
    <row r="4920" spans="2:9" x14ac:dyDescent="0.15">
      <c r="B4920" s="4">
        <v>52</v>
      </c>
      <c r="C4920" s="16">
        <v>270309</v>
      </c>
      <c r="D4920" s="16">
        <v>8191</v>
      </c>
      <c r="E4920" s="16">
        <v>4229</v>
      </c>
      <c r="F4920" s="16">
        <v>12005</v>
      </c>
      <c r="G4920" s="16">
        <v>33</v>
      </c>
      <c r="H4920" s="16">
        <v>1849.6170999999999</v>
      </c>
      <c r="I4920" s="18"/>
    </row>
    <row r="4921" spans="2:9" x14ac:dyDescent="0.15">
      <c r="B4921" s="4">
        <v>53</v>
      </c>
      <c r="C4921" s="16">
        <v>463672</v>
      </c>
      <c r="D4921" s="16">
        <v>8279</v>
      </c>
      <c r="E4921" s="16">
        <v>4197</v>
      </c>
      <c r="F4921" s="16">
        <v>15781</v>
      </c>
      <c r="G4921" s="16">
        <v>56</v>
      </c>
      <c r="H4921" s="16">
        <v>3322.8809999999999</v>
      </c>
      <c r="I4921" s="18"/>
    </row>
    <row r="4922" spans="2:9" x14ac:dyDescent="0.15">
      <c r="B4922" s="4">
        <v>54</v>
      </c>
      <c r="C4922" s="16">
        <v>231166</v>
      </c>
      <c r="D4922" s="16">
        <v>6083</v>
      </c>
      <c r="E4922" s="16">
        <v>1989</v>
      </c>
      <c r="F4922" s="16">
        <v>10821</v>
      </c>
      <c r="G4922" s="16">
        <v>38</v>
      </c>
      <c r="H4922" s="16">
        <v>2576.0137</v>
      </c>
      <c r="I4922" s="18"/>
    </row>
    <row r="4923" spans="2:9" x14ac:dyDescent="0.15">
      <c r="B4923" s="4">
        <v>55</v>
      </c>
      <c r="C4923" s="16">
        <v>126795</v>
      </c>
      <c r="D4923" s="16">
        <v>8453</v>
      </c>
      <c r="E4923" s="16">
        <v>7237</v>
      </c>
      <c r="F4923" s="16">
        <v>9765</v>
      </c>
      <c r="G4923" s="16">
        <v>15</v>
      </c>
      <c r="H4923" s="16">
        <v>704.93444999999997</v>
      </c>
      <c r="I4923" s="18"/>
    </row>
    <row r="4924" spans="2:9" x14ac:dyDescent="0.15">
      <c r="B4924" s="4">
        <v>56</v>
      </c>
      <c r="C4924" s="16">
        <v>662328</v>
      </c>
      <c r="D4924" s="16">
        <v>11827</v>
      </c>
      <c r="E4924" s="16">
        <v>6373</v>
      </c>
      <c r="F4924" s="16">
        <v>21669</v>
      </c>
      <c r="G4924" s="16">
        <v>56</v>
      </c>
      <c r="H4924" s="16">
        <v>4341.6639999999998</v>
      </c>
      <c r="I4924" s="18"/>
    </row>
    <row r="4925" spans="2:9" x14ac:dyDescent="0.15">
      <c r="B4925" s="4">
        <v>57</v>
      </c>
      <c r="C4925" s="16">
        <v>418755</v>
      </c>
      <c r="D4925" s="16">
        <v>10737</v>
      </c>
      <c r="E4925" s="16">
        <v>6853</v>
      </c>
      <c r="F4925" s="16">
        <v>15973</v>
      </c>
      <c r="G4925" s="16">
        <v>39</v>
      </c>
      <c r="H4925" s="16">
        <v>2357.1143000000002</v>
      </c>
      <c r="I4925" s="18"/>
    </row>
    <row r="4926" spans="2:9" x14ac:dyDescent="0.15">
      <c r="B4926" s="4">
        <v>58</v>
      </c>
      <c r="C4926" s="16">
        <v>336490</v>
      </c>
      <c r="D4926" s="16">
        <v>9896</v>
      </c>
      <c r="E4926" s="16">
        <v>5317</v>
      </c>
      <c r="F4926" s="16">
        <v>13285</v>
      </c>
      <c r="G4926" s="16">
        <v>34</v>
      </c>
      <c r="H4926" s="16">
        <v>2079.0789</v>
      </c>
      <c r="I4926" s="18"/>
    </row>
    <row r="4927" spans="2:9" x14ac:dyDescent="0.15">
      <c r="B4927" s="4">
        <v>59</v>
      </c>
      <c r="C4927" s="16">
        <v>488247</v>
      </c>
      <c r="D4927" s="16">
        <v>11354</v>
      </c>
      <c r="E4927" s="16">
        <v>6149</v>
      </c>
      <c r="F4927" s="16">
        <v>17957</v>
      </c>
      <c r="G4927" s="16">
        <v>43</v>
      </c>
      <c r="H4927" s="16">
        <v>2946.8044</v>
      </c>
      <c r="I4927" s="18"/>
    </row>
    <row r="4928" spans="2:9" x14ac:dyDescent="0.15">
      <c r="B4928" s="4">
        <v>60</v>
      </c>
      <c r="C4928" s="16">
        <v>334735</v>
      </c>
      <c r="D4928" s="16">
        <v>9563</v>
      </c>
      <c r="E4928" s="16">
        <v>6725</v>
      </c>
      <c r="F4928" s="16">
        <v>13605</v>
      </c>
      <c r="G4928" s="16">
        <v>35</v>
      </c>
      <c r="H4928" s="16">
        <v>1796.3569</v>
      </c>
      <c r="I4928" s="18"/>
    </row>
    <row r="4929" spans="2:9" x14ac:dyDescent="0.15">
      <c r="B4929" s="4">
        <v>61</v>
      </c>
      <c r="C4929" s="16">
        <v>97429</v>
      </c>
      <c r="D4929" s="16">
        <v>5731</v>
      </c>
      <c r="E4929" s="16">
        <v>4805</v>
      </c>
      <c r="F4929" s="16">
        <v>7077</v>
      </c>
      <c r="G4929" s="16">
        <v>17</v>
      </c>
      <c r="H4929" s="16">
        <v>590.53560000000004</v>
      </c>
      <c r="I4929" s="18"/>
    </row>
    <row r="4930" spans="2:9" x14ac:dyDescent="0.15">
      <c r="B4930" s="4">
        <v>62</v>
      </c>
      <c r="C4930" s="16">
        <v>361714</v>
      </c>
      <c r="D4930" s="16">
        <v>8612</v>
      </c>
      <c r="E4930" s="16">
        <v>4357</v>
      </c>
      <c r="F4930" s="16">
        <v>12741</v>
      </c>
      <c r="G4930" s="16">
        <v>42</v>
      </c>
      <c r="H4930" s="16">
        <v>2233.5403000000001</v>
      </c>
      <c r="I4930" s="18"/>
    </row>
    <row r="4931" spans="2:9" x14ac:dyDescent="0.15">
      <c r="B4931" s="4">
        <v>63</v>
      </c>
      <c r="C4931" s="16">
        <v>599140</v>
      </c>
      <c r="D4931" s="16">
        <v>11521</v>
      </c>
      <c r="E4931" s="16">
        <v>6789</v>
      </c>
      <c r="F4931" s="16">
        <v>20197</v>
      </c>
      <c r="G4931" s="16">
        <v>52</v>
      </c>
      <c r="H4931" s="16">
        <v>3754.3173999999999</v>
      </c>
      <c r="I4931" s="18"/>
    </row>
    <row r="4932" spans="2:9" x14ac:dyDescent="0.15">
      <c r="B4932" s="4">
        <v>64</v>
      </c>
      <c r="C4932" s="16">
        <v>679714</v>
      </c>
      <c r="D4932" s="16">
        <v>11719</v>
      </c>
      <c r="E4932" s="16">
        <v>5829</v>
      </c>
      <c r="F4932" s="16">
        <v>20901</v>
      </c>
      <c r="G4932" s="16">
        <v>58</v>
      </c>
      <c r="H4932" s="16">
        <v>4168.0320000000002</v>
      </c>
      <c r="I4932" s="18"/>
    </row>
    <row r="4933" spans="2:9" x14ac:dyDescent="0.15">
      <c r="B4933" s="4">
        <v>65</v>
      </c>
      <c r="C4933" s="16">
        <v>332109</v>
      </c>
      <c r="D4933" s="16">
        <v>8100</v>
      </c>
      <c r="E4933" s="16">
        <v>4421</v>
      </c>
      <c r="F4933" s="16">
        <v>12869</v>
      </c>
      <c r="G4933" s="16">
        <v>41</v>
      </c>
      <c r="H4933" s="16">
        <v>2650.3890000000001</v>
      </c>
      <c r="I4933" s="18"/>
    </row>
    <row r="4934" spans="2:9" x14ac:dyDescent="0.15">
      <c r="B4934" s="4">
        <v>66</v>
      </c>
      <c r="C4934" s="16">
        <v>329300</v>
      </c>
      <c r="D4934" s="16">
        <v>9147</v>
      </c>
      <c r="E4934" s="16">
        <v>5701</v>
      </c>
      <c r="F4934" s="16">
        <v>12581</v>
      </c>
      <c r="G4934" s="16">
        <v>36</v>
      </c>
      <c r="H4934" s="16">
        <v>1729.4182000000001</v>
      </c>
      <c r="I4934" s="18"/>
    </row>
    <row r="4935" spans="2:9" x14ac:dyDescent="0.15">
      <c r="B4935" s="4">
        <v>67</v>
      </c>
      <c r="C4935" s="16">
        <v>394083</v>
      </c>
      <c r="D4935" s="16">
        <v>10104</v>
      </c>
      <c r="E4935" s="16">
        <v>6501</v>
      </c>
      <c r="F4935" s="16">
        <v>15077</v>
      </c>
      <c r="G4935" s="16">
        <v>39</v>
      </c>
      <c r="H4935" s="16">
        <v>2404.607</v>
      </c>
      <c r="I4935" s="18"/>
    </row>
    <row r="4936" spans="2:9" x14ac:dyDescent="0.15">
      <c r="B4936" s="4">
        <v>68</v>
      </c>
      <c r="C4936" s="16">
        <v>183901</v>
      </c>
      <c r="D4936" s="16">
        <v>7356</v>
      </c>
      <c r="E4936" s="16">
        <v>4837</v>
      </c>
      <c r="F4936" s="16">
        <v>9829</v>
      </c>
      <c r="G4936" s="16">
        <v>25</v>
      </c>
      <c r="H4936" s="16">
        <v>1153.2775999999999</v>
      </c>
      <c r="I4936" s="18"/>
    </row>
    <row r="4937" spans="2:9" x14ac:dyDescent="0.15">
      <c r="B4937" s="4">
        <v>69</v>
      </c>
      <c r="C4937" s="16">
        <v>768440</v>
      </c>
      <c r="D4937" s="16">
        <v>13722</v>
      </c>
      <c r="E4937" s="16">
        <v>6277</v>
      </c>
      <c r="F4937" s="16">
        <v>25637</v>
      </c>
      <c r="G4937" s="16">
        <v>56</v>
      </c>
      <c r="H4937" s="16">
        <v>5151.8040000000001</v>
      </c>
      <c r="I4937" s="18"/>
    </row>
    <row r="4938" spans="2:9" x14ac:dyDescent="0.15">
      <c r="B4938" s="4">
        <v>70</v>
      </c>
      <c r="C4938" s="5">
        <v>540228</v>
      </c>
      <c r="D4938" s="5">
        <v>10389</v>
      </c>
      <c r="E4938" s="5">
        <v>4837</v>
      </c>
      <c r="F4938" s="5">
        <v>18597</v>
      </c>
      <c r="G4938" s="5">
        <v>52</v>
      </c>
      <c r="H4938" s="5">
        <v>3508.1754999999998</v>
      </c>
      <c r="I4938" s="6"/>
    </row>
    <row r="4939" spans="2:9" x14ac:dyDescent="0.15">
      <c r="B4939" s="4">
        <v>71</v>
      </c>
      <c r="C4939" s="5">
        <v>102849</v>
      </c>
      <c r="D4939" s="5">
        <v>7911</v>
      </c>
      <c r="E4939" s="5">
        <v>6149</v>
      </c>
      <c r="F4939" s="5">
        <v>9349</v>
      </c>
      <c r="G4939" s="5">
        <v>13</v>
      </c>
      <c r="H4939" s="5">
        <v>804.51660000000004</v>
      </c>
      <c r="I4939" s="6"/>
    </row>
    <row r="4940" spans="2:9" x14ac:dyDescent="0.15">
      <c r="B4940" s="4">
        <v>72</v>
      </c>
      <c r="C4940" s="5">
        <v>191288</v>
      </c>
      <c r="D4940" s="5">
        <v>7970</v>
      </c>
      <c r="E4940" s="5">
        <v>5989</v>
      </c>
      <c r="F4940" s="5">
        <v>10341</v>
      </c>
      <c r="G4940" s="5">
        <v>24</v>
      </c>
      <c r="H4940" s="5">
        <v>1158.8554999999999</v>
      </c>
      <c r="I4940" s="6"/>
    </row>
    <row r="4941" spans="2:9" x14ac:dyDescent="0.15">
      <c r="B4941" s="4">
        <v>73</v>
      </c>
      <c r="C4941" s="5">
        <v>530350</v>
      </c>
      <c r="D4941" s="5">
        <v>9821</v>
      </c>
      <c r="E4941" s="5">
        <v>4037</v>
      </c>
      <c r="F4941" s="5">
        <v>18245</v>
      </c>
      <c r="G4941" s="5">
        <v>54</v>
      </c>
      <c r="H4941" s="5">
        <v>4061.9762999999998</v>
      </c>
      <c r="I4941" s="6"/>
    </row>
    <row r="4942" spans="2:9" x14ac:dyDescent="0.15">
      <c r="B4942" s="4">
        <v>74</v>
      </c>
      <c r="C4942" s="5">
        <v>342502</v>
      </c>
      <c r="D4942" s="5">
        <v>7445</v>
      </c>
      <c r="E4942" s="5">
        <v>3813</v>
      </c>
      <c r="F4942" s="5">
        <v>12453</v>
      </c>
      <c r="G4942" s="5">
        <v>46</v>
      </c>
      <c r="H4942" s="5">
        <v>2366.8923</v>
      </c>
      <c r="I4942" s="6"/>
    </row>
    <row r="4943" spans="2:9" x14ac:dyDescent="0.15">
      <c r="B4943" s="4">
        <v>75</v>
      </c>
      <c r="C4943" s="5">
        <v>397512</v>
      </c>
      <c r="D4943" s="5">
        <v>9937</v>
      </c>
      <c r="E4943" s="5">
        <v>6533</v>
      </c>
      <c r="F4943" s="5">
        <v>14597</v>
      </c>
      <c r="G4943" s="5">
        <v>40</v>
      </c>
      <c r="H4943" s="5">
        <v>2193.2446</v>
      </c>
      <c r="I4943" s="6"/>
    </row>
    <row r="4944" spans="2:9" x14ac:dyDescent="0.15">
      <c r="B4944" s="4">
        <v>76</v>
      </c>
      <c r="C4944" s="5">
        <v>103285</v>
      </c>
      <c r="D4944" s="5">
        <v>6075</v>
      </c>
      <c r="E4944" s="5">
        <v>3653</v>
      </c>
      <c r="F4944" s="5">
        <v>9093</v>
      </c>
      <c r="G4944" s="5">
        <v>17</v>
      </c>
      <c r="H4944" s="5">
        <v>1242.5402999999999</v>
      </c>
      <c r="I4944" s="6"/>
    </row>
    <row r="4945" spans="1:9" x14ac:dyDescent="0.15">
      <c r="B4945" s="4">
        <v>77</v>
      </c>
      <c r="C4945" s="5">
        <v>395641</v>
      </c>
      <c r="D4945" s="5">
        <v>10693</v>
      </c>
      <c r="E4945" s="5">
        <v>7365</v>
      </c>
      <c r="F4945" s="5">
        <v>15557</v>
      </c>
      <c r="G4945" s="5">
        <v>37</v>
      </c>
      <c r="H4945" s="5">
        <v>2387.0702999999999</v>
      </c>
      <c r="I4945" s="6"/>
    </row>
    <row r="4946" spans="1:9" x14ac:dyDescent="0.15">
      <c r="B4946" s="4">
        <v>78</v>
      </c>
      <c r="C4946" s="5">
        <v>616004</v>
      </c>
      <c r="D4946" s="5">
        <v>11846</v>
      </c>
      <c r="E4946" s="5">
        <v>5957</v>
      </c>
      <c r="F4946" s="5">
        <v>20709</v>
      </c>
      <c r="G4946" s="5">
        <v>52</v>
      </c>
      <c r="H4946" s="5">
        <v>3972.2278000000001</v>
      </c>
      <c r="I4946" s="6"/>
    </row>
    <row r="4947" spans="1:9" x14ac:dyDescent="0.15">
      <c r="A4947" s="13"/>
      <c r="B4947" s="4">
        <v>79</v>
      </c>
      <c r="C4947" s="5">
        <v>527558</v>
      </c>
      <c r="D4947" s="5">
        <v>11468</v>
      </c>
      <c r="E4947" s="5">
        <v>6981</v>
      </c>
      <c r="F4947" s="5">
        <v>17381</v>
      </c>
      <c r="G4947" s="5">
        <v>46</v>
      </c>
      <c r="H4947" s="5">
        <v>2824.6752999999999</v>
      </c>
      <c r="I4947" s="6"/>
    </row>
    <row r="4948" spans="1:9" x14ac:dyDescent="0.15">
      <c r="A4948" s="5"/>
      <c r="B4948" s="4">
        <v>80</v>
      </c>
      <c r="C4948" s="5">
        <v>306570</v>
      </c>
      <c r="D4948" s="10">
        <v>9016</v>
      </c>
      <c r="E4948" s="5">
        <v>6661</v>
      </c>
      <c r="F4948" s="5">
        <v>11973</v>
      </c>
      <c r="G4948" s="5">
        <v>34</v>
      </c>
      <c r="H4948" s="5">
        <v>1394.8035</v>
      </c>
      <c r="I4948" s="6"/>
    </row>
    <row r="4949" spans="1:9" x14ac:dyDescent="0.15">
      <c r="A4949" s="5"/>
      <c r="B4949" s="4">
        <v>81</v>
      </c>
      <c r="C4949" s="5">
        <v>384673</v>
      </c>
      <c r="D4949" s="5">
        <v>8548</v>
      </c>
      <c r="E4949" s="5">
        <v>5285</v>
      </c>
      <c r="F4949" s="5">
        <v>12933</v>
      </c>
      <c r="G4949" s="5">
        <v>45</v>
      </c>
      <c r="H4949" s="5">
        <v>2028.2511</v>
      </c>
      <c r="I4949" s="6"/>
    </row>
    <row r="4950" spans="1:9" x14ac:dyDescent="0.15">
      <c r="B4950" s="4">
        <v>82</v>
      </c>
      <c r="C4950" s="5">
        <v>351666</v>
      </c>
      <c r="D4950" s="5">
        <v>8373</v>
      </c>
      <c r="E4950" s="5">
        <v>3749</v>
      </c>
      <c r="F4950" s="5">
        <v>14725</v>
      </c>
      <c r="G4950" s="5">
        <v>42</v>
      </c>
      <c r="H4950" s="5">
        <v>2938.8481000000002</v>
      </c>
      <c r="I4950" s="6"/>
    </row>
    <row r="4951" spans="1:9" x14ac:dyDescent="0.15">
      <c r="B4951" s="4">
        <v>83</v>
      </c>
      <c r="C4951" s="5">
        <v>612141</v>
      </c>
      <c r="D4951" s="5">
        <v>14930</v>
      </c>
      <c r="E4951" s="5">
        <v>10245</v>
      </c>
      <c r="F4951" s="5">
        <v>21605</v>
      </c>
      <c r="G4951" s="5">
        <v>41</v>
      </c>
      <c r="H4951" s="5">
        <v>3048.0059999999999</v>
      </c>
      <c r="I4951" s="6"/>
    </row>
    <row r="4952" spans="1:9" x14ac:dyDescent="0.15">
      <c r="B4952" s="4">
        <v>84</v>
      </c>
      <c r="C4952" s="5">
        <v>150741</v>
      </c>
      <c r="D4952" s="5">
        <v>8867</v>
      </c>
      <c r="E4952" s="5">
        <v>7525</v>
      </c>
      <c r="F4952" s="5">
        <v>10341</v>
      </c>
      <c r="G4952" s="5">
        <v>17</v>
      </c>
      <c r="H4952" s="5">
        <v>898.17380000000003</v>
      </c>
      <c r="I4952" s="6"/>
    </row>
    <row r="4953" spans="1:9" x14ac:dyDescent="0.15">
      <c r="B4953" s="4">
        <v>85</v>
      </c>
      <c r="C4953" s="5">
        <v>230464</v>
      </c>
      <c r="D4953" s="5">
        <v>7202</v>
      </c>
      <c r="E4953" s="5">
        <v>5093</v>
      </c>
      <c r="F4953" s="5">
        <v>9605</v>
      </c>
      <c r="G4953" s="5">
        <v>32</v>
      </c>
      <c r="H4953" s="5">
        <v>1268.5514000000001</v>
      </c>
      <c r="I4953" s="6"/>
    </row>
    <row r="4954" spans="1:9" x14ac:dyDescent="0.15">
      <c r="B4954" s="4">
        <v>86</v>
      </c>
      <c r="C4954" s="5">
        <v>566980</v>
      </c>
      <c r="D4954" s="5">
        <v>10903</v>
      </c>
      <c r="E4954" s="5">
        <v>6949</v>
      </c>
      <c r="F4954" s="5">
        <v>18053</v>
      </c>
      <c r="G4954" s="5">
        <v>52</v>
      </c>
      <c r="H4954" s="5">
        <v>3011.0839999999998</v>
      </c>
      <c r="I4954" s="6"/>
    </row>
    <row r="4955" spans="1:9" x14ac:dyDescent="0.15">
      <c r="B4955" s="4">
        <v>87</v>
      </c>
      <c r="C4955" s="5">
        <v>369241</v>
      </c>
      <c r="D4955" s="7">
        <v>9979</v>
      </c>
      <c r="E4955" s="5">
        <v>6373</v>
      </c>
      <c r="F4955" s="5">
        <v>14725</v>
      </c>
      <c r="G4955" s="5">
        <v>37</v>
      </c>
      <c r="H4955" s="5">
        <v>2131.1965</v>
      </c>
      <c r="I4955" s="6"/>
    </row>
    <row r="4956" spans="1:9" x14ac:dyDescent="0.15">
      <c r="B4956" s="4">
        <v>88</v>
      </c>
      <c r="C4956" s="5">
        <v>261642</v>
      </c>
      <c r="D4956" s="5">
        <v>7695</v>
      </c>
      <c r="E4956" s="5">
        <v>3653</v>
      </c>
      <c r="F4956" s="5">
        <v>11525</v>
      </c>
      <c r="G4956" s="5">
        <v>34</v>
      </c>
      <c r="H4956" s="5">
        <v>1948.6778999999999</v>
      </c>
      <c r="I4956" s="6"/>
    </row>
    <row r="4957" spans="1:9" x14ac:dyDescent="0.15">
      <c r="B4957" s="4">
        <v>89</v>
      </c>
      <c r="C4957" s="5">
        <v>745098</v>
      </c>
      <c r="D4957" s="5">
        <v>11289</v>
      </c>
      <c r="E4957" s="5">
        <v>5509</v>
      </c>
      <c r="F4957" s="5">
        <v>20613</v>
      </c>
      <c r="G4957" s="5">
        <v>66</v>
      </c>
      <c r="H4957" s="5">
        <v>4213.2646000000004</v>
      </c>
      <c r="I4957" s="6"/>
    </row>
    <row r="4958" spans="1:9" x14ac:dyDescent="0.15">
      <c r="B4958" s="4">
        <v>90</v>
      </c>
      <c r="C4958" s="5">
        <v>291342</v>
      </c>
      <c r="D4958" s="5">
        <v>13242</v>
      </c>
      <c r="E4958" s="5">
        <v>10085</v>
      </c>
      <c r="F4958" s="5">
        <v>15333</v>
      </c>
      <c r="G4958" s="5">
        <v>22</v>
      </c>
      <c r="H4958" s="5">
        <v>1243.7294999999999</v>
      </c>
      <c r="I4958" s="6"/>
    </row>
    <row r="4959" spans="1:9" x14ac:dyDescent="0.15">
      <c r="B4959" s="4">
        <v>91</v>
      </c>
      <c r="C4959" s="5">
        <v>590692</v>
      </c>
      <c r="D4959" s="5">
        <v>11359</v>
      </c>
      <c r="E4959" s="5">
        <v>6757</v>
      </c>
      <c r="F4959" s="5">
        <v>19973</v>
      </c>
      <c r="G4959" s="5">
        <v>52</v>
      </c>
      <c r="H4959" s="5">
        <v>3686.4940999999999</v>
      </c>
      <c r="I4959" s="6"/>
    </row>
    <row r="4960" spans="1:9" x14ac:dyDescent="0.15">
      <c r="B4960" s="4">
        <v>92</v>
      </c>
      <c r="C4960" s="5">
        <v>426558</v>
      </c>
      <c r="D4960" s="5">
        <v>11225</v>
      </c>
      <c r="E4960" s="5">
        <v>8229</v>
      </c>
      <c r="F4960" s="5">
        <v>14213</v>
      </c>
      <c r="G4960" s="5">
        <v>38</v>
      </c>
      <c r="H4960" s="5">
        <v>1533.2302999999999</v>
      </c>
      <c r="I4960" s="6"/>
    </row>
    <row r="4961" spans="2:9" x14ac:dyDescent="0.15">
      <c r="B4961" s="4">
        <v>93</v>
      </c>
      <c r="C4961" s="5">
        <v>675588</v>
      </c>
      <c r="D4961" s="5">
        <v>12992</v>
      </c>
      <c r="E4961" s="5">
        <v>6757</v>
      </c>
      <c r="F4961" s="5">
        <v>24261</v>
      </c>
      <c r="G4961" s="5">
        <v>52</v>
      </c>
      <c r="H4961" s="5">
        <v>4483.5219999999999</v>
      </c>
      <c r="I4961" s="6"/>
    </row>
    <row r="4962" spans="2:9" x14ac:dyDescent="0.15">
      <c r="B4962" s="4">
        <v>94</v>
      </c>
      <c r="C4962" s="5">
        <v>276768</v>
      </c>
      <c r="D4962" s="5">
        <v>8649</v>
      </c>
      <c r="E4962" s="5">
        <v>5765</v>
      </c>
      <c r="F4962" s="5">
        <v>11781</v>
      </c>
      <c r="G4962" s="5">
        <v>32</v>
      </c>
      <c r="H4962" s="5">
        <v>1672.9831999999999</v>
      </c>
      <c r="I4962" s="6"/>
    </row>
    <row r="4963" spans="2:9" x14ac:dyDescent="0.15">
      <c r="B4963" s="4">
        <v>95</v>
      </c>
      <c r="C4963" s="5">
        <v>123768</v>
      </c>
      <c r="D4963" s="5">
        <v>5157</v>
      </c>
      <c r="E4963" s="5">
        <v>3237</v>
      </c>
      <c r="F4963" s="5">
        <v>7013</v>
      </c>
      <c r="G4963" s="5">
        <v>24</v>
      </c>
      <c r="H4963" s="5">
        <v>989.95579999999995</v>
      </c>
      <c r="I4963" s="6"/>
    </row>
    <row r="4964" spans="2:9" x14ac:dyDescent="0.15">
      <c r="B4964" s="4">
        <v>96</v>
      </c>
      <c r="C4964" s="5">
        <v>429379</v>
      </c>
      <c r="D4964" s="5">
        <v>11009</v>
      </c>
      <c r="E4964" s="5">
        <v>5957</v>
      </c>
      <c r="F4964" s="5">
        <v>17189</v>
      </c>
      <c r="G4964" s="5">
        <v>39</v>
      </c>
      <c r="H4964" s="5">
        <v>3251.9717000000001</v>
      </c>
      <c r="I4964" s="6"/>
    </row>
    <row r="4965" spans="2:9" x14ac:dyDescent="0.15">
      <c r="B4965" s="4">
        <v>97</v>
      </c>
      <c r="C4965" s="5">
        <v>556863</v>
      </c>
      <c r="D4965" s="5">
        <v>10918</v>
      </c>
      <c r="E4965" s="5">
        <v>6565</v>
      </c>
      <c r="F4965" s="5">
        <v>17509</v>
      </c>
      <c r="G4965" s="5">
        <v>51</v>
      </c>
      <c r="H4965" s="5">
        <v>3322.7183</v>
      </c>
      <c r="I4965" s="6"/>
    </row>
    <row r="4966" spans="2:9" x14ac:dyDescent="0.15">
      <c r="B4966" s="4">
        <v>98</v>
      </c>
      <c r="C4966" s="5">
        <v>464294</v>
      </c>
      <c r="D4966" s="5">
        <v>10093</v>
      </c>
      <c r="E4966" s="5">
        <v>5189</v>
      </c>
      <c r="F4966" s="5">
        <v>15525</v>
      </c>
      <c r="G4966" s="5">
        <v>46</v>
      </c>
      <c r="H4966" s="5">
        <v>2961.2283000000002</v>
      </c>
      <c r="I4966" s="6"/>
    </row>
    <row r="4967" spans="2:9" x14ac:dyDescent="0.15">
      <c r="B4967" s="4">
        <v>99</v>
      </c>
      <c r="C4967" s="5">
        <v>684440</v>
      </c>
      <c r="D4967" s="5">
        <v>12222</v>
      </c>
      <c r="E4967" s="5">
        <v>6661</v>
      </c>
      <c r="F4967" s="5">
        <v>21381</v>
      </c>
      <c r="G4967" s="5">
        <v>56</v>
      </c>
      <c r="H4967" s="5">
        <v>3817.7534000000001</v>
      </c>
      <c r="I4967" s="6"/>
    </row>
    <row r="4968" spans="2:9" x14ac:dyDescent="0.15">
      <c r="B4968" s="4">
        <v>100</v>
      </c>
      <c r="C4968" s="5">
        <v>215418</v>
      </c>
      <c r="D4968" s="5">
        <v>11967</v>
      </c>
      <c r="E4968" s="5">
        <v>8197</v>
      </c>
      <c r="F4968" s="5">
        <v>14117</v>
      </c>
      <c r="G4968" s="5">
        <v>18</v>
      </c>
      <c r="H4968" s="5">
        <v>1429.3253</v>
      </c>
      <c r="I4968" s="6"/>
    </row>
    <row r="4969" spans="2:9" x14ac:dyDescent="0.15">
      <c r="B4969" s="4">
        <v>101</v>
      </c>
      <c r="C4969" s="5">
        <v>281285</v>
      </c>
      <c r="D4969" s="5">
        <v>8523</v>
      </c>
      <c r="E4969" s="5">
        <v>6117</v>
      </c>
      <c r="F4969" s="5">
        <v>11237</v>
      </c>
      <c r="G4969" s="5">
        <v>33</v>
      </c>
      <c r="H4969" s="5">
        <v>1454.6536000000001</v>
      </c>
      <c r="I4969" s="6"/>
    </row>
    <row r="4970" spans="2:9" x14ac:dyDescent="0.15">
      <c r="B4970" s="4">
        <v>102</v>
      </c>
      <c r="C4970" s="5">
        <v>779453</v>
      </c>
      <c r="D4970" s="5">
        <v>13674</v>
      </c>
      <c r="E4970" s="5">
        <v>8325</v>
      </c>
      <c r="F4970" s="5">
        <v>21605</v>
      </c>
      <c r="G4970" s="5">
        <v>57</v>
      </c>
      <c r="H4970" s="5">
        <v>3761.9594999999999</v>
      </c>
      <c r="I4970" s="6"/>
    </row>
    <row r="4971" spans="2:9" x14ac:dyDescent="0.15">
      <c r="B4971" s="4">
        <v>103</v>
      </c>
      <c r="C4971" s="5">
        <v>637498</v>
      </c>
      <c r="D4971" s="5">
        <v>12749</v>
      </c>
      <c r="E4971" s="5">
        <v>6501</v>
      </c>
      <c r="F4971" s="5">
        <v>21445</v>
      </c>
      <c r="G4971" s="5">
        <v>50</v>
      </c>
      <c r="H4971" s="5">
        <v>3958.4036000000001</v>
      </c>
      <c r="I4971" s="6"/>
    </row>
    <row r="4972" spans="2:9" x14ac:dyDescent="0.15">
      <c r="B4972" s="4">
        <v>104</v>
      </c>
      <c r="C4972" s="5">
        <v>530162</v>
      </c>
      <c r="D4972" s="5">
        <v>12622</v>
      </c>
      <c r="E4972" s="5">
        <v>6341</v>
      </c>
      <c r="F4972" s="5">
        <v>19205</v>
      </c>
      <c r="G4972" s="5">
        <v>42</v>
      </c>
      <c r="H4972" s="5">
        <v>3501.6572000000001</v>
      </c>
      <c r="I4972" s="6"/>
    </row>
    <row r="4973" spans="2:9" x14ac:dyDescent="0.15">
      <c r="B4973" s="4">
        <v>105</v>
      </c>
      <c r="C4973" s="5">
        <v>725666</v>
      </c>
      <c r="D4973" s="5">
        <v>12511</v>
      </c>
      <c r="E4973" s="5">
        <v>7269</v>
      </c>
      <c r="F4973" s="5">
        <v>21349</v>
      </c>
      <c r="G4973" s="5">
        <v>58</v>
      </c>
      <c r="H4973" s="5">
        <v>3995.9553000000001</v>
      </c>
      <c r="I4973" s="6"/>
    </row>
    <row r="4974" spans="2:9" x14ac:dyDescent="0.15">
      <c r="B4974" s="4">
        <v>106</v>
      </c>
      <c r="C4974" s="5">
        <v>338676</v>
      </c>
      <c r="D4974" s="5">
        <v>9407</v>
      </c>
      <c r="E4974" s="5">
        <v>6885</v>
      </c>
      <c r="F4974" s="5">
        <v>13029</v>
      </c>
      <c r="G4974" s="5">
        <v>36</v>
      </c>
      <c r="H4974" s="5">
        <v>1702.4738</v>
      </c>
      <c r="I4974" s="6"/>
    </row>
    <row r="4975" spans="2:9" x14ac:dyDescent="0.15">
      <c r="B4975" s="4">
        <v>107</v>
      </c>
      <c r="C4975" s="5">
        <v>593018</v>
      </c>
      <c r="D4975" s="5">
        <v>11860</v>
      </c>
      <c r="E4975" s="5">
        <v>6565</v>
      </c>
      <c r="F4975" s="5">
        <v>19877</v>
      </c>
      <c r="G4975" s="5">
        <v>50</v>
      </c>
      <c r="H4975" s="5">
        <v>3619.5050999999999</v>
      </c>
      <c r="I4975" s="6"/>
    </row>
    <row r="4976" spans="2:9" x14ac:dyDescent="0.15">
      <c r="B4976" s="4">
        <v>108</v>
      </c>
      <c r="C4976" s="5">
        <v>381389</v>
      </c>
      <c r="D4976" s="5">
        <v>9302</v>
      </c>
      <c r="E4976" s="5">
        <v>5733</v>
      </c>
      <c r="F4976" s="5">
        <v>15045</v>
      </c>
      <c r="G4976" s="5">
        <v>41</v>
      </c>
      <c r="H4976" s="5">
        <v>2502.4949000000001</v>
      </c>
      <c r="I4976" s="6"/>
    </row>
    <row r="4977" spans="1:9" x14ac:dyDescent="0.15">
      <c r="B4977" s="4">
        <v>109</v>
      </c>
      <c r="C4977" s="5">
        <v>417953</v>
      </c>
      <c r="D4977" s="5">
        <v>9287</v>
      </c>
      <c r="E4977" s="5">
        <v>5925</v>
      </c>
      <c r="F4977" s="5">
        <v>14149</v>
      </c>
      <c r="G4977" s="5">
        <v>45</v>
      </c>
      <c r="H4977" s="5">
        <v>2079.1921000000002</v>
      </c>
      <c r="I4977" s="6"/>
    </row>
    <row r="4978" spans="1:9" x14ac:dyDescent="0.15">
      <c r="B4978" s="4">
        <v>110</v>
      </c>
      <c r="C4978" s="5">
        <v>542497</v>
      </c>
      <c r="D4978" s="5">
        <v>12055</v>
      </c>
      <c r="E4978" s="5">
        <v>7365</v>
      </c>
      <c r="F4978" s="5">
        <v>18725</v>
      </c>
      <c r="G4978" s="5">
        <v>45</v>
      </c>
      <c r="H4978" s="5">
        <v>3358.6035000000002</v>
      </c>
      <c r="I4978" s="6"/>
    </row>
    <row r="4979" spans="1:9" x14ac:dyDescent="0.15">
      <c r="B4979" s="4">
        <v>111</v>
      </c>
      <c r="C4979" s="5">
        <v>353980</v>
      </c>
      <c r="D4979" s="5">
        <v>8045</v>
      </c>
      <c r="E4979" s="5">
        <v>3301</v>
      </c>
      <c r="F4979" s="5">
        <v>13765</v>
      </c>
      <c r="G4979" s="5">
        <v>44</v>
      </c>
      <c r="H4979" s="5">
        <v>2612.5776000000001</v>
      </c>
      <c r="I4979" s="6"/>
    </row>
    <row r="4980" spans="1:9" x14ac:dyDescent="0.15">
      <c r="B4980" s="4">
        <v>112</v>
      </c>
      <c r="C4980" s="5">
        <v>365293</v>
      </c>
      <c r="D4980" s="5">
        <v>8909</v>
      </c>
      <c r="E4980" s="5">
        <v>5349</v>
      </c>
      <c r="F4980" s="5">
        <v>13541</v>
      </c>
      <c r="G4980" s="5">
        <v>41</v>
      </c>
      <c r="H4980" s="5">
        <v>2014.7556</v>
      </c>
      <c r="I4980" s="6"/>
    </row>
    <row r="4981" spans="1:9" x14ac:dyDescent="0.15">
      <c r="B4981" s="4">
        <v>113</v>
      </c>
      <c r="C4981" s="5">
        <v>329236</v>
      </c>
      <c r="D4981" s="5">
        <v>9145</v>
      </c>
      <c r="E4981" s="5">
        <v>4421</v>
      </c>
      <c r="F4981" s="5">
        <v>13029</v>
      </c>
      <c r="G4981" s="5">
        <v>36</v>
      </c>
      <c r="H4981" s="5">
        <v>1975.7863</v>
      </c>
      <c r="I4981" s="6"/>
    </row>
    <row r="4982" spans="1:9" x14ac:dyDescent="0.15">
      <c r="B4982" s="4">
        <v>114</v>
      </c>
      <c r="C4982" s="5">
        <v>293451</v>
      </c>
      <c r="D4982" s="5">
        <v>6243</v>
      </c>
      <c r="E4982" s="5">
        <v>2597</v>
      </c>
      <c r="F4982" s="5">
        <v>10181</v>
      </c>
      <c r="G4982" s="5">
        <v>47</v>
      </c>
      <c r="H4982" s="5">
        <v>1889.7668000000001</v>
      </c>
      <c r="I4982" s="6"/>
    </row>
    <row r="4983" spans="1:9" x14ac:dyDescent="0.15">
      <c r="A4983" s="6"/>
      <c r="B4983" s="4">
        <v>115</v>
      </c>
      <c r="C4983" s="5">
        <v>362389</v>
      </c>
      <c r="D4983" s="5">
        <v>7395</v>
      </c>
      <c r="E4983" s="5">
        <v>2597</v>
      </c>
      <c r="F4983" s="5">
        <v>14437</v>
      </c>
      <c r="G4983" s="5">
        <v>49</v>
      </c>
      <c r="H4983" s="5">
        <v>3336.5331999999999</v>
      </c>
      <c r="I4983" s="6"/>
    </row>
    <row r="4984" spans="1:9" x14ac:dyDescent="0.15">
      <c r="A4984" s="11"/>
      <c r="B4984" s="4">
        <v>116</v>
      </c>
      <c r="C4984" s="5">
        <v>597188</v>
      </c>
      <c r="D4984" s="5">
        <v>11484</v>
      </c>
      <c r="E4984" s="5">
        <v>5029</v>
      </c>
      <c r="F4984" s="5">
        <v>20581</v>
      </c>
      <c r="G4984" s="5">
        <v>52</v>
      </c>
      <c r="H4984" s="5">
        <v>4043.4324000000001</v>
      </c>
      <c r="I4984" s="6"/>
    </row>
    <row r="4985" spans="1:9" x14ac:dyDescent="0.15">
      <c r="B4985" s="4">
        <v>117</v>
      </c>
      <c r="C4985" s="5">
        <v>462182</v>
      </c>
      <c r="D4985" s="5">
        <v>10047</v>
      </c>
      <c r="E4985" s="5">
        <v>5253</v>
      </c>
      <c r="F4985" s="5">
        <v>16261</v>
      </c>
      <c r="G4985" s="5">
        <v>46</v>
      </c>
      <c r="H4985" s="5">
        <v>2832.9769999999999</v>
      </c>
      <c r="I4985" s="6"/>
    </row>
    <row r="4986" spans="1:9" x14ac:dyDescent="0.15">
      <c r="B4986" s="4">
        <v>118</v>
      </c>
      <c r="C4986" s="5">
        <v>592501</v>
      </c>
      <c r="D4986" s="5">
        <v>12091</v>
      </c>
      <c r="E4986" s="5">
        <v>6501</v>
      </c>
      <c r="F4986" s="5">
        <v>19653</v>
      </c>
      <c r="G4986" s="5">
        <v>49</v>
      </c>
      <c r="H4986" s="5">
        <v>3558.7927</v>
      </c>
      <c r="I4986" s="6"/>
    </row>
    <row r="4987" spans="1:9" x14ac:dyDescent="0.15">
      <c r="B4987" s="4">
        <v>119</v>
      </c>
      <c r="C4987" s="5">
        <v>335338</v>
      </c>
      <c r="D4987" s="5">
        <v>9862</v>
      </c>
      <c r="E4987" s="5">
        <v>7941</v>
      </c>
      <c r="F4987" s="5">
        <v>11429</v>
      </c>
      <c r="G4987" s="5">
        <v>34</v>
      </c>
      <c r="H4987" s="5">
        <v>979.45374000000004</v>
      </c>
      <c r="I4987" s="6"/>
    </row>
    <row r="4988" spans="1:9" x14ac:dyDescent="0.15">
      <c r="B4988" s="4">
        <v>120</v>
      </c>
      <c r="C4988" s="5">
        <v>577798</v>
      </c>
      <c r="D4988" s="5">
        <v>12560</v>
      </c>
      <c r="E4988" s="5">
        <v>6085</v>
      </c>
      <c r="F4988" s="5">
        <v>20389</v>
      </c>
      <c r="G4988" s="5">
        <v>46</v>
      </c>
      <c r="H4988" s="5">
        <v>3880.3364000000001</v>
      </c>
      <c r="I4988" s="6"/>
    </row>
    <row r="4989" spans="1:9" x14ac:dyDescent="0.15">
      <c r="B4989" s="4">
        <v>121</v>
      </c>
      <c r="C4989" s="5">
        <v>512592</v>
      </c>
      <c r="D4989" s="5">
        <v>10679</v>
      </c>
      <c r="E4989" s="5">
        <v>5509</v>
      </c>
      <c r="F4989" s="5">
        <v>16901</v>
      </c>
      <c r="G4989" s="5">
        <v>48</v>
      </c>
      <c r="H4989" s="5">
        <v>3057.4609999999998</v>
      </c>
      <c r="I4989" s="6"/>
    </row>
    <row r="4990" spans="1:9" x14ac:dyDescent="0.15">
      <c r="B4990" s="4">
        <v>122</v>
      </c>
      <c r="C4990" s="5">
        <v>134060</v>
      </c>
      <c r="D4990" s="5">
        <v>4787</v>
      </c>
      <c r="E4990" s="5">
        <v>2725</v>
      </c>
      <c r="F4990" s="5">
        <v>6949</v>
      </c>
      <c r="G4990" s="5">
        <v>28</v>
      </c>
      <c r="H4990" s="5">
        <v>1251.3987999999999</v>
      </c>
      <c r="I4990" s="6"/>
    </row>
    <row r="4991" spans="1:9" x14ac:dyDescent="0.15">
      <c r="B4991" s="4">
        <v>123</v>
      </c>
      <c r="C4991" s="5">
        <v>470985</v>
      </c>
      <c r="D4991" s="5">
        <v>8886</v>
      </c>
      <c r="E4991" s="5">
        <v>4325</v>
      </c>
      <c r="F4991" s="5">
        <v>17861</v>
      </c>
      <c r="G4991" s="5">
        <v>53</v>
      </c>
      <c r="H4991" s="5">
        <v>3652.0497999999998</v>
      </c>
      <c r="I4991" s="6"/>
    </row>
    <row r="4992" spans="1:9" x14ac:dyDescent="0.15">
      <c r="B4992" s="4">
        <v>124</v>
      </c>
      <c r="C4992" s="5">
        <v>168374</v>
      </c>
      <c r="D4992" s="5">
        <v>5612</v>
      </c>
      <c r="E4992" s="5">
        <v>3237</v>
      </c>
      <c r="F4992" s="5">
        <v>9509</v>
      </c>
      <c r="G4992" s="5">
        <v>30</v>
      </c>
      <c r="H4992" s="5">
        <v>1870.8878</v>
      </c>
      <c r="I4992" s="6"/>
    </row>
    <row r="4993" spans="2:9" x14ac:dyDescent="0.15">
      <c r="B4993" s="4">
        <v>125</v>
      </c>
      <c r="C4993" s="5">
        <v>227126</v>
      </c>
      <c r="D4993" s="5">
        <v>7570</v>
      </c>
      <c r="E4993" s="5">
        <v>4165</v>
      </c>
      <c r="F4993" s="5">
        <v>10981</v>
      </c>
      <c r="G4993" s="5">
        <v>30</v>
      </c>
      <c r="H4993" s="5">
        <v>1690.3523</v>
      </c>
      <c r="I4993" s="6"/>
    </row>
    <row r="4994" spans="2:9" x14ac:dyDescent="0.15">
      <c r="B4994" s="4">
        <v>126</v>
      </c>
      <c r="C4994" s="5">
        <v>292793</v>
      </c>
      <c r="D4994" s="5">
        <v>7913</v>
      </c>
      <c r="E4994" s="5">
        <v>4645</v>
      </c>
      <c r="F4994" s="5">
        <v>11845</v>
      </c>
      <c r="G4994" s="5">
        <v>37</v>
      </c>
      <c r="H4994" s="5">
        <v>2039.8053</v>
      </c>
      <c r="I4994" s="6"/>
    </row>
    <row r="4995" spans="2:9" x14ac:dyDescent="0.15">
      <c r="B4995" s="4">
        <v>127</v>
      </c>
      <c r="C4995" s="5">
        <v>220315</v>
      </c>
      <c r="D4995" s="5">
        <v>7106</v>
      </c>
      <c r="E4995" s="5">
        <v>4421</v>
      </c>
      <c r="F4995" s="5">
        <v>9669</v>
      </c>
      <c r="G4995" s="5">
        <v>31</v>
      </c>
      <c r="H4995" s="5">
        <v>1385.8362</v>
      </c>
      <c r="I4995" s="6"/>
    </row>
    <row r="4996" spans="2:9" x14ac:dyDescent="0.15">
      <c r="B4996" s="4">
        <v>128</v>
      </c>
      <c r="C4996" s="5">
        <v>624728</v>
      </c>
      <c r="D4996" s="5">
        <v>11155</v>
      </c>
      <c r="E4996" s="5">
        <v>5413</v>
      </c>
      <c r="F4996" s="5">
        <v>21157</v>
      </c>
      <c r="G4996" s="5">
        <v>56</v>
      </c>
      <c r="H4996" s="5">
        <v>4151.3620000000001</v>
      </c>
      <c r="I4996" s="6"/>
    </row>
    <row r="4997" spans="2:9" x14ac:dyDescent="0.15">
      <c r="B4997" s="4">
        <v>129</v>
      </c>
      <c r="C4997" s="5">
        <v>515492</v>
      </c>
      <c r="D4997" s="5">
        <v>9913</v>
      </c>
      <c r="E4997" s="5">
        <v>4037</v>
      </c>
      <c r="F4997" s="5">
        <v>19621</v>
      </c>
      <c r="G4997" s="5">
        <v>52</v>
      </c>
      <c r="H4997" s="5">
        <v>4122.4575000000004</v>
      </c>
      <c r="I4997" s="6"/>
    </row>
    <row r="4998" spans="2:9" x14ac:dyDescent="0.15">
      <c r="B4998" s="4">
        <v>130</v>
      </c>
      <c r="C4998" s="5">
        <v>465902</v>
      </c>
      <c r="D4998" s="5">
        <v>8627</v>
      </c>
      <c r="E4998" s="5">
        <v>3237</v>
      </c>
      <c r="F4998" s="5">
        <v>16005</v>
      </c>
      <c r="G4998" s="5">
        <v>54</v>
      </c>
      <c r="H4998" s="5">
        <v>3686.7937000000002</v>
      </c>
      <c r="I4998" s="6"/>
    </row>
    <row r="4999" spans="2:9" x14ac:dyDescent="0.15">
      <c r="B4999" s="4">
        <v>131</v>
      </c>
      <c r="C4999" s="5">
        <v>263038</v>
      </c>
      <c r="D4999" s="5">
        <v>6922</v>
      </c>
      <c r="E4999" s="5">
        <v>2981</v>
      </c>
      <c r="F4999" s="5">
        <v>11621</v>
      </c>
      <c r="G4999" s="5">
        <v>38</v>
      </c>
      <c r="H4999" s="5">
        <v>2394.9677999999999</v>
      </c>
      <c r="I4999" s="6"/>
    </row>
    <row r="5000" spans="2:9" x14ac:dyDescent="0.15">
      <c r="B5000" s="4">
        <v>132</v>
      </c>
      <c r="C5000" s="5">
        <v>559142</v>
      </c>
      <c r="D5000" s="5">
        <v>12155</v>
      </c>
      <c r="E5000" s="5">
        <v>4645</v>
      </c>
      <c r="F5000" s="5">
        <v>19749</v>
      </c>
      <c r="G5000" s="5">
        <v>46</v>
      </c>
      <c r="H5000" s="5">
        <v>3980.3962000000001</v>
      </c>
      <c r="I5000" s="6"/>
    </row>
    <row r="5001" spans="2:9" x14ac:dyDescent="0.15">
      <c r="B5001" s="4">
        <v>133</v>
      </c>
      <c r="C5001" s="5">
        <v>687160</v>
      </c>
      <c r="D5001" s="5">
        <v>12270</v>
      </c>
      <c r="E5001" s="5">
        <v>5957</v>
      </c>
      <c r="F5001" s="5">
        <v>22149</v>
      </c>
      <c r="G5001" s="5">
        <v>56</v>
      </c>
      <c r="H5001" s="5">
        <v>4859.6379999999999</v>
      </c>
      <c r="I5001" s="6"/>
    </row>
    <row r="5002" spans="2:9" x14ac:dyDescent="0.15">
      <c r="B5002" s="4">
        <v>134</v>
      </c>
      <c r="C5002" s="5">
        <v>322636</v>
      </c>
      <c r="D5002" s="5">
        <v>11522</v>
      </c>
      <c r="E5002" s="5">
        <v>6789</v>
      </c>
      <c r="F5002" s="5">
        <v>16741</v>
      </c>
      <c r="G5002" s="5">
        <v>28</v>
      </c>
      <c r="H5002" s="5">
        <v>2840.2316999999998</v>
      </c>
      <c r="I5002" s="6"/>
    </row>
    <row r="5003" spans="2:9" x14ac:dyDescent="0.15">
      <c r="B5003" s="4">
        <v>135</v>
      </c>
      <c r="C5003" s="5">
        <v>568814</v>
      </c>
      <c r="D5003" s="5">
        <v>10533</v>
      </c>
      <c r="E5003" s="5">
        <v>4517</v>
      </c>
      <c r="F5003" s="5">
        <v>19525</v>
      </c>
      <c r="G5003" s="5">
        <v>54</v>
      </c>
      <c r="H5003" s="5">
        <v>4286.9883</v>
      </c>
      <c r="I5003" s="6"/>
    </row>
    <row r="5004" spans="2:9" x14ac:dyDescent="0.15">
      <c r="B5004" s="4">
        <v>136</v>
      </c>
      <c r="C5004" s="5">
        <v>133252</v>
      </c>
      <c r="D5004" s="5">
        <v>6662</v>
      </c>
      <c r="E5004" s="5">
        <v>5093</v>
      </c>
      <c r="F5004" s="5">
        <v>8549</v>
      </c>
      <c r="G5004" s="5">
        <v>20</v>
      </c>
      <c r="H5004" s="5">
        <v>879.27110000000005</v>
      </c>
      <c r="I5004" s="6"/>
    </row>
    <row r="5005" spans="2:9" x14ac:dyDescent="0.15">
      <c r="B5005" s="4">
        <v>137</v>
      </c>
      <c r="C5005" s="5">
        <v>278216</v>
      </c>
      <c r="D5005" s="5">
        <v>6955</v>
      </c>
      <c r="E5005" s="5">
        <v>3781</v>
      </c>
      <c r="F5005" s="5">
        <v>10117</v>
      </c>
      <c r="G5005" s="5">
        <v>40</v>
      </c>
      <c r="H5005" s="5">
        <v>1641.4755</v>
      </c>
      <c r="I5005" s="6"/>
    </row>
    <row r="5006" spans="2:9" x14ac:dyDescent="0.15">
      <c r="B5006" s="4">
        <v>138</v>
      </c>
      <c r="C5006" s="5">
        <v>184815</v>
      </c>
      <c r="D5006" s="5">
        <v>5280</v>
      </c>
      <c r="E5006" s="5">
        <v>1925</v>
      </c>
      <c r="F5006" s="5">
        <v>10021</v>
      </c>
      <c r="G5006" s="5">
        <v>35</v>
      </c>
      <c r="H5006" s="5">
        <v>2204.0565999999999</v>
      </c>
      <c r="I5006" s="6"/>
    </row>
    <row r="5007" spans="2:9" x14ac:dyDescent="0.15">
      <c r="B5007" s="4">
        <v>139</v>
      </c>
      <c r="C5007" s="5">
        <v>607420</v>
      </c>
      <c r="D5007" s="5">
        <v>13805</v>
      </c>
      <c r="E5007" s="5">
        <v>7365</v>
      </c>
      <c r="F5007" s="5">
        <v>22309</v>
      </c>
      <c r="G5007" s="5">
        <v>44</v>
      </c>
      <c r="H5007" s="5">
        <v>4222.2583000000004</v>
      </c>
      <c r="I5007" s="6"/>
    </row>
    <row r="5008" spans="2:9" x14ac:dyDescent="0.15">
      <c r="B5008" s="4">
        <v>140</v>
      </c>
      <c r="C5008" s="5">
        <v>245275</v>
      </c>
      <c r="D5008" s="5">
        <v>7912</v>
      </c>
      <c r="E5008" s="5">
        <v>4677</v>
      </c>
      <c r="F5008" s="5">
        <v>11141</v>
      </c>
      <c r="G5008" s="5">
        <v>31</v>
      </c>
      <c r="H5008" s="5">
        <v>1815.5094999999999</v>
      </c>
      <c r="I5008" s="6"/>
    </row>
    <row r="5009" spans="2:9" x14ac:dyDescent="0.15">
      <c r="B5009" s="4">
        <v>141</v>
      </c>
      <c r="C5009" s="5">
        <v>330447</v>
      </c>
      <c r="D5009" s="5">
        <v>9441</v>
      </c>
      <c r="E5009" s="5">
        <v>6085</v>
      </c>
      <c r="F5009" s="5">
        <v>14981</v>
      </c>
      <c r="G5009" s="5">
        <v>35</v>
      </c>
      <c r="H5009" s="5">
        <v>2184.2168000000001</v>
      </c>
      <c r="I5009" s="6"/>
    </row>
    <row r="5010" spans="2:9" x14ac:dyDescent="0.15">
      <c r="B5010" s="4">
        <v>142</v>
      </c>
      <c r="C5010" s="5">
        <v>146520</v>
      </c>
      <c r="D5010" s="5">
        <v>6105</v>
      </c>
      <c r="E5010" s="5">
        <v>3845</v>
      </c>
      <c r="F5010" s="5">
        <v>7493</v>
      </c>
      <c r="G5010" s="5">
        <v>24</v>
      </c>
      <c r="H5010" s="5">
        <v>959.24896000000001</v>
      </c>
      <c r="I5010" s="6"/>
    </row>
    <row r="5011" spans="2:9" x14ac:dyDescent="0.15">
      <c r="B5011" s="4">
        <v>143</v>
      </c>
      <c r="C5011" s="5">
        <v>120344</v>
      </c>
      <c r="D5011" s="5">
        <v>5014</v>
      </c>
      <c r="E5011" s="5">
        <v>2917</v>
      </c>
      <c r="F5011" s="5">
        <v>6565</v>
      </c>
      <c r="G5011" s="5">
        <v>24</v>
      </c>
      <c r="H5011" s="5">
        <v>941.45479999999998</v>
      </c>
      <c r="I5011" s="6"/>
    </row>
    <row r="5012" spans="2:9" x14ac:dyDescent="0.15">
      <c r="B5012" s="4">
        <v>144</v>
      </c>
      <c r="C5012" s="5">
        <v>1384011</v>
      </c>
      <c r="D5012" s="5">
        <v>17519</v>
      </c>
      <c r="E5012" s="5">
        <v>5029</v>
      </c>
      <c r="F5012" s="5">
        <v>33925</v>
      </c>
      <c r="G5012" s="5">
        <v>79</v>
      </c>
      <c r="H5012" s="5">
        <v>8664.9529999999995</v>
      </c>
      <c r="I5012" s="6"/>
    </row>
    <row r="5013" spans="2:9" x14ac:dyDescent="0.15">
      <c r="B5013" s="4">
        <v>145</v>
      </c>
      <c r="C5013" s="5">
        <v>315541</v>
      </c>
      <c r="D5013" s="5">
        <v>6439</v>
      </c>
      <c r="E5013" s="5">
        <v>3173</v>
      </c>
      <c r="F5013" s="5">
        <v>9829</v>
      </c>
      <c r="G5013" s="5">
        <v>49</v>
      </c>
      <c r="H5013" s="5">
        <v>1841.3652</v>
      </c>
      <c r="I5013" s="6"/>
    </row>
    <row r="5014" spans="2:9" x14ac:dyDescent="0.15">
      <c r="B5014" s="4">
        <v>146</v>
      </c>
      <c r="C5014" s="5">
        <v>1041078</v>
      </c>
      <c r="D5014" s="5">
        <v>16791</v>
      </c>
      <c r="E5014" s="5">
        <v>5317</v>
      </c>
      <c r="F5014" s="5">
        <v>31589</v>
      </c>
      <c r="G5014" s="5">
        <v>62</v>
      </c>
      <c r="H5014" s="5">
        <v>8280.7260000000006</v>
      </c>
      <c r="I5014" s="6"/>
    </row>
    <row r="5015" spans="2:9" x14ac:dyDescent="0.15">
      <c r="B5015" s="4">
        <v>147</v>
      </c>
      <c r="C5015" s="5">
        <v>179867</v>
      </c>
      <c r="D5015" s="5">
        <v>5802</v>
      </c>
      <c r="E5015" s="5">
        <v>2245</v>
      </c>
      <c r="F5015" s="5">
        <v>9381</v>
      </c>
      <c r="G5015" s="5">
        <v>31</v>
      </c>
      <c r="H5015" s="5">
        <v>1859.364</v>
      </c>
      <c r="I5015" s="6"/>
    </row>
    <row r="5016" spans="2:9" x14ac:dyDescent="0.15">
      <c r="B5016" s="4">
        <v>148</v>
      </c>
      <c r="C5016" s="5">
        <v>427715</v>
      </c>
      <c r="D5016" s="5">
        <v>10967</v>
      </c>
      <c r="E5016" s="5">
        <v>7589</v>
      </c>
      <c r="F5016" s="5">
        <v>16133</v>
      </c>
      <c r="G5016" s="5">
        <v>39</v>
      </c>
      <c r="H5016" s="5">
        <v>2449.0014999999999</v>
      </c>
      <c r="I5016" s="6"/>
    </row>
    <row r="5017" spans="2:9" x14ac:dyDescent="0.15">
      <c r="B5017" s="4">
        <v>149</v>
      </c>
      <c r="C5017" s="5">
        <v>330440</v>
      </c>
      <c r="D5017" s="5">
        <v>8261</v>
      </c>
      <c r="E5017" s="5">
        <v>3941</v>
      </c>
      <c r="F5017" s="5">
        <v>13317</v>
      </c>
      <c r="G5017" s="5">
        <v>40</v>
      </c>
      <c r="H5017" s="5">
        <v>2822.7424000000001</v>
      </c>
      <c r="I5017" s="6"/>
    </row>
    <row r="5018" spans="2:9" x14ac:dyDescent="0.15">
      <c r="B5018" s="4">
        <v>150</v>
      </c>
      <c r="C5018" s="5">
        <v>156039</v>
      </c>
      <c r="D5018" s="5">
        <v>5779</v>
      </c>
      <c r="E5018" s="5">
        <v>3621</v>
      </c>
      <c r="F5018" s="5">
        <v>7685</v>
      </c>
      <c r="G5018" s="5">
        <v>27</v>
      </c>
      <c r="H5018" s="5">
        <v>1175.7328</v>
      </c>
      <c r="I5018" s="6"/>
    </row>
    <row r="5019" spans="2:9" x14ac:dyDescent="0.15">
      <c r="B5019" s="4">
        <v>151</v>
      </c>
      <c r="C5019" s="5">
        <v>348705</v>
      </c>
      <c r="D5019" s="5">
        <v>7749</v>
      </c>
      <c r="E5019" s="5">
        <v>2981</v>
      </c>
      <c r="F5019" s="5">
        <v>13925</v>
      </c>
      <c r="G5019" s="5">
        <v>45</v>
      </c>
      <c r="H5019" s="5">
        <v>2514.2827000000002</v>
      </c>
      <c r="I5019" s="6"/>
    </row>
    <row r="5020" spans="2:9" x14ac:dyDescent="0.15">
      <c r="B5020" s="4">
        <v>152</v>
      </c>
      <c r="C5020" s="5">
        <v>507263</v>
      </c>
      <c r="D5020" s="5">
        <v>9946</v>
      </c>
      <c r="E5020" s="5">
        <v>4037</v>
      </c>
      <c r="F5020" s="5">
        <v>19813</v>
      </c>
      <c r="G5020" s="5">
        <v>51</v>
      </c>
      <c r="H5020" s="5">
        <v>4377.4960000000001</v>
      </c>
      <c r="I5020" s="6"/>
    </row>
    <row r="5021" spans="2:9" x14ac:dyDescent="0.15">
      <c r="B5021" s="4">
        <v>153</v>
      </c>
      <c r="C5021" s="5">
        <v>213622</v>
      </c>
      <c r="D5021" s="5">
        <v>7120</v>
      </c>
      <c r="E5021" s="5">
        <v>3973</v>
      </c>
      <c r="F5021" s="5">
        <v>11461</v>
      </c>
      <c r="G5021" s="5">
        <v>30</v>
      </c>
      <c r="H5021" s="5">
        <v>2006.3255999999999</v>
      </c>
      <c r="I5021" s="6"/>
    </row>
    <row r="5022" spans="2:9" x14ac:dyDescent="0.15">
      <c r="B5022" s="4">
        <v>154</v>
      </c>
      <c r="C5022" s="5">
        <v>133282</v>
      </c>
      <c r="D5022" s="5">
        <v>5126</v>
      </c>
      <c r="E5022" s="5">
        <v>3685</v>
      </c>
      <c r="F5022" s="5">
        <v>7237</v>
      </c>
      <c r="G5022" s="5">
        <v>26</v>
      </c>
      <c r="H5022" s="5">
        <v>953.59906000000001</v>
      </c>
      <c r="I5022" s="6"/>
    </row>
    <row r="5023" spans="2:9" x14ac:dyDescent="0.15">
      <c r="B5023" s="4">
        <v>155</v>
      </c>
      <c r="C5023" s="5">
        <v>148573</v>
      </c>
      <c r="D5023" s="5">
        <v>5942</v>
      </c>
      <c r="E5023" s="5">
        <v>3237</v>
      </c>
      <c r="F5023" s="5">
        <v>9125</v>
      </c>
      <c r="G5023" s="5">
        <v>25</v>
      </c>
      <c r="H5023" s="5">
        <v>1542.5440000000001</v>
      </c>
      <c r="I5023" s="6"/>
    </row>
    <row r="5024" spans="2:9" x14ac:dyDescent="0.15">
      <c r="B5024" s="4">
        <v>156</v>
      </c>
      <c r="C5024" s="5">
        <v>176054</v>
      </c>
      <c r="D5024" s="5">
        <v>5868</v>
      </c>
      <c r="E5024" s="5">
        <v>3557</v>
      </c>
      <c r="F5024" s="5">
        <v>9477</v>
      </c>
      <c r="G5024" s="5">
        <v>30</v>
      </c>
      <c r="H5024" s="5">
        <v>1632.0687</v>
      </c>
      <c r="I5024" s="6"/>
    </row>
    <row r="5025" spans="2:9" x14ac:dyDescent="0.15">
      <c r="B5025" s="4">
        <v>157</v>
      </c>
      <c r="C5025" s="5">
        <v>528322</v>
      </c>
      <c r="D5025" s="5">
        <v>9109</v>
      </c>
      <c r="E5025" s="5">
        <v>2245</v>
      </c>
      <c r="F5025" s="5">
        <v>18501</v>
      </c>
      <c r="G5025" s="5">
        <v>58</v>
      </c>
      <c r="H5025" s="5">
        <v>4404.4160000000002</v>
      </c>
      <c r="I5025" s="6"/>
    </row>
    <row r="5026" spans="2:9" x14ac:dyDescent="0.15">
      <c r="B5026" s="4">
        <v>158</v>
      </c>
      <c r="C5026" s="5">
        <v>360186</v>
      </c>
      <c r="D5026" s="5">
        <v>7203</v>
      </c>
      <c r="E5026" s="5">
        <v>1541</v>
      </c>
      <c r="F5026" s="5">
        <v>13829</v>
      </c>
      <c r="G5026" s="5">
        <v>50</v>
      </c>
      <c r="H5026" s="5">
        <v>3336.0337</v>
      </c>
      <c r="I5026" s="6"/>
    </row>
    <row r="5027" spans="2:9" x14ac:dyDescent="0.15">
      <c r="B5027" s="4">
        <v>159</v>
      </c>
      <c r="C5027" s="5">
        <v>248350</v>
      </c>
      <c r="D5027" s="5">
        <v>6535</v>
      </c>
      <c r="E5027" s="5">
        <v>3013</v>
      </c>
      <c r="F5027" s="5">
        <v>10693</v>
      </c>
      <c r="G5027" s="5">
        <v>38</v>
      </c>
      <c r="H5027" s="5">
        <v>2240.2017000000001</v>
      </c>
      <c r="I5027" s="6"/>
    </row>
    <row r="5028" spans="2:9" x14ac:dyDescent="0.15">
      <c r="B5028" s="4">
        <v>160</v>
      </c>
      <c r="C5028" s="5">
        <v>50160</v>
      </c>
      <c r="D5028" s="5">
        <v>3135</v>
      </c>
      <c r="E5028" s="5">
        <v>1605</v>
      </c>
      <c r="F5028" s="5">
        <v>5029</v>
      </c>
      <c r="G5028" s="5">
        <v>16</v>
      </c>
      <c r="H5028" s="5">
        <v>944.60320000000002</v>
      </c>
      <c r="I5028" s="6"/>
    </row>
    <row r="5029" spans="2:9" x14ac:dyDescent="0.15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15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15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15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15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15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15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15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15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15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15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15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15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15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15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15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15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15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15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15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15">
      <c r="B5049" s="4">
        <v>181</v>
      </c>
      <c r="I5049" s="6"/>
    </row>
    <row r="5050" spans="1:10" x14ac:dyDescent="0.15">
      <c r="A5050" s="14" t="s">
        <v>10</v>
      </c>
      <c r="B5050" s="3">
        <v>160</v>
      </c>
      <c r="I5050" s="6"/>
    </row>
    <row r="5051" spans="1:10" x14ac:dyDescent="0.15">
      <c r="A5051" t="s">
        <v>67</v>
      </c>
      <c r="B5051" s="15"/>
      <c r="C5051" s="8">
        <f>AVERAGE(C4869:C5049)</f>
        <v>430414.43125000002</v>
      </c>
      <c r="D5051" s="8"/>
      <c r="E5051" s="8"/>
      <c r="F5051" s="8"/>
      <c r="G5051" s="8"/>
      <c r="H5051" s="8"/>
      <c r="I5051" s="9"/>
      <c r="J5051" s="17">
        <f>AVERAGE(D4869:D5049)</f>
        <v>9664.8687499999996</v>
      </c>
    </row>
    <row r="5052" spans="1:10" x14ac:dyDescent="0.15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15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15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15">
      <c r="B5055" s="4"/>
      <c r="C5055" s="16"/>
      <c r="D5055" s="16"/>
      <c r="E5055" s="16"/>
      <c r="F5055" s="16"/>
      <c r="G5055" s="16"/>
      <c r="H5055" s="16"/>
      <c r="I5055" s="18"/>
    </row>
    <row r="5056" spans="1:10" x14ac:dyDescent="0.15">
      <c r="A5056" s="6"/>
      <c r="B5056" s="16">
        <v>1</v>
      </c>
      <c r="C5056" s="16">
        <v>291136</v>
      </c>
      <c r="D5056" s="16">
        <v>9098</v>
      </c>
      <c r="E5056" s="16">
        <v>3869</v>
      </c>
      <c r="F5056" s="16">
        <v>14685</v>
      </c>
      <c r="G5056" s="16">
        <v>32</v>
      </c>
      <c r="H5056" s="16">
        <v>2721.5952000000002</v>
      </c>
      <c r="I5056" s="18"/>
    </row>
    <row r="5057" spans="1:9" x14ac:dyDescent="0.15">
      <c r="A5057" s="6"/>
      <c r="B5057" s="16">
        <v>2</v>
      </c>
      <c r="C5057" s="16">
        <v>447923</v>
      </c>
      <c r="D5057" s="16">
        <v>9530</v>
      </c>
      <c r="E5057" s="16">
        <v>3741</v>
      </c>
      <c r="F5057" s="16">
        <v>16797</v>
      </c>
      <c r="G5057" s="16">
        <v>47</v>
      </c>
      <c r="H5057" s="16">
        <v>3515.8220000000001</v>
      </c>
      <c r="I5057" s="18"/>
    </row>
    <row r="5058" spans="1:9" x14ac:dyDescent="0.15">
      <c r="A5058" s="6"/>
      <c r="B5058" s="16">
        <v>3</v>
      </c>
      <c r="C5058" s="16">
        <v>641988</v>
      </c>
      <c r="D5058" s="16">
        <v>12345</v>
      </c>
      <c r="E5058" s="16">
        <v>6685</v>
      </c>
      <c r="F5058" s="16">
        <v>20029</v>
      </c>
      <c r="G5058" s="16">
        <v>52</v>
      </c>
      <c r="H5058" s="16">
        <v>3779.0192999999999</v>
      </c>
      <c r="I5058" s="18"/>
    </row>
    <row r="5059" spans="1:9" x14ac:dyDescent="0.15">
      <c r="A5059" s="6"/>
      <c r="B5059" s="16">
        <v>4</v>
      </c>
      <c r="C5059" s="16">
        <v>305772</v>
      </c>
      <c r="D5059" s="16">
        <v>10920</v>
      </c>
      <c r="E5059" s="16">
        <v>6589</v>
      </c>
      <c r="F5059" s="16">
        <v>15517</v>
      </c>
      <c r="G5059" s="16">
        <v>28</v>
      </c>
      <c r="H5059" s="16">
        <v>2650.8937999999998</v>
      </c>
      <c r="I5059" s="18"/>
    </row>
    <row r="5060" spans="1:9" x14ac:dyDescent="0.15">
      <c r="A5060" s="6"/>
      <c r="B5060" s="16">
        <v>5</v>
      </c>
      <c r="C5060" s="16">
        <v>284309</v>
      </c>
      <c r="D5060" s="16">
        <v>11372</v>
      </c>
      <c r="E5060" s="16">
        <v>8733</v>
      </c>
      <c r="F5060" s="16">
        <v>14429</v>
      </c>
      <c r="G5060" s="16">
        <v>25</v>
      </c>
      <c r="H5060" s="16">
        <v>1443.259</v>
      </c>
      <c r="I5060" s="18"/>
    </row>
    <row r="5061" spans="1:9" x14ac:dyDescent="0.15">
      <c r="A5061" s="6"/>
      <c r="B5061" s="16">
        <v>6</v>
      </c>
      <c r="C5061" s="16">
        <v>480711</v>
      </c>
      <c r="D5061" s="16">
        <v>9425</v>
      </c>
      <c r="E5061" s="16">
        <v>7005</v>
      </c>
      <c r="F5061" s="16">
        <v>14333</v>
      </c>
      <c r="G5061" s="16">
        <v>51</v>
      </c>
      <c r="H5061" s="16">
        <v>1782.0735</v>
      </c>
      <c r="I5061" s="18"/>
    </row>
    <row r="5062" spans="1:9" x14ac:dyDescent="0.15">
      <c r="A5062" s="6"/>
      <c r="B5062" s="16">
        <v>7</v>
      </c>
      <c r="C5062" s="16">
        <v>110652</v>
      </c>
      <c r="D5062" s="16">
        <v>9221</v>
      </c>
      <c r="E5062" s="16">
        <v>7773</v>
      </c>
      <c r="F5062" s="16">
        <v>11101</v>
      </c>
      <c r="G5062" s="16">
        <v>12</v>
      </c>
      <c r="H5062" s="16">
        <v>1177.9797000000001</v>
      </c>
      <c r="I5062" s="18"/>
    </row>
    <row r="5063" spans="1:9" x14ac:dyDescent="0.15">
      <c r="A5063" s="6"/>
      <c r="B5063" s="16">
        <v>8</v>
      </c>
      <c r="C5063" s="16">
        <v>337434</v>
      </c>
      <c r="D5063" s="16">
        <v>9924</v>
      </c>
      <c r="E5063" s="16">
        <v>5405</v>
      </c>
      <c r="F5063" s="16">
        <v>14141</v>
      </c>
      <c r="G5063" s="16">
        <v>34</v>
      </c>
      <c r="H5063" s="16">
        <v>2184.3696</v>
      </c>
      <c r="I5063" s="18"/>
    </row>
    <row r="5064" spans="1:9" x14ac:dyDescent="0.15">
      <c r="A5064" s="6"/>
      <c r="B5064" s="16">
        <v>9</v>
      </c>
      <c r="C5064" s="16">
        <v>358453</v>
      </c>
      <c r="D5064" s="16">
        <v>14338</v>
      </c>
      <c r="E5064" s="16">
        <v>10813</v>
      </c>
      <c r="F5064" s="16">
        <v>17277</v>
      </c>
      <c r="G5064" s="16">
        <v>25</v>
      </c>
      <c r="H5064" s="16">
        <v>1916.0331000000001</v>
      </c>
      <c r="I5064" s="18"/>
    </row>
    <row r="5065" spans="1:9" x14ac:dyDescent="0.15">
      <c r="A5065" s="6"/>
      <c r="B5065" s="16">
        <v>10</v>
      </c>
      <c r="C5065" s="16">
        <v>298441</v>
      </c>
      <c r="D5065" s="16">
        <v>10291</v>
      </c>
      <c r="E5065" s="16">
        <v>7549</v>
      </c>
      <c r="F5065" s="16">
        <v>13085</v>
      </c>
      <c r="G5065" s="16">
        <v>29</v>
      </c>
      <c r="H5065" s="16">
        <v>1526.3291999999999</v>
      </c>
      <c r="I5065" s="18"/>
    </row>
    <row r="5066" spans="1:9" x14ac:dyDescent="0.15">
      <c r="A5066" s="6"/>
      <c r="B5066" s="16">
        <v>11</v>
      </c>
      <c r="C5066" s="16">
        <v>703114</v>
      </c>
      <c r="D5066" s="16">
        <v>14062</v>
      </c>
      <c r="E5066" s="16">
        <v>8989</v>
      </c>
      <c r="F5066" s="16">
        <v>21341</v>
      </c>
      <c r="G5066" s="16">
        <v>50</v>
      </c>
      <c r="H5066" s="16">
        <v>3411.6289999999999</v>
      </c>
      <c r="I5066" s="18"/>
    </row>
    <row r="5067" spans="1:9" x14ac:dyDescent="0.15">
      <c r="A5067" s="6"/>
      <c r="B5067" s="5">
        <v>12</v>
      </c>
      <c r="C5067" s="16">
        <v>142122</v>
      </c>
      <c r="D5067" s="16">
        <v>7895</v>
      </c>
      <c r="E5067" s="16">
        <v>6493</v>
      </c>
      <c r="F5067" s="16">
        <v>9949</v>
      </c>
      <c r="G5067" s="16">
        <v>18</v>
      </c>
      <c r="H5067" s="16">
        <v>869.95794999999998</v>
      </c>
      <c r="I5067" s="18"/>
    </row>
    <row r="5068" spans="1:9" x14ac:dyDescent="0.15">
      <c r="B5068" s="4">
        <v>13</v>
      </c>
      <c r="C5068" s="16">
        <v>565578</v>
      </c>
      <c r="D5068" s="16">
        <v>11311</v>
      </c>
      <c r="E5068" s="16">
        <v>5533</v>
      </c>
      <c r="F5068" s="16">
        <v>20157</v>
      </c>
      <c r="G5068" s="16">
        <v>50</v>
      </c>
      <c r="H5068" s="16">
        <v>3902.6082000000001</v>
      </c>
      <c r="I5068" s="18"/>
    </row>
    <row r="5069" spans="1:9" x14ac:dyDescent="0.15">
      <c r="B5069" s="4">
        <v>14</v>
      </c>
      <c r="C5069" s="16">
        <v>523266</v>
      </c>
      <c r="D5069" s="16">
        <v>12458</v>
      </c>
      <c r="E5069" s="16">
        <v>7933</v>
      </c>
      <c r="F5069" s="16">
        <v>18365</v>
      </c>
      <c r="G5069" s="16">
        <v>42</v>
      </c>
      <c r="H5069" s="16">
        <v>2900.3087999999998</v>
      </c>
      <c r="I5069" s="18"/>
    </row>
    <row r="5070" spans="1:9" x14ac:dyDescent="0.15">
      <c r="B5070" s="4">
        <v>15</v>
      </c>
      <c r="C5070" s="16">
        <v>395960</v>
      </c>
      <c r="D5070" s="16">
        <v>16498</v>
      </c>
      <c r="E5070" s="16">
        <v>13629</v>
      </c>
      <c r="F5070" s="16">
        <v>18941</v>
      </c>
      <c r="G5070" s="16">
        <v>24</v>
      </c>
      <c r="H5070" s="16">
        <v>1622.0713000000001</v>
      </c>
      <c r="I5070" s="18"/>
    </row>
    <row r="5071" spans="1:9" x14ac:dyDescent="0.15">
      <c r="B5071" s="4">
        <v>16</v>
      </c>
      <c r="C5071" s="16">
        <v>424398</v>
      </c>
      <c r="D5071" s="16">
        <v>11168</v>
      </c>
      <c r="E5071" s="16">
        <v>6301</v>
      </c>
      <c r="F5071" s="16">
        <v>15709</v>
      </c>
      <c r="G5071" s="16">
        <v>38</v>
      </c>
      <c r="H5071" s="16">
        <v>2525.9775</v>
      </c>
      <c r="I5071" s="18"/>
    </row>
    <row r="5072" spans="1:9" x14ac:dyDescent="0.15">
      <c r="B5072" s="4">
        <v>17</v>
      </c>
      <c r="C5072" s="16">
        <v>341978</v>
      </c>
      <c r="D5072" s="16">
        <v>10058</v>
      </c>
      <c r="E5072" s="16">
        <v>6269</v>
      </c>
      <c r="F5072" s="16">
        <v>14045</v>
      </c>
      <c r="G5072" s="16">
        <v>34</v>
      </c>
      <c r="H5072" s="16">
        <v>2028.4079999999999</v>
      </c>
      <c r="I5072" s="18"/>
    </row>
    <row r="5073" spans="1:9" x14ac:dyDescent="0.15">
      <c r="B5073" s="4">
        <v>18</v>
      </c>
      <c r="C5073" s="16">
        <v>445594</v>
      </c>
      <c r="D5073" s="16">
        <v>13105</v>
      </c>
      <c r="E5073" s="16">
        <v>9853</v>
      </c>
      <c r="F5073" s="16">
        <v>18109</v>
      </c>
      <c r="G5073" s="16">
        <v>34</v>
      </c>
      <c r="H5073" s="16">
        <v>2163.7285000000002</v>
      </c>
      <c r="I5073" s="18"/>
    </row>
    <row r="5074" spans="1:9" x14ac:dyDescent="0.15">
      <c r="B5074" s="4">
        <v>19</v>
      </c>
      <c r="C5074" s="16">
        <v>365475</v>
      </c>
      <c r="D5074" s="16">
        <v>11789</v>
      </c>
      <c r="E5074" s="16">
        <v>7037</v>
      </c>
      <c r="F5074" s="16">
        <v>17149</v>
      </c>
      <c r="G5074" s="16">
        <v>31</v>
      </c>
      <c r="H5074" s="16">
        <v>2740.8004999999998</v>
      </c>
      <c r="I5074" s="18"/>
    </row>
    <row r="5075" spans="1:9" x14ac:dyDescent="0.15">
      <c r="B5075" s="4">
        <v>20</v>
      </c>
      <c r="C5075" s="16">
        <v>735830</v>
      </c>
      <c r="D5075" s="16">
        <v>15996</v>
      </c>
      <c r="E5075" s="16">
        <v>6141</v>
      </c>
      <c r="F5075" s="16">
        <v>28221</v>
      </c>
      <c r="G5075" s="16">
        <v>46</v>
      </c>
      <c r="H5075" s="16">
        <v>6283.8909999999996</v>
      </c>
      <c r="I5075" s="18"/>
    </row>
    <row r="5076" spans="1:9" x14ac:dyDescent="0.15">
      <c r="B5076" s="4">
        <v>21</v>
      </c>
      <c r="C5076" s="16">
        <v>322644</v>
      </c>
      <c r="D5076" s="16">
        <v>8962</v>
      </c>
      <c r="E5076" s="16">
        <v>4733</v>
      </c>
      <c r="F5076" s="16">
        <v>13917</v>
      </c>
      <c r="G5076" s="16">
        <v>36</v>
      </c>
      <c r="H5076" s="16">
        <v>2250.3926000000001</v>
      </c>
      <c r="I5076" s="18"/>
    </row>
    <row r="5077" spans="1:9" x14ac:dyDescent="0.15">
      <c r="B5077" s="4">
        <v>22</v>
      </c>
      <c r="C5077" s="16">
        <v>885974</v>
      </c>
      <c r="D5077" s="16">
        <v>19260</v>
      </c>
      <c r="E5077" s="16">
        <v>7165</v>
      </c>
      <c r="F5077" s="16">
        <v>34173</v>
      </c>
      <c r="G5077" s="16">
        <v>46</v>
      </c>
      <c r="H5077" s="16">
        <v>8146.8856999999998</v>
      </c>
      <c r="I5077" s="18"/>
    </row>
    <row r="5078" spans="1:9" x14ac:dyDescent="0.15">
      <c r="B5078" s="4">
        <v>23</v>
      </c>
      <c r="C5078" s="16">
        <v>212961</v>
      </c>
      <c r="D5078" s="16">
        <v>10141</v>
      </c>
      <c r="E5078" s="16">
        <v>8445</v>
      </c>
      <c r="F5078" s="16">
        <v>12221</v>
      </c>
      <c r="G5078" s="16">
        <v>21</v>
      </c>
      <c r="H5078" s="16">
        <v>952.71906000000001</v>
      </c>
      <c r="I5078" s="18"/>
    </row>
    <row r="5079" spans="1:9" x14ac:dyDescent="0.15">
      <c r="B5079" s="4">
        <v>24</v>
      </c>
      <c r="C5079" s="16">
        <v>312058</v>
      </c>
      <c r="D5079" s="16">
        <v>9178</v>
      </c>
      <c r="E5079" s="16">
        <v>5309</v>
      </c>
      <c r="F5079" s="16">
        <v>13405</v>
      </c>
      <c r="G5079" s="16">
        <v>34</v>
      </c>
      <c r="H5079" s="16">
        <v>2215.0981000000002</v>
      </c>
      <c r="I5079" s="18"/>
    </row>
    <row r="5080" spans="1:9" x14ac:dyDescent="0.15">
      <c r="B5080" s="4">
        <v>25</v>
      </c>
      <c r="C5080" s="16">
        <v>572572</v>
      </c>
      <c r="D5080" s="16">
        <v>13013</v>
      </c>
      <c r="E5080" s="16">
        <v>8925</v>
      </c>
      <c r="F5080" s="16">
        <v>20477</v>
      </c>
      <c r="G5080" s="16">
        <v>44</v>
      </c>
      <c r="H5080" s="16">
        <v>3010.7231000000002</v>
      </c>
      <c r="I5080" s="18"/>
    </row>
    <row r="5081" spans="1:9" x14ac:dyDescent="0.15">
      <c r="B5081" s="4">
        <v>26</v>
      </c>
      <c r="C5081" s="16">
        <v>373600</v>
      </c>
      <c r="D5081" s="16">
        <v>11675</v>
      </c>
      <c r="E5081" s="16">
        <v>8541</v>
      </c>
      <c r="F5081" s="16">
        <v>15613</v>
      </c>
      <c r="G5081" s="16">
        <v>32</v>
      </c>
      <c r="H5081" s="16">
        <v>1862.0574999999999</v>
      </c>
      <c r="I5081" s="18"/>
    </row>
    <row r="5082" spans="1:9" x14ac:dyDescent="0.15">
      <c r="B5082" s="4">
        <v>27</v>
      </c>
      <c r="C5082" s="16">
        <v>630780</v>
      </c>
      <c r="D5082" s="16">
        <v>14335</v>
      </c>
      <c r="E5082" s="16">
        <v>10333</v>
      </c>
      <c r="F5082" s="16">
        <v>20445</v>
      </c>
      <c r="G5082" s="16">
        <v>44</v>
      </c>
      <c r="H5082" s="16">
        <v>3025.3652000000002</v>
      </c>
      <c r="I5082" s="18"/>
    </row>
    <row r="5083" spans="1:9" x14ac:dyDescent="0.15">
      <c r="B5083" s="4">
        <v>28</v>
      </c>
      <c r="C5083" s="16">
        <v>341492</v>
      </c>
      <c r="D5083" s="16">
        <v>9485</v>
      </c>
      <c r="E5083" s="16">
        <v>5373</v>
      </c>
      <c r="F5083" s="16">
        <v>13117</v>
      </c>
      <c r="G5083" s="16">
        <v>36</v>
      </c>
      <c r="H5083" s="16">
        <v>2129.8982000000001</v>
      </c>
      <c r="I5083" s="18"/>
    </row>
    <row r="5084" spans="1:9" x14ac:dyDescent="0.15">
      <c r="B5084" s="4">
        <v>29</v>
      </c>
      <c r="C5084" s="16">
        <v>587780</v>
      </c>
      <c r="D5084" s="16">
        <v>11303</v>
      </c>
      <c r="E5084" s="16">
        <v>6557</v>
      </c>
      <c r="F5084" s="16">
        <v>17949</v>
      </c>
      <c r="G5084" s="16">
        <v>52</v>
      </c>
      <c r="H5084" s="16">
        <v>3165.7883000000002</v>
      </c>
      <c r="I5084" s="18"/>
    </row>
    <row r="5085" spans="1:9" x14ac:dyDescent="0.15">
      <c r="B5085" s="4">
        <v>30</v>
      </c>
      <c r="C5085" s="16">
        <v>708749</v>
      </c>
      <c r="D5085" s="16">
        <v>14464</v>
      </c>
      <c r="E5085" s="16">
        <v>8797</v>
      </c>
      <c r="F5085" s="16">
        <v>22237</v>
      </c>
      <c r="G5085" s="16">
        <v>49</v>
      </c>
      <c r="H5085" s="16">
        <v>3783.0841999999998</v>
      </c>
      <c r="I5085" s="18"/>
    </row>
    <row r="5086" spans="1:9" x14ac:dyDescent="0.15">
      <c r="A5086" s="6"/>
      <c r="B5086" s="4">
        <v>31</v>
      </c>
      <c r="C5086" s="16">
        <v>569055</v>
      </c>
      <c r="D5086" s="16">
        <v>13233</v>
      </c>
      <c r="E5086" s="16">
        <v>8029</v>
      </c>
      <c r="F5086" s="16">
        <v>18813</v>
      </c>
      <c r="G5086" s="16">
        <v>43</v>
      </c>
      <c r="H5086" s="16">
        <v>2608.7163</v>
      </c>
      <c r="I5086" s="18"/>
    </row>
    <row r="5087" spans="1:9" x14ac:dyDescent="0.15">
      <c r="A5087" s="11"/>
      <c r="B5087" s="5">
        <v>32</v>
      </c>
      <c r="C5087" s="16">
        <v>404116</v>
      </c>
      <c r="D5087" s="16">
        <v>11225</v>
      </c>
      <c r="E5087" s="16">
        <v>8989</v>
      </c>
      <c r="F5087" s="16">
        <v>14333</v>
      </c>
      <c r="G5087" s="16">
        <v>36</v>
      </c>
      <c r="H5087" s="16">
        <v>1552.0077000000001</v>
      </c>
      <c r="I5087" s="18"/>
    </row>
    <row r="5088" spans="1:9" x14ac:dyDescent="0.15">
      <c r="B5088" s="4">
        <v>33</v>
      </c>
      <c r="C5088" s="16">
        <v>465413</v>
      </c>
      <c r="D5088" s="16">
        <v>11351</v>
      </c>
      <c r="E5088" s="16">
        <v>5853</v>
      </c>
      <c r="F5088" s="16">
        <v>17405</v>
      </c>
      <c r="G5088" s="16">
        <v>41</v>
      </c>
      <c r="H5088" s="16">
        <v>3035.5154000000002</v>
      </c>
      <c r="I5088" s="18"/>
    </row>
    <row r="5089" spans="2:9" x14ac:dyDescent="0.15">
      <c r="B5089" s="4">
        <v>34</v>
      </c>
      <c r="C5089" s="16">
        <v>353024</v>
      </c>
      <c r="D5089" s="16">
        <v>11032</v>
      </c>
      <c r="E5089" s="16">
        <v>7997</v>
      </c>
      <c r="F5089" s="16">
        <v>15037</v>
      </c>
      <c r="G5089" s="16">
        <v>32</v>
      </c>
      <c r="H5089" s="16">
        <v>1943.6325999999999</v>
      </c>
      <c r="I5089" s="18"/>
    </row>
    <row r="5090" spans="2:9" x14ac:dyDescent="0.15">
      <c r="B5090" s="4">
        <v>35</v>
      </c>
      <c r="C5090" s="16">
        <v>916839</v>
      </c>
      <c r="D5090" s="16">
        <v>17977</v>
      </c>
      <c r="E5090" s="16">
        <v>9341</v>
      </c>
      <c r="F5090" s="16">
        <v>29437</v>
      </c>
      <c r="G5090" s="16">
        <v>51</v>
      </c>
      <c r="H5090" s="16">
        <v>5576.1760000000004</v>
      </c>
      <c r="I5090" s="18"/>
    </row>
    <row r="5091" spans="2:9" x14ac:dyDescent="0.15">
      <c r="B5091" s="4">
        <v>36</v>
      </c>
      <c r="C5091" s="16">
        <v>441332</v>
      </c>
      <c r="D5091" s="16">
        <v>12259</v>
      </c>
      <c r="E5091" s="16">
        <v>8765</v>
      </c>
      <c r="F5091" s="16">
        <v>16925</v>
      </c>
      <c r="G5091" s="16">
        <v>36</v>
      </c>
      <c r="H5091" s="16">
        <v>2284.1271999999999</v>
      </c>
      <c r="I5091" s="18"/>
    </row>
    <row r="5092" spans="2:9" x14ac:dyDescent="0.15">
      <c r="B5092" s="4">
        <v>37</v>
      </c>
      <c r="C5092" s="16">
        <v>559147</v>
      </c>
      <c r="D5092" s="16">
        <v>14337</v>
      </c>
      <c r="E5092" s="16">
        <v>10877</v>
      </c>
      <c r="F5092" s="16">
        <v>19709</v>
      </c>
      <c r="G5092" s="16">
        <v>39</v>
      </c>
      <c r="H5092" s="16">
        <v>2250.1206000000002</v>
      </c>
      <c r="I5092" s="18"/>
    </row>
    <row r="5093" spans="2:9" x14ac:dyDescent="0.15">
      <c r="B5093" s="4">
        <v>38</v>
      </c>
      <c r="C5093" s="16">
        <v>243125</v>
      </c>
      <c r="D5093" s="16">
        <v>9725</v>
      </c>
      <c r="E5093" s="16">
        <v>8605</v>
      </c>
      <c r="F5093" s="16">
        <v>11101</v>
      </c>
      <c r="G5093" s="16">
        <v>25</v>
      </c>
      <c r="H5093" s="16">
        <v>637.26080000000002</v>
      </c>
      <c r="I5093" s="18"/>
    </row>
    <row r="5094" spans="2:9" x14ac:dyDescent="0.15">
      <c r="B5094" s="4">
        <v>39</v>
      </c>
      <c r="C5094" s="16">
        <v>939567</v>
      </c>
      <c r="D5094" s="16">
        <v>15924</v>
      </c>
      <c r="E5094" s="16">
        <v>8125</v>
      </c>
      <c r="F5094" s="16">
        <v>25757</v>
      </c>
      <c r="G5094" s="16">
        <v>59</v>
      </c>
      <c r="H5094" s="16">
        <v>5001.4359999999997</v>
      </c>
      <c r="I5094" s="18"/>
    </row>
    <row r="5095" spans="2:9" x14ac:dyDescent="0.15">
      <c r="B5095" s="4">
        <v>40</v>
      </c>
      <c r="C5095" s="16">
        <v>336955</v>
      </c>
      <c r="D5095" s="16">
        <v>14650</v>
      </c>
      <c r="E5095" s="16">
        <v>10621</v>
      </c>
      <c r="F5095" s="16">
        <v>20637</v>
      </c>
      <c r="G5095" s="16">
        <v>23</v>
      </c>
      <c r="H5095" s="16">
        <v>3115.7779999999998</v>
      </c>
      <c r="I5095" s="18"/>
    </row>
    <row r="5096" spans="2:9" x14ac:dyDescent="0.15">
      <c r="B5096" s="4">
        <v>41</v>
      </c>
      <c r="C5096" s="16">
        <v>373643</v>
      </c>
      <c r="D5096" s="16">
        <v>9580</v>
      </c>
      <c r="E5096" s="16">
        <v>4029</v>
      </c>
      <c r="F5096" s="16">
        <v>13565</v>
      </c>
      <c r="G5096" s="16">
        <v>39</v>
      </c>
      <c r="H5096" s="16">
        <v>2327.6084000000001</v>
      </c>
      <c r="I5096" s="18"/>
    </row>
    <row r="5097" spans="2:9" x14ac:dyDescent="0.15">
      <c r="B5097" s="4">
        <v>42</v>
      </c>
      <c r="C5097" s="16">
        <v>381623</v>
      </c>
      <c r="D5097" s="16">
        <v>10903</v>
      </c>
      <c r="E5097" s="16">
        <v>6845</v>
      </c>
      <c r="F5097" s="16">
        <v>14589</v>
      </c>
      <c r="G5097" s="16">
        <v>35</v>
      </c>
      <c r="H5097" s="16">
        <v>2077.8914</v>
      </c>
      <c r="I5097" s="18"/>
    </row>
    <row r="5098" spans="2:9" x14ac:dyDescent="0.15">
      <c r="B5098" s="4">
        <v>43</v>
      </c>
      <c r="C5098" s="16">
        <v>756056</v>
      </c>
      <c r="D5098" s="16">
        <v>13501</v>
      </c>
      <c r="E5098" s="16">
        <v>8189</v>
      </c>
      <c r="F5098" s="16">
        <v>19517</v>
      </c>
      <c r="G5098" s="16">
        <v>56</v>
      </c>
      <c r="H5098" s="16">
        <v>3121.54</v>
      </c>
      <c r="I5098" s="18"/>
    </row>
    <row r="5099" spans="2:9" x14ac:dyDescent="0.15">
      <c r="B5099" s="4">
        <v>44</v>
      </c>
      <c r="C5099" s="16">
        <v>198325</v>
      </c>
      <c r="D5099" s="16">
        <v>7933</v>
      </c>
      <c r="E5099" s="16">
        <v>4733</v>
      </c>
      <c r="F5099" s="16">
        <v>11389</v>
      </c>
      <c r="G5099" s="16">
        <v>25</v>
      </c>
      <c r="H5099" s="16">
        <v>1502.8932</v>
      </c>
      <c r="I5099" s="18"/>
    </row>
    <row r="5100" spans="2:9" x14ac:dyDescent="0.15">
      <c r="B5100" s="4">
        <v>45</v>
      </c>
      <c r="C5100" s="16">
        <v>274732</v>
      </c>
      <c r="D5100" s="16">
        <v>9811</v>
      </c>
      <c r="E5100" s="16">
        <v>6877</v>
      </c>
      <c r="F5100" s="16">
        <v>13021</v>
      </c>
      <c r="G5100" s="16">
        <v>28</v>
      </c>
      <c r="H5100" s="16">
        <v>1509.6472000000001</v>
      </c>
      <c r="I5100" s="18"/>
    </row>
    <row r="5101" spans="2:9" x14ac:dyDescent="0.15">
      <c r="B5101" s="4">
        <v>46</v>
      </c>
      <c r="C5101" s="16">
        <v>154579</v>
      </c>
      <c r="D5101" s="16">
        <v>10305</v>
      </c>
      <c r="E5101" s="16">
        <v>7101</v>
      </c>
      <c r="F5101" s="16">
        <v>11741</v>
      </c>
      <c r="G5101" s="16">
        <v>15</v>
      </c>
      <c r="H5101" s="16">
        <v>1268.2239999999999</v>
      </c>
      <c r="I5101" s="18"/>
    </row>
    <row r="5102" spans="2:9" x14ac:dyDescent="0.15">
      <c r="B5102" s="4">
        <v>47</v>
      </c>
      <c r="C5102" s="16">
        <v>616068</v>
      </c>
      <c r="D5102" s="16">
        <v>11847</v>
      </c>
      <c r="E5102" s="16">
        <v>7133</v>
      </c>
      <c r="F5102" s="16">
        <v>16733</v>
      </c>
      <c r="G5102" s="16">
        <v>52</v>
      </c>
      <c r="H5102" s="16">
        <v>2490.489</v>
      </c>
      <c r="I5102" s="18"/>
    </row>
    <row r="5103" spans="2:9" x14ac:dyDescent="0.15">
      <c r="B5103" s="4">
        <v>48</v>
      </c>
      <c r="C5103" s="16">
        <v>101154</v>
      </c>
      <c r="D5103" s="16">
        <v>10115</v>
      </c>
      <c r="E5103" s="16">
        <v>9341</v>
      </c>
      <c r="F5103" s="16">
        <v>11005</v>
      </c>
      <c r="G5103" s="16">
        <v>10</v>
      </c>
      <c r="H5103" s="16">
        <v>548.64440000000002</v>
      </c>
      <c r="I5103" s="18"/>
    </row>
    <row r="5104" spans="2:9" x14ac:dyDescent="0.15">
      <c r="B5104" s="4">
        <v>49</v>
      </c>
      <c r="C5104" s="16">
        <v>771079</v>
      </c>
      <c r="D5104" s="16">
        <v>15119</v>
      </c>
      <c r="E5104" s="16">
        <v>8157</v>
      </c>
      <c r="F5104" s="16">
        <v>25597</v>
      </c>
      <c r="G5104" s="16">
        <v>51</v>
      </c>
      <c r="H5104" s="16">
        <v>4825.6733000000004</v>
      </c>
      <c r="I5104" s="18"/>
    </row>
    <row r="5105" spans="2:9" x14ac:dyDescent="0.15">
      <c r="B5105" s="4">
        <v>50</v>
      </c>
      <c r="C5105" s="16">
        <v>507534</v>
      </c>
      <c r="D5105" s="16">
        <v>13356</v>
      </c>
      <c r="E5105" s="16">
        <v>7549</v>
      </c>
      <c r="F5105" s="16">
        <v>18653</v>
      </c>
      <c r="G5105" s="16">
        <v>38</v>
      </c>
      <c r="H5105" s="16">
        <v>3214.7959999999998</v>
      </c>
      <c r="I5105" s="18"/>
    </row>
    <row r="5106" spans="2:9" x14ac:dyDescent="0.15">
      <c r="B5106" s="4">
        <v>51</v>
      </c>
      <c r="C5106" s="16">
        <v>550958</v>
      </c>
      <c r="D5106" s="16">
        <v>14498</v>
      </c>
      <c r="E5106" s="16">
        <v>9853</v>
      </c>
      <c r="F5106" s="16">
        <v>20733</v>
      </c>
      <c r="G5106" s="16">
        <v>38</v>
      </c>
      <c r="H5106" s="16">
        <v>3222.9313999999999</v>
      </c>
      <c r="I5106" s="18"/>
    </row>
    <row r="5107" spans="2:9" x14ac:dyDescent="0.15">
      <c r="B5107" s="4">
        <v>52</v>
      </c>
      <c r="C5107" s="16">
        <v>505658</v>
      </c>
      <c r="D5107" s="16">
        <v>14872</v>
      </c>
      <c r="E5107" s="16">
        <v>8797</v>
      </c>
      <c r="F5107" s="16">
        <v>22621</v>
      </c>
      <c r="G5107" s="16">
        <v>34</v>
      </c>
      <c r="H5107" s="16">
        <v>3764.5866999999998</v>
      </c>
      <c r="I5107" s="18"/>
    </row>
    <row r="5108" spans="2:9" x14ac:dyDescent="0.15">
      <c r="B5108" s="4">
        <v>53</v>
      </c>
      <c r="C5108" s="16">
        <v>417864</v>
      </c>
      <c r="D5108" s="16">
        <v>10446</v>
      </c>
      <c r="E5108" s="16">
        <v>6269</v>
      </c>
      <c r="F5108" s="16">
        <v>16125</v>
      </c>
      <c r="G5108" s="16">
        <v>40</v>
      </c>
      <c r="H5108" s="16">
        <v>2939.9656</v>
      </c>
      <c r="I5108" s="18"/>
    </row>
    <row r="5109" spans="2:9" x14ac:dyDescent="0.15">
      <c r="B5109" s="4">
        <v>54</v>
      </c>
      <c r="C5109" s="16">
        <v>435202</v>
      </c>
      <c r="D5109" s="16">
        <v>10361</v>
      </c>
      <c r="E5109" s="16">
        <v>6525</v>
      </c>
      <c r="F5109" s="16">
        <v>14397</v>
      </c>
      <c r="G5109" s="16">
        <v>42</v>
      </c>
      <c r="H5109" s="16">
        <v>1990.8468</v>
      </c>
      <c r="I5109" s="18"/>
    </row>
    <row r="5110" spans="2:9" x14ac:dyDescent="0.15">
      <c r="B5110" s="4">
        <v>55</v>
      </c>
      <c r="C5110" s="16">
        <v>572546</v>
      </c>
      <c r="D5110" s="16">
        <v>13632</v>
      </c>
      <c r="E5110" s="16">
        <v>7741</v>
      </c>
      <c r="F5110" s="16">
        <v>21405</v>
      </c>
      <c r="G5110" s="16">
        <v>42</v>
      </c>
      <c r="H5110" s="16">
        <v>3413.9430000000002</v>
      </c>
      <c r="I5110" s="18"/>
    </row>
    <row r="5111" spans="2:9" x14ac:dyDescent="0.15">
      <c r="B5111" s="4">
        <v>56</v>
      </c>
      <c r="C5111" s="16">
        <v>229665</v>
      </c>
      <c r="D5111" s="16">
        <v>10936</v>
      </c>
      <c r="E5111" s="16">
        <v>7901</v>
      </c>
      <c r="F5111" s="16">
        <v>14717</v>
      </c>
      <c r="G5111" s="16">
        <v>21</v>
      </c>
      <c r="H5111" s="16">
        <v>2264.4897000000001</v>
      </c>
      <c r="I5111" s="18"/>
    </row>
    <row r="5112" spans="2:9" x14ac:dyDescent="0.15">
      <c r="B5112" s="4">
        <v>57</v>
      </c>
      <c r="C5112" s="16">
        <v>208379</v>
      </c>
      <c r="D5112" s="16">
        <v>9059</v>
      </c>
      <c r="E5112" s="16">
        <v>6941</v>
      </c>
      <c r="F5112" s="16">
        <v>10941</v>
      </c>
      <c r="G5112" s="16">
        <v>23</v>
      </c>
      <c r="H5112" s="16">
        <v>1162.7764999999999</v>
      </c>
      <c r="I5112" s="18"/>
    </row>
    <row r="5113" spans="2:9" x14ac:dyDescent="0.15">
      <c r="B5113" s="4">
        <v>58</v>
      </c>
      <c r="C5113" s="16">
        <v>616040</v>
      </c>
      <c r="D5113" s="16">
        <v>15401</v>
      </c>
      <c r="E5113" s="16">
        <v>9213</v>
      </c>
      <c r="F5113" s="16">
        <v>23581</v>
      </c>
      <c r="G5113" s="16">
        <v>40</v>
      </c>
      <c r="H5113" s="16">
        <v>3814.3591000000001</v>
      </c>
      <c r="I5113" s="18"/>
    </row>
    <row r="5114" spans="2:9" x14ac:dyDescent="0.15">
      <c r="B5114" s="4">
        <v>59</v>
      </c>
      <c r="C5114" s="16">
        <v>322868</v>
      </c>
      <c r="D5114" s="16">
        <v>8968</v>
      </c>
      <c r="E5114" s="16">
        <v>5629</v>
      </c>
      <c r="F5114" s="16">
        <v>12285</v>
      </c>
      <c r="G5114" s="16">
        <v>36</v>
      </c>
      <c r="H5114" s="16">
        <v>1861.3856000000001</v>
      </c>
      <c r="I5114" s="18"/>
    </row>
    <row r="5115" spans="2:9" x14ac:dyDescent="0.15">
      <c r="B5115" s="4">
        <v>60</v>
      </c>
      <c r="C5115" s="16">
        <v>295948</v>
      </c>
      <c r="D5115" s="16">
        <v>10569</v>
      </c>
      <c r="E5115" s="16">
        <v>7901</v>
      </c>
      <c r="F5115" s="16">
        <v>13533</v>
      </c>
      <c r="G5115" s="16">
        <v>28</v>
      </c>
      <c r="H5115" s="16">
        <v>1620.3352</v>
      </c>
      <c r="I5115" s="18"/>
    </row>
    <row r="5116" spans="2:9" x14ac:dyDescent="0.15">
      <c r="B5116" s="4">
        <v>61</v>
      </c>
      <c r="C5116" s="16">
        <v>379924</v>
      </c>
      <c r="D5116" s="16">
        <v>10553</v>
      </c>
      <c r="E5116" s="16">
        <v>6269</v>
      </c>
      <c r="F5116" s="16">
        <v>15165</v>
      </c>
      <c r="G5116" s="16">
        <v>36</v>
      </c>
      <c r="H5116" s="16">
        <v>2226.2667999999999</v>
      </c>
      <c r="I5116" s="18"/>
    </row>
    <row r="5117" spans="2:9" x14ac:dyDescent="0.15">
      <c r="B5117" s="4">
        <v>62</v>
      </c>
      <c r="C5117" s="16">
        <v>509454</v>
      </c>
      <c r="D5117" s="16">
        <v>13406</v>
      </c>
      <c r="E5117" s="16">
        <v>6237</v>
      </c>
      <c r="F5117" s="16">
        <v>22461</v>
      </c>
      <c r="G5117" s="16">
        <v>38</v>
      </c>
      <c r="H5117" s="16">
        <v>4742.5282999999999</v>
      </c>
      <c r="I5117" s="18"/>
    </row>
    <row r="5118" spans="2:9" x14ac:dyDescent="0.15">
      <c r="B5118" s="4">
        <v>63</v>
      </c>
      <c r="C5118" s="16">
        <v>455141</v>
      </c>
      <c r="D5118" s="16">
        <v>11101</v>
      </c>
      <c r="E5118" s="16">
        <v>8541</v>
      </c>
      <c r="F5118" s="16">
        <v>14269</v>
      </c>
      <c r="G5118" s="16">
        <v>41</v>
      </c>
      <c r="H5118" s="16">
        <v>1329.0020999999999</v>
      </c>
      <c r="I5118" s="18"/>
    </row>
    <row r="5119" spans="2:9" x14ac:dyDescent="0.15">
      <c r="B5119" s="4">
        <v>64</v>
      </c>
      <c r="C5119" s="16">
        <v>555158</v>
      </c>
      <c r="D5119" s="16">
        <v>12068</v>
      </c>
      <c r="E5119" s="16">
        <v>4669</v>
      </c>
      <c r="F5119" s="16">
        <v>20285</v>
      </c>
      <c r="G5119" s="16">
        <v>46</v>
      </c>
      <c r="H5119" s="16">
        <v>4477.665</v>
      </c>
      <c r="I5119" s="18"/>
    </row>
    <row r="5120" spans="2:9" x14ac:dyDescent="0.15">
      <c r="B5120" s="4">
        <v>65</v>
      </c>
      <c r="C5120" s="16">
        <v>381143</v>
      </c>
      <c r="D5120" s="16">
        <v>10889</v>
      </c>
      <c r="E5120" s="16">
        <v>6493</v>
      </c>
      <c r="F5120" s="16">
        <v>15805</v>
      </c>
      <c r="G5120" s="16">
        <v>35</v>
      </c>
      <c r="H5120" s="16">
        <v>2316.9468000000002</v>
      </c>
      <c r="I5120" s="18"/>
    </row>
    <row r="5121" spans="1:9" x14ac:dyDescent="0.15">
      <c r="B5121" s="4">
        <v>66</v>
      </c>
      <c r="C5121" s="16">
        <v>519537</v>
      </c>
      <c r="D5121" s="16">
        <v>14041</v>
      </c>
      <c r="E5121" s="16">
        <v>8669</v>
      </c>
      <c r="F5121" s="16">
        <v>20925</v>
      </c>
      <c r="G5121" s="16">
        <v>37</v>
      </c>
      <c r="H5121" s="16">
        <v>3306.4404</v>
      </c>
      <c r="I5121" s="18"/>
    </row>
    <row r="5122" spans="1:9" x14ac:dyDescent="0.15">
      <c r="B5122" s="4">
        <v>67</v>
      </c>
      <c r="C5122" s="16">
        <v>432308</v>
      </c>
      <c r="D5122" s="16">
        <v>12008</v>
      </c>
      <c r="E5122" s="16">
        <v>6749</v>
      </c>
      <c r="F5122" s="16">
        <v>17885</v>
      </c>
      <c r="G5122" s="16">
        <v>36</v>
      </c>
      <c r="H5122" s="16">
        <v>2741.66</v>
      </c>
      <c r="I5122" s="18"/>
    </row>
    <row r="5123" spans="1:9" x14ac:dyDescent="0.15">
      <c r="B5123" s="4">
        <v>68</v>
      </c>
      <c r="C5123" s="16">
        <v>688435</v>
      </c>
      <c r="D5123" s="16">
        <v>14647</v>
      </c>
      <c r="E5123" s="16">
        <v>8381</v>
      </c>
      <c r="F5123" s="16">
        <v>23997</v>
      </c>
      <c r="G5123" s="16">
        <v>47</v>
      </c>
      <c r="H5123" s="16">
        <v>4098.2740000000003</v>
      </c>
      <c r="I5123" s="18"/>
    </row>
    <row r="5124" spans="1:9" x14ac:dyDescent="0.15">
      <c r="B5124" s="4">
        <v>69</v>
      </c>
      <c r="C5124" s="16">
        <v>272524</v>
      </c>
      <c r="D5124" s="16">
        <v>9733</v>
      </c>
      <c r="E5124" s="16">
        <v>6301</v>
      </c>
      <c r="F5124" s="16">
        <v>13341</v>
      </c>
      <c r="G5124" s="16">
        <v>28</v>
      </c>
      <c r="H5124" s="16">
        <v>1771.9005</v>
      </c>
      <c r="I5124" s="18"/>
    </row>
    <row r="5125" spans="1:9" x14ac:dyDescent="0.15">
      <c r="B5125" s="4">
        <v>70</v>
      </c>
      <c r="C5125" s="5">
        <v>197639</v>
      </c>
      <c r="D5125" s="5">
        <v>10402</v>
      </c>
      <c r="E5125" s="5">
        <v>8957</v>
      </c>
      <c r="F5125" s="5">
        <v>12637</v>
      </c>
      <c r="G5125" s="5">
        <v>19</v>
      </c>
      <c r="H5125" s="5">
        <v>1260.7107000000001</v>
      </c>
      <c r="I5125" s="6"/>
    </row>
    <row r="5126" spans="1:9" x14ac:dyDescent="0.15">
      <c r="B5126" s="4">
        <v>71</v>
      </c>
      <c r="C5126" s="5">
        <v>1060537</v>
      </c>
      <c r="D5126" s="5">
        <v>13773</v>
      </c>
      <c r="E5126" s="5">
        <v>4797</v>
      </c>
      <c r="F5126" s="5">
        <v>21725</v>
      </c>
      <c r="G5126" s="5">
        <v>77</v>
      </c>
      <c r="H5126" s="5">
        <v>4353.1440000000002</v>
      </c>
      <c r="I5126" s="6"/>
    </row>
    <row r="5127" spans="1:9" x14ac:dyDescent="0.15">
      <c r="B5127" s="4">
        <v>72</v>
      </c>
      <c r="C5127" s="5">
        <v>590681</v>
      </c>
      <c r="D5127" s="5">
        <v>13126</v>
      </c>
      <c r="E5127" s="5">
        <v>6173</v>
      </c>
      <c r="F5127" s="5">
        <v>23613</v>
      </c>
      <c r="G5127" s="5">
        <v>45</v>
      </c>
      <c r="H5127" s="5">
        <v>4309.8680000000004</v>
      </c>
      <c r="I5127" s="6"/>
    </row>
    <row r="5128" spans="1:9" x14ac:dyDescent="0.15">
      <c r="B5128" s="4">
        <v>73</v>
      </c>
      <c r="C5128" s="5">
        <v>443371</v>
      </c>
      <c r="D5128" s="5">
        <v>11368</v>
      </c>
      <c r="E5128" s="5">
        <v>6493</v>
      </c>
      <c r="F5128" s="5">
        <v>16733</v>
      </c>
      <c r="G5128" s="5">
        <v>39</v>
      </c>
      <c r="H5128" s="5">
        <v>2850.0479999999998</v>
      </c>
      <c r="I5128" s="6"/>
    </row>
    <row r="5129" spans="1:9" x14ac:dyDescent="0.15">
      <c r="B5129" s="4">
        <v>74</v>
      </c>
      <c r="C5129" s="5">
        <v>580089</v>
      </c>
      <c r="D5129" s="5">
        <v>12890</v>
      </c>
      <c r="E5129" s="5">
        <v>6845</v>
      </c>
      <c r="F5129" s="5">
        <v>19165</v>
      </c>
      <c r="G5129" s="5">
        <v>45</v>
      </c>
      <c r="H5129" s="5">
        <v>3556.0556999999999</v>
      </c>
      <c r="I5129" s="6"/>
    </row>
    <row r="5130" spans="1:9" x14ac:dyDescent="0.15">
      <c r="B5130" s="4">
        <v>75</v>
      </c>
      <c r="C5130" s="5">
        <v>222287</v>
      </c>
      <c r="D5130" s="5">
        <v>8232</v>
      </c>
      <c r="E5130" s="5">
        <v>6333</v>
      </c>
      <c r="F5130" s="5">
        <v>10397</v>
      </c>
      <c r="G5130" s="5">
        <v>27</v>
      </c>
      <c r="H5130" s="5">
        <v>1059.9146000000001</v>
      </c>
      <c r="I5130" s="6"/>
    </row>
    <row r="5131" spans="1:9" x14ac:dyDescent="0.15">
      <c r="B5131" s="4">
        <v>76</v>
      </c>
      <c r="C5131" s="5">
        <v>275660</v>
      </c>
      <c r="D5131" s="5">
        <v>9845</v>
      </c>
      <c r="E5131" s="5">
        <v>4765</v>
      </c>
      <c r="F5131" s="5">
        <v>15357</v>
      </c>
      <c r="G5131" s="5">
        <v>28</v>
      </c>
      <c r="H5131" s="5">
        <v>3106.3467000000001</v>
      </c>
      <c r="I5131" s="6"/>
    </row>
    <row r="5132" spans="1:9" x14ac:dyDescent="0.15">
      <c r="B5132" s="4">
        <v>77</v>
      </c>
      <c r="C5132" s="5">
        <v>304803</v>
      </c>
      <c r="D5132" s="5">
        <v>9832</v>
      </c>
      <c r="E5132" s="5">
        <v>6461</v>
      </c>
      <c r="F5132" s="5">
        <v>13981</v>
      </c>
      <c r="G5132" s="5">
        <v>31</v>
      </c>
      <c r="H5132" s="5">
        <v>2011.0422000000001</v>
      </c>
      <c r="I5132" s="6"/>
    </row>
    <row r="5133" spans="1:9" x14ac:dyDescent="0.15">
      <c r="B5133" s="4">
        <v>78</v>
      </c>
      <c r="C5133" s="5">
        <v>503732</v>
      </c>
      <c r="D5133" s="5">
        <v>13992</v>
      </c>
      <c r="E5133" s="5">
        <v>9277</v>
      </c>
      <c r="F5133" s="5">
        <v>19709</v>
      </c>
      <c r="G5133" s="5">
        <v>36</v>
      </c>
      <c r="H5133" s="5">
        <v>3144.9081999999999</v>
      </c>
      <c r="I5133" s="6"/>
    </row>
    <row r="5134" spans="1:9" x14ac:dyDescent="0.15">
      <c r="A5134" s="13"/>
      <c r="B5134" s="4">
        <v>79</v>
      </c>
      <c r="C5134" s="5">
        <v>358566</v>
      </c>
      <c r="D5134" s="5">
        <v>11952</v>
      </c>
      <c r="E5134" s="5">
        <v>6493</v>
      </c>
      <c r="F5134" s="5">
        <v>16829</v>
      </c>
      <c r="G5134" s="5">
        <v>30</v>
      </c>
      <c r="H5134" s="5">
        <v>2620.9517000000001</v>
      </c>
      <c r="I5134" s="6"/>
    </row>
    <row r="5135" spans="1:9" x14ac:dyDescent="0.15">
      <c r="A5135" s="5"/>
      <c r="B5135" s="4">
        <v>80</v>
      </c>
      <c r="C5135" s="5">
        <v>614777</v>
      </c>
      <c r="D5135" s="10">
        <v>13661</v>
      </c>
      <c r="E5135" s="5">
        <v>8125</v>
      </c>
      <c r="F5135" s="5">
        <v>21565</v>
      </c>
      <c r="G5135" s="5">
        <v>45</v>
      </c>
      <c r="H5135" s="5">
        <v>3691.1671999999999</v>
      </c>
      <c r="I5135" s="6"/>
    </row>
    <row r="5136" spans="1:9" x14ac:dyDescent="0.15">
      <c r="A5136" s="5"/>
      <c r="B5136" s="4">
        <v>81</v>
      </c>
      <c r="C5136" s="5">
        <v>310764</v>
      </c>
      <c r="D5136" s="5">
        <v>11098</v>
      </c>
      <c r="E5136" s="5">
        <v>8285</v>
      </c>
      <c r="F5136" s="5">
        <v>15517</v>
      </c>
      <c r="G5136" s="5">
        <v>28</v>
      </c>
      <c r="H5136" s="5">
        <v>1944.5719999999999</v>
      </c>
      <c r="I5136" s="6"/>
    </row>
    <row r="5137" spans="2:9" x14ac:dyDescent="0.15">
      <c r="B5137" s="4">
        <v>82</v>
      </c>
      <c r="C5137" s="5">
        <v>641937</v>
      </c>
      <c r="D5137" s="5">
        <v>17349</v>
      </c>
      <c r="E5137" s="5">
        <v>8285</v>
      </c>
      <c r="F5137" s="5">
        <v>27901</v>
      </c>
      <c r="G5137" s="5">
        <v>37</v>
      </c>
      <c r="H5137" s="5">
        <v>5991.6360000000004</v>
      </c>
      <c r="I5137" s="6"/>
    </row>
    <row r="5138" spans="2:9" x14ac:dyDescent="0.15">
      <c r="B5138" s="4">
        <v>83</v>
      </c>
      <c r="C5138" s="5">
        <v>403517</v>
      </c>
      <c r="D5138" s="5">
        <v>12227</v>
      </c>
      <c r="E5138" s="5">
        <v>8765</v>
      </c>
      <c r="F5138" s="5">
        <v>16285</v>
      </c>
      <c r="G5138" s="5">
        <v>33</v>
      </c>
      <c r="H5138" s="5">
        <v>1934.7720999999999</v>
      </c>
      <c r="I5138" s="6"/>
    </row>
    <row r="5139" spans="2:9" x14ac:dyDescent="0.15">
      <c r="B5139" s="4">
        <v>84</v>
      </c>
      <c r="C5139" s="5">
        <v>231413</v>
      </c>
      <c r="D5139" s="5">
        <v>9256</v>
      </c>
      <c r="E5139" s="5">
        <v>6685</v>
      </c>
      <c r="F5139" s="5">
        <v>11197</v>
      </c>
      <c r="G5139" s="5">
        <v>25</v>
      </c>
      <c r="H5139" s="5">
        <v>1165.3623</v>
      </c>
      <c r="I5139" s="6"/>
    </row>
    <row r="5140" spans="2:9" x14ac:dyDescent="0.15">
      <c r="B5140" s="4">
        <v>85</v>
      </c>
      <c r="C5140" s="5">
        <v>475976</v>
      </c>
      <c r="D5140" s="5">
        <v>11899</v>
      </c>
      <c r="E5140" s="5">
        <v>7517</v>
      </c>
      <c r="F5140" s="5">
        <v>17341</v>
      </c>
      <c r="G5140" s="5">
        <v>40</v>
      </c>
      <c r="H5140" s="5">
        <v>3005.9558000000002</v>
      </c>
      <c r="I5140" s="6"/>
    </row>
    <row r="5141" spans="2:9" x14ac:dyDescent="0.15">
      <c r="B5141" s="4">
        <v>86</v>
      </c>
      <c r="C5141" s="5">
        <v>289292</v>
      </c>
      <c r="D5141" s="5">
        <v>10331</v>
      </c>
      <c r="E5141" s="5">
        <v>7485</v>
      </c>
      <c r="F5141" s="5">
        <v>12925</v>
      </c>
      <c r="G5141" s="5">
        <v>28</v>
      </c>
      <c r="H5141" s="5">
        <v>1632.4644000000001</v>
      </c>
      <c r="I5141" s="6"/>
    </row>
    <row r="5142" spans="2:9" x14ac:dyDescent="0.15">
      <c r="B5142" s="4">
        <v>87</v>
      </c>
      <c r="C5142" s="5">
        <v>1117821</v>
      </c>
      <c r="D5142" s="7">
        <v>17197</v>
      </c>
      <c r="E5142" s="5">
        <v>7581</v>
      </c>
      <c r="F5142" s="5">
        <v>33117</v>
      </c>
      <c r="G5142" s="5">
        <v>65</v>
      </c>
      <c r="H5142" s="5">
        <v>6921.8173999999999</v>
      </c>
      <c r="I5142" s="6"/>
    </row>
    <row r="5143" spans="2:9" x14ac:dyDescent="0.15">
      <c r="B5143" s="4">
        <v>88</v>
      </c>
      <c r="C5143" s="5">
        <v>595021</v>
      </c>
      <c r="D5143" s="5">
        <v>12143</v>
      </c>
      <c r="E5143" s="5">
        <v>6749</v>
      </c>
      <c r="F5143" s="5">
        <v>21629</v>
      </c>
      <c r="G5143" s="5">
        <v>49</v>
      </c>
      <c r="H5143" s="5">
        <v>3821.8512999999998</v>
      </c>
      <c r="I5143" s="6"/>
    </row>
    <row r="5144" spans="2:9" x14ac:dyDescent="0.15">
      <c r="B5144" s="4">
        <v>89</v>
      </c>
      <c r="C5144" s="5">
        <v>222738</v>
      </c>
      <c r="D5144" s="5">
        <v>8566</v>
      </c>
      <c r="E5144" s="5">
        <v>6429</v>
      </c>
      <c r="F5144" s="5">
        <v>10461</v>
      </c>
      <c r="G5144" s="5">
        <v>26</v>
      </c>
      <c r="H5144" s="5">
        <v>1016.00977</v>
      </c>
      <c r="I5144" s="6"/>
    </row>
    <row r="5145" spans="2:9" x14ac:dyDescent="0.15">
      <c r="B5145" s="4">
        <v>90</v>
      </c>
      <c r="C5145" s="5">
        <v>457448</v>
      </c>
      <c r="D5145" s="5">
        <v>11436</v>
      </c>
      <c r="E5145" s="5">
        <v>6749</v>
      </c>
      <c r="F5145" s="5">
        <v>17149</v>
      </c>
      <c r="G5145" s="5">
        <v>40</v>
      </c>
      <c r="H5145" s="5">
        <v>2898.8915999999999</v>
      </c>
      <c r="I5145" s="6"/>
    </row>
    <row r="5146" spans="2:9" x14ac:dyDescent="0.15">
      <c r="B5146" s="4">
        <v>91</v>
      </c>
      <c r="C5146" s="5">
        <v>247637</v>
      </c>
      <c r="D5146" s="5">
        <v>9905</v>
      </c>
      <c r="E5146" s="5">
        <v>7069</v>
      </c>
      <c r="F5146" s="5">
        <v>12573</v>
      </c>
      <c r="G5146" s="5">
        <v>25</v>
      </c>
      <c r="H5146" s="5">
        <v>1584.67</v>
      </c>
      <c r="I5146" s="6"/>
    </row>
    <row r="5147" spans="2:9" x14ac:dyDescent="0.15">
      <c r="B5147" s="4">
        <v>92</v>
      </c>
      <c r="C5147" s="5">
        <v>319107</v>
      </c>
      <c r="D5147" s="5">
        <v>10293</v>
      </c>
      <c r="E5147" s="5">
        <v>7325</v>
      </c>
      <c r="F5147" s="5">
        <v>14109</v>
      </c>
      <c r="G5147" s="5">
        <v>31</v>
      </c>
      <c r="H5147" s="5">
        <v>1986.4711</v>
      </c>
      <c r="I5147" s="6"/>
    </row>
    <row r="5148" spans="2:9" x14ac:dyDescent="0.15">
      <c r="B5148" s="4">
        <v>93</v>
      </c>
      <c r="C5148" s="5">
        <v>470248</v>
      </c>
      <c r="D5148" s="5">
        <v>11756</v>
      </c>
      <c r="E5148" s="5">
        <v>4157</v>
      </c>
      <c r="F5148" s="5">
        <v>19549</v>
      </c>
      <c r="G5148" s="5">
        <v>40</v>
      </c>
      <c r="H5148" s="5">
        <v>4086.1296000000002</v>
      </c>
      <c r="I5148" s="6"/>
    </row>
    <row r="5149" spans="2:9" x14ac:dyDescent="0.15">
      <c r="B5149" s="4">
        <v>94</v>
      </c>
      <c r="C5149" s="5">
        <v>697465</v>
      </c>
      <c r="D5149" s="5">
        <v>15499</v>
      </c>
      <c r="E5149" s="5">
        <v>9053</v>
      </c>
      <c r="F5149" s="5">
        <v>24285</v>
      </c>
      <c r="G5149" s="5">
        <v>45</v>
      </c>
      <c r="H5149" s="5">
        <v>4024.9663</v>
      </c>
      <c r="I5149" s="6"/>
    </row>
    <row r="5150" spans="2:9" x14ac:dyDescent="0.15">
      <c r="B5150" s="4">
        <v>95</v>
      </c>
      <c r="C5150" s="5">
        <v>256888</v>
      </c>
      <c r="D5150" s="5">
        <v>10703</v>
      </c>
      <c r="E5150" s="5">
        <v>8381</v>
      </c>
      <c r="F5150" s="5">
        <v>14301</v>
      </c>
      <c r="G5150" s="5">
        <v>24</v>
      </c>
      <c r="H5150" s="5">
        <v>1441.8978</v>
      </c>
      <c r="I5150" s="6"/>
    </row>
    <row r="5151" spans="2:9" x14ac:dyDescent="0.15">
      <c r="B5151" s="4">
        <v>96</v>
      </c>
      <c r="C5151" s="5">
        <v>338072</v>
      </c>
      <c r="D5151" s="5">
        <v>14086</v>
      </c>
      <c r="E5151" s="5">
        <v>9309</v>
      </c>
      <c r="F5151" s="5">
        <v>22941</v>
      </c>
      <c r="G5151" s="5">
        <v>24</v>
      </c>
      <c r="H5151" s="5">
        <v>3652.5918000000001</v>
      </c>
      <c r="I5151" s="6"/>
    </row>
    <row r="5152" spans="2:9" x14ac:dyDescent="0.15">
      <c r="B5152" s="4">
        <v>97</v>
      </c>
      <c r="C5152" s="5">
        <v>235241</v>
      </c>
      <c r="D5152" s="5">
        <v>8111</v>
      </c>
      <c r="E5152" s="5">
        <v>5341</v>
      </c>
      <c r="F5152" s="5">
        <v>10493</v>
      </c>
      <c r="G5152" s="5">
        <v>29</v>
      </c>
      <c r="H5152" s="5">
        <v>1595.9152999999999</v>
      </c>
      <c r="I5152" s="6"/>
    </row>
    <row r="5153" spans="2:9" x14ac:dyDescent="0.15">
      <c r="B5153" s="4">
        <v>98</v>
      </c>
      <c r="C5153" s="5">
        <v>392913</v>
      </c>
      <c r="D5153" s="5">
        <v>10619</v>
      </c>
      <c r="E5153" s="5">
        <v>5213</v>
      </c>
      <c r="F5153" s="5">
        <v>17501</v>
      </c>
      <c r="G5153" s="5">
        <v>37</v>
      </c>
      <c r="H5153" s="5">
        <v>3348.3726000000001</v>
      </c>
      <c r="I5153" s="6"/>
    </row>
    <row r="5154" spans="2:9" x14ac:dyDescent="0.15">
      <c r="B5154" s="4">
        <v>99</v>
      </c>
      <c r="C5154" s="5">
        <v>530321</v>
      </c>
      <c r="D5154" s="5">
        <v>14333</v>
      </c>
      <c r="E5154" s="5">
        <v>9373</v>
      </c>
      <c r="F5154" s="5">
        <v>20125</v>
      </c>
      <c r="G5154" s="5">
        <v>37</v>
      </c>
      <c r="H5154" s="5">
        <v>2921.7224000000001</v>
      </c>
      <c r="I5154" s="6"/>
    </row>
    <row r="5155" spans="2:9" x14ac:dyDescent="0.15">
      <c r="B5155" s="4">
        <v>100</v>
      </c>
      <c r="C5155" s="5">
        <v>264443</v>
      </c>
      <c r="D5155" s="5">
        <v>11497</v>
      </c>
      <c r="E5155" s="5">
        <v>8605</v>
      </c>
      <c r="F5155" s="5">
        <v>14749</v>
      </c>
      <c r="G5155" s="5">
        <v>23</v>
      </c>
      <c r="H5155" s="5">
        <v>1548.4869000000001</v>
      </c>
      <c r="I5155" s="6"/>
    </row>
    <row r="5156" spans="2:9" x14ac:dyDescent="0.15">
      <c r="B5156" s="4">
        <v>101</v>
      </c>
      <c r="C5156" s="5">
        <v>394918</v>
      </c>
      <c r="D5156" s="5">
        <v>13163</v>
      </c>
      <c r="E5156" s="5">
        <v>10109</v>
      </c>
      <c r="F5156" s="5">
        <v>17469</v>
      </c>
      <c r="G5156" s="5">
        <v>30</v>
      </c>
      <c r="H5156" s="5">
        <v>2039.2524000000001</v>
      </c>
      <c r="I5156" s="6"/>
    </row>
    <row r="5157" spans="2:9" x14ac:dyDescent="0.15">
      <c r="B5157" s="4">
        <v>102</v>
      </c>
      <c r="C5157" s="5">
        <v>334170</v>
      </c>
      <c r="D5157" s="5">
        <v>9828</v>
      </c>
      <c r="E5157" s="5">
        <v>5053</v>
      </c>
      <c r="F5157" s="5">
        <v>14045</v>
      </c>
      <c r="G5157" s="5">
        <v>34</v>
      </c>
      <c r="H5157" s="5">
        <v>1991.1823999999999</v>
      </c>
      <c r="I5157" s="6"/>
    </row>
    <row r="5158" spans="2:9" x14ac:dyDescent="0.15">
      <c r="B5158" s="4">
        <v>103</v>
      </c>
      <c r="C5158" s="5">
        <v>481899</v>
      </c>
      <c r="D5158" s="5">
        <v>12356</v>
      </c>
      <c r="E5158" s="5">
        <v>6973</v>
      </c>
      <c r="F5158" s="5">
        <v>18333</v>
      </c>
      <c r="G5158" s="5">
        <v>39</v>
      </c>
      <c r="H5158" s="5">
        <v>3027.8449999999998</v>
      </c>
      <c r="I5158" s="6"/>
    </row>
    <row r="5159" spans="2:9" x14ac:dyDescent="0.15">
      <c r="B5159" s="4">
        <v>104</v>
      </c>
      <c r="C5159" s="5">
        <v>251413</v>
      </c>
      <c r="D5159" s="5">
        <v>10056</v>
      </c>
      <c r="E5159" s="5">
        <v>7837</v>
      </c>
      <c r="F5159" s="5">
        <v>12125</v>
      </c>
      <c r="G5159" s="5">
        <v>25</v>
      </c>
      <c r="H5159" s="5">
        <v>1336.3234</v>
      </c>
      <c r="I5159" s="6"/>
    </row>
    <row r="5160" spans="2:9" x14ac:dyDescent="0.15">
      <c r="B5160" s="4">
        <v>105</v>
      </c>
      <c r="C5160" s="5">
        <v>525454</v>
      </c>
      <c r="D5160" s="5">
        <v>13827</v>
      </c>
      <c r="E5160" s="5">
        <v>9437</v>
      </c>
      <c r="F5160" s="5">
        <v>20541</v>
      </c>
      <c r="G5160" s="5">
        <v>38</v>
      </c>
      <c r="H5160" s="5">
        <v>3123.5859999999998</v>
      </c>
      <c r="I5160" s="6"/>
    </row>
    <row r="5161" spans="2:9" x14ac:dyDescent="0.15">
      <c r="B5161" s="4">
        <v>106</v>
      </c>
      <c r="C5161" s="5">
        <v>382938</v>
      </c>
      <c r="D5161" s="5">
        <v>11262</v>
      </c>
      <c r="E5161" s="5">
        <v>8253</v>
      </c>
      <c r="F5161" s="5">
        <v>15101</v>
      </c>
      <c r="G5161" s="5">
        <v>34</v>
      </c>
      <c r="H5161" s="5">
        <v>1909.1238000000001</v>
      </c>
      <c r="I5161" s="6"/>
    </row>
    <row r="5162" spans="2:9" x14ac:dyDescent="0.15">
      <c r="B5162" s="4">
        <v>107</v>
      </c>
      <c r="C5162" s="5">
        <v>118850</v>
      </c>
      <c r="D5162" s="5">
        <v>11885</v>
      </c>
      <c r="E5162" s="5">
        <v>10909</v>
      </c>
      <c r="F5162" s="5">
        <v>12925</v>
      </c>
      <c r="G5162" s="5">
        <v>10</v>
      </c>
      <c r="H5162" s="5">
        <v>704.20196999999996</v>
      </c>
      <c r="I5162" s="6"/>
    </row>
    <row r="5163" spans="2:9" x14ac:dyDescent="0.15">
      <c r="B5163" s="4">
        <v>108</v>
      </c>
      <c r="C5163" s="5">
        <v>403988</v>
      </c>
      <c r="D5163" s="5">
        <v>11221</v>
      </c>
      <c r="E5163" s="5">
        <v>8413</v>
      </c>
      <c r="F5163" s="5">
        <v>14717</v>
      </c>
      <c r="G5163" s="5">
        <v>36</v>
      </c>
      <c r="H5163" s="5">
        <v>1770.3529000000001</v>
      </c>
      <c r="I5163" s="6"/>
    </row>
    <row r="5164" spans="2:9" x14ac:dyDescent="0.15">
      <c r="B5164" s="4">
        <v>109</v>
      </c>
      <c r="C5164" s="5">
        <v>182320</v>
      </c>
      <c r="D5164" s="5">
        <v>11395</v>
      </c>
      <c r="E5164" s="5">
        <v>9341</v>
      </c>
      <c r="F5164" s="5">
        <v>13149</v>
      </c>
      <c r="G5164" s="5">
        <v>16</v>
      </c>
      <c r="H5164" s="5">
        <v>1172.6865</v>
      </c>
      <c r="I5164" s="6"/>
    </row>
    <row r="5165" spans="2:9" x14ac:dyDescent="0.15">
      <c r="B5165" s="4">
        <v>110</v>
      </c>
      <c r="C5165" s="5">
        <v>94722</v>
      </c>
      <c r="D5165" s="5">
        <v>9472</v>
      </c>
      <c r="E5165" s="5">
        <v>8893</v>
      </c>
      <c r="F5165" s="5">
        <v>10205</v>
      </c>
      <c r="G5165" s="5">
        <v>10</v>
      </c>
      <c r="H5165" s="5">
        <v>457.16347999999999</v>
      </c>
      <c r="I5165" s="6"/>
    </row>
    <row r="5166" spans="2:9" x14ac:dyDescent="0.15">
      <c r="B5166" s="4">
        <v>111</v>
      </c>
      <c r="C5166" s="5">
        <v>622411</v>
      </c>
      <c r="D5166" s="5">
        <v>15959</v>
      </c>
      <c r="E5166" s="5">
        <v>10493</v>
      </c>
      <c r="F5166" s="5">
        <v>24381</v>
      </c>
      <c r="G5166" s="5">
        <v>39</v>
      </c>
      <c r="H5166" s="5">
        <v>4139.1279999999997</v>
      </c>
      <c r="I5166" s="6"/>
    </row>
    <row r="5167" spans="2:9" x14ac:dyDescent="0.15">
      <c r="B5167" s="4">
        <v>112</v>
      </c>
      <c r="C5167" s="5">
        <v>653937</v>
      </c>
      <c r="D5167" s="5">
        <v>17673</v>
      </c>
      <c r="E5167" s="5">
        <v>6589</v>
      </c>
      <c r="F5167" s="5">
        <v>29405</v>
      </c>
      <c r="G5167" s="5">
        <v>37</v>
      </c>
      <c r="H5167" s="5">
        <v>6254.03</v>
      </c>
      <c r="I5167" s="6"/>
    </row>
    <row r="5168" spans="2:9" x14ac:dyDescent="0.15">
      <c r="B5168" s="4">
        <v>113</v>
      </c>
      <c r="C5168" s="5">
        <v>370289</v>
      </c>
      <c r="D5168" s="5">
        <v>10007</v>
      </c>
      <c r="E5168" s="5">
        <v>6397</v>
      </c>
      <c r="F5168" s="5">
        <v>14237</v>
      </c>
      <c r="G5168" s="5">
        <v>37</v>
      </c>
      <c r="H5168" s="5">
        <v>2274.0583000000001</v>
      </c>
      <c r="I5168" s="6"/>
    </row>
    <row r="5169" spans="1:9" x14ac:dyDescent="0.15">
      <c r="B5169" s="4">
        <v>114</v>
      </c>
      <c r="C5169" s="5">
        <v>725258</v>
      </c>
      <c r="D5169" s="5">
        <v>14505</v>
      </c>
      <c r="E5169" s="5">
        <v>8125</v>
      </c>
      <c r="F5169" s="5">
        <v>24637</v>
      </c>
      <c r="G5169" s="5">
        <v>50</v>
      </c>
      <c r="H5169" s="5">
        <v>4665.1943000000001</v>
      </c>
      <c r="I5169" s="6"/>
    </row>
    <row r="5170" spans="1:9" x14ac:dyDescent="0.15">
      <c r="A5170" s="6"/>
      <c r="B5170" s="4">
        <v>115</v>
      </c>
      <c r="C5170" s="5">
        <v>390834</v>
      </c>
      <c r="D5170" s="5">
        <v>15032</v>
      </c>
      <c r="E5170" s="5">
        <v>10237</v>
      </c>
      <c r="F5170" s="5">
        <v>21949</v>
      </c>
      <c r="G5170" s="5">
        <v>26</v>
      </c>
      <c r="H5170" s="5">
        <v>3279.0708</v>
      </c>
      <c r="I5170" s="6"/>
    </row>
    <row r="5171" spans="1:9" x14ac:dyDescent="0.15">
      <c r="A5171" s="11"/>
      <c r="B5171" s="4">
        <v>116</v>
      </c>
      <c r="C5171" s="5">
        <v>340128</v>
      </c>
      <c r="D5171" s="5">
        <v>10629</v>
      </c>
      <c r="E5171" s="5">
        <v>7549</v>
      </c>
      <c r="F5171" s="5">
        <v>15037</v>
      </c>
      <c r="G5171" s="5">
        <v>32</v>
      </c>
      <c r="H5171" s="5">
        <v>2073.0884000000001</v>
      </c>
      <c r="I5171" s="6"/>
    </row>
    <row r="5172" spans="1:9" x14ac:dyDescent="0.15">
      <c r="B5172" s="4">
        <v>117</v>
      </c>
      <c r="C5172" s="5">
        <v>414077</v>
      </c>
      <c r="D5172" s="5">
        <v>12547</v>
      </c>
      <c r="E5172" s="5">
        <v>8829</v>
      </c>
      <c r="F5172" s="5">
        <v>15805</v>
      </c>
      <c r="G5172" s="5">
        <v>33</v>
      </c>
      <c r="H5172" s="5">
        <v>1950.3064999999999</v>
      </c>
      <c r="I5172" s="6"/>
    </row>
    <row r="5173" spans="1:9" x14ac:dyDescent="0.15">
      <c r="B5173" s="4">
        <v>118</v>
      </c>
      <c r="C5173" s="5">
        <v>415542</v>
      </c>
      <c r="D5173" s="5">
        <v>9033</v>
      </c>
      <c r="E5173" s="5">
        <v>3901</v>
      </c>
      <c r="F5173" s="5">
        <v>14717</v>
      </c>
      <c r="G5173" s="5">
        <v>46</v>
      </c>
      <c r="H5173" s="5">
        <v>2638.5068000000001</v>
      </c>
      <c r="I5173" s="6"/>
    </row>
    <row r="5174" spans="1:9" x14ac:dyDescent="0.15">
      <c r="B5174" s="4">
        <v>119</v>
      </c>
      <c r="C5174" s="5">
        <v>273804</v>
      </c>
      <c r="D5174" s="5">
        <v>9778</v>
      </c>
      <c r="E5174" s="5">
        <v>6781</v>
      </c>
      <c r="F5174" s="5">
        <v>12861</v>
      </c>
      <c r="G5174" s="5">
        <v>28</v>
      </c>
      <c r="H5174" s="5">
        <v>1648.1536000000001</v>
      </c>
      <c r="I5174" s="6"/>
    </row>
    <row r="5175" spans="1:9" x14ac:dyDescent="0.15">
      <c r="B5175" s="4">
        <v>120</v>
      </c>
      <c r="C5175" s="5">
        <v>491333</v>
      </c>
      <c r="D5175" s="5">
        <v>11983</v>
      </c>
      <c r="E5175" s="5">
        <v>8797</v>
      </c>
      <c r="F5175" s="5">
        <v>16989</v>
      </c>
      <c r="G5175" s="5">
        <v>41</v>
      </c>
      <c r="H5175" s="5">
        <v>2342.1172000000001</v>
      </c>
      <c r="I5175" s="6"/>
    </row>
    <row r="5176" spans="1:9" x14ac:dyDescent="0.15">
      <c r="B5176" s="4">
        <v>121</v>
      </c>
      <c r="C5176" s="5">
        <v>217534</v>
      </c>
      <c r="D5176" s="5">
        <v>9887</v>
      </c>
      <c r="E5176" s="5">
        <v>7581</v>
      </c>
      <c r="F5176" s="5">
        <v>11901</v>
      </c>
      <c r="G5176" s="5">
        <v>22</v>
      </c>
      <c r="H5176" s="5">
        <v>1153.5192999999999</v>
      </c>
      <c r="I5176" s="6"/>
    </row>
    <row r="5177" spans="1:9" x14ac:dyDescent="0.15">
      <c r="B5177" s="4">
        <v>122</v>
      </c>
      <c r="C5177" s="5">
        <v>580598</v>
      </c>
      <c r="D5177" s="5">
        <v>12621</v>
      </c>
      <c r="E5177" s="5">
        <v>7549</v>
      </c>
      <c r="F5177" s="5">
        <v>19901</v>
      </c>
      <c r="G5177" s="5">
        <v>46</v>
      </c>
      <c r="H5177" s="5">
        <v>3595.605</v>
      </c>
      <c r="I5177" s="6"/>
    </row>
    <row r="5178" spans="1:9" x14ac:dyDescent="0.15">
      <c r="B5178" s="4">
        <v>123</v>
      </c>
      <c r="C5178" s="5">
        <v>496406</v>
      </c>
      <c r="D5178" s="5">
        <v>10791</v>
      </c>
      <c r="E5178" s="5">
        <v>6077</v>
      </c>
      <c r="F5178" s="5">
        <v>16445</v>
      </c>
      <c r="G5178" s="5">
        <v>46</v>
      </c>
      <c r="H5178" s="5">
        <v>2922.3784000000001</v>
      </c>
      <c r="I5178" s="6"/>
    </row>
    <row r="5179" spans="1:9" x14ac:dyDescent="0.15">
      <c r="B5179" s="4">
        <v>124</v>
      </c>
      <c r="C5179" s="5">
        <v>783239</v>
      </c>
      <c r="D5179" s="5">
        <v>15357</v>
      </c>
      <c r="E5179" s="5">
        <v>8797</v>
      </c>
      <c r="F5179" s="5">
        <v>24893</v>
      </c>
      <c r="G5179" s="5">
        <v>51</v>
      </c>
      <c r="H5179" s="5">
        <v>4427.0169999999998</v>
      </c>
      <c r="I5179" s="6"/>
    </row>
    <row r="5180" spans="1:9" x14ac:dyDescent="0.15">
      <c r="B5180" s="4">
        <v>125</v>
      </c>
      <c r="C5180" s="5">
        <v>552122</v>
      </c>
      <c r="D5180" s="5">
        <v>16238</v>
      </c>
      <c r="E5180" s="5">
        <v>8221</v>
      </c>
      <c r="F5180" s="5">
        <v>24701</v>
      </c>
      <c r="G5180" s="5">
        <v>34</v>
      </c>
      <c r="H5180" s="5">
        <v>4676.3037000000004</v>
      </c>
      <c r="I5180" s="6"/>
    </row>
    <row r="5181" spans="1:9" x14ac:dyDescent="0.15">
      <c r="B5181" s="4">
        <v>126</v>
      </c>
      <c r="C5181" s="5">
        <v>349771</v>
      </c>
      <c r="D5181" s="5">
        <v>8968</v>
      </c>
      <c r="E5181" s="5">
        <v>4797</v>
      </c>
      <c r="F5181" s="5">
        <v>14909</v>
      </c>
      <c r="G5181" s="5">
        <v>39</v>
      </c>
      <c r="H5181" s="5">
        <v>2777.4252999999999</v>
      </c>
      <c r="I5181" s="6"/>
    </row>
    <row r="5182" spans="1:9" x14ac:dyDescent="0.15">
      <c r="B5182" s="4">
        <v>127</v>
      </c>
      <c r="C5182" s="5">
        <v>941320</v>
      </c>
      <c r="D5182" s="5">
        <v>13073</v>
      </c>
      <c r="E5182" s="5">
        <v>6173</v>
      </c>
      <c r="F5182" s="5">
        <v>19421</v>
      </c>
      <c r="G5182" s="5">
        <v>72</v>
      </c>
      <c r="H5182" s="5">
        <v>3315.9775</v>
      </c>
      <c r="I5182" s="6"/>
    </row>
    <row r="5183" spans="1:9" x14ac:dyDescent="0.15">
      <c r="B5183" s="4">
        <v>128</v>
      </c>
      <c r="C5183" s="5">
        <v>363799</v>
      </c>
      <c r="D5183" s="5">
        <v>10394</v>
      </c>
      <c r="E5183" s="5">
        <v>4797</v>
      </c>
      <c r="F5183" s="5">
        <v>16669</v>
      </c>
      <c r="G5183" s="5">
        <v>35</v>
      </c>
      <c r="H5183" s="5">
        <v>3484.2020000000002</v>
      </c>
      <c r="I5183" s="6"/>
    </row>
    <row r="5184" spans="1:9" x14ac:dyDescent="0.15">
      <c r="B5184" s="4">
        <v>129</v>
      </c>
      <c r="C5184" s="5">
        <v>338897</v>
      </c>
      <c r="D5184" s="5">
        <v>9159</v>
      </c>
      <c r="E5184" s="5">
        <v>4861</v>
      </c>
      <c r="F5184" s="5">
        <v>14973</v>
      </c>
      <c r="G5184" s="5">
        <v>37</v>
      </c>
      <c r="H5184" s="5">
        <v>2697.855</v>
      </c>
      <c r="I5184" s="6"/>
    </row>
    <row r="5185" spans="2:9" x14ac:dyDescent="0.15">
      <c r="B5185" s="4">
        <v>130</v>
      </c>
      <c r="C5185" s="5">
        <v>284728</v>
      </c>
      <c r="D5185" s="5">
        <v>11863</v>
      </c>
      <c r="E5185" s="5">
        <v>9629</v>
      </c>
      <c r="F5185" s="5">
        <v>15421</v>
      </c>
      <c r="G5185" s="5">
        <v>24</v>
      </c>
      <c r="H5185" s="5">
        <v>1691.3779999999999</v>
      </c>
      <c r="I5185" s="6"/>
    </row>
    <row r="5186" spans="2:9" x14ac:dyDescent="0.15">
      <c r="B5186" s="4">
        <v>131</v>
      </c>
      <c r="C5186" s="5">
        <v>632330</v>
      </c>
      <c r="D5186" s="5">
        <v>12646</v>
      </c>
      <c r="E5186" s="5">
        <v>8733</v>
      </c>
      <c r="F5186" s="5">
        <v>17629</v>
      </c>
      <c r="G5186" s="5">
        <v>50</v>
      </c>
      <c r="H5186" s="5">
        <v>2416.6154999999999</v>
      </c>
      <c r="I5186" s="6"/>
    </row>
    <row r="5187" spans="2:9" x14ac:dyDescent="0.15">
      <c r="B5187" s="4">
        <v>132</v>
      </c>
      <c r="C5187" s="5">
        <v>946531</v>
      </c>
      <c r="D5187" s="5">
        <v>15024</v>
      </c>
      <c r="E5187" s="5">
        <v>6045</v>
      </c>
      <c r="F5187" s="5">
        <v>30365</v>
      </c>
      <c r="G5187" s="5">
        <v>63</v>
      </c>
      <c r="H5187" s="5">
        <v>6632.5073000000002</v>
      </c>
      <c r="I5187" s="6"/>
    </row>
    <row r="5188" spans="2:9" x14ac:dyDescent="0.15">
      <c r="B5188" s="4">
        <v>133</v>
      </c>
      <c r="C5188" s="5">
        <v>378528</v>
      </c>
      <c r="D5188" s="5">
        <v>11829</v>
      </c>
      <c r="E5188" s="5">
        <v>7485</v>
      </c>
      <c r="F5188" s="5">
        <v>16125</v>
      </c>
      <c r="G5188" s="5">
        <v>32</v>
      </c>
      <c r="H5188" s="5">
        <v>2350.6392000000001</v>
      </c>
      <c r="I5188" s="6"/>
    </row>
    <row r="5189" spans="2:9" x14ac:dyDescent="0.15">
      <c r="B5189" s="4">
        <v>134</v>
      </c>
      <c r="C5189" s="5">
        <v>619190</v>
      </c>
      <c r="D5189" s="5">
        <v>13460</v>
      </c>
      <c r="E5189" s="5">
        <v>7037</v>
      </c>
      <c r="F5189" s="5">
        <v>22173</v>
      </c>
      <c r="G5189" s="5">
        <v>46</v>
      </c>
      <c r="H5189" s="5">
        <v>4348.7690000000002</v>
      </c>
      <c r="I5189" s="6"/>
    </row>
    <row r="5190" spans="2:9" x14ac:dyDescent="0.15">
      <c r="B5190" s="4">
        <v>135</v>
      </c>
      <c r="C5190" s="5">
        <v>376320</v>
      </c>
      <c r="D5190" s="5">
        <v>11760</v>
      </c>
      <c r="E5190" s="5">
        <v>8509</v>
      </c>
      <c r="F5190" s="5">
        <v>16253</v>
      </c>
      <c r="G5190" s="5">
        <v>32</v>
      </c>
      <c r="H5190" s="5">
        <v>2032.9746</v>
      </c>
      <c r="I5190" s="6"/>
    </row>
    <row r="5191" spans="2:9" x14ac:dyDescent="0.15">
      <c r="B5191" s="4">
        <v>136</v>
      </c>
      <c r="C5191" s="5">
        <v>626684</v>
      </c>
      <c r="D5191" s="5">
        <v>14242</v>
      </c>
      <c r="E5191" s="5">
        <v>8445</v>
      </c>
      <c r="F5191" s="5">
        <v>22493</v>
      </c>
      <c r="G5191" s="5">
        <v>44</v>
      </c>
      <c r="H5191" s="5">
        <v>3900.3643000000002</v>
      </c>
      <c r="I5191" s="6"/>
    </row>
    <row r="5192" spans="2:9" x14ac:dyDescent="0.15">
      <c r="B5192" s="4">
        <v>137</v>
      </c>
      <c r="C5192" s="5">
        <v>327116</v>
      </c>
      <c r="D5192" s="5">
        <v>11682</v>
      </c>
      <c r="E5192" s="5">
        <v>8861</v>
      </c>
      <c r="F5192" s="5">
        <v>15357</v>
      </c>
      <c r="G5192" s="5">
        <v>28</v>
      </c>
      <c r="H5192" s="5">
        <v>1751.3063</v>
      </c>
      <c r="I5192" s="6"/>
    </row>
    <row r="5193" spans="2:9" x14ac:dyDescent="0.15">
      <c r="B5193" s="4">
        <v>138</v>
      </c>
      <c r="C5193" s="5">
        <v>690395</v>
      </c>
      <c r="D5193" s="5">
        <v>12552</v>
      </c>
      <c r="E5193" s="5">
        <v>8413</v>
      </c>
      <c r="F5193" s="5">
        <v>18941</v>
      </c>
      <c r="G5193" s="5">
        <v>55</v>
      </c>
      <c r="H5193" s="5">
        <v>2861.4018999999998</v>
      </c>
      <c r="I5193" s="6"/>
    </row>
    <row r="5194" spans="2:9" x14ac:dyDescent="0.15">
      <c r="B5194" s="4">
        <v>139</v>
      </c>
      <c r="C5194" s="5">
        <v>382365</v>
      </c>
      <c r="D5194" s="5">
        <v>11586</v>
      </c>
      <c r="E5194" s="5">
        <v>9117</v>
      </c>
      <c r="F5194" s="5">
        <v>14525</v>
      </c>
      <c r="G5194" s="5">
        <v>33</v>
      </c>
      <c r="H5194" s="5">
        <v>1518.1348</v>
      </c>
      <c r="I5194" s="6"/>
    </row>
    <row r="5195" spans="2:9" x14ac:dyDescent="0.15">
      <c r="B5195" s="4">
        <v>140</v>
      </c>
      <c r="C5195" s="5">
        <v>1089904</v>
      </c>
      <c r="D5195" s="5">
        <v>13623</v>
      </c>
      <c r="E5195" s="5">
        <v>7133</v>
      </c>
      <c r="F5195" s="5">
        <v>25501</v>
      </c>
      <c r="G5195" s="5">
        <v>80</v>
      </c>
      <c r="H5195" s="5">
        <v>4473.8193000000001</v>
      </c>
      <c r="I5195" s="6"/>
    </row>
    <row r="5196" spans="2:9" x14ac:dyDescent="0.15">
      <c r="B5196" s="4">
        <v>141</v>
      </c>
      <c r="C5196" s="5">
        <v>336573</v>
      </c>
      <c r="D5196" s="5">
        <v>10199</v>
      </c>
      <c r="E5196" s="5">
        <v>8093</v>
      </c>
      <c r="F5196" s="5">
        <v>12829</v>
      </c>
      <c r="G5196" s="5">
        <v>33</v>
      </c>
      <c r="H5196" s="5">
        <v>1263.8344</v>
      </c>
      <c r="I5196" s="6"/>
    </row>
    <row r="5197" spans="2:9" x14ac:dyDescent="0.15">
      <c r="B5197" s="4">
        <v>142</v>
      </c>
      <c r="C5197" s="5">
        <v>337475</v>
      </c>
      <c r="D5197" s="5">
        <v>10886</v>
      </c>
      <c r="E5197" s="5">
        <v>7485</v>
      </c>
      <c r="F5197" s="5">
        <v>15677</v>
      </c>
      <c r="G5197" s="5">
        <v>31</v>
      </c>
      <c r="H5197" s="5">
        <v>2247.8063999999999</v>
      </c>
      <c r="I5197" s="6"/>
    </row>
    <row r="5198" spans="2:9" x14ac:dyDescent="0.15">
      <c r="B5198" s="4">
        <v>143</v>
      </c>
      <c r="C5198" s="5">
        <v>742875</v>
      </c>
      <c r="D5198" s="5">
        <v>13506</v>
      </c>
      <c r="E5198" s="5">
        <v>6525</v>
      </c>
      <c r="F5198" s="5">
        <v>23965</v>
      </c>
      <c r="G5198" s="5">
        <v>55</v>
      </c>
      <c r="H5198" s="5">
        <v>4402.8010000000004</v>
      </c>
      <c r="I5198" s="6"/>
    </row>
    <row r="5199" spans="2:9" x14ac:dyDescent="0.15">
      <c r="B5199" s="4">
        <v>144</v>
      </c>
      <c r="C5199" s="5">
        <v>161217</v>
      </c>
      <c r="D5199" s="5">
        <v>7677</v>
      </c>
      <c r="E5199" s="5">
        <v>6173</v>
      </c>
      <c r="F5199" s="5">
        <v>9821</v>
      </c>
      <c r="G5199" s="5">
        <v>21</v>
      </c>
      <c r="H5199" s="5">
        <v>1019.5905</v>
      </c>
      <c r="I5199" s="6"/>
    </row>
    <row r="5200" spans="2:9" x14ac:dyDescent="0.15">
      <c r="B5200" s="4">
        <v>145</v>
      </c>
      <c r="C5200" s="5">
        <v>541200</v>
      </c>
      <c r="D5200" s="5">
        <v>11275</v>
      </c>
      <c r="E5200" s="5">
        <v>8125</v>
      </c>
      <c r="F5200" s="5">
        <v>15741</v>
      </c>
      <c r="G5200" s="5">
        <v>48</v>
      </c>
      <c r="H5200" s="5">
        <v>2013.9602</v>
      </c>
      <c r="I5200" s="6"/>
    </row>
    <row r="5201" spans="2:9" x14ac:dyDescent="0.15">
      <c r="B5201" s="4">
        <v>146</v>
      </c>
      <c r="C5201" s="5">
        <v>179684</v>
      </c>
      <c r="D5201" s="5">
        <v>8984</v>
      </c>
      <c r="E5201" s="5">
        <v>6717</v>
      </c>
      <c r="F5201" s="5">
        <v>11613</v>
      </c>
      <c r="G5201" s="5">
        <v>20</v>
      </c>
      <c r="H5201" s="5">
        <v>1303.749</v>
      </c>
      <c r="I5201" s="6"/>
    </row>
    <row r="5202" spans="2:9" x14ac:dyDescent="0.15">
      <c r="B5202" s="4">
        <v>147</v>
      </c>
      <c r="C5202" s="5">
        <v>384060</v>
      </c>
      <c r="D5202" s="5">
        <v>8728</v>
      </c>
      <c r="E5202" s="5">
        <v>5117</v>
      </c>
      <c r="F5202" s="5">
        <v>13213</v>
      </c>
      <c r="G5202" s="5">
        <v>44</v>
      </c>
      <c r="H5202" s="5">
        <v>2024.7592</v>
      </c>
      <c r="I5202" s="6"/>
    </row>
    <row r="5203" spans="2:9" x14ac:dyDescent="0.15">
      <c r="B5203" s="4">
        <v>148</v>
      </c>
      <c r="C5203" s="5">
        <v>564436</v>
      </c>
      <c r="D5203" s="5">
        <v>15678</v>
      </c>
      <c r="E5203" s="5">
        <v>7997</v>
      </c>
      <c r="F5203" s="5">
        <v>26589</v>
      </c>
      <c r="G5203" s="5">
        <v>36</v>
      </c>
      <c r="H5203" s="5">
        <v>5937.9893000000002</v>
      </c>
      <c r="I5203" s="6"/>
    </row>
    <row r="5204" spans="2:9" x14ac:dyDescent="0.15">
      <c r="B5204" s="4">
        <v>149</v>
      </c>
      <c r="C5204" s="5">
        <v>275494</v>
      </c>
      <c r="D5204" s="5">
        <v>9183</v>
      </c>
      <c r="E5204" s="5">
        <v>5501</v>
      </c>
      <c r="F5204" s="5">
        <v>13661</v>
      </c>
      <c r="G5204" s="5">
        <v>30</v>
      </c>
      <c r="H5204" s="5">
        <v>2249.0286000000001</v>
      </c>
      <c r="I5204" s="6"/>
    </row>
    <row r="5205" spans="2:9" x14ac:dyDescent="0.15">
      <c r="B5205" s="4">
        <v>150</v>
      </c>
      <c r="C5205" s="5">
        <v>920701</v>
      </c>
      <c r="D5205" s="5">
        <v>14164</v>
      </c>
      <c r="E5205" s="5">
        <v>7485</v>
      </c>
      <c r="F5205" s="5">
        <v>25885</v>
      </c>
      <c r="G5205" s="5">
        <v>65</v>
      </c>
      <c r="H5205" s="5">
        <v>4953.5230000000001</v>
      </c>
      <c r="I5205" s="6"/>
    </row>
    <row r="5206" spans="2:9" x14ac:dyDescent="0.15">
      <c r="B5206" s="4">
        <v>151</v>
      </c>
      <c r="C5206" s="5">
        <v>344075</v>
      </c>
      <c r="D5206" s="5">
        <v>8822</v>
      </c>
      <c r="E5206" s="5">
        <v>5309</v>
      </c>
      <c r="F5206" s="5">
        <v>12541</v>
      </c>
      <c r="G5206" s="5">
        <v>39</v>
      </c>
      <c r="H5206" s="5">
        <v>1978.2213999999999</v>
      </c>
      <c r="I5206" s="6"/>
    </row>
    <row r="5207" spans="2:9" x14ac:dyDescent="0.15">
      <c r="B5207" s="4">
        <v>152</v>
      </c>
      <c r="C5207" s="5">
        <v>263174</v>
      </c>
      <c r="D5207" s="5">
        <v>8772</v>
      </c>
      <c r="E5207" s="5">
        <v>5085</v>
      </c>
      <c r="F5207" s="5">
        <v>12061</v>
      </c>
      <c r="G5207" s="5">
        <v>30</v>
      </c>
      <c r="H5207" s="5">
        <v>1999.6125</v>
      </c>
      <c r="I5207" s="6"/>
    </row>
    <row r="5208" spans="2:9" x14ac:dyDescent="0.15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15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15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15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15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15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15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15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15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15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15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15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15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15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15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15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15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15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15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15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15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15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15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15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15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15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15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15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15">
      <c r="B5236" s="4">
        <v>181</v>
      </c>
      <c r="I5236" s="6"/>
    </row>
    <row r="5237" spans="1:10" x14ac:dyDescent="0.15">
      <c r="A5237" s="14" t="s">
        <v>10</v>
      </c>
      <c r="B5237" s="3">
        <v>152</v>
      </c>
      <c r="I5237" s="6"/>
    </row>
    <row r="5238" spans="1:10" x14ac:dyDescent="0.15">
      <c r="A5238" t="s">
        <v>67</v>
      </c>
      <c r="B5238" s="15"/>
      <c r="C5238" s="8">
        <f>AVERAGE(C5056:C5236)</f>
        <v>450054.55263157893</v>
      </c>
      <c r="D5238" s="8"/>
      <c r="E5238" s="8"/>
      <c r="F5238" s="8"/>
      <c r="G5238" s="8"/>
      <c r="H5238" s="8"/>
      <c r="I5238" s="9"/>
      <c r="J5238" s="17">
        <f>AVERAGE(D5056:D5236)</f>
        <v>11892.157894736842</v>
      </c>
    </row>
    <row r="5239" spans="1:10" x14ac:dyDescent="0.15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15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15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15">
      <c r="B5242" s="4"/>
      <c r="C5242" s="16"/>
      <c r="D5242" s="16"/>
      <c r="E5242" s="16"/>
      <c r="F5242" s="16"/>
      <c r="G5242" s="16"/>
      <c r="H5242" s="16"/>
      <c r="I5242" s="18"/>
    </row>
    <row r="5243" spans="1:10" x14ac:dyDescent="0.15">
      <c r="A5243" s="6"/>
      <c r="B5243" s="16">
        <v>1</v>
      </c>
      <c r="C5243" s="16">
        <v>475440</v>
      </c>
      <c r="D5243" s="16">
        <v>5798</v>
      </c>
      <c r="E5243" s="16">
        <v>264</v>
      </c>
      <c r="F5243" s="16">
        <v>18248</v>
      </c>
      <c r="G5243" s="16">
        <v>82</v>
      </c>
      <c r="H5243" s="16">
        <v>4409.1562000000004</v>
      </c>
      <c r="I5243" s="18"/>
    </row>
    <row r="5244" spans="1:10" x14ac:dyDescent="0.15">
      <c r="A5244" s="6"/>
      <c r="B5244" s="16">
        <v>2</v>
      </c>
      <c r="C5244" s="16">
        <v>66648</v>
      </c>
      <c r="D5244" s="16">
        <v>2897</v>
      </c>
      <c r="E5244" s="16">
        <v>264</v>
      </c>
      <c r="F5244" s="16">
        <v>5384</v>
      </c>
      <c r="G5244" s="16">
        <v>23</v>
      </c>
      <c r="H5244" s="16">
        <v>1447.0110999999999</v>
      </c>
      <c r="I5244" s="18"/>
    </row>
    <row r="5245" spans="1:10" x14ac:dyDescent="0.15">
      <c r="A5245" s="6"/>
      <c r="B5245" s="16">
        <v>3</v>
      </c>
      <c r="C5245" s="16">
        <v>414216</v>
      </c>
      <c r="D5245" s="16">
        <v>6003</v>
      </c>
      <c r="E5245" s="16">
        <v>264</v>
      </c>
      <c r="F5245" s="16">
        <v>12744</v>
      </c>
      <c r="G5245" s="16">
        <v>69</v>
      </c>
      <c r="H5245" s="16">
        <v>3209.8717999999999</v>
      </c>
      <c r="I5245" s="18"/>
    </row>
    <row r="5246" spans="1:10" x14ac:dyDescent="0.15">
      <c r="A5246" s="6"/>
      <c r="B5246" s="16">
        <v>4</v>
      </c>
      <c r="C5246" s="16">
        <v>330728</v>
      </c>
      <c r="D5246" s="16">
        <v>7349</v>
      </c>
      <c r="E5246" s="16">
        <v>2472</v>
      </c>
      <c r="F5246" s="16">
        <v>13928</v>
      </c>
      <c r="G5246" s="16">
        <v>45</v>
      </c>
      <c r="H5246" s="16">
        <v>3598.3699000000001</v>
      </c>
      <c r="I5246" s="18"/>
    </row>
    <row r="5247" spans="1:10" x14ac:dyDescent="0.15">
      <c r="A5247" s="6"/>
      <c r="B5247" s="16">
        <v>5</v>
      </c>
      <c r="C5247" s="16">
        <v>85288</v>
      </c>
      <c r="D5247" s="16">
        <v>4061</v>
      </c>
      <c r="E5247" s="16">
        <v>2152</v>
      </c>
      <c r="F5247" s="16">
        <v>6056</v>
      </c>
      <c r="G5247" s="16">
        <v>21</v>
      </c>
      <c r="H5247" s="16">
        <v>1145.9545000000001</v>
      </c>
      <c r="I5247" s="18"/>
    </row>
    <row r="5248" spans="1:10" x14ac:dyDescent="0.15">
      <c r="A5248" s="6"/>
      <c r="B5248" s="16">
        <v>6</v>
      </c>
      <c r="C5248" s="16">
        <v>403992</v>
      </c>
      <c r="D5248" s="16">
        <v>6029</v>
      </c>
      <c r="E5248" s="16">
        <v>8</v>
      </c>
      <c r="F5248" s="16">
        <v>12360</v>
      </c>
      <c r="G5248" s="16">
        <v>67</v>
      </c>
      <c r="H5248" s="16">
        <v>3029.3042</v>
      </c>
      <c r="I5248" s="18"/>
    </row>
    <row r="5249" spans="1:9" x14ac:dyDescent="0.15">
      <c r="A5249" s="6"/>
      <c r="B5249" s="16">
        <v>7</v>
      </c>
      <c r="C5249" s="16">
        <v>380144</v>
      </c>
      <c r="D5249" s="16">
        <v>8264</v>
      </c>
      <c r="E5249" s="16">
        <v>2728</v>
      </c>
      <c r="F5249" s="16">
        <v>15112</v>
      </c>
      <c r="G5249" s="16">
        <v>46</v>
      </c>
      <c r="H5249" s="16">
        <v>3652.8996999999999</v>
      </c>
      <c r="I5249" s="18"/>
    </row>
    <row r="5250" spans="1:9" x14ac:dyDescent="0.15">
      <c r="A5250" s="6"/>
      <c r="B5250" s="16">
        <v>8</v>
      </c>
      <c r="C5250" s="16">
        <v>530344</v>
      </c>
      <c r="D5250" s="16">
        <v>8159</v>
      </c>
      <c r="E5250" s="16">
        <v>2664</v>
      </c>
      <c r="F5250" s="16">
        <v>17800</v>
      </c>
      <c r="G5250" s="16">
        <v>65</v>
      </c>
      <c r="H5250" s="16">
        <v>4265.2430000000004</v>
      </c>
      <c r="I5250" s="18"/>
    </row>
    <row r="5251" spans="1:9" x14ac:dyDescent="0.15">
      <c r="A5251" s="6"/>
      <c r="B5251" s="16">
        <v>9</v>
      </c>
      <c r="C5251" s="16">
        <v>523368</v>
      </c>
      <c r="D5251" s="16">
        <v>8579</v>
      </c>
      <c r="E5251" s="16">
        <v>4424</v>
      </c>
      <c r="F5251" s="16">
        <v>14248</v>
      </c>
      <c r="G5251" s="16">
        <v>61</v>
      </c>
      <c r="H5251" s="16">
        <v>2759.7262999999998</v>
      </c>
      <c r="I5251" s="18"/>
    </row>
    <row r="5252" spans="1:9" x14ac:dyDescent="0.15">
      <c r="A5252" s="6"/>
      <c r="B5252" s="16">
        <v>10</v>
      </c>
      <c r="C5252" s="16">
        <v>280008</v>
      </c>
      <c r="D5252" s="16">
        <v>6222</v>
      </c>
      <c r="E5252" s="16">
        <v>1416</v>
      </c>
      <c r="F5252" s="16">
        <v>10632</v>
      </c>
      <c r="G5252" s="16">
        <v>45</v>
      </c>
      <c r="H5252" s="16">
        <v>2224.482</v>
      </c>
      <c r="I5252" s="18"/>
    </row>
    <row r="5253" spans="1:9" x14ac:dyDescent="0.15">
      <c r="A5253" s="6"/>
      <c r="B5253" s="16">
        <v>11</v>
      </c>
      <c r="C5253" s="16">
        <v>49984</v>
      </c>
      <c r="D5253" s="16">
        <v>3124</v>
      </c>
      <c r="E5253" s="16">
        <v>2344</v>
      </c>
      <c r="F5253" s="16">
        <v>4296</v>
      </c>
      <c r="G5253" s="16">
        <v>16</v>
      </c>
      <c r="H5253" s="16">
        <v>581.05926999999997</v>
      </c>
      <c r="I5253" s="18"/>
    </row>
    <row r="5254" spans="1:9" x14ac:dyDescent="0.15">
      <c r="A5254" s="6"/>
      <c r="B5254" s="5">
        <v>12</v>
      </c>
      <c r="C5254" s="16">
        <v>422736</v>
      </c>
      <c r="D5254" s="16">
        <v>9189</v>
      </c>
      <c r="E5254" s="16">
        <v>1768</v>
      </c>
      <c r="F5254" s="16">
        <v>19368</v>
      </c>
      <c r="G5254" s="16">
        <v>46</v>
      </c>
      <c r="H5254" s="16">
        <v>4754.7560000000003</v>
      </c>
      <c r="I5254" s="18"/>
    </row>
    <row r="5255" spans="1:9" x14ac:dyDescent="0.15">
      <c r="B5255" s="4">
        <v>13</v>
      </c>
      <c r="C5255" s="16">
        <v>612336</v>
      </c>
      <c r="D5255" s="16">
        <v>11339</v>
      </c>
      <c r="E5255" s="16">
        <v>1544</v>
      </c>
      <c r="F5255" s="16">
        <v>25960</v>
      </c>
      <c r="G5255" s="16">
        <v>54</v>
      </c>
      <c r="H5255" s="16">
        <v>7274.4946</v>
      </c>
      <c r="I5255" s="18"/>
    </row>
    <row r="5256" spans="1:9" x14ac:dyDescent="0.15">
      <c r="B5256" s="4">
        <v>14</v>
      </c>
      <c r="C5256" s="16">
        <v>149624</v>
      </c>
      <c r="D5256" s="16">
        <v>6505</v>
      </c>
      <c r="E5256" s="16">
        <v>3336</v>
      </c>
      <c r="F5256" s="16">
        <v>9096</v>
      </c>
      <c r="G5256" s="16">
        <v>23</v>
      </c>
      <c r="H5256" s="16">
        <v>1687.9526000000001</v>
      </c>
      <c r="I5256" s="18"/>
    </row>
    <row r="5257" spans="1:9" x14ac:dyDescent="0.15">
      <c r="B5257" s="4">
        <v>15</v>
      </c>
      <c r="C5257" s="16">
        <v>269248</v>
      </c>
      <c r="D5257" s="16">
        <v>7479</v>
      </c>
      <c r="E5257" s="16">
        <v>3976</v>
      </c>
      <c r="F5257" s="16">
        <v>10536</v>
      </c>
      <c r="G5257" s="16">
        <v>36</v>
      </c>
      <c r="H5257" s="16">
        <v>1918.1014</v>
      </c>
      <c r="I5257" s="18"/>
    </row>
    <row r="5258" spans="1:9" x14ac:dyDescent="0.15">
      <c r="B5258" s="4">
        <v>16</v>
      </c>
      <c r="C5258" s="16">
        <v>746768</v>
      </c>
      <c r="D5258" s="16">
        <v>11314</v>
      </c>
      <c r="E5258" s="16">
        <v>5384</v>
      </c>
      <c r="F5258" s="16">
        <v>20392</v>
      </c>
      <c r="G5258" s="16">
        <v>66</v>
      </c>
      <c r="H5258" s="16">
        <v>4160.7219999999998</v>
      </c>
      <c r="I5258" s="18"/>
    </row>
    <row r="5259" spans="1:9" x14ac:dyDescent="0.15">
      <c r="B5259" s="4">
        <v>17</v>
      </c>
      <c r="C5259" s="16">
        <v>171376</v>
      </c>
      <c r="D5259" s="16">
        <v>5712</v>
      </c>
      <c r="E5259" s="16">
        <v>3656</v>
      </c>
      <c r="F5259" s="16">
        <v>8392</v>
      </c>
      <c r="G5259" s="16">
        <v>30</v>
      </c>
      <c r="H5259" s="16">
        <v>1151.8755000000001</v>
      </c>
      <c r="I5259" s="18"/>
    </row>
    <row r="5260" spans="1:9" x14ac:dyDescent="0.15">
      <c r="B5260" s="4">
        <v>18</v>
      </c>
      <c r="C5260" s="16">
        <v>148160</v>
      </c>
      <c r="D5260" s="16">
        <v>7408</v>
      </c>
      <c r="E5260" s="16">
        <v>3656</v>
      </c>
      <c r="F5260" s="16">
        <v>11496</v>
      </c>
      <c r="G5260" s="16">
        <v>20</v>
      </c>
      <c r="H5260" s="16">
        <v>2040.0867000000001</v>
      </c>
      <c r="I5260" s="18"/>
    </row>
    <row r="5261" spans="1:9" x14ac:dyDescent="0.15">
      <c r="B5261" s="4">
        <v>19</v>
      </c>
      <c r="C5261" s="16">
        <v>257432</v>
      </c>
      <c r="D5261" s="16">
        <v>4680</v>
      </c>
      <c r="E5261" s="16">
        <v>2024</v>
      </c>
      <c r="F5261" s="16">
        <v>8744</v>
      </c>
      <c r="G5261" s="16">
        <v>55</v>
      </c>
      <c r="H5261" s="16">
        <v>1634.0147999999999</v>
      </c>
      <c r="I5261" s="18"/>
    </row>
    <row r="5262" spans="1:9" x14ac:dyDescent="0.15">
      <c r="B5262" s="4">
        <v>20</v>
      </c>
      <c r="C5262" s="16">
        <v>177960</v>
      </c>
      <c r="D5262" s="16">
        <v>4809</v>
      </c>
      <c r="E5262" s="16">
        <v>1832</v>
      </c>
      <c r="F5262" s="16">
        <v>7784</v>
      </c>
      <c r="G5262" s="16">
        <v>37</v>
      </c>
      <c r="H5262" s="16">
        <v>1583.972</v>
      </c>
      <c r="I5262" s="18"/>
    </row>
    <row r="5263" spans="1:9" x14ac:dyDescent="0.15">
      <c r="B5263" s="4">
        <v>21</v>
      </c>
      <c r="C5263" s="16">
        <v>1086464</v>
      </c>
      <c r="D5263" s="16">
        <v>11809</v>
      </c>
      <c r="E5263" s="16">
        <v>3816</v>
      </c>
      <c r="F5263" s="16">
        <v>25096</v>
      </c>
      <c r="G5263" s="16">
        <v>92</v>
      </c>
      <c r="H5263" s="16">
        <v>5998.2554</v>
      </c>
      <c r="I5263" s="18"/>
    </row>
    <row r="5264" spans="1:9" x14ac:dyDescent="0.15">
      <c r="B5264" s="4">
        <v>22</v>
      </c>
      <c r="C5264" s="16">
        <v>78976</v>
      </c>
      <c r="D5264" s="16">
        <v>4936</v>
      </c>
      <c r="E5264" s="16">
        <v>3368</v>
      </c>
      <c r="F5264" s="16">
        <v>7656</v>
      </c>
      <c r="G5264" s="16">
        <v>16</v>
      </c>
      <c r="H5264" s="16">
        <v>1304.3026</v>
      </c>
      <c r="I5264" s="18"/>
    </row>
    <row r="5265" spans="1:9" x14ac:dyDescent="0.15">
      <c r="B5265" s="4">
        <v>23</v>
      </c>
      <c r="C5265" s="16">
        <v>102512</v>
      </c>
      <c r="D5265" s="16">
        <v>4659</v>
      </c>
      <c r="E5265" s="16">
        <v>3432</v>
      </c>
      <c r="F5265" s="16">
        <v>5960</v>
      </c>
      <c r="G5265" s="16">
        <v>22</v>
      </c>
      <c r="H5265" s="16">
        <v>695.74725000000001</v>
      </c>
      <c r="I5265" s="18"/>
    </row>
    <row r="5266" spans="1:9" x14ac:dyDescent="0.15">
      <c r="B5266" s="4">
        <v>24</v>
      </c>
      <c r="C5266" s="16">
        <v>294456</v>
      </c>
      <c r="D5266" s="16">
        <v>6265</v>
      </c>
      <c r="E5266" s="16">
        <v>2760</v>
      </c>
      <c r="F5266" s="16">
        <v>10568</v>
      </c>
      <c r="G5266" s="16">
        <v>47</v>
      </c>
      <c r="H5266" s="16">
        <v>1927.1847</v>
      </c>
      <c r="I5266" s="18"/>
    </row>
    <row r="5267" spans="1:9" x14ac:dyDescent="0.15">
      <c r="B5267" s="4">
        <v>25</v>
      </c>
      <c r="C5267" s="16">
        <v>66888</v>
      </c>
      <c r="D5267" s="16">
        <v>3185</v>
      </c>
      <c r="E5267" s="16">
        <v>1448</v>
      </c>
      <c r="F5267" s="16">
        <v>5480</v>
      </c>
      <c r="G5267" s="16">
        <v>21</v>
      </c>
      <c r="H5267" s="16">
        <v>1073.3670999999999</v>
      </c>
      <c r="I5267" s="18"/>
    </row>
    <row r="5268" spans="1:9" x14ac:dyDescent="0.15">
      <c r="B5268" s="4">
        <v>26</v>
      </c>
      <c r="C5268" s="16">
        <v>555008</v>
      </c>
      <c r="D5268" s="16">
        <v>6306</v>
      </c>
      <c r="E5268" s="16">
        <v>1096</v>
      </c>
      <c r="F5268" s="16">
        <v>15080</v>
      </c>
      <c r="G5268" s="16">
        <v>88</v>
      </c>
      <c r="H5268" s="16">
        <v>3400.9625999999998</v>
      </c>
      <c r="I5268" s="18"/>
    </row>
    <row r="5269" spans="1:9" x14ac:dyDescent="0.15">
      <c r="B5269" s="4">
        <v>27</v>
      </c>
      <c r="C5269" s="16">
        <v>924336</v>
      </c>
      <c r="D5269" s="16">
        <v>10270</v>
      </c>
      <c r="E5269" s="16">
        <v>2920</v>
      </c>
      <c r="F5269" s="16">
        <v>20008</v>
      </c>
      <c r="G5269" s="16">
        <v>90</v>
      </c>
      <c r="H5269" s="16">
        <v>4379.7217000000001</v>
      </c>
      <c r="I5269" s="18"/>
    </row>
    <row r="5270" spans="1:9" x14ac:dyDescent="0.15">
      <c r="B5270" s="4">
        <v>28</v>
      </c>
      <c r="C5270" s="16">
        <v>347648</v>
      </c>
      <c r="D5270" s="16">
        <v>9656</v>
      </c>
      <c r="E5270" s="16">
        <v>3976</v>
      </c>
      <c r="F5270" s="16">
        <v>17320</v>
      </c>
      <c r="G5270" s="16">
        <v>36</v>
      </c>
      <c r="H5270" s="16">
        <v>3852.3800999999999</v>
      </c>
      <c r="I5270" s="18"/>
    </row>
    <row r="5271" spans="1:9" x14ac:dyDescent="0.15">
      <c r="B5271" s="4">
        <v>29</v>
      </c>
      <c r="C5271" s="16">
        <v>200632</v>
      </c>
      <c r="D5271" s="16">
        <v>6472</v>
      </c>
      <c r="E5271" s="16">
        <v>2408</v>
      </c>
      <c r="F5271" s="16">
        <v>12296</v>
      </c>
      <c r="G5271" s="16">
        <v>31</v>
      </c>
      <c r="H5271" s="16">
        <v>2922.2501999999999</v>
      </c>
      <c r="I5271" s="18"/>
    </row>
    <row r="5272" spans="1:9" x14ac:dyDescent="0.15">
      <c r="B5272" s="4">
        <v>30</v>
      </c>
      <c r="C5272" s="16">
        <v>236752</v>
      </c>
      <c r="D5272" s="16">
        <v>7891</v>
      </c>
      <c r="E5272" s="16">
        <v>3208</v>
      </c>
      <c r="F5272" s="16">
        <v>13512</v>
      </c>
      <c r="G5272" s="16">
        <v>30</v>
      </c>
      <c r="H5272" s="16">
        <v>3380.5146</v>
      </c>
      <c r="I5272" s="18"/>
    </row>
    <row r="5273" spans="1:9" x14ac:dyDescent="0.15">
      <c r="A5273" s="6"/>
      <c r="B5273" s="4">
        <v>31</v>
      </c>
      <c r="C5273" s="16">
        <v>208024</v>
      </c>
      <c r="D5273" s="16">
        <v>5943</v>
      </c>
      <c r="E5273" s="16">
        <v>2696</v>
      </c>
      <c r="F5273" s="16">
        <v>10888</v>
      </c>
      <c r="G5273" s="16">
        <v>35</v>
      </c>
      <c r="H5273" s="16">
        <v>2214.9778000000001</v>
      </c>
      <c r="I5273" s="18"/>
    </row>
    <row r="5274" spans="1:9" x14ac:dyDescent="0.15">
      <c r="A5274" s="11"/>
      <c r="B5274" s="5">
        <v>32</v>
      </c>
      <c r="C5274" s="16">
        <v>532872</v>
      </c>
      <c r="D5274" s="16">
        <v>10054</v>
      </c>
      <c r="E5274" s="16">
        <v>2632</v>
      </c>
      <c r="F5274" s="16">
        <v>19848</v>
      </c>
      <c r="G5274" s="16">
        <v>53</v>
      </c>
      <c r="H5274" s="16">
        <v>4953.4897000000001</v>
      </c>
      <c r="I5274" s="18"/>
    </row>
    <row r="5275" spans="1:9" x14ac:dyDescent="0.15">
      <c r="B5275" s="4">
        <v>33</v>
      </c>
      <c r="C5275" s="16">
        <v>214456</v>
      </c>
      <c r="D5275" s="16">
        <v>4987</v>
      </c>
      <c r="E5275" s="16">
        <v>1800</v>
      </c>
      <c r="F5275" s="16">
        <v>9672</v>
      </c>
      <c r="G5275" s="16">
        <v>43</v>
      </c>
      <c r="H5275" s="16">
        <v>2076.3416000000002</v>
      </c>
      <c r="I5275" s="18"/>
    </row>
    <row r="5276" spans="1:9" x14ac:dyDescent="0.15">
      <c r="B5276" s="4">
        <v>34</v>
      </c>
      <c r="C5276" s="16">
        <v>247744</v>
      </c>
      <c r="D5276" s="16">
        <v>8848</v>
      </c>
      <c r="E5276" s="16">
        <v>6920</v>
      </c>
      <c r="F5276" s="16">
        <v>11400</v>
      </c>
      <c r="G5276" s="16">
        <v>28</v>
      </c>
      <c r="H5276" s="16">
        <v>973.94806000000005</v>
      </c>
      <c r="I5276" s="18"/>
    </row>
    <row r="5277" spans="1:9" x14ac:dyDescent="0.15">
      <c r="B5277" s="4">
        <v>35</v>
      </c>
      <c r="C5277" s="16">
        <v>804184</v>
      </c>
      <c r="D5277" s="16">
        <v>12764</v>
      </c>
      <c r="E5277" s="16">
        <v>4232</v>
      </c>
      <c r="F5277" s="16">
        <v>25800</v>
      </c>
      <c r="G5277" s="16">
        <v>63</v>
      </c>
      <c r="H5277" s="16">
        <v>5833.942</v>
      </c>
      <c r="I5277" s="18"/>
    </row>
    <row r="5278" spans="1:9" x14ac:dyDescent="0.15">
      <c r="B5278" s="4">
        <v>36</v>
      </c>
      <c r="C5278" s="16">
        <v>516296</v>
      </c>
      <c r="D5278" s="16">
        <v>7482</v>
      </c>
      <c r="E5278" s="16">
        <v>1768</v>
      </c>
      <c r="F5278" s="16">
        <v>16936</v>
      </c>
      <c r="G5278" s="16">
        <v>69</v>
      </c>
      <c r="H5278" s="16">
        <v>4117.2007000000003</v>
      </c>
      <c r="I5278" s="18"/>
    </row>
    <row r="5279" spans="1:9" x14ac:dyDescent="0.15">
      <c r="B5279" s="4">
        <v>37</v>
      </c>
      <c r="C5279" s="16">
        <v>1381640</v>
      </c>
      <c r="D5279" s="16">
        <v>13158</v>
      </c>
      <c r="E5279" s="16">
        <v>2600</v>
      </c>
      <c r="F5279" s="16">
        <v>30376</v>
      </c>
      <c r="G5279" s="16">
        <v>105</v>
      </c>
      <c r="H5279" s="16">
        <v>7570.6350000000002</v>
      </c>
      <c r="I5279" s="18"/>
    </row>
    <row r="5280" spans="1:9" x14ac:dyDescent="0.15">
      <c r="B5280" s="4">
        <v>38</v>
      </c>
      <c r="C5280" s="16">
        <v>161400</v>
      </c>
      <c r="D5280" s="16">
        <v>5206</v>
      </c>
      <c r="E5280" s="16">
        <v>2408</v>
      </c>
      <c r="F5280" s="16">
        <v>7656</v>
      </c>
      <c r="G5280" s="16">
        <v>31</v>
      </c>
      <c r="H5280" s="16">
        <v>1589.7878000000001</v>
      </c>
      <c r="I5280" s="18"/>
    </row>
    <row r="5281" spans="2:9" x14ac:dyDescent="0.15">
      <c r="B5281" s="4">
        <v>39</v>
      </c>
      <c r="C5281" s="16">
        <v>571072</v>
      </c>
      <c r="D5281" s="16">
        <v>8398</v>
      </c>
      <c r="E5281" s="16">
        <v>2184</v>
      </c>
      <c r="F5281" s="16">
        <v>16328</v>
      </c>
      <c r="G5281" s="16">
        <v>68</v>
      </c>
      <c r="H5281" s="16">
        <v>3970.9407000000001</v>
      </c>
      <c r="I5281" s="18"/>
    </row>
    <row r="5282" spans="2:9" x14ac:dyDescent="0.15">
      <c r="B5282" s="4">
        <v>40</v>
      </c>
      <c r="C5282" s="16">
        <v>305128</v>
      </c>
      <c r="D5282" s="16">
        <v>8246</v>
      </c>
      <c r="E5282" s="16">
        <v>4360</v>
      </c>
      <c r="F5282" s="16">
        <v>12456</v>
      </c>
      <c r="G5282" s="16">
        <v>37</v>
      </c>
      <c r="H5282" s="16">
        <v>2403.3937999999998</v>
      </c>
      <c r="I5282" s="18"/>
    </row>
    <row r="5283" spans="2:9" x14ac:dyDescent="0.15">
      <c r="B5283" s="4">
        <v>41</v>
      </c>
      <c r="C5283" s="16">
        <v>220976</v>
      </c>
      <c r="D5283" s="16">
        <v>5261</v>
      </c>
      <c r="E5283" s="16">
        <v>3272</v>
      </c>
      <c r="F5283" s="16">
        <v>7592</v>
      </c>
      <c r="G5283" s="16">
        <v>42</v>
      </c>
      <c r="H5283" s="16">
        <v>942.88244999999995</v>
      </c>
      <c r="I5283" s="18"/>
    </row>
    <row r="5284" spans="2:9" x14ac:dyDescent="0.15">
      <c r="B5284" s="4">
        <v>42</v>
      </c>
      <c r="C5284" s="16">
        <v>593176</v>
      </c>
      <c r="D5284" s="16">
        <v>8354</v>
      </c>
      <c r="E5284" s="16">
        <v>2568</v>
      </c>
      <c r="F5284" s="16">
        <v>16616</v>
      </c>
      <c r="G5284" s="16">
        <v>71</v>
      </c>
      <c r="H5284" s="16">
        <v>3581.9479999999999</v>
      </c>
      <c r="I5284" s="18"/>
    </row>
    <row r="5285" spans="2:9" x14ac:dyDescent="0.15">
      <c r="B5285" s="4">
        <v>43</v>
      </c>
      <c r="C5285" s="16">
        <v>256088</v>
      </c>
      <c r="D5285" s="16">
        <v>9484</v>
      </c>
      <c r="E5285" s="16">
        <v>5192</v>
      </c>
      <c r="F5285" s="16">
        <v>15432</v>
      </c>
      <c r="G5285" s="16">
        <v>27</v>
      </c>
      <c r="H5285" s="16">
        <v>3065.1423</v>
      </c>
      <c r="I5285" s="18"/>
    </row>
    <row r="5286" spans="2:9" x14ac:dyDescent="0.15">
      <c r="B5286" s="4">
        <v>44</v>
      </c>
      <c r="C5286" s="16">
        <v>392192</v>
      </c>
      <c r="D5286" s="16">
        <v>9804</v>
      </c>
      <c r="E5286" s="16">
        <v>2920</v>
      </c>
      <c r="F5286" s="16">
        <v>18504</v>
      </c>
      <c r="G5286" s="16">
        <v>40</v>
      </c>
      <c r="H5286" s="16">
        <v>4457.8109999999997</v>
      </c>
      <c r="I5286" s="18"/>
    </row>
    <row r="5287" spans="2:9" x14ac:dyDescent="0.15">
      <c r="B5287" s="4">
        <v>45</v>
      </c>
      <c r="C5287" s="16">
        <v>413256</v>
      </c>
      <c r="D5287" s="16">
        <v>9183</v>
      </c>
      <c r="E5287" s="16">
        <v>5320</v>
      </c>
      <c r="F5287" s="16">
        <v>13896</v>
      </c>
      <c r="G5287" s="16">
        <v>45</v>
      </c>
      <c r="H5287" s="16">
        <v>2220.6896999999999</v>
      </c>
      <c r="I5287" s="18"/>
    </row>
    <row r="5288" spans="2:9" x14ac:dyDescent="0.15">
      <c r="B5288" s="4">
        <v>46</v>
      </c>
      <c r="C5288" s="16">
        <v>474232</v>
      </c>
      <c r="D5288" s="16">
        <v>12159</v>
      </c>
      <c r="E5288" s="16">
        <v>5704</v>
      </c>
      <c r="F5288" s="16">
        <v>20264</v>
      </c>
      <c r="G5288" s="16">
        <v>39</v>
      </c>
      <c r="H5288" s="16">
        <v>4081.5056</v>
      </c>
      <c r="I5288" s="18"/>
    </row>
    <row r="5289" spans="2:9" x14ac:dyDescent="0.15">
      <c r="B5289" s="4">
        <v>47</v>
      </c>
      <c r="C5289" s="16">
        <v>624824</v>
      </c>
      <c r="D5289" s="16">
        <v>9325</v>
      </c>
      <c r="E5289" s="16">
        <v>4840</v>
      </c>
      <c r="F5289" s="16">
        <v>14824</v>
      </c>
      <c r="G5289" s="16">
        <v>67</v>
      </c>
      <c r="H5289" s="16">
        <v>2796.6394</v>
      </c>
      <c r="I5289" s="18"/>
    </row>
    <row r="5290" spans="2:9" x14ac:dyDescent="0.15">
      <c r="B5290" s="4">
        <v>48</v>
      </c>
      <c r="C5290" s="16">
        <v>487392</v>
      </c>
      <c r="D5290" s="16">
        <v>12184</v>
      </c>
      <c r="E5290" s="16">
        <v>3400</v>
      </c>
      <c r="F5290" s="16">
        <v>23240</v>
      </c>
      <c r="G5290" s="16">
        <v>40</v>
      </c>
      <c r="H5290" s="16">
        <v>6050.45</v>
      </c>
      <c r="I5290" s="18"/>
    </row>
    <row r="5291" spans="2:9" x14ac:dyDescent="0.15">
      <c r="B5291" s="4">
        <v>49</v>
      </c>
      <c r="C5291" s="16">
        <v>157296</v>
      </c>
      <c r="D5291" s="16">
        <v>7149</v>
      </c>
      <c r="E5291" s="16">
        <v>3368</v>
      </c>
      <c r="F5291" s="16">
        <v>11976</v>
      </c>
      <c r="G5291" s="16">
        <v>22</v>
      </c>
      <c r="H5291" s="16">
        <v>2590.3843000000002</v>
      </c>
      <c r="I5291" s="18"/>
    </row>
    <row r="5292" spans="2:9" x14ac:dyDescent="0.15">
      <c r="B5292" s="4">
        <v>50</v>
      </c>
      <c r="C5292" s="16">
        <v>701552</v>
      </c>
      <c r="D5292" s="16">
        <v>12095</v>
      </c>
      <c r="E5292" s="16">
        <v>6440</v>
      </c>
      <c r="F5292" s="16">
        <v>19112</v>
      </c>
      <c r="G5292" s="16">
        <v>58</v>
      </c>
      <c r="H5292" s="16">
        <v>3792.9207000000001</v>
      </c>
      <c r="I5292" s="18"/>
    </row>
    <row r="5293" spans="2:9" x14ac:dyDescent="0.15">
      <c r="B5293" s="4">
        <v>51</v>
      </c>
      <c r="C5293" s="16">
        <v>343568</v>
      </c>
      <c r="D5293" s="16">
        <v>11452</v>
      </c>
      <c r="E5293" s="16">
        <v>3784</v>
      </c>
      <c r="F5293" s="16">
        <v>18312</v>
      </c>
      <c r="G5293" s="16">
        <v>30</v>
      </c>
      <c r="H5293" s="16">
        <v>4246.6970000000001</v>
      </c>
      <c r="I5293" s="18"/>
    </row>
    <row r="5294" spans="2:9" x14ac:dyDescent="0.15">
      <c r="B5294" s="4">
        <v>52</v>
      </c>
      <c r="C5294" s="16">
        <v>616728</v>
      </c>
      <c r="D5294" s="16">
        <v>10453</v>
      </c>
      <c r="E5294" s="16">
        <v>3496</v>
      </c>
      <c r="F5294" s="16">
        <v>20904</v>
      </c>
      <c r="G5294" s="16">
        <v>59</v>
      </c>
      <c r="H5294" s="16">
        <v>4559.0712999999996</v>
      </c>
      <c r="I5294" s="18"/>
    </row>
    <row r="5295" spans="2:9" x14ac:dyDescent="0.15">
      <c r="B5295" s="4">
        <v>53</v>
      </c>
      <c r="C5295" s="16">
        <v>311336</v>
      </c>
      <c r="D5295" s="16">
        <v>8414</v>
      </c>
      <c r="E5295" s="16">
        <v>4136</v>
      </c>
      <c r="F5295" s="16">
        <v>13832</v>
      </c>
      <c r="G5295" s="16">
        <v>37</v>
      </c>
      <c r="H5295" s="16">
        <v>3085.7359999999999</v>
      </c>
      <c r="I5295" s="18"/>
    </row>
    <row r="5296" spans="2:9" x14ac:dyDescent="0.15">
      <c r="B5296" s="4">
        <v>54</v>
      </c>
      <c r="C5296" s="16">
        <v>573032</v>
      </c>
      <c r="D5296" s="16">
        <v>9393</v>
      </c>
      <c r="E5296" s="16">
        <v>1160</v>
      </c>
      <c r="F5296" s="16">
        <v>23016</v>
      </c>
      <c r="G5296" s="16">
        <v>61</v>
      </c>
      <c r="H5296" s="16">
        <v>6259.7665999999999</v>
      </c>
      <c r="I5296" s="18"/>
    </row>
    <row r="5297" spans="2:9" x14ac:dyDescent="0.15">
      <c r="B5297" s="4">
        <v>55</v>
      </c>
      <c r="C5297" s="16">
        <v>359040</v>
      </c>
      <c r="D5297" s="16">
        <v>6904</v>
      </c>
      <c r="E5297" s="16">
        <v>3208</v>
      </c>
      <c r="F5297" s="16">
        <v>11144</v>
      </c>
      <c r="G5297" s="16">
        <v>52</v>
      </c>
      <c r="H5297" s="16">
        <v>2222.2851999999998</v>
      </c>
      <c r="I5297" s="18"/>
    </row>
    <row r="5298" spans="2:9" x14ac:dyDescent="0.15">
      <c r="B5298" s="4">
        <v>56</v>
      </c>
      <c r="C5298" s="16">
        <v>676048</v>
      </c>
      <c r="D5298" s="16">
        <v>9135</v>
      </c>
      <c r="E5298" s="16">
        <v>3112</v>
      </c>
      <c r="F5298" s="16">
        <v>19272</v>
      </c>
      <c r="G5298" s="16">
        <v>74</v>
      </c>
      <c r="H5298" s="16">
        <v>4421.4539999999997</v>
      </c>
      <c r="I5298" s="18"/>
    </row>
    <row r="5299" spans="2:9" x14ac:dyDescent="0.15">
      <c r="B5299" s="4">
        <v>57</v>
      </c>
      <c r="C5299" s="16">
        <v>505144</v>
      </c>
      <c r="D5299" s="16">
        <v>9904</v>
      </c>
      <c r="E5299" s="16">
        <v>2056</v>
      </c>
      <c r="F5299" s="16">
        <v>19016</v>
      </c>
      <c r="G5299" s="16">
        <v>51</v>
      </c>
      <c r="H5299" s="16">
        <v>5231.2860000000001</v>
      </c>
      <c r="I5299" s="18"/>
    </row>
    <row r="5300" spans="2:9" x14ac:dyDescent="0.15">
      <c r="B5300" s="4">
        <v>58</v>
      </c>
      <c r="C5300" s="16">
        <v>296408</v>
      </c>
      <c r="D5300" s="16">
        <v>8468</v>
      </c>
      <c r="E5300" s="16">
        <v>2248</v>
      </c>
      <c r="F5300" s="16">
        <v>19304</v>
      </c>
      <c r="G5300" s="16">
        <v>35</v>
      </c>
      <c r="H5300" s="16">
        <v>5221.5806000000002</v>
      </c>
      <c r="I5300" s="18"/>
    </row>
    <row r="5301" spans="2:9" x14ac:dyDescent="0.15">
      <c r="B5301" s="4">
        <v>59</v>
      </c>
      <c r="C5301" s="16">
        <v>55160</v>
      </c>
      <c r="D5301" s="16">
        <v>5014</v>
      </c>
      <c r="E5301" s="16">
        <v>3272</v>
      </c>
      <c r="F5301" s="16">
        <v>5896</v>
      </c>
      <c r="G5301" s="16">
        <v>11</v>
      </c>
      <c r="H5301" s="16">
        <v>771.77277000000004</v>
      </c>
      <c r="I5301" s="18"/>
    </row>
    <row r="5302" spans="2:9" x14ac:dyDescent="0.15">
      <c r="B5302" s="4">
        <v>60</v>
      </c>
      <c r="C5302" s="16">
        <v>721792</v>
      </c>
      <c r="D5302" s="16">
        <v>10614</v>
      </c>
      <c r="E5302" s="16">
        <v>3016</v>
      </c>
      <c r="F5302" s="16">
        <v>22120</v>
      </c>
      <c r="G5302" s="16">
        <v>68</v>
      </c>
      <c r="H5302" s="16">
        <v>4738.9477999999999</v>
      </c>
      <c r="I5302" s="18"/>
    </row>
    <row r="5303" spans="2:9" x14ac:dyDescent="0.15">
      <c r="B5303" s="4">
        <v>61</v>
      </c>
      <c r="C5303" s="16">
        <v>251616</v>
      </c>
      <c r="D5303" s="16">
        <v>5718</v>
      </c>
      <c r="E5303" s="16">
        <v>1800</v>
      </c>
      <c r="F5303" s="16">
        <v>9864</v>
      </c>
      <c r="G5303" s="16">
        <v>44</v>
      </c>
      <c r="H5303" s="16">
        <v>2332.4692</v>
      </c>
      <c r="I5303" s="18"/>
    </row>
    <row r="5304" spans="2:9" x14ac:dyDescent="0.15">
      <c r="B5304" s="4">
        <v>62</v>
      </c>
      <c r="C5304" s="16">
        <v>450440</v>
      </c>
      <c r="D5304" s="16">
        <v>10986</v>
      </c>
      <c r="E5304" s="16">
        <v>4872</v>
      </c>
      <c r="F5304" s="16">
        <v>18152</v>
      </c>
      <c r="G5304" s="16">
        <v>41</v>
      </c>
      <c r="H5304" s="16">
        <v>3880.3240000000001</v>
      </c>
      <c r="I5304" s="18"/>
    </row>
    <row r="5305" spans="2:9" x14ac:dyDescent="0.15">
      <c r="B5305" s="4">
        <v>63</v>
      </c>
      <c r="C5305" s="16">
        <v>624832</v>
      </c>
      <c r="D5305" s="16">
        <v>14200</v>
      </c>
      <c r="E5305" s="16">
        <v>6632</v>
      </c>
      <c r="F5305" s="16">
        <v>25928</v>
      </c>
      <c r="G5305" s="16">
        <v>44</v>
      </c>
      <c r="H5305" s="16">
        <v>5953.5020000000004</v>
      </c>
      <c r="I5305" s="18"/>
    </row>
    <row r="5306" spans="2:9" x14ac:dyDescent="0.15">
      <c r="B5306" s="4">
        <v>64</v>
      </c>
      <c r="C5306" s="16">
        <v>555776</v>
      </c>
      <c r="D5306" s="16">
        <v>10688</v>
      </c>
      <c r="E5306" s="16">
        <v>3528</v>
      </c>
      <c r="F5306" s="16">
        <v>19496</v>
      </c>
      <c r="G5306" s="16">
        <v>52</v>
      </c>
      <c r="H5306" s="16">
        <v>4314.3554999999997</v>
      </c>
      <c r="I5306" s="18"/>
    </row>
    <row r="5307" spans="2:9" x14ac:dyDescent="0.15">
      <c r="B5307" s="4">
        <v>65</v>
      </c>
      <c r="C5307" s="16">
        <v>324848</v>
      </c>
      <c r="D5307" s="16">
        <v>6496</v>
      </c>
      <c r="E5307" s="16">
        <v>1736</v>
      </c>
      <c r="F5307" s="16">
        <v>12488</v>
      </c>
      <c r="G5307" s="16">
        <v>50</v>
      </c>
      <c r="H5307" s="16">
        <v>3384.7921999999999</v>
      </c>
      <c r="I5307" s="18"/>
    </row>
    <row r="5308" spans="2:9" x14ac:dyDescent="0.15">
      <c r="B5308" s="4">
        <v>66</v>
      </c>
      <c r="C5308" s="16">
        <v>1021776</v>
      </c>
      <c r="D5308" s="16">
        <v>13099</v>
      </c>
      <c r="E5308" s="16">
        <v>5064</v>
      </c>
      <c r="F5308" s="16">
        <v>25480</v>
      </c>
      <c r="G5308" s="16">
        <v>78</v>
      </c>
      <c r="H5308" s="16">
        <v>5707.6133</v>
      </c>
      <c r="I5308" s="18"/>
    </row>
    <row r="5309" spans="2:9" x14ac:dyDescent="0.15">
      <c r="B5309" s="4">
        <v>67</v>
      </c>
      <c r="C5309" s="16">
        <v>293960</v>
      </c>
      <c r="D5309" s="16">
        <v>6532</v>
      </c>
      <c r="E5309" s="16">
        <v>1480</v>
      </c>
      <c r="F5309" s="16">
        <v>15016</v>
      </c>
      <c r="G5309" s="16">
        <v>45</v>
      </c>
      <c r="H5309" s="16">
        <v>3523.1792</v>
      </c>
      <c r="I5309" s="18"/>
    </row>
    <row r="5310" spans="2:9" x14ac:dyDescent="0.15">
      <c r="B5310" s="4">
        <v>68</v>
      </c>
      <c r="C5310" s="16">
        <v>241024</v>
      </c>
      <c r="D5310" s="16">
        <v>6695</v>
      </c>
      <c r="E5310" s="16">
        <v>4424</v>
      </c>
      <c r="F5310" s="16">
        <v>10216</v>
      </c>
      <c r="G5310" s="16">
        <v>36</v>
      </c>
      <c r="H5310" s="16">
        <v>1437.4982</v>
      </c>
      <c r="I5310" s="18"/>
    </row>
    <row r="5311" spans="2:9" x14ac:dyDescent="0.15">
      <c r="B5311" s="4">
        <v>69</v>
      </c>
      <c r="C5311" s="16">
        <v>552808</v>
      </c>
      <c r="D5311" s="16">
        <v>10430</v>
      </c>
      <c r="E5311" s="16">
        <v>5384</v>
      </c>
      <c r="F5311" s="16">
        <v>17128</v>
      </c>
      <c r="G5311" s="16">
        <v>53</v>
      </c>
      <c r="H5311" s="16">
        <v>3362.2183</v>
      </c>
      <c r="I5311" s="18"/>
    </row>
    <row r="5312" spans="2:9" x14ac:dyDescent="0.15">
      <c r="B5312" s="4">
        <v>70</v>
      </c>
      <c r="C5312" s="5">
        <v>443944</v>
      </c>
      <c r="D5312" s="5">
        <v>9060</v>
      </c>
      <c r="E5312" s="5">
        <v>584</v>
      </c>
      <c r="F5312" s="5">
        <v>18856</v>
      </c>
      <c r="G5312" s="5">
        <v>49</v>
      </c>
      <c r="H5312" s="5">
        <v>4857.3612999999996</v>
      </c>
      <c r="I5312" s="6"/>
    </row>
    <row r="5313" spans="1:9" x14ac:dyDescent="0.15">
      <c r="B5313" s="4">
        <v>71</v>
      </c>
      <c r="C5313" s="5">
        <v>314128</v>
      </c>
      <c r="D5313" s="5">
        <v>6282</v>
      </c>
      <c r="E5313" s="5">
        <v>2216</v>
      </c>
      <c r="F5313" s="5">
        <v>11912</v>
      </c>
      <c r="G5313" s="5">
        <v>50</v>
      </c>
      <c r="H5313" s="5">
        <v>2562.3971999999999</v>
      </c>
      <c r="I5313" s="6"/>
    </row>
    <row r="5314" spans="1:9" x14ac:dyDescent="0.15">
      <c r="B5314" s="4">
        <v>72</v>
      </c>
      <c r="C5314" s="5">
        <v>195344</v>
      </c>
      <c r="D5314" s="5">
        <v>5745</v>
      </c>
      <c r="E5314" s="5">
        <v>2888</v>
      </c>
      <c r="F5314" s="5">
        <v>8712</v>
      </c>
      <c r="G5314" s="5">
        <v>34</v>
      </c>
      <c r="H5314" s="5">
        <v>1683.6234999999999</v>
      </c>
      <c r="I5314" s="6"/>
    </row>
    <row r="5315" spans="1:9" x14ac:dyDescent="0.15">
      <c r="B5315" s="4">
        <v>73</v>
      </c>
      <c r="C5315" s="5">
        <v>483168</v>
      </c>
      <c r="D5315" s="5">
        <v>10981</v>
      </c>
      <c r="E5315" s="5">
        <v>4776</v>
      </c>
      <c r="F5315" s="5">
        <v>18056</v>
      </c>
      <c r="G5315" s="5">
        <v>44</v>
      </c>
      <c r="H5315" s="5">
        <v>3704.9989999999998</v>
      </c>
      <c r="I5315" s="6"/>
    </row>
    <row r="5316" spans="1:9" x14ac:dyDescent="0.15">
      <c r="B5316" s="4">
        <v>74</v>
      </c>
      <c r="C5316" s="5">
        <v>330472</v>
      </c>
      <c r="D5316" s="5">
        <v>8931</v>
      </c>
      <c r="E5316" s="5">
        <v>4424</v>
      </c>
      <c r="F5316" s="5">
        <v>13448</v>
      </c>
      <c r="G5316" s="5">
        <v>37</v>
      </c>
      <c r="H5316" s="5">
        <v>2367.4137999999998</v>
      </c>
      <c r="I5316" s="6"/>
    </row>
    <row r="5317" spans="1:9" x14ac:dyDescent="0.15">
      <c r="B5317" s="4">
        <v>75</v>
      </c>
      <c r="C5317" s="5">
        <v>977200</v>
      </c>
      <c r="D5317" s="5">
        <v>14806</v>
      </c>
      <c r="E5317" s="5">
        <v>6248</v>
      </c>
      <c r="F5317" s="5">
        <v>27720</v>
      </c>
      <c r="G5317" s="5">
        <v>66</v>
      </c>
      <c r="H5317" s="5">
        <v>6249.92</v>
      </c>
      <c r="I5317" s="6"/>
    </row>
    <row r="5318" spans="1:9" x14ac:dyDescent="0.15">
      <c r="B5318" s="4">
        <v>76</v>
      </c>
      <c r="C5318" s="5">
        <v>960400</v>
      </c>
      <c r="D5318" s="5">
        <v>12312</v>
      </c>
      <c r="E5318" s="5">
        <v>3592</v>
      </c>
      <c r="F5318" s="5">
        <v>25640</v>
      </c>
      <c r="G5318" s="5">
        <v>78</v>
      </c>
      <c r="H5318" s="5">
        <v>5688.2449999999999</v>
      </c>
      <c r="I5318" s="6"/>
    </row>
    <row r="5319" spans="1:9" x14ac:dyDescent="0.15">
      <c r="B5319" s="4">
        <v>77</v>
      </c>
      <c r="C5319" s="5">
        <v>1064048</v>
      </c>
      <c r="D5319" s="5">
        <v>11822</v>
      </c>
      <c r="E5319" s="5">
        <v>4296</v>
      </c>
      <c r="F5319" s="5">
        <v>22280</v>
      </c>
      <c r="G5319" s="5">
        <v>90</v>
      </c>
      <c r="H5319" s="5">
        <v>4893.1943000000001</v>
      </c>
      <c r="I5319" s="6"/>
    </row>
    <row r="5320" spans="1:9" x14ac:dyDescent="0.15">
      <c r="B5320" s="4">
        <v>78</v>
      </c>
      <c r="C5320" s="5">
        <v>209480</v>
      </c>
      <c r="D5320" s="5">
        <v>5109</v>
      </c>
      <c r="E5320" s="5">
        <v>1960</v>
      </c>
      <c r="F5320" s="5">
        <v>9672</v>
      </c>
      <c r="G5320" s="5">
        <v>41</v>
      </c>
      <c r="H5320" s="5">
        <v>2120.8420000000001</v>
      </c>
      <c r="I5320" s="6"/>
    </row>
    <row r="5321" spans="1:9" x14ac:dyDescent="0.15">
      <c r="A5321" s="13"/>
      <c r="B5321" s="4">
        <v>79</v>
      </c>
      <c r="C5321" s="5">
        <v>140296</v>
      </c>
      <c r="D5321" s="5">
        <v>5611</v>
      </c>
      <c r="E5321" s="5">
        <v>2792</v>
      </c>
      <c r="F5321" s="5">
        <v>8328</v>
      </c>
      <c r="G5321" s="5">
        <v>25</v>
      </c>
      <c r="H5321" s="5">
        <v>1732.6929</v>
      </c>
      <c r="I5321" s="6"/>
    </row>
    <row r="5322" spans="1:9" x14ac:dyDescent="0.15">
      <c r="A5322" s="5"/>
      <c r="B5322" s="4">
        <v>80</v>
      </c>
      <c r="C5322" s="5">
        <v>353296</v>
      </c>
      <c r="D5322" s="10">
        <v>7065</v>
      </c>
      <c r="E5322" s="5">
        <v>3112</v>
      </c>
      <c r="F5322" s="5">
        <v>11976</v>
      </c>
      <c r="G5322" s="5">
        <v>50</v>
      </c>
      <c r="H5322" s="5">
        <v>2188.8137000000002</v>
      </c>
      <c r="I5322" s="6"/>
    </row>
    <row r="5323" spans="1:9" x14ac:dyDescent="0.15">
      <c r="A5323" s="5"/>
      <c r="B5323" s="4">
        <v>81</v>
      </c>
      <c r="C5323" s="5">
        <v>229128</v>
      </c>
      <c r="D5323" s="5">
        <v>5588</v>
      </c>
      <c r="E5323" s="5">
        <v>1160</v>
      </c>
      <c r="F5323" s="5">
        <v>11208</v>
      </c>
      <c r="G5323" s="5">
        <v>41</v>
      </c>
      <c r="H5323" s="5">
        <v>2894.3800999999999</v>
      </c>
      <c r="I5323" s="6"/>
    </row>
    <row r="5324" spans="1:9" x14ac:dyDescent="0.15">
      <c r="B5324" s="4">
        <v>82</v>
      </c>
      <c r="C5324" s="5">
        <v>156416</v>
      </c>
      <c r="D5324" s="5">
        <v>5586</v>
      </c>
      <c r="E5324" s="5">
        <v>2984</v>
      </c>
      <c r="F5324" s="5">
        <v>8520</v>
      </c>
      <c r="G5324" s="5">
        <v>28</v>
      </c>
      <c r="H5324" s="5">
        <v>1773.4712</v>
      </c>
      <c r="I5324" s="6"/>
    </row>
    <row r="5325" spans="1:9" x14ac:dyDescent="0.15">
      <c r="B5325" s="4">
        <v>83</v>
      </c>
      <c r="C5325" s="5">
        <v>592976</v>
      </c>
      <c r="D5325" s="5">
        <v>12890</v>
      </c>
      <c r="E5325" s="5">
        <v>4680</v>
      </c>
      <c r="F5325" s="5">
        <v>24840</v>
      </c>
      <c r="G5325" s="5">
        <v>46</v>
      </c>
      <c r="H5325" s="5">
        <v>6067.9440000000004</v>
      </c>
      <c r="I5325" s="6"/>
    </row>
    <row r="5326" spans="1:9" x14ac:dyDescent="0.15">
      <c r="B5326" s="4">
        <v>84</v>
      </c>
      <c r="C5326" s="5">
        <v>212152</v>
      </c>
      <c r="D5326" s="5">
        <v>7857</v>
      </c>
      <c r="E5326" s="5">
        <v>3624</v>
      </c>
      <c r="F5326" s="5">
        <v>13096</v>
      </c>
      <c r="G5326" s="5">
        <v>27</v>
      </c>
      <c r="H5326" s="5">
        <v>2713.6477</v>
      </c>
      <c r="I5326" s="6"/>
    </row>
    <row r="5327" spans="1:9" x14ac:dyDescent="0.15">
      <c r="B5327" s="4">
        <v>85</v>
      </c>
      <c r="C5327" s="5">
        <v>307688</v>
      </c>
      <c r="D5327" s="5">
        <v>8315</v>
      </c>
      <c r="E5327" s="5">
        <v>3816</v>
      </c>
      <c r="F5327" s="5">
        <v>12776</v>
      </c>
      <c r="G5327" s="5">
        <v>37</v>
      </c>
      <c r="H5327" s="5">
        <v>2325.6194</v>
      </c>
      <c r="I5327" s="6"/>
    </row>
    <row r="5328" spans="1:9" x14ac:dyDescent="0.15">
      <c r="B5328" s="4">
        <v>86</v>
      </c>
      <c r="C5328" s="5">
        <v>304752</v>
      </c>
      <c r="D5328" s="5">
        <v>8963</v>
      </c>
      <c r="E5328" s="5">
        <v>3336</v>
      </c>
      <c r="F5328" s="5">
        <v>13768</v>
      </c>
      <c r="G5328" s="5">
        <v>34</v>
      </c>
      <c r="H5328" s="5">
        <v>2808.1122999999998</v>
      </c>
      <c r="I5328" s="6"/>
    </row>
    <row r="5329" spans="2:9" x14ac:dyDescent="0.15">
      <c r="B5329" s="4">
        <v>87</v>
      </c>
      <c r="C5329" s="5">
        <v>406776</v>
      </c>
      <c r="D5329" s="7">
        <v>9459</v>
      </c>
      <c r="E5329" s="5">
        <v>6312</v>
      </c>
      <c r="F5329" s="5">
        <v>14568</v>
      </c>
      <c r="G5329" s="5">
        <v>43</v>
      </c>
      <c r="H5329" s="5">
        <v>2401.9</v>
      </c>
      <c r="I5329" s="6"/>
    </row>
    <row r="5330" spans="2:9" x14ac:dyDescent="0.15">
      <c r="B5330" s="4">
        <v>88</v>
      </c>
      <c r="C5330" s="5">
        <v>180208</v>
      </c>
      <c r="D5330" s="5">
        <v>4742</v>
      </c>
      <c r="E5330" s="5">
        <v>104</v>
      </c>
      <c r="F5330" s="5">
        <v>11176</v>
      </c>
      <c r="G5330" s="5">
        <v>38</v>
      </c>
      <c r="H5330" s="5">
        <v>2883.8499000000002</v>
      </c>
      <c r="I5330" s="6"/>
    </row>
    <row r="5331" spans="2:9" x14ac:dyDescent="0.15">
      <c r="B5331" s="4">
        <v>89</v>
      </c>
      <c r="C5331" s="5">
        <v>352480</v>
      </c>
      <c r="D5331" s="5">
        <v>11015</v>
      </c>
      <c r="E5331" s="5">
        <v>7304</v>
      </c>
      <c r="F5331" s="5">
        <v>15336</v>
      </c>
      <c r="G5331" s="5">
        <v>32</v>
      </c>
      <c r="H5331" s="5">
        <v>2304.4940999999999</v>
      </c>
      <c r="I5331" s="6"/>
    </row>
    <row r="5332" spans="2:9" x14ac:dyDescent="0.15">
      <c r="B5332" s="4">
        <v>90</v>
      </c>
      <c r="C5332" s="5">
        <v>368144</v>
      </c>
      <c r="D5332" s="5">
        <v>8003</v>
      </c>
      <c r="E5332" s="5">
        <v>2472</v>
      </c>
      <c r="F5332" s="5">
        <v>15336</v>
      </c>
      <c r="G5332" s="5">
        <v>46</v>
      </c>
      <c r="H5332" s="5">
        <v>3578.4652999999998</v>
      </c>
      <c r="I5332" s="6"/>
    </row>
    <row r="5333" spans="2:9" x14ac:dyDescent="0.15">
      <c r="B5333" s="4">
        <v>91</v>
      </c>
      <c r="C5333" s="5">
        <v>408648</v>
      </c>
      <c r="D5333" s="5">
        <v>8339</v>
      </c>
      <c r="E5333" s="5">
        <v>2792</v>
      </c>
      <c r="F5333" s="5">
        <v>16040</v>
      </c>
      <c r="G5333" s="5">
        <v>49</v>
      </c>
      <c r="H5333" s="5">
        <v>3665.3087999999998</v>
      </c>
      <c r="I5333" s="6"/>
    </row>
    <row r="5334" spans="2:9" x14ac:dyDescent="0.15">
      <c r="B5334" s="4">
        <v>92</v>
      </c>
      <c r="C5334" s="5">
        <v>761520</v>
      </c>
      <c r="D5334" s="5">
        <v>9286</v>
      </c>
      <c r="E5334" s="5">
        <v>3112</v>
      </c>
      <c r="F5334" s="5">
        <v>16360</v>
      </c>
      <c r="G5334" s="5">
        <v>82</v>
      </c>
      <c r="H5334" s="5">
        <v>3512.8362000000002</v>
      </c>
      <c r="I5334" s="6"/>
    </row>
    <row r="5335" spans="2:9" x14ac:dyDescent="0.15">
      <c r="B5335" s="4">
        <v>93</v>
      </c>
      <c r="C5335" s="5">
        <v>1012088</v>
      </c>
      <c r="D5335" s="5">
        <v>13494</v>
      </c>
      <c r="E5335" s="5">
        <v>4488</v>
      </c>
      <c r="F5335" s="5">
        <v>28616</v>
      </c>
      <c r="G5335" s="5">
        <v>75</v>
      </c>
      <c r="H5335" s="5">
        <v>6403.2543999999998</v>
      </c>
      <c r="I5335" s="6"/>
    </row>
    <row r="5336" spans="2:9" x14ac:dyDescent="0.15">
      <c r="B5336" s="4">
        <v>94</v>
      </c>
      <c r="C5336" s="5">
        <v>725928</v>
      </c>
      <c r="D5336" s="5">
        <v>11900</v>
      </c>
      <c r="E5336" s="5">
        <v>4744</v>
      </c>
      <c r="F5336" s="5">
        <v>25352</v>
      </c>
      <c r="G5336" s="5">
        <v>61</v>
      </c>
      <c r="H5336" s="5">
        <v>5967.1396000000004</v>
      </c>
      <c r="I5336" s="6"/>
    </row>
    <row r="5337" spans="2:9" x14ac:dyDescent="0.15">
      <c r="B5337" s="4">
        <v>95</v>
      </c>
      <c r="C5337" s="5">
        <v>248200</v>
      </c>
      <c r="D5337" s="5">
        <v>7521</v>
      </c>
      <c r="E5337" s="5">
        <v>4872</v>
      </c>
      <c r="F5337" s="5">
        <v>11976</v>
      </c>
      <c r="G5337" s="5">
        <v>33</v>
      </c>
      <c r="H5337" s="5">
        <v>1873.5334</v>
      </c>
      <c r="I5337" s="6"/>
    </row>
    <row r="5338" spans="2:9" x14ac:dyDescent="0.15">
      <c r="B5338" s="4">
        <v>96</v>
      </c>
      <c r="C5338" s="5">
        <v>244544</v>
      </c>
      <c r="D5338" s="5">
        <v>4366</v>
      </c>
      <c r="E5338" s="5">
        <v>936</v>
      </c>
      <c r="F5338" s="5">
        <v>9512</v>
      </c>
      <c r="G5338" s="5">
        <v>56</v>
      </c>
      <c r="H5338" s="5">
        <v>2445.2437</v>
      </c>
      <c r="I5338" s="6"/>
    </row>
    <row r="5339" spans="2:9" x14ac:dyDescent="0.15">
      <c r="B5339" s="4">
        <v>97</v>
      </c>
      <c r="C5339" s="5">
        <v>262968</v>
      </c>
      <c r="D5339" s="5">
        <v>6742</v>
      </c>
      <c r="E5339" s="5">
        <v>3592</v>
      </c>
      <c r="F5339" s="5">
        <v>10344</v>
      </c>
      <c r="G5339" s="5">
        <v>39</v>
      </c>
      <c r="H5339" s="5">
        <v>1929.2942</v>
      </c>
      <c r="I5339" s="6"/>
    </row>
    <row r="5340" spans="2:9" x14ac:dyDescent="0.15">
      <c r="B5340" s="4">
        <v>98</v>
      </c>
      <c r="C5340" s="5">
        <v>193608</v>
      </c>
      <c r="D5340" s="5">
        <v>6676</v>
      </c>
      <c r="E5340" s="5">
        <v>3368</v>
      </c>
      <c r="F5340" s="5">
        <v>9640</v>
      </c>
      <c r="G5340" s="5">
        <v>29</v>
      </c>
      <c r="H5340" s="5">
        <v>1769.1484</v>
      </c>
      <c r="I5340" s="6"/>
    </row>
    <row r="5341" spans="2:9" x14ac:dyDescent="0.15">
      <c r="B5341" s="4">
        <v>99</v>
      </c>
      <c r="C5341" s="5">
        <v>117088</v>
      </c>
      <c r="D5341" s="5">
        <v>7318</v>
      </c>
      <c r="E5341" s="5">
        <v>4808</v>
      </c>
      <c r="F5341" s="5">
        <v>10024</v>
      </c>
      <c r="G5341" s="5">
        <v>16</v>
      </c>
      <c r="H5341" s="5">
        <v>1851.7273</v>
      </c>
      <c r="I5341" s="6"/>
    </row>
    <row r="5342" spans="2:9" x14ac:dyDescent="0.15">
      <c r="B5342" s="4">
        <v>100</v>
      </c>
      <c r="C5342" s="5">
        <v>43104</v>
      </c>
      <c r="D5342" s="5">
        <v>3592</v>
      </c>
      <c r="E5342" s="5">
        <v>2376</v>
      </c>
      <c r="F5342" s="5">
        <v>4104</v>
      </c>
      <c r="G5342" s="5">
        <v>12</v>
      </c>
      <c r="H5342" s="5">
        <v>546.98644999999999</v>
      </c>
      <c r="I5342" s="6"/>
    </row>
    <row r="5343" spans="2:9" x14ac:dyDescent="0.15">
      <c r="B5343" s="4">
        <v>101</v>
      </c>
      <c r="C5343" s="5">
        <v>413904</v>
      </c>
      <c r="D5343" s="5">
        <v>7664</v>
      </c>
      <c r="E5343" s="5">
        <v>2504</v>
      </c>
      <c r="F5343" s="5">
        <v>13352</v>
      </c>
      <c r="G5343" s="5">
        <v>54</v>
      </c>
      <c r="H5343" s="5">
        <v>2804.5421999999999</v>
      </c>
      <c r="I5343" s="6"/>
    </row>
    <row r="5344" spans="2:9" x14ac:dyDescent="0.15">
      <c r="B5344" s="4">
        <v>102</v>
      </c>
      <c r="C5344" s="5">
        <v>287544</v>
      </c>
      <c r="D5344" s="5">
        <v>8215</v>
      </c>
      <c r="E5344" s="5">
        <v>3912</v>
      </c>
      <c r="F5344" s="5">
        <v>13960</v>
      </c>
      <c r="G5344" s="5">
        <v>35</v>
      </c>
      <c r="H5344" s="5">
        <v>2801.6356999999998</v>
      </c>
      <c r="I5344" s="6"/>
    </row>
    <row r="5345" spans="1:9" x14ac:dyDescent="0.15">
      <c r="B5345" s="4">
        <v>103</v>
      </c>
      <c r="C5345" s="5">
        <v>400456</v>
      </c>
      <c r="D5345" s="5">
        <v>8172</v>
      </c>
      <c r="E5345" s="5">
        <v>2216</v>
      </c>
      <c r="F5345" s="5">
        <v>15432</v>
      </c>
      <c r="G5345" s="5">
        <v>49</v>
      </c>
      <c r="H5345" s="5">
        <v>3584.5043999999998</v>
      </c>
      <c r="I5345" s="6"/>
    </row>
    <row r="5346" spans="1:9" x14ac:dyDescent="0.15">
      <c r="B5346" s="4">
        <v>104</v>
      </c>
      <c r="C5346" s="5">
        <v>661200</v>
      </c>
      <c r="D5346" s="5">
        <v>8063</v>
      </c>
      <c r="E5346" s="5">
        <v>2504</v>
      </c>
      <c r="F5346" s="5">
        <v>16424</v>
      </c>
      <c r="G5346" s="5">
        <v>82</v>
      </c>
      <c r="H5346" s="5">
        <v>4100.8833000000004</v>
      </c>
      <c r="I5346" s="6"/>
    </row>
    <row r="5347" spans="1:9" x14ac:dyDescent="0.15">
      <c r="B5347" s="4">
        <v>105</v>
      </c>
      <c r="C5347" s="5">
        <v>34384</v>
      </c>
      <c r="D5347" s="5">
        <v>2456</v>
      </c>
      <c r="E5347" s="5">
        <v>584</v>
      </c>
      <c r="F5347" s="5">
        <v>3304</v>
      </c>
      <c r="G5347" s="5">
        <v>14</v>
      </c>
      <c r="H5347" s="5">
        <v>811.55960000000005</v>
      </c>
      <c r="I5347" s="6"/>
    </row>
    <row r="5348" spans="1:9" x14ac:dyDescent="0.15">
      <c r="B5348" s="4">
        <v>106</v>
      </c>
      <c r="C5348" s="5">
        <v>986400</v>
      </c>
      <c r="D5348" s="5">
        <v>12330</v>
      </c>
      <c r="E5348" s="5">
        <v>1864</v>
      </c>
      <c r="F5348" s="5">
        <v>29288</v>
      </c>
      <c r="G5348" s="5">
        <v>80</v>
      </c>
      <c r="H5348" s="5">
        <v>8375.1790000000001</v>
      </c>
      <c r="I5348" s="6"/>
    </row>
    <row r="5349" spans="1:9" x14ac:dyDescent="0.15">
      <c r="B5349" s="4">
        <v>107</v>
      </c>
      <c r="C5349" s="5">
        <v>789920</v>
      </c>
      <c r="D5349" s="5">
        <v>14105</v>
      </c>
      <c r="E5349" s="5">
        <v>3368</v>
      </c>
      <c r="F5349" s="5">
        <v>28008</v>
      </c>
      <c r="G5349" s="5">
        <v>56</v>
      </c>
      <c r="H5349" s="5">
        <v>6782.6913999999997</v>
      </c>
      <c r="I5349" s="6"/>
    </row>
    <row r="5350" spans="1:9" x14ac:dyDescent="0.15">
      <c r="B5350" s="4">
        <v>108</v>
      </c>
      <c r="C5350" s="5">
        <v>179152</v>
      </c>
      <c r="D5350" s="5">
        <v>3894</v>
      </c>
      <c r="E5350" s="5">
        <v>904</v>
      </c>
      <c r="F5350" s="5">
        <v>7720</v>
      </c>
      <c r="G5350" s="5">
        <v>46</v>
      </c>
      <c r="H5350" s="5">
        <v>1791.8561</v>
      </c>
      <c r="I5350" s="6"/>
    </row>
    <row r="5351" spans="1:9" x14ac:dyDescent="0.15">
      <c r="B5351" s="4">
        <v>109</v>
      </c>
      <c r="C5351" s="5">
        <v>392224</v>
      </c>
      <c r="D5351" s="5">
        <v>10895</v>
      </c>
      <c r="E5351" s="5">
        <v>5000</v>
      </c>
      <c r="F5351" s="5">
        <v>18120</v>
      </c>
      <c r="G5351" s="5">
        <v>36</v>
      </c>
      <c r="H5351" s="5">
        <v>3807.9133000000002</v>
      </c>
      <c r="I5351" s="6"/>
    </row>
    <row r="5352" spans="1:9" x14ac:dyDescent="0.15">
      <c r="B5352" s="4">
        <v>110</v>
      </c>
      <c r="C5352" s="5">
        <v>281112</v>
      </c>
      <c r="D5352" s="5">
        <v>9068</v>
      </c>
      <c r="E5352" s="5">
        <v>1288</v>
      </c>
      <c r="F5352" s="5">
        <v>20744</v>
      </c>
      <c r="G5352" s="5">
        <v>31</v>
      </c>
      <c r="H5352" s="5">
        <v>5440.8505999999998</v>
      </c>
      <c r="I5352" s="6"/>
    </row>
    <row r="5353" spans="1:9" x14ac:dyDescent="0.15">
      <c r="B5353" s="4">
        <v>111</v>
      </c>
      <c r="C5353" s="5">
        <v>1075592</v>
      </c>
      <c r="D5353" s="5">
        <v>12085</v>
      </c>
      <c r="E5353" s="5">
        <v>2376</v>
      </c>
      <c r="F5353" s="5">
        <v>27464</v>
      </c>
      <c r="G5353" s="5">
        <v>89</v>
      </c>
      <c r="H5353" s="5">
        <v>7215.1025</v>
      </c>
      <c r="I5353" s="6"/>
    </row>
    <row r="5354" spans="1:9" x14ac:dyDescent="0.15">
      <c r="B5354" s="4">
        <v>112</v>
      </c>
      <c r="C5354" s="5">
        <v>509952</v>
      </c>
      <c r="D5354" s="5">
        <v>8499</v>
      </c>
      <c r="E5354" s="5">
        <v>2568</v>
      </c>
      <c r="F5354" s="5">
        <v>18504</v>
      </c>
      <c r="G5354" s="5">
        <v>60</v>
      </c>
      <c r="H5354" s="5">
        <v>4196.6367</v>
      </c>
      <c r="I5354" s="6"/>
    </row>
    <row r="5355" spans="1:9" x14ac:dyDescent="0.15">
      <c r="B5355" s="4">
        <v>113</v>
      </c>
      <c r="C5355" s="5">
        <v>265536</v>
      </c>
      <c r="D5355" s="5">
        <v>5106</v>
      </c>
      <c r="E5355" s="5">
        <v>1704</v>
      </c>
      <c r="F5355" s="5">
        <v>11176</v>
      </c>
      <c r="G5355" s="5">
        <v>52</v>
      </c>
      <c r="H5355" s="5">
        <v>2567.9299999999998</v>
      </c>
      <c r="I5355" s="6"/>
    </row>
    <row r="5356" spans="1:9" x14ac:dyDescent="0.15">
      <c r="B5356" s="4">
        <v>114</v>
      </c>
      <c r="C5356" s="5">
        <v>365280</v>
      </c>
      <c r="D5356" s="5">
        <v>10146</v>
      </c>
      <c r="E5356" s="5">
        <v>5864</v>
      </c>
      <c r="F5356" s="5">
        <v>17032</v>
      </c>
      <c r="G5356" s="5">
        <v>36</v>
      </c>
      <c r="H5356" s="5">
        <v>3156.7498000000001</v>
      </c>
      <c r="I5356" s="6"/>
    </row>
    <row r="5357" spans="1:9" x14ac:dyDescent="0.15">
      <c r="A5357" s="6"/>
      <c r="B5357" s="4">
        <v>115</v>
      </c>
      <c r="C5357" s="5">
        <v>355184</v>
      </c>
      <c r="D5357" s="5">
        <v>8456</v>
      </c>
      <c r="E5357" s="5">
        <v>3528</v>
      </c>
      <c r="F5357" s="5">
        <v>14920</v>
      </c>
      <c r="G5357" s="5">
        <v>42</v>
      </c>
      <c r="H5357" s="5">
        <v>3532.1511</v>
      </c>
      <c r="I5357" s="6"/>
    </row>
    <row r="5358" spans="1:9" x14ac:dyDescent="0.15">
      <c r="A5358" s="11"/>
      <c r="B5358" s="4">
        <v>116</v>
      </c>
      <c r="C5358" s="5">
        <v>770672</v>
      </c>
      <c r="D5358" s="5">
        <v>8961</v>
      </c>
      <c r="E5358" s="5">
        <v>2632</v>
      </c>
      <c r="F5358" s="5">
        <v>20584</v>
      </c>
      <c r="G5358" s="5">
        <v>86</v>
      </c>
      <c r="H5358" s="5">
        <v>4510.8559999999998</v>
      </c>
      <c r="I5358" s="6"/>
    </row>
    <row r="5359" spans="1:9" x14ac:dyDescent="0.15">
      <c r="B5359" s="4">
        <v>117</v>
      </c>
      <c r="C5359" s="5">
        <v>328336</v>
      </c>
      <c r="D5359" s="5">
        <v>8640</v>
      </c>
      <c r="E5359" s="5">
        <v>3752</v>
      </c>
      <c r="F5359" s="5">
        <v>14152</v>
      </c>
      <c r="G5359" s="5">
        <v>38</v>
      </c>
      <c r="H5359" s="5">
        <v>2660.4969999999998</v>
      </c>
      <c r="I5359" s="6"/>
    </row>
    <row r="5360" spans="1:9" x14ac:dyDescent="0.15">
      <c r="B5360" s="4">
        <v>118</v>
      </c>
      <c r="C5360" s="5">
        <v>279408</v>
      </c>
      <c r="D5360" s="5">
        <v>5588</v>
      </c>
      <c r="E5360" s="5">
        <v>1928</v>
      </c>
      <c r="F5360" s="5">
        <v>10632</v>
      </c>
      <c r="G5360" s="5">
        <v>50</v>
      </c>
      <c r="H5360" s="5">
        <v>2143.7017000000001</v>
      </c>
      <c r="I5360" s="6"/>
    </row>
    <row r="5361" spans="2:9" x14ac:dyDescent="0.15">
      <c r="B5361" s="4">
        <v>119</v>
      </c>
      <c r="C5361" s="5">
        <v>509552</v>
      </c>
      <c r="D5361" s="5">
        <v>6885</v>
      </c>
      <c r="E5361" s="5">
        <v>648</v>
      </c>
      <c r="F5361" s="5">
        <v>14888</v>
      </c>
      <c r="G5361" s="5">
        <v>74</v>
      </c>
      <c r="H5361" s="5">
        <v>3979.1914000000002</v>
      </c>
      <c r="I5361" s="6"/>
    </row>
    <row r="5362" spans="2:9" x14ac:dyDescent="0.15">
      <c r="B5362" s="4">
        <v>120</v>
      </c>
      <c r="C5362" s="5">
        <v>536608</v>
      </c>
      <c r="D5362" s="5">
        <v>7452</v>
      </c>
      <c r="E5362" s="5">
        <v>936</v>
      </c>
      <c r="F5362" s="5">
        <v>16712</v>
      </c>
      <c r="G5362" s="5">
        <v>72</v>
      </c>
      <c r="H5362" s="5">
        <v>4307.9589999999998</v>
      </c>
      <c r="I5362" s="6"/>
    </row>
    <row r="5363" spans="2:9" x14ac:dyDescent="0.15">
      <c r="B5363" s="4">
        <v>121</v>
      </c>
      <c r="C5363" s="5">
        <v>947968</v>
      </c>
      <c r="D5363" s="5">
        <v>10772</v>
      </c>
      <c r="E5363" s="5">
        <v>1416</v>
      </c>
      <c r="F5363" s="5">
        <v>24328</v>
      </c>
      <c r="G5363" s="5">
        <v>88</v>
      </c>
      <c r="H5363" s="5">
        <v>6410.6112999999996</v>
      </c>
      <c r="I5363" s="6"/>
    </row>
    <row r="5364" spans="2:9" x14ac:dyDescent="0.15">
      <c r="B5364" s="4">
        <v>122</v>
      </c>
      <c r="C5364" s="5">
        <v>329152</v>
      </c>
      <c r="D5364" s="5">
        <v>9143</v>
      </c>
      <c r="E5364" s="5">
        <v>1928</v>
      </c>
      <c r="F5364" s="5">
        <v>17736</v>
      </c>
      <c r="G5364" s="5">
        <v>36</v>
      </c>
      <c r="H5364" s="5">
        <v>4823.9340000000002</v>
      </c>
      <c r="I5364" s="6"/>
    </row>
    <row r="5365" spans="2:9" x14ac:dyDescent="0.15">
      <c r="B5365" s="4">
        <v>123</v>
      </c>
      <c r="C5365" s="5">
        <v>287904</v>
      </c>
      <c r="D5365" s="5">
        <v>6543</v>
      </c>
      <c r="E5365" s="5">
        <v>1960</v>
      </c>
      <c r="F5365" s="5">
        <v>13640</v>
      </c>
      <c r="G5365" s="5">
        <v>44</v>
      </c>
      <c r="H5365" s="5">
        <v>2976.2273</v>
      </c>
      <c r="I5365" s="6"/>
    </row>
    <row r="5366" spans="2:9" x14ac:dyDescent="0.15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15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15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15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15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15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15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15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15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15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15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15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15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15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15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15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15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15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15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15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15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15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15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15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15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15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15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15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15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15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15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15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15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15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15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15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15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15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15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15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15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15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15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15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15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15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15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15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15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15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15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15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15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15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15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15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15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15">
      <c r="B5423" s="4">
        <v>181</v>
      </c>
      <c r="I5423" s="6"/>
    </row>
    <row r="5424" spans="1:9" x14ac:dyDescent="0.15">
      <c r="A5424" s="14" t="s">
        <v>10</v>
      </c>
      <c r="B5424" s="3">
        <v>123</v>
      </c>
      <c r="I5424" s="6"/>
    </row>
    <row r="5425" spans="1:10" x14ac:dyDescent="0.15">
      <c r="A5425" t="s">
        <v>67</v>
      </c>
      <c r="B5425" s="15"/>
      <c r="C5425" s="8">
        <f>AVERAGE(C5243:C5423)</f>
        <v>422896.26016260165</v>
      </c>
      <c r="D5425" s="8"/>
      <c r="E5425" s="8"/>
      <c r="F5425" s="8"/>
      <c r="G5425" s="8"/>
      <c r="H5425" s="8"/>
      <c r="I5425" s="9"/>
      <c r="J5425" s="17">
        <f>AVERAGE(D5243:D5423)</f>
        <v>8240.3414634146338</v>
      </c>
    </row>
    <row r="5426" spans="1:10" x14ac:dyDescent="0.15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15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15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15">
      <c r="B5429" s="4"/>
      <c r="C5429" s="16"/>
      <c r="D5429" s="16"/>
      <c r="E5429" s="16"/>
      <c r="F5429" s="16"/>
      <c r="G5429" s="16"/>
      <c r="H5429" s="16"/>
      <c r="I5429" s="18"/>
    </row>
    <row r="5430" spans="1:10" x14ac:dyDescent="0.15">
      <c r="A5430" s="6"/>
      <c r="B5430" s="16">
        <v>1</v>
      </c>
      <c r="C5430" s="16">
        <v>139544</v>
      </c>
      <c r="D5430" s="16">
        <v>4228</v>
      </c>
      <c r="E5430" s="16">
        <v>1400</v>
      </c>
      <c r="F5430" s="16">
        <v>8024</v>
      </c>
      <c r="G5430" s="16">
        <v>33</v>
      </c>
      <c r="H5430" s="16">
        <v>1912.0827999999999</v>
      </c>
      <c r="I5430" s="18"/>
    </row>
    <row r="5431" spans="1:10" x14ac:dyDescent="0.15">
      <c r="A5431" s="6"/>
      <c r="B5431" s="16">
        <v>2</v>
      </c>
      <c r="C5431" s="16">
        <v>251104</v>
      </c>
      <c r="D5431" s="16">
        <v>7847</v>
      </c>
      <c r="E5431" s="16">
        <v>3512</v>
      </c>
      <c r="F5431" s="16">
        <v>13240</v>
      </c>
      <c r="G5431" s="16">
        <v>32</v>
      </c>
      <c r="H5431" s="16">
        <v>2765.4582999999998</v>
      </c>
      <c r="I5431" s="18"/>
    </row>
    <row r="5432" spans="1:10" x14ac:dyDescent="0.15">
      <c r="A5432" s="6"/>
      <c r="B5432" s="16">
        <v>3</v>
      </c>
      <c r="C5432" s="16">
        <v>375984</v>
      </c>
      <c r="D5432" s="16">
        <v>7519</v>
      </c>
      <c r="E5432" s="16">
        <v>1624</v>
      </c>
      <c r="F5432" s="16">
        <v>14744</v>
      </c>
      <c r="G5432" s="16">
        <v>50</v>
      </c>
      <c r="H5432" s="16">
        <v>3234.4643999999998</v>
      </c>
      <c r="I5432" s="18"/>
    </row>
    <row r="5433" spans="1:10" x14ac:dyDescent="0.15">
      <c r="A5433" s="6"/>
      <c r="B5433" s="16">
        <v>4</v>
      </c>
      <c r="C5433" s="16">
        <v>333512</v>
      </c>
      <c r="D5433" s="16">
        <v>7756</v>
      </c>
      <c r="E5433" s="16">
        <v>2616</v>
      </c>
      <c r="F5433" s="16">
        <v>14648</v>
      </c>
      <c r="G5433" s="16">
        <v>43</v>
      </c>
      <c r="H5433" s="16">
        <v>3198.3914</v>
      </c>
      <c r="I5433" s="18"/>
    </row>
    <row r="5434" spans="1:10" x14ac:dyDescent="0.15">
      <c r="A5434" s="6"/>
      <c r="B5434" s="16">
        <v>5</v>
      </c>
      <c r="C5434" s="16">
        <v>609088</v>
      </c>
      <c r="D5434" s="16">
        <v>10151</v>
      </c>
      <c r="E5434" s="16">
        <v>3480</v>
      </c>
      <c r="F5434" s="16">
        <v>21048</v>
      </c>
      <c r="G5434" s="16">
        <v>60</v>
      </c>
      <c r="H5434" s="16">
        <v>4752.1426000000001</v>
      </c>
      <c r="I5434" s="18"/>
    </row>
    <row r="5435" spans="1:10" x14ac:dyDescent="0.15">
      <c r="A5435" s="6"/>
      <c r="B5435" s="16">
        <v>6</v>
      </c>
      <c r="C5435" s="16">
        <v>172336</v>
      </c>
      <c r="D5435" s="16">
        <v>4535</v>
      </c>
      <c r="E5435" s="16">
        <v>1464</v>
      </c>
      <c r="F5435" s="16">
        <v>8216</v>
      </c>
      <c r="G5435" s="16">
        <v>38</v>
      </c>
      <c r="H5435" s="16">
        <v>1713.7102</v>
      </c>
      <c r="I5435" s="18"/>
    </row>
    <row r="5436" spans="1:10" x14ac:dyDescent="0.15">
      <c r="A5436" s="6"/>
      <c r="B5436" s="16">
        <v>7</v>
      </c>
      <c r="C5436" s="16">
        <v>526152</v>
      </c>
      <c r="D5436" s="16">
        <v>10316</v>
      </c>
      <c r="E5436" s="16">
        <v>3832</v>
      </c>
      <c r="F5436" s="16">
        <v>18840</v>
      </c>
      <c r="G5436" s="16">
        <v>51</v>
      </c>
      <c r="H5436" s="16">
        <v>4182.0690000000004</v>
      </c>
      <c r="I5436" s="18"/>
    </row>
    <row r="5437" spans="1:10" x14ac:dyDescent="0.15">
      <c r="A5437" s="6"/>
      <c r="B5437" s="16">
        <v>8</v>
      </c>
      <c r="C5437" s="16">
        <v>326368</v>
      </c>
      <c r="D5437" s="16">
        <v>7417</v>
      </c>
      <c r="E5437" s="16">
        <v>3096</v>
      </c>
      <c r="F5437" s="16">
        <v>13752</v>
      </c>
      <c r="G5437" s="16">
        <v>44</v>
      </c>
      <c r="H5437" s="16">
        <v>2838.0275999999999</v>
      </c>
      <c r="I5437" s="18"/>
    </row>
    <row r="5438" spans="1:10" x14ac:dyDescent="0.15">
      <c r="A5438" s="6"/>
      <c r="B5438" s="16">
        <v>9</v>
      </c>
      <c r="C5438" s="16">
        <v>227928</v>
      </c>
      <c r="D5438" s="16">
        <v>5559</v>
      </c>
      <c r="E5438" s="16">
        <v>2328</v>
      </c>
      <c r="F5438" s="16">
        <v>10616</v>
      </c>
      <c r="G5438" s="16">
        <v>41</v>
      </c>
      <c r="H5438" s="16">
        <v>2117.018</v>
      </c>
      <c r="I5438" s="18"/>
    </row>
    <row r="5439" spans="1:10" x14ac:dyDescent="0.15">
      <c r="A5439" s="6"/>
      <c r="B5439" s="16">
        <v>10</v>
      </c>
      <c r="C5439" s="16">
        <v>121840</v>
      </c>
      <c r="D5439" s="16">
        <v>4686</v>
      </c>
      <c r="E5439" s="16">
        <v>2488</v>
      </c>
      <c r="F5439" s="16">
        <v>6744</v>
      </c>
      <c r="G5439" s="16">
        <v>26</v>
      </c>
      <c r="H5439" s="16">
        <v>1137.5006000000001</v>
      </c>
      <c r="I5439" s="18"/>
    </row>
    <row r="5440" spans="1:10" x14ac:dyDescent="0.15">
      <c r="A5440" s="6"/>
      <c r="B5440" s="16">
        <v>11</v>
      </c>
      <c r="C5440" s="16">
        <v>227496</v>
      </c>
      <c r="D5440" s="16">
        <v>5833</v>
      </c>
      <c r="E5440" s="16">
        <v>1816</v>
      </c>
      <c r="F5440" s="16">
        <v>10168</v>
      </c>
      <c r="G5440" s="16">
        <v>39</v>
      </c>
      <c r="H5440" s="16">
        <v>2368.2143999999998</v>
      </c>
      <c r="I5440" s="18"/>
    </row>
    <row r="5441" spans="1:9" x14ac:dyDescent="0.15">
      <c r="A5441" s="6"/>
      <c r="B5441" s="5">
        <v>12</v>
      </c>
      <c r="C5441" s="16">
        <v>278568</v>
      </c>
      <c r="D5441" s="16">
        <v>6478</v>
      </c>
      <c r="E5441" s="16">
        <v>1944</v>
      </c>
      <c r="F5441" s="16">
        <v>12760</v>
      </c>
      <c r="G5441" s="16">
        <v>43</v>
      </c>
      <c r="H5441" s="16">
        <v>3068.4937</v>
      </c>
      <c r="I5441" s="18"/>
    </row>
    <row r="5442" spans="1:9" x14ac:dyDescent="0.15">
      <c r="B5442" s="4">
        <v>13</v>
      </c>
      <c r="C5442" s="16">
        <v>365808</v>
      </c>
      <c r="D5442" s="16">
        <v>8709</v>
      </c>
      <c r="E5442" s="16">
        <v>4088</v>
      </c>
      <c r="F5442" s="16">
        <v>15064</v>
      </c>
      <c r="G5442" s="16">
        <v>42</v>
      </c>
      <c r="H5442" s="16">
        <v>2693.3852999999999</v>
      </c>
      <c r="I5442" s="18"/>
    </row>
    <row r="5443" spans="1:9" x14ac:dyDescent="0.15">
      <c r="B5443" s="4">
        <v>14</v>
      </c>
      <c r="C5443" s="16">
        <v>359784</v>
      </c>
      <c r="D5443" s="16">
        <v>8367</v>
      </c>
      <c r="E5443" s="16">
        <v>5112</v>
      </c>
      <c r="F5443" s="16">
        <v>12344</v>
      </c>
      <c r="G5443" s="16">
        <v>43</v>
      </c>
      <c r="H5443" s="16">
        <v>2182.7829999999999</v>
      </c>
      <c r="I5443" s="18"/>
    </row>
    <row r="5444" spans="1:9" x14ac:dyDescent="0.15">
      <c r="B5444" s="4">
        <v>15</v>
      </c>
      <c r="C5444" s="16">
        <v>337856</v>
      </c>
      <c r="D5444" s="16">
        <v>7038</v>
      </c>
      <c r="E5444" s="16">
        <v>2392</v>
      </c>
      <c r="F5444" s="16">
        <v>12344</v>
      </c>
      <c r="G5444" s="16">
        <v>48</v>
      </c>
      <c r="H5444" s="16">
        <v>2508.4762999999998</v>
      </c>
      <c r="I5444" s="18"/>
    </row>
    <row r="5445" spans="1:9" x14ac:dyDescent="0.15">
      <c r="B5445" s="4">
        <v>16</v>
      </c>
      <c r="C5445" s="16">
        <v>415704</v>
      </c>
      <c r="D5445" s="16">
        <v>9237</v>
      </c>
      <c r="E5445" s="16">
        <v>5592</v>
      </c>
      <c r="F5445" s="16">
        <v>14648</v>
      </c>
      <c r="G5445" s="16">
        <v>45</v>
      </c>
      <c r="H5445" s="16">
        <v>2600.654</v>
      </c>
      <c r="I5445" s="18"/>
    </row>
    <row r="5446" spans="1:9" x14ac:dyDescent="0.15">
      <c r="B5446" s="4">
        <v>17</v>
      </c>
      <c r="C5446" s="16">
        <v>287096</v>
      </c>
      <c r="D5446" s="16">
        <v>7759</v>
      </c>
      <c r="E5446" s="16">
        <v>4184</v>
      </c>
      <c r="F5446" s="16">
        <v>12920</v>
      </c>
      <c r="G5446" s="16">
        <v>37</v>
      </c>
      <c r="H5446" s="16">
        <v>2449.8948</v>
      </c>
      <c r="I5446" s="18"/>
    </row>
    <row r="5447" spans="1:9" x14ac:dyDescent="0.15">
      <c r="B5447" s="4">
        <v>18</v>
      </c>
      <c r="C5447" s="16">
        <v>232784</v>
      </c>
      <c r="D5447" s="16">
        <v>5542</v>
      </c>
      <c r="E5447" s="16">
        <v>1976</v>
      </c>
      <c r="F5447" s="16">
        <v>9560</v>
      </c>
      <c r="G5447" s="16">
        <v>42</v>
      </c>
      <c r="H5447" s="16">
        <v>2071.248</v>
      </c>
      <c r="I5447" s="18"/>
    </row>
    <row r="5448" spans="1:9" x14ac:dyDescent="0.15">
      <c r="B5448" s="4">
        <v>19</v>
      </c>
      <c r="C5448" s="16">
        <v>70872</v>
      </c>
      <c r="D5448" s="16">
        <v>4168</v>
      </c>
      <c r="E5448" s="16">
        <v>2104</v>
      </c>
      <c r="F5448" s="16">
        <v>5944</v>
      </c>
      <c r="G5448" s="16">
        <v>17</v>
      </c>
      <c r="H5448" s="16">
        <v>977.71159999999998</v>
      </c>
      <c r="I5448" s="18"/>
    </row>
    <row r="5449" spans="1:9" x14ac:dyDescent="0.15">
      <c r="B5449" s="4">
        <v>20</v>
      </c>
      <c r="C5449" s="16">
        <v>316056</v>
      </c>
      <c r="D5449" s="16">
        <v>6450</v>
      </c>
      <c r="E5449" s="16">
        <v>3896</v>
      </c>
      <c r="F5449" s="16">
        <v>8696</v>
      </c>
      <c r="G5449" s="16">
        <v>49</v>
      </c>
      <c r="H5449" s="16">
        <v>1258.4294</v>
      </c>
      <c r="I5449" s="18"/>
    </row>
    <row r="5450" spans="1:9" x14ac:dyDescent="0.15">
      <c r="B5450" s="4">
        <v>21</v>
      </c>
      <c r="C5450" s="16">
        <v>108456</v>
      </c>
      <c r="D5450" s="16">
        <v>4715</v>
      </c>
      <c r="E5450" s="16">
        <v>2648</v>
      </c>
      <c r="F5450" s="16">
        <v>7192</v>
      </c>
      <c r="G5450" s="16">
        <v>23</v>
      </c>
      <c r="H5450" s="16">
        <v>1045.9794999999999</v>
      </c>
      <c r="I5450" s="18"/>
    </row>
    <row r="5451" spans="1:9" x14ac:dyDescent="0.15">
      <c r="B5451" s="4">
        <v>22</v>
      </c>
      <c r="C5451" s="16">
        <v>159056</v>
      </c>
      <c r="D5451" s="16">
        <v>6117</v>
      </c>
      <c r="E5451" s="16">
        <v>4536</v>
      </c>
      <c r="F5451" s="16">
        <v>8056</v>
      </c>
      <c r="G5451" s="16">
        <v>26</v>
      </c>
      <c r="H5451" s="16">
        <v>1088.1194</v>
      </c>
      <c r="I5451" s="18"/>
    </row>
    <row r="5452" spans="1:9" x14ac:dyDescent="0.15">
      <c r="B5452" s="4">
        <v>23</v>
      </c>
      <c r="C5452" s="16">
        <v>391440</v>
      </c>
      <c r="D5452" s="16">
        <v>8509</v>
      </c>
      <c r="E5452" s="16">
        <v>3672</v>
      </c>
      <c r="F5452" s="16">
        <v>13784</v>
      </c>
      <c r="G5452" s="16">
        <v>46</v>
      </c>
      <c r="H5452" s="16">
        <v>2764.864</v>
      </c>
      <c r="I5452" s="18"/>
    </row>
    <row r="5453" spans="1:9" x14ac:dyDescent="0.15">
      <c r="B5453" s="4">
        <v>24</v>
      </c>
      <c r="C5453" s="16">
        <v>258520</v>
      </c>
      <c r="D5453" s="16">
        <v>10340</v>
      </c>
      <c r="E5453" s="16">
        <v>7512</v>
      </c>
      <c r="F5453" s="16">
        <v>13336</v>
      </c>
      <c r="G5453" s="16">
        <v>25</v>
      </c>
      <c r="H5453" s="16">
        <v>1675.2188000000001</v>
      </c>
      <c r="I5453" s="18"/>
    </row>
    <row r="5454" spans="1:9" x14ac:dyDescent="0.15">
      <c r="B5454" s="4">
        <v>25</v>
      </c>
      <c r="C5454" s="16">
        <v>397112</v>
      </c>
      <c r="D5454" s="16">
        <v>10732</v>
      </c>
      <c r="E5454" s="16">
        <v>7768</v>
      </c>
      <c r="F5454" s="16">
        <v>14552</v>
      </c>
      <c r="G5454" s="16">
        <v>37</v>
      </c>
      <c r="H5454" s="16">
        <v>1834.4685999999999</v>
      </c>
      <c r="I5454" s="18"/>
    </row>
    <row r="5455" spans="1:9" x14ac:dyDescent="0.15">
      <c r="B5455" s="4">
        <v>26</v>
      </c>
      <c r="C5455" s="16">
        <v>330664</v>
      </c>
      <c r="D5455" s="16">
        <v>7689</v>
      </c>
      <c r="E5455" s="16">
        <v>3544</v>
      </c>
      <c r="F5455" s="16">
        <v>14424</v>
      </c>
      <c r="G5455" s="16">
        <v>43</v>
      </c>
      <c r="H5455" s="16">
        <v>2657.4802</v>
      </c>
      <c r="I5455" s="18"/>
    </row>
    <row r="5456" spans="1:9" x14ac:dyDescent="0.15">
      <c r="B5456" s="4">
        <v>27</v>
      </c>
      <c r="C5456" s="16">
        <v>328896</v>
      </c>
      <c r="D5456" s="16">
        <v>8222</v>
      </c>
      <c r="E5456" s="16">
        <v>2872</v>
      </c>
      <c r="F5456" s="16">
        <v>12984</v>
      </c>
      <c r="G5456" s="16">
        <v>40</v>
      </c>
      <c r="H5456" s="16">
        <v>2448.2710000000002</v>
      </c>
      <c r="I5456" s="18"/>
    </row>
    <row r="5457" spans="1:9" x14ac:dyDescent="0.15">
      <c r="B5457" s="4">
        <v>28</v>
      </c>
      <c r="C5457" s="16">
        <v>375240</v>
      </c>
      <c r="D5457" s="16">
        <v>8726</v>
      </c>
      <c r="E5457" s="16">
        <v>4952</v>
      </c>
      <c r="F5457" s="16">
        <v>13432</v>
      </c>
      <c r="G5457" s="16">
        <v>43</v>
      </c>
      <c r="H5457" s="16">
        <v>2420.0095000000001</v>
      </c>
      <c r="I5457" s="18"/>
    </row>
    <row r="5458" spans="1:9" x14ac:dyDescent="0.15">
      <c r="B5458" s="4">
        <v>29</v>
      </c>
      <c r="C5458" s="16">
        <v>136864</v>
      </c>
      <c r="D5458" s="16">
        <v>6843</v>
      </c>
      <c r="E5458" s="16">
        <v>4056</v>
      </c>
      <c r="F5458" s="16">
        <v>9016</v>
      </c>
      <c r="G5458" s="16">
        <v>20</v>
      </c>
      <c r="H5458" s="16">
        <v>1177.4450999999999</v>
      </c>
      <c r="I5458" s="18"/>
    </row>
    <row r="5459" spans="1:9" x14ac:dyDescent="0.15">
      <c r="B5459" s="4">
        <v>30</v>
      </c>
      <c r="C5459" s="16">
        <v>474024</v>
      </c>
      <c r="D5459" s="16">
        <v>10085</v>
      </c>
      <c r="E5459" s="16">
        <v>4920</v>
      </c>
      <c r="F5459" s="16">
        <v>16824</v>
      </c>
      <c r="G5459" s="16">
        <v>47</v>
      </c>
      <c r="H5459" s="16">
        <v>3572.6323000000002</v>
      </c>
      <c r="I5459" s="18"/>
    </row>
    <row r="5460" spans="1:9" x14ac:dyDescent="0.15">
      <c r="A5460" s="6"/>
      <c r="B5460" s="4">
        <v>31</v>
      </c>
      <c r="C5460" s="16">
        <v>261576</v>
      </c>
      <c r="D5460" s="16">
        <v>7473</v>
      </c>
      <c r="E5460" s="16">
        <v>3416</v>
      </c>
      <c r="F5460" s="16">
        <v>11864</v>
      </c>
      <c r="G5460" s="16">
        <v>35</v>
      </c>
      <c r="H5460" s="16">
        <v>2187.0970000000002</v>
      </c>
      <c r="I5460" s="18"/>
    </row>
    <row r="5461" spans="1:9" x14ac:dyDescent="0.15">
      <c r="A5461" s="11"/>
      <c r="B5461" s="5">
        <v>32</v>
      </c>
      <c r="C5461" s="16">
        <v>360040</v>
      </c>
      <c r="D5461" s="16">
        <v>8373</v>
      </c>
      <c r="E5461" s="16">
        <v>5240</v>
      </c>
      <c r="F5461" s="16">
        <v>12120</v>
      </c>
      <c r="G5461" s="16">
        <v>43</v>
      </c>
      <c r="H5461" s="16">
        <v>1975.5498</v>
      </c>
      <c r="I5461" s="18"/>
    </row>
    <row r="5462" spans="1:9" x14ac:dyDescent="0.15">
      <c r="B5462" s="4">
        <v>33</v>
      </c>
      <c r="C5462" s="16">
        <v>82552</v>
      </c>
      <c r="D5462" s="16">
        <v>3931</v>
      </c>
      <c r="E5462" s="16">
        <v>2008</v>
      </c>
      <c r="F5462" s="16">
        <v>6104</v>
      </c>
      <c r="G5462" s="16">
        <v>21</v>
      </c>
      <c r="H5462" s="16">
        <v>1114.3125</v>
      </c>
      <c r="I5462" s="18"/>
    </row>
    <row r="5463" spans="1:9" x14ac:dyDescent="0.15">
      <c r="B5463" s="4">
        <v>34</v>
      </c>
      <c r="C5463" s="16">
        <v>249112</v>
      </c>
      <c r="D5463" s="16">
        <v>7548</v>
      </c>
      <c r="E5463" s="16">
        <v>5400</v>
      </c>
      <c r="F5463" s="16">
        <v>10136</v>
      </c>
      <c r="G5463" s="16">
        <v>33</v>
      </c>
      <c r="H5463" s="16">
        <v>1331.6608000000001</v>
      </c>
      <c r="I5463" s="18"/>
    </row>
    <row r="5464" spans="1:9" x14ac:dyDescent="0.15">
      <c r="B5464" s="4">
        <v>35</v>
      </c>
      <c r="C5464" s="16">
        <v>232088</v>
      </c>
      <c r="D5464" s="16">
        <v>9283</v>
      </c>
      <c r="E5464" s="16">
        <v>6968</v>
      </c>
      <c r="F5464" s="16">
        <v>12248</v>
      </c>
      <c r="G5464" s="16">
        <v>25</v>
      </c>
      <c r="H5464" s="16">
        <v>1426.0023000000001</v>
      </c>
      <c r="I5464" s="18"/>
    </row>
    <row r="5465" spans="1:9" x14ac:dyDescent="0.15">
      <c r="B5465" s="4">
        <v>36</v>
      </c>
      <c r="C5465" s="16">
        <v>142816</v>
      </c>
      <c r="D5465" s="16">
        <v>4463</v>
      </c>
      <c r="E5465" s="16">
        <v>1304</v>
      </c>
      <c r="F5465" s="16">
        <v>7640</v>
      </c>
      <c r="G5465" s="16">
        <v>32</v>
      </c>
      <c r="H5465" s="16">
        <v>1822.5636999999999</v>
      </c>
      <c r="I5465" s="18"/>
    </row>
    <row r="5466" spans="1:9" x14ac:dyDescent="0.15">
      <c r="B5466" s="4">
        <v>37</v>
      </c>
      <c r="C5466" s="16">
        <v>297480</v>
      </c>
      <c r="D5466" s="16">
        <v>7627</v>
      </c>
      <c r="E5466" s="16">
        <v>4184</v>
      </c>
      <c r="F5466" s="16">
        <v>12376</v>
      </c>
      <c r="G5466" s="16">
        <v>39</v>
      </c>
      <c r="H5466" s="16">
        <v>2061.7777999999998</v>
      </c>
      <c r="I5466" s="18"/>
    </row>
    <row r="5467" spans="1:9" x14ac:dyDescent="0.15">
      <c r="B5467" s="4">
        <v>38</v>
      </c>
      <c r="C5467" s="16">
        <v>88176</v>
      </c>
      <c r="D5467" s="16">
        <v>4008</v>
      </c>
      <c r="E5467" s="16">
        <v>2424</v>
      </c>
      <c r="F5467" s="16">
        <v>5304</v>
      </c>
      <c r="G5467" s="16">
        <v>22</v>
      </c>
      <c r="H5467" s="16">
        <v>839.16330000000005</v>
      </c>
      <c r="I5467" s="18"/>
    </row>
    <row r="5468" spans="1:9" x14ac:dyDescent="0.15">
      <c r="B5468" s="4">
        <v>39</v>
      </c>
      <c r="C5468" s="16">
        <v>261792</v>
      </c>
      <c r="D5468" s="16">
        <v>9349</v>
      </c>
      <c r="E5468" s="16">
        <v>5464</v>
      </c>
      <c r="F5468" s="16">
        <v>14264</v>
      </c>
      <c r="G5468" s="16">
        <v>28</v>
      </c>
      <c r="H5468" s="16">
        <v>2817.3123000000001</v>
      </c>
      <c r="I5468" s="18"/>
    </row>
    <row r="5469" spans="1:9" x14ac:dyDescent="0.15">
      <c r="B5469" s="4">
        <v>40</v>
      </c>
      <c r="C5469" s="16">
        <v>443520</v>
      </c>
      <c r="D5469" s="16">
        <v>11088</v>
      </c>
      <c r="E5469" s="16">
        <v>5176</v>
      </c>
      <c r="F5469" s="16">
        <v>19608</v>
      </c>
      <c r="G5469" s="16">
        <v>40</v>
      </c>
      <c r="H5469" s="16">
        <v>3803.1858000000002</v>
      </c>
      <c r="I5469" s="18"/>
    </row>
    <row r="5470" spans="1:9" x14ac:dyDescent="0.15">
      <c r="B5470" s="4">
        <v>41</v>
      </c>
      <c r="C5470" s="16">
        <v>323320</v>
      </c>
      <c r="D5470" s="16">
        <v>8738</v>
      </c>
      <c r="E5470" s="16">
        <v>6264</v>
      </c>
      <c r="F5470" s="16">
        <v>11256</v>
      </c>
      <c r="G5470" s="16">
        <v>37</v>
      </c>
      <c r="H5470" s="16">
        <v>1467.9179999999999</v>
      </c>
      <c r="I5470" s="18"/>
    </row>
    <row r="5471" spans="1:9" x14ac:dyDescent="0.15">
      <c r="B5471" s="4">
        <v>42</v>
      </c>
      <c r="C5471" s="16">
        <v>593256</v>
      </c>
      <c r="D5471" s="16">
        <v>12622</v>
      </c>
      <c r="E5471" s="16">
        <v>7096</v>
      </c>
      <c r="F5471" s="16">
        <v>21816</v>
      </c>
      <c r="G5471" s="16">
        <v>47</v>
      </c>
      <c r="H5471" s="16">
        <v>3858.8989999999999</v>
      </c>
      <c r="I5471" s="18"/>
    </row>
    <row r="5472" spans="1:9" x14ac:dyDescent="0.15">
      <c r="B5472" s="4">
        <v>43</v>
      </c>
      <c r="C5472" s="16">
        <v>43128</v>
      </c>
      <c r="D5472" s="16">
        <v>3317</v>
      </c>
      <c r="E5472" s="16">
        <v>2328</v>
      </c>
      <c r="F5472" s="16">
        <v>4152</v>
      </c>
      <c r="G5472" s="16">
        <v>13</v>
      </c>
      <c r="H5472" s="16">
        <v>526.53754000000004</v>
      </c>
      <c r="I5472" s="18"/>
    </row>
    <row r="5473" spans="2:9" x14ac:dyDescent="0.15">
      <c r="B5473" s="4">
        <v>44</v>
      </c>
      <c r="C5473" s="16">
        <v>133376</v>
      </c>
      <c r="D5473" s="16">
        <v>4763</v>
      </c>
      <c r="E5473" s="16">
        <v>1912</v>
      </c>
      <c r="F5473" s="16">
        <v>7064</v>
      </c>
      <c r="G5473" s="16">
        <v>28</v>
      </c>
      <c r="H5473" s="16">
        <v>1386.2655</v>
      </c>
      <c r="I5473" s="18"/>
    </row>
    <row r="5474" spans="2:9" x14ac:dyDescent="0.15">
      <c r="B5474" s="4">
        <v>45</v>
      </c>
      <c r="C5474" s="16">
        <v>544856</v>
      </c>
      <c r="D5474" s="16">
        <v>9558</v>
      </c>
      <c r="E5474" s="16">
        <v>3448</v>
      </c>
      <c r="F5474" s="16">
        <v>19352</v>
      </c>
      <c r="G5474" s="16">
        <v>57</v>
      </c>
      <c r="H5474" s="16">
        <v>4427.7359999999999</v>
      </c>
      <c r="I5474" s="18"/>
    </row>
    <row r="5475" spans="2:9" x14ac:dyDescent="0.15">
      <c r="B5475" s="4">
        <v>46</v>
      </c>
      <c r="C5475" s="16">
        <v>217712</v>
      </c>
      <c r="D5475" s="16">
        <v>7257</v>
      </c>
      <c r="E5475" s="16">
        <v>4376</v>
      </c>
      <c r="F5475" s="16">
        <v>10712</v>
      </c>
      <c r="G5475" s="16">
        <v>30</v>
      </c>
      <c r="H5475" s="16">
        <v>1766.1878999999999</v>
      </c>
      <c r="I5475" s="18"/>
    </row>
    <row r="5476" spans="2:9" x14ac:dyDescent="0.15">
      <c r="B5476" s="4">
        <v>47</v>
      </c>
      <c r="C5476" s="16">
        <v>269544</v>
      </c>
      <c r="D5476" s="16">
        <v>9983</v>
      </c>
      <c r="E5476" s="16">
        <v>7160</v>
      </c>
      <c r="F5476" s="16">
        <v>13432</v>
      </c>
      <c r="G5476" s="16">
        <v>27</v>
      </c>
      <c r="H5476" s="16">
        <v>2053.9207000000001</v>
      </c>
      <c r="I5476" s="18"/>
    </row>
    <row r="5477" spans="2:9" x14ac:dyDescent="0.15">
      <c r="B5477" s="4">
        <v>48</v>
      </c>
      <c r="C5477" s="16">
        <v>384768</v>
      </c>
      <c r="D5477" s="16">
        <v>8744</v>
      </c>
      <c r="E5477" s="16">
        <v>4056</v>
      </c>
      <c r="F5477" s="16">
        <v>15320</v>
      </c>
      <c r="G5477" s="16">
        <v>44</v>
      </c>
      <c r="H5477" s="16">
        <v>3156.2896000000001</v>
      </c>
      <c r="I5477" s="18"/>
    </row>
    <row r="5478" spans="2:9" x14ac:dyDescent="0.15">
      <c r="B5478" s="4">
        <v>49</v>
      </c>
      <c r="C5478" s="16">
        <v>565024</v>
      </c>
      <c r="D5478" s="16">
        <v>9417</v>
      </c>
      <c r="E5478" s="16">
        <v>4120</v>
      </c>
      <c r="F5478" s="16">
        <v>15640</v>
      </c>
      <c r="G5478" s="16">
        <v>60</v>
      </c>
      <c r="H5478" s="16">
        <v>2920.9263000000001</v>
      </c>
      <c r="I5478" s="18"/>
    </row>
    <row r="5479" spans="2:9" x14ac:dyDescent="0.15">
      <c r="B5479" s="4">
        <v>50</v>
      </c>
      <c r="C5479" s="16">
        <v>207104</v>
      </c>
      <c r="D5479" s="16">
        <v>7396</v>
      </c>
      <c r="E5479" s="16">
        <v>4344</v>
      </c>
      <c r="F5479" s="16">
        <v>10872</v>
      </c>
      <c r="G5479" s="16">
        <v>28</v>
      </c>
      <c r="H5479" s="16">
        <v>2028.5061000000001</v>
      </c>
      <c r="I5479" s="18"/>
    </row>
    <row r="5480" spans="2:9" x14ac:dyDescent="0.15">
      <c r="B5480" s="4">
        <v>51</v>
      </c>
      <c r="C5480" s="16">
        <v>328472</v>
      </c>
      <c r="D5480" s="16">
        <v>8011</v>
      </c>
      <c r="E5480" s="16">
        <v>4696</v>
      </c>
      <c r="F5480" s="16">
        <v>11288</v>
      </c>
      <c r="G5480" s="16">
        <v>41</v>
      </c>
      <c r="H5480" s="16">
        <v>1926.8529000000001</v>
      </c>
      <c r="I5480" s="18"/>
    </row>
    <row r="5481" spans="2:9" x14ac:dyDescent="0.15">
      <c r="B5481" s="4">
        <v>52</v>
      </c>
      <c r="C5481" s="16">
        <v>67808</v>
      </c>
      <c r="D5481" s="16">
        <v>3390</v>
      </c>
      <c r="E5481" s="16">
        <v>2136</v>
      </c>
      <c r="F5481" s="16">
        <v>5048</v>
      </c>
      <c r="G5481" s="16">
        <v>20</v>
      </c>
      <c r="H5481" s="16">
        <v>861.00699999999995</v>
      </c>
      <c r="I5481" s="18"/>
    </row>
    <row r="5482" spans="2:9" x14ac:dyDescent="0.15">
      <c r="B5482" s="4">
        <v>53</v>
      </c>
      <c r="C5482" s="16">
        <v>462984</v>
      </c>
      <c r="D5482" s="16">
        <v>10767</v>
      </c>
      <c r="E5482" s="16">
        <v>7032</v>
      </c>
      <c r="F5482" s="16">
        <v>15448</v>
      </c>
      <c r="G5482" s="16">
        <v>43</v>
      </c>
      <c r="H5482" s="16">
        <v>2470.5151000000001</v>
      </c>
      <c r="I5482" s="18"/>
    </row>
    <row r="5483" spans="2:9" x14ac:dyDescent="0.15">
      <c r="B5483" s="4">
        <v>54</v>
      </c>
      <c r="C5483" s="16">
        <v>248936</v>
      </c>
      <c r="D5483" s="16">
        <v>8030</v>
      </c>
      <c r="E5483" s="16">
        <v>5656</v>
      </c>
      <c r="F5483" s="16">
        <v>11224</v>
      </c>
      <c r="G5483" s="16">
        <v>31</v>
      </c>
      <c r="H5483" s="16">
        <v>1519.7681</v>
      </c>
      <c r="I5483" s="18"/>
    </row>
    <row r="5484" spans="2:9" x14ac:dyDescent="0.15">
      <c r="B5484" s="4">
        <v>55</v>
      </c>
      <c r="C5484" s="16">
        <v>214512</v>
      </c>
      <c r="D5484" s="16">
        <v>8250</v>
      </c>
      <c r="E5484" s="16">
        <v>6136</v>
      </c>
      <c r="F5484" s="16">
        <v>10424</v>
      </c>
      <c r="G5484" s="16">
        <v>26</v>
      </c>
      <c r="H5484" s="16">
        <v>945.5521</v>
      </c>
      <c r="I5484" s="18"/>
    </row>
    <row r="5485" spans="2:9" x14ac:dyDescent="0.15">
      <c r="B5485" s="4">
        <v>56</v>
      </c>
      <c r="C5485" s="16">
        <v>197440</v>
      </c>
      <c r="D5485" s="16">
        <v>6170</v>
      </c>
      <c r="E5485" s="16">
        <v>2232</v>
      </c>
      <c r="F5485" s="16">
        <v>10520</v>
      </c>
      <c r="G5485" s="16">
        <v>32</v>
      </c>
      <c r="H5485" s="16">
        <v>2356.7426999999998</v>
      </c>
      <c r="I5485" s="18"/>
    </row>
    <row r="5486" spans="2:9" x14ac:dyDescent="0.15">
      <c r="B5486" s="4">
        <v>57</v>
      </c>
      <c r="C5486" s="16">
        <v>392456</v>
      </c>
      <c r="D5486" s="16">
        <v>10062</v>
      </c>
      <c r="E5486" s="16">
        <v>5400</v>
      </c>
      <c r="F5486" s="16">
        <v>15128</v>
      </c>
      <c r="G5486" s="16">
        <v>39</v>
      </c>
      <c r="H5486" s="16">
        <v>2551.902</v>
      </c>
      <c r="I5486" s="18"/>
    </row>
    <row r="5487" spans="2:9" x14ac:dyDescent="0.15">
      <c r="B5487" s="4">
        <v>58</v>
      </c>
      <c r="C5487" s="16">
        <v>355912</v>
      </c>
      <c r="D5487" s="16">
        <v>7572</v>
      </c>
      <c r="E5487" s="16">
        <v>2680</v>
      </c>
      <c r="F5487" s="16">
        <v>12952</v>
      </c>
      <c r="G5487" s="16">
        <v>47</v>
      </c>
      <c r="H5487" s="16">
        <v>2396.6237999999998</v>
      </c>
      <c r="I5487" s="18"/>
    </row>
    <row r="5488" spans="2:9" x14ac:dyDescent="0.15">
      <c r="B5488" s="4">
        <v>59</v>
      </c>
      <c r="C5488" s="16">
        <v>211160</v>
      </c>
      <c r="D5488" s="16">
        <v>7281</v>
      </c>
      <c r="E5488" s="16">
        <v>4504</v>
      </c>
      <c r="F5488" s="16">
        <v>9752</v>
      </c>
      <c r="G5488" s="16">
        <v>29</v>
      </c>
      <c r="H5488" s="16">
        <v>1350.4978000000001</v>
      </c>
      <c r="I5488" s="18"/>
    </row>
    <row r="5489" spans="2:9" x14ac:dyDescent="0.15">
      <c r="B5489" s="4">
        <v>60</v>
      </c>
      <c r="C5489" s="16">
        <v>113352</v>
      </c>
      <c r="D5489" s="16">
        <v>5965</v>
      </c>
      <c r="E5489" s="16">
        <v>3064</v>
      </c>
      <c r="F5489" s="16">
        <v>7576</v>
      </c>
      <c r="G5489" s="16">
        <v>19</v>
      </c>
      <c r="H5489" s="16">
        <v>1128.7057</v>
      </c>
      <c r="I5489" s="18"/>
    </row>
    <row r="5490" spans="2:9" x14ac:dyDescent="0.15">
      <c r="B5490" s="4">
        <v>61</v>
      </c>
      <c r="C5490" s="16">
        <v>426360</v>
      </c>
      <c r="D5490" s="16">
        <v>10399</v>
      </c>
      <c r="E5490" s="16">
        <v>4536</v>
      </c>
      <c r="F5490" s="16">
        <v>18136</v>
      </c>
      <c r="G5490" s="16">
        <v>41</v>
      </c>
      <c r="H5490" s="16">
        <v>4049.5410000000002</v>
      </c>
      <c r="I5490" s="18"/>
    </row>
    <row r="5491" spans="2:9" x14ac:dyDescent="0.15">
      <c r="B5491" s="4">
        <v>62</v>
      </c>
      <c r="C5491" s="16">
        <v>232688</v>
      </c>
      <c r="D5491" s="16">
        <v>6843</v>
      </c>
      <c r="E5491" s="16">
        <v>3480</v>
      </c>
      <c r="F5491" s="16">
        <v>11096</v>
      </c>
      <c r="G5491" s="16">
        <v>34</v>
      </c>
      <c r="H5491" s="16">
        <v>1875.3558</v>
      </c>
      <c r="I5491" s="18"/>
    </row>
    <row r="5492" spans="2:9" x14ac:dyDescent="0.15">
      <c r="B5492" s="4">
        <v>63</v>
      </c>
      <c r="C5492" s="16">
        <v>309920</v>
      </c>
      <c r="D5492" s="16">
        <v>9685</v>
      </c>
      <c r="E5492" s="16">
        <v>6776</v>
      </c>
      <c r="F5492" s="16">
        <v>13880</v>
      </c>
      <c r="G5492" s="16">
        <v>32</v>
      </c>
      <c r="H5492" s="16">
        <v>2090.4052999999999</v>
      </c>
      <c r="I5492" s="18"/>
    </row>
    <row r="5493" spans="2:9" x14ac:dyDescent="0.15">
      <c r="B5493" s="4">
        <v>64</v>
      </c>
      <c r="C5493" s="16">
        <v>152928</v>
      </c>
      <c r="D5493" s="16">
        <v>4779</v>
      </c>
      <c r="E5493" s="16">
        <v>2040</v>
      </c>
      <c r="F5493" s="16">
        <v>8248</v>
      </c>
      <c r="G5493" s="16">
        <v>32</v>
      </c>
      <c r="H5493" s="16">
        <v>1787.6602</v>
      </c>
      <c r="I5493" s="18"/>
    </row>
    <row r="5494" spans="2:9" x14ac:dyDescent="0.15">
      <c r="B5494" s="4">
        <v>65</v>
      </c>
      <c r="C5494" s="16">
        <v>185080</v>
      </c>
      <c r="D5494" s="16">
        <v>5002</v>
      </c>
      <c r="E5494" s="16">
        <v>1624</v>
      </c>
      <c r="F5494" s="16">
        <v>9368</v>
      </c>
      <c r="G5494" s="16">
        <v>37</v>
      </c>
      <c r="H5494" s="16">
        <v>2258.9106000000002</v>
      </c>
      <c r="I5494" s="18"/>
    </row>
    <row r="5495" spans="2:9" x14ac:dyDescent="0.15">
      <c r="B5495" s="4">
        <v>66</v>
      </c>
      <c r="C5495" s="16">
        <v>321032</v>
      </c>
      <c r="D5495" s="16">
        <v>10355</v>
      </c>
      <c r="E5495" s="16">
        <v>6584</v>
      </c>
      <c r="F5495" s="16">
        <v>13848</v>
      </c>
      <c r="G5495" s="16">
        <v>31</v>
      </c>
      <c r="H5495" s="16">
        <v>1946.8828000000001</v>
      </c>
      <c r="I5495" s="18"/>
    </row>
    <row r="5496" spans="2:9" x14ac:dyDescent="0.15">
      <c r="B5496" s="4">
        <v>67</v>
      </c>
      <c r="C5496" s="16">
        <v>122720</v>
      </c>
      <c r="D5496" s="16">
        <v>4382</v>
      </c>
      <c r="E5496" s="16">
        <v>2360</v>
      </c>
      <c r="F5496" s="16">
        <v>7000</v>
      </c>
      <c r="G5496" s="16">
        <v>28</v>
      </c>
      <c r="H5496" s="16">
        <v>1328.2283</v>
      </c>
      <c r="I5496" s="18"/>
    </row>
    <row r="5497" spans="2:9" x14ac:dyDescent="0.15">
      <c r="B5497" s="4">
        <v>68</v>
      </c>
      <c r="C5497" s="16">
        <v>586128</v>
      </c>
      <c r="D5497" s="16">
        <v>12741</v>
      </c>
      <c r="E5497" s="16">
        <v>7192</v>
      </c>
      <c r="F5497" s="16">
        <v>21080</v>
      </c>
      <c r="G5497" s="16">
        <v>46</v>
      </c>
      <c r="H5497" s="16">
        <v>3897.9783000000002</v>
      </c>
      <c r="I5497" s="18"/>
    </row>
    <row r="5498" spans="2:9" x14ac:dyDescent="0.15">
      <c r="B5498" s="4">
        <v>69</v>
      </c>
      <c r="C5498" s="16">
        <v>173520</v>
      </c>
      <c r="D5498" s="16">
        <v>6673</v>
      </c>
      <c r="E5498" s="16">
        <v>4920</v>
      </c>
      <c r="F5498" s="16">
        <v>9336</v>
      </c>
      <c r="G5498" s="16">
        <v>26</v>
      </c>
      <c r="H5498" s="16">
        <v>1286.9259</v>
      </c>
      <c r="I5498" s="18"/>
    </row>
    <row r="5499" spans="2:9" x14ac:dyDescent="0.15">
      <c r="B5499" s="4">
        <v>70</v>
      </c>
      <c r="C5499" s="5">
        <v>307384</v>
      </c>
      <c r="D5499" s="5">
        <v>6273</v>
      </c>
      <c r="E5499" s="5">
        <v>2008</v>
      </c>
      <c r="F5499" s="5">
        <v>12280</v>
      </c>
      <c r="G5499" s="5">
        <v>49</v>
      </c>
      <c r="H5499" s="5">
        <v>2461.4706999999999</v>
      </c>
      <c r="I5499" s="6"/>
    </row>
    <row r="5500" spans="2:9" x14ac:dyDescent="0.15">
      <c r="B5500" s="4">
        <v>71</v>
      </c>
      <c r="C5500" s="5">
        <v>747912</v>
      </c>
      <c r="D5500" s="5">
        <v>13598</v>
      </c>
      <c r="E5500" s="5">
        <v>7928</v>
      </c>
      <c r="F5500" s="5">
        <v>22808</v>
      </c>
      <c r="G5500" s="5">
        <v>55</v>
      </c>
      <c r="H5500" s="5">
        <v>4438.8410000000003</v>
      </c>
      <c r="I5500" s="6"/>
    </row>
    <row r="5501" spans="2:9" x14ac:dyDescent="0.15">
      <c r="B5501" s="4">
        <v>72</v>
      </c>
      <c r="C5501" s="5">
        <v>302304</v>
      </c>
      <c r="D5501" s="5">
        <v>8397</v>
      </c>
      <c r="E5501" s="5">
        <v>4952</v>
      </c>
      <c r="F5501" s="5">
        <v>12696</v>
      </c>
      <c r="G5501" s="5">
        <v>36</v>
      </c>
      <c r="H5501" s="5">
        <v>2076.4733999999999</v>
      </c>
      <c r="I5501" s="6"/>
    </row>
    <row r="5502" spans="2:9" x14ac:dyDescent="0.15">
      <c r="B5502" s="4">
        <v>73</v>
      </c>
      <c r="C5502" s="5">
        <v>392240</v>
      </c>
      <c r="D5502" s="5">
        <v>9339</v>
      </c>
      <c r="E5502" s="5">
        <v>5240</v>
      </c>
      <c r="F5502" s="5">
        <v>15512</v>
      </c>
      <c r="G5502" s="5">
        <v>42</v>
      </c>
      <c r="H5502" s="5">
        <v>2554.9502000000002</v>
      </c>
      <c r="I5502" s="6"/>
    </row>
    <row r="5503" spans="2:9" x14ac:dyDescent="0.15">
      <c r="B5503" s="4">
        <v>74</v>
      </c>
      <c r="C5503" s="5">
        <v>276824</v>
      </c>
      <c r="D5503" s="5">
        <v>7481</v>
      </c>
      <c r="E5503" s="5">
        <v>2136</v>
      </c>
      <c r="F5503" s="5">
        <v>12856</v>
      </c>
      <c r="G5503" s="5">
        <v>37</v>
      </c>
      <c r="H5503" s="5">
        <v>2717.9175</v>
      </c>
      <c r="I5503" s="6"/>
    </row>
    <row r="5504" spans="2:9" x14ac:dyDescent="0.15">
      <c r="B5504" s="4">
        <v>75</v>
      </c>
      <c r="C5504" s="5">
        <v>395288</v>
      </c>
      <c r="D5504" s="5">
        <v>9641</v>
      </c>
      <c r="E5504" s="5">
        <v>7416</v>
      </c>
      <c r="F5504" s="5">
        <v>12216</v>
      </c>
      <c r="G5504" s="5">
        <v>41</v>
      </c>
      <c r="H5504" s="5">
        <v>1228.2140999999999</v>
      </c>
      <c r="I5504" s="6"/>
    </row>
    <row r="5505" spans="1:9" x14ac:dyDescent="0.15">
      <c r="B5505" s="4">
        <v>76</v>
      </c>
      <c r="C5505" s="5">
        <v>210656</v>
      </c>
      <c r="D5505" s="5">
        <v>5851</v>
      </c>
      <c r="E5505" s="5">
        <v>1976</v>
      </c>
      <c r="F5505" s="5">
        <v>10936</v>
      </c>
      <c r="G5505" s="5">
        <v>36</v>
      </c>
      <c r="H5505" s="5">
        <v>2649.8056999999999</v>
      </c>
      <c r="I5505" s="6"/>
    </row>
    <row r="5506" spans="1:9" x14ac:dyDescent="0.15">
      <c r="B5506" s="4">
        <v>77</v>
      </c>
      <c r="C5506" s="5">
        <v>583776</v>
      </c>
      <c r="D5506" s="5">
        <v>11226</v>
      </c>
      <c r="E5506" s="5">
        <v>6104</v>
      </c>
      <c r="F5506" s="5">
        <v>19480</v>
      </c>
      <c r="G5506" s="5">
        <v>52</v>
      </c>
      <c r="H5506" s="5">
        <v>3725.7395000000001</v>
      </c>
      <c r="I5506" s="6"/>
    </row>
    <row r="5507" spans="1:9" x14ac:dyDescent="0.15">
      <c r="B5507" s="4">
        <v>78</v>
      </c>
      <c r="C5507" s="5">
        <v>281592</v>
      </c>
      <c r="D5507" s="5">
        <v>6868</v>
      </c>
      <c r="E5507" s="5">
        <v>3576</v>
      </c>
      <c r="F5507" s="5">
        <v>11800</v>
      </c>
      <c r="G5507" s="5">
        <v>41</v>
      </c>
      <c r="H5507" s="5">
        <v>2244.1696999999999</v>
      </c>
      <c r="I5507" s="6"/>
    </row>
    <row r="5508" spans="1:9" x14ac:dyDescent="0.15">
      <c r="A5508" s="13"/>
      <c r="B5508" s="4">
        <v>79</v>
      </c>
      <c r="C5508" s="5">
        <v>311400</v>
      </c>
      <c r="D5508" s="5">
        <v>6625</v>
      </c>
      <c r="E5508" s="5">
        <v>2360</v>
      </c>
      <c r="F5508" s="5">
        <v>11224</v>
      </c>
      <c r="G5508" s="5">
        <v>47</v>
      </c>
      <c r="H5508" s="5">
        <v>2298.5144</v>
      </c>
      <c r="I5508" s="6"/>
    </row>
    <row r="5509" spans="1:9" x14ac:dyDescent="0.15">
      <c r="A5509" s="5"/>
      <c r="B5509" s="4">
        <v>80</v>
      </c>
      <c r="C5509" s="5">
        <v>347440</v>
      </c>
      <c r="D5509" s="10">
        <v>9143</v>
      </c>
      <c r="E5509" s="5">
        <v>4152</v>
      </c>
      <c r="F5509" s="5">
        <v>15384</v>
      </c>
      <c r="G5509" s="5">
        <v>38</v>
      </c>
      <c r="H5509" s="5">
        <v>3276.5037000000002</v>
      </c>
      <c r="I5509" s="6"/>
    </row>
    <row r="5510" spans="1:9" x14ac:dyDescent="0.15">
      <c r="A5510" s="5"/>
      <c r="B5510" s="4">
        <v>81</v>
      </c>
      <c r="C5510" s="5">
        <v>126240</v>
      </c>
      <c r="D5510" s="5">
        <v>6312</v>
      </c>
      <c r="E5510" s="5">
        <v>4344</v>
      </c>
      <c r="F5510" s="5">
        <v>8696</v>
      </c>
      <c r="G5510" s="5">
        <v>20</v>
      </c>
      <c r="H5510" s="5">
        <v>1112.1288</v>
      </c>
      <c r="I5510" s="6"/>
    </row>
    <row r="5511" spans="1:9" x14ac:dyDescent="0.15">
      <c r="B5511" s="4">
        <v>82</v>
      </c>
      <c r="C5511" s="5">
        <v>417648</v>
      </c>
      <c r="D5511" s="5">
        <v>10990</v>
      </c>
      <c r="E5511" s="5">
        <v>7000</v>
      </c>
      <c r="F5511" s="5">
        <v>16312</v>
      </c>
      <c r="G5511" s="5">
        <v>38</v>
      </c>
      <c r="H5511" s="5">
        <v>2315.8598999999999</v>
      </c>
      <c r="I5511" s="6"/>
    </row>
    <row r="5512" spans="1:9" x14ac:dyDescent="0.15">
      <c r="B5512" s="4">
        <v>83</v>
      </c>
      <c r="C5512" s="5">
        <v>324120</v>
      </c>
      <c r="D5512" s="5">
        <v>11176</v>
      </c>
      <c r="E5512" s="5">
        <v>9592</v>
      </c>
      <c r="F5512" s="5">
        <v>13208</v>
      </c>
      <c r="G5512" s="5">
        <v>29</v>
      </c>
      <c r="H5512" s="5">
        <v>1009.81696</v>
      </c>
      <c r="I5512" s="6"/>
    </row>
    <row r="5513" spans="1:9" x14ac:dyDescent="0.15">
      <c r="B5513" s="4">
        <v>84</v>
      </c>
      <c r="C5513" s="5">
        <v>85096</v>
      </c>
      <c r="D5513" s="5">
        <v>4478</v>
      </c>
      <c r="E5513" s="5">
        <v>2488</v>
      </c>
      <c r="F5513" s="5">
        <v>6200</v>
      </c>
      <c r="G5513" s="5">
        <v>19</v>
      </c>
      <c r="H5513" s="5">
        <v>974.32770000000005</v>
      </c>
      <c r="I5513" s="6"/>
    </row>
    <row r="5514" spans="1:9" x14ac:dyDescent="0.15">
      <c r="B5514" s="4">
        <v>85</v>
      </c>
      <c r="C5514" s="5">
        <v>121928</v>
      </c>
      <c r="D5514" s="5">
        <v>6417</v>
      </c>
      <c r="E5514" s="5">
        <v>4216</v>
      </c>
      <c r="F5514" s="5">
        <v>8216</v>
      </c>
      <c r="G5514" s="5">
        <v>19</v>
      </c>
      <c r="H5514" s="5">
        <v>1252.5762999999999</v>
      </c>
      <c r="I5514" s="6"/>
    </row>
    <row r="5515" spans="1:9" x14ac:dyDescent="0.15">
      <c r="B5515" s="4">
        <v>86</v>
      </c>
      <c r="C5515" s="5">
        <v>407376</v>
      </c>
      <c r="D5515" s="5">
        <v>8856</v>
      </c>
      <c r="E5515" s="5">
        <v>6776</v>
      </c>
      <c r="F5515" s="5">
        <v>12312</v>
      </c>
      <c r="G5515" s="5">
        <v>46</v>
      </c>
      <c r="H5515" s="5">
        <v>1534.4585</v>
      </c>
      <c r="I5515" s="6"/>
    </row>
    <row r="5516" spans="1:9" x14ac:dyDescent="0.15">
      <c r="B5516" s="4">
        <v>87</v>
      </c>
      <c r="C5516" s="5">
        <v>107232</v>
      </c>
      <c r="D5516" s="7">
        <v>5361</v>
      </c>
      <c r="E5516" s="5">
        <v>3800</v>
      </c>
      <c r="F5516" s="5">
        <v>6488</v>
      </c>
      <c r="G5516" s="5">
        <v>20</v>
      </c>
      <c r="H5516" s="5">
        <v>719.26819999999998</v>
      </c>
      <c r="I5516" s="6"/>
    </row>
    <row r="5517" spans="1:9" x14ac:dyDescent="0.15">
      <c r="B5517" s="4">
        <v>88</v>
      </c>
      <c r="C5517" s="5">
        <v>331032</v>
      </c>
      <c r="D5517" s="5">
        <v>11414</v>
      </c>
      <c r="E5517" s="5">
        <v>7224</v>
      </c>
      <c r="F5517" s="5">
        <v>15480</v>
      </c>
      <c r="G5517" s="5">
        <v>29</v>
      </c>
      <c r="H5517" s="5">
        <v>2101.6280000000002</v>
      </c>
      <c r="I5517" s="6"/>
    </row>
    <row r="5518" spans="1:9" x14ac:dyDescent="0.15">
      <c r="B5518" s="4">
        <v>89</v>
      </c>
      <c r="C5518" s="5">
        <v>75336</v>
      </c>
      <c r="D5518" s="5">
        <v>5022</v>
      </c>
      <c r="E5518" s="5">
        <v>3704</v>
      </c>
      <c r="F5518" s="5">
        <v>6392</v>
      </c>
      <c r="G5518" s="5">
        <v>15</v>
      </c>
      <c r="H5518" s="5">
        <v>805.93920000000003</v>
      </c>
      <c r="I5518" s="6"/>
    </row>
    <row r="5519" spans="1:9" x14ac:dyDescent="0.15">
      <c r="B5519" s="4">
        <v>90</v>
      </c>
      <c r="C5519" s="5">
        <v>341624</v>
      </c>
      <c r="D5519" s="5">
        <v>9233</v>
      </c>
      <c r="E5519" s="5">
        <v>5816</v>
      </c>
      <c r="F5519" s="5">
        <v>13080</v>
      </c>
      <c r="G5519" s="5">
        <v>37</v>
      </c>
      <c r="H5519" s="5">
        <v>2304.1619999999998</v>
      </c>
      <c r="I5519" s="6"/>
    </row>
    <row r="5520" spans="1:9" x14ac:dyDescent="0.15">
      <c r="B5520" s="4">
        <v>91</v>
      </c>
      <c r="C5520" s="5">
        <v>871880</v>
      </c>
      <c r="D5520" s="5">
        <v>15852</v>
      </c>
      <c r="E5520" s="5">
        <v>9592</v>
      </c>
      <c r="F5520" s="5">
        <v>27288</v>
      </c>
      <c r="G5520" s="5">
        <v>55</v>
      </c>
      <c r="H5520" s="5">
        <v>4618.7529999999997</v>
      </c>
      <c r="I5520" s="6"/>
    </row>
    <row r="5521" spans="2:9" x14ac:dyDescent="0.15">
      <c r="B5521" s="4">
        <v>92</v>
      </c>
      <c r="C5521" s="5">
        <v>552016</v>
      </c>
      <c r="D5521" s="5">
        <v>12000</v>
      </c>
      <c r="E5521" s="5">
        <v>6712</v>
      </c>
      <c r="F5521" s="5">
        <v>20664</v>
      </c>
      <c r="G5521" s="5">
        <v>46</v>
      </c>
      <c r="H5521" s="5">
        <v>3837.0859999999998</v>
      </c>
      <c r="I5521" s="6"/>
    </row>
    <row r="5522" spans="2:9" x14ac:dyDescent="0.15">
      <c r="B5522" s="4">
        <v>93</v>
      </c>
      <c r="C5522" s="5">
        <v>349600</v>
      </c>
      <c r="D5522" s="5">
        <v>8740</v>
      </c>
      <c r="E5522" s="5">
        <v>5144</v>
      </c>
      <c r="F5522" s="5">
        <v>14328</v>
      </c>
      <c r="G5522" s="5">
        <v>40</v>
      </c>
      <c r="H5522" s="5">
        <v>2588.8395999999998</v>
      </c>
      <c r="I5522" s="6"/>
    </row>
    <row r="5523" spans="2:9" x14ac:dyDescent="0.15">
      <c r="B5523" s="4">
        <v>94</v>
      </c>
      <c r="C5523" s="5">
        <v>263616</v>
      </c>
      <c r="D5523" s="5">
        <v>8238</v>
      </c>
      <c r="E5523" s="5">
        <v>4312</v>
      </c>
      <c r="F5523" s="5">
        <v>12440</v>
      </c>
      <c r="G5523" s="5">
        <v>32</v>
      </c>
      <c r="H5523" s="5">
        <v>2132.1176999999998</v>
      </c>
      <c r="I5523" s="6"/>
    </row>
    <row r="5524" spans="2:9" x14ac:dyDescent="0.15">
      <c r="B5524" s="4">
        <v>95</v>
      </c>
      <c r="C5524" s="5">
        <v>541776</v>
      </c>
      <c r="D5524" s="5">
        <v>11777</v>
      </c>
      <c r="E5524" s="5">
        <v>7096</v>
      </c>
      <c r="F5524" s="5">
        <v>20024</v>
      </c>
      <c r="G5524" s="5">
        <v>46</v>
      </c>
      <c r="H5524" s="5">
        <v>3478.9425999999999</v>
      </c>
      <c r="I5524" s="6"/>
    </row>
    <row r="5525" spans="2:9" x14ac:dyDescent="0.15">
      <c r="B5525" s="4">
        <v>96</v>
      </c>
      <c r="C5525" s="5">
        <v>566984</v>
      </c>
      <c r="D5525" s="5">
        <v>12063</v>
      </c>
      <c r="E5525" s="5">
        <v>6424</v>
      </c>
      <c r="F5525" s="5">
        <v>18456</v>
      </c>
      <c r="G5525" s="5">
        <v>47</v>
      </c>
      <c r="H5525" s="5">
        <v>3099.0351999999998</v>
      </c>
      <c r="I5525" s="6"/>
    </row>
    <row r="5526" spans="2:9" x14ac:dyDescent="0.15">
      <c r="B5526" s="4">
        <v>97</v>
      </c>
      <c r="C5526" s="5">
        <v>565680</v>
      </c>
      <c r="D5526" s="5">
        <v>11313</v>
      </c>
      <c r="E5526" s="5">
        <v>5368</v>
      </c>
      <c r="F5526" s="5">
        <v>19128</v>
      </c>
      <c r="G5526" s="5">
        <v>50</v>
      </c>
      <c r="H5526" s="5">
        <v>3855.6374999999998</v>
      </c>
      <c r="I5526" s="6"/>
    </row>
    <row r="5527" spans="2:9" x14ac:dyDescent="0.15">
      <c r="B5527" s="4">
        <v>98</v>
      </c>
      <c r="C5527" s="5">
        <v>278112</v>
      </c>
      <c r="D5527" s="5">
        <v>8691</v>
      </c>
      <c r="E5527" s="5">
        <v>4280</v>
      </c>
      <c r="F5527" s="5">
        <v>12472</v>
      </c>
      <c r="G5527" s="5">
        <v>32</v>
      </c>
      <c r="H5527" s="5">
        <v>1793.3838000000001</v>
      </c>
      <c r="I5527" s="6"/>
    </row>
    <row r="5528" spans="2:9" x14ac:dyDescent="0.15">
      <c r="B5528" s="4">
        <v>99</v>
      </c>
      <c r="C5528" s="5">
        <v>1199192</v>
      </c>
      <c r="D5528" s="5">
        <v>14108</v>
      </c>
      <c r="E5528" s="5">
        <v>8568</v>
      </c>
      <c r="F5528" s="5">
        <v>21432</v>
      </c>
      <c r="G5528" s="5">
        <v>85</v>
      </c>
      <c r="H5528" s="5">
        <v>2976.9639000000002</v>
      </c>
      <c r="I5528" s="6"/>
    </row>
    <row r="5529" spans="2:9" x14ac:dyDescent="0.15">
      <c r="B5529" s="4">
        <v>100</v>
      </c>
      <c r="C5529" s="5">
        <v>187912</v>
      </c>
      <c r="D5529" s="5">
        <v>6061</v>
      </c>
      <c r="E5529" s="5">
        <v>3704</v>
      </c>
      <c r="F5529" s="5">
        <v>8440</v>
      </c>
      <c r="G5529" s="5">
        <v>31</v>
      </c>
      <c r="H5529" s="5">
        <v>1236.7184</v>
      </c>
      <c r="I5529" s="6"/>
    </row>
    <row r="5530" spans="2:9" x14ac:dyDescent="0.15">
      <c r="B5530" s="4">
        <v>101</v>
      </c>
      <c r="C5530" s="5">
        <v>298864</v>
      </c>
      <c r="D5530" s="5">
        <v>7864</v>
      </c>
      <c r="E5530" s="5">
        <v>4088</v>
      </c>
      <c r="F5530" s="5">
        <v>11608</v>
      </c>
      <c r="G5530" s="5">
        <v>38</v>
      </c>
      <c r="H5530" s="5">
        <v>1987.0038</v>
      </c>
      <c r="I5530" s="6"/>
    </row>
    <row r="5531" spans="2:9" x14ac:dyDescent="0.15">
      <c r="B5531" s="4">
        <v>102</v>
      </c>
      <c r="C5531" s="5">
        <v>438648</v>
      </c>
      <c r="D5531" s="5">
        <v>11855</v>
      </c>
      <c r="E5531" s="5">
        <v>7864</v>
      </c>
      <c r="F5531" s="5">
        <v>16728</v>
      </c>
      <c r="G5531" s="5">
        <v>37</v>
      </c>
      <c r="H5531" s="5">
        <v>2219.1747999999998</v>
      </c>
      <c r="I5531" s="6"/>
    </row>
    <row r="5532" spans="2:9" x14ac:dyDescent="0.15">
      <c r="B5532" s="4">
        <v>103</v>
      </c>
      <c r="C5532" s="5">
        <v>303864</v>
      </c>
      <c r="D5532" s="5">
        <v>7411</v>
      </c>
      <c r="E5532" s="5">
        <v>4504</v>
      </c>
      <c r="F5532" s="5">
        <v>11928</v>
      </c>
      <c r="G5532" s="5">
        <v>41</v>
      </c>
      <c r="H5532" s="5">
        <v>2071.8433</v>
      </c>
      <c r="I5532" s="6"/>
    </row>
    <row r="5533" spans="2:9" x14ac:dyDescent="0.15">
      <c r="B5533" s="4">
        <v>104</v>
      </c>
      <c r="C5533" s="5">
        <v>421408</v>
      </c>
      <c r="D5533" s="5">
        <v>8779</v>
      </c>
      <c r="E5533" s="5">
        <v>2456</v>
      </c>
      <c r="F5533" s="5">
        <v>17304</v>
      </c>
      <c r="G5533" s="5">
        <v>48</v>
      </c>
      <c r="H5533" s="5">
        <v>4218.5385999999999</v>
      </c>
      <c r="I5533" s="6"/>
    </row>
    <row r="5534" spans="2:9" x14ac:dyDescent="0.15">
      <c r="B5534" s="4">
        <v>105</v>
      </c>
      <c r="C5534" s="5">
        <v>374248</v>
      </c>
      <c r="D5534" s="5">
        <v>12072</v>
      </c>
      <c r="E5534" s="5">
        <v>7928</v>
      </c>
      <c r="F5534" s="5">
        <v>17208</v>
      </c>
      <c r="G5534" s="5">
        <v>31</v>
      </c>
      <c r="H5534" s="5">
        <v>2350.0708</v>
      </c>
      <c r="I5534" s="6"/>
    </row>
    <row r="5535" spans="2:9" x14ac:dyDescent="0.15">
      <c r="B5535" s="4">
        <v>106</v>
      </c>
      <c r="C5535" s="5">
        <v>135792</v>
      </c>
      <c r="D5535" s="5">
        <v>5222</v>
      </c>
      <c r="E5535" s="5">
        <v>3384</v>
      </c>
      <c r="F5535" s="5">
        <v>7352</v>
      </c>
      <c r="G5535" s="5">
        <v>26</v>
      </c>
      <c r="H5535" s="5">
        <v>1139.2085</v>
      </c>
      <c r="I5535" s="6"/>
    </row>
    <row r="5536" spans="2:9" x14ac:dyDescent="0.15">
      <c r="B5536" s="4">
        <v>107</v>
      </c>
      <c r="C5536" s="5">
        <v>254224</v>
      </c>
      <c r="D5536" s="5">
        <v>4707</v>
      </c>
      <c r="E5536" s="5">
        <v>2104</v>
      </c>
      <c r="F5536" s="5">
        <v>7704</v>
      </c>
      <c r="G5536" s="5">
        <v>54</v>
      </c>
      <c r="H5536" s="5">
        <v>1440.5607</v>
      </c>
      <c r="I5536" s="6"/>
    </row>
    <row r="5537" spans="1:9" x14ac:dyDescent="0.15">
      <c r="B5537" s="4">
        <v>108</v>
      </c>
      <c r="C5537" s="5">
        <v>434192</v>
      </c>
      <c r="D5537" s="5">
        <v>7003</v>
      </c>
      <c r="E5537" s="5">
        <v>2168</v>
      </c>
      <c r="F5537" s="5">
        <v>13208</v>
      </c>
      <c r="G5537" s="5">
        <v>62</v>
      </c>
      <c r="H5537" s="5">
        <v>2780.0785999999998</v>
      </c>
      <c r="I5537" s="6"/>
    </row>
    <row r="5538" spans="1:9" x14ac:dyDescent="0.15">
      <c r="B5538" s="4">
        <v>109</v>
      </c>
      <c r="C5538" s="5">
        <v>96400</v>
      </c>
      <c r="D5538" s="5">
        <v>3707</v>
      </c>
      <c r="E5538" s="5">
        <v>1272</v>
      </c>
      <c r="F5538" s="5">
        <v>5944</v>
      </c>
      <c r="G5538" s="5">
        <v>26</v>
      </c>
      <c r="H5538" s="5">
        <v>1392.1234999999999</v>
      </c>
      <c r="I5538" s="6"/>
    </row>
    <row r="5539" spans="1:9" x14ac:dyDescent="0.15">
      <c r="B5539" s="4">
        <v>110</v>
      </c>
      <c r="C5539" s="5">
        <v>246672</v>
      </c>
      <c r="D5539" s="5">
        <v>6491</v>
      </c>
      <c r="E5539" s="5">
        <v>3544</v>
      </c>
      <c r="F5539" s="5">
        <v>10104</v>
      </c>
      <c r="G5539" s="5">
        <v>38</v>
      </c>
      <c r="H5539" s="5">
        <v>1707.7943</v>
      </c>
      <c r="I5539" s="6"/>
    </row>
    <row r="5540" spans="1:9" x14ac:dyDescent="0.15">
      <c r="B5540" s="4">
        <v>111</v>
      </c>
      <c r="C5540" s="5">
        <v>93088</v>
      </c>
      <c r="D5540" s="5">
        <v>4654</v>
      </c>
      <c r="E5540" s="5">
        <v>2616</v>
      </c>
      <c r="F5540" s="5">
        <v>7128</v>
      </c>
      <c r="G5540" s="5">
        <v>20</v>
      </c>
      <c r="H5540" s="5">
        <v>1207.2864</v>
      </c>
      <c r="I5540" s="6"/>
    </row>
    <row r="5541" spans="1:9" x14ac:dyDescent="0.15">
      <c r="B5541" s="4">
        <v>112</v>
      </c>
      <c r="C5541" s="5">
        <v>320400</v>
      </c>
      <c r="D5541" s="5">
        <v>8431</v>
      </c>
      <c r="E5541" s="5">
        <v>5400</v>
      </c>
      <c r="F5541" s="5">
        <v>12216</v>
      </c>
      <c r="G5541" s="5">
        <v>38</v>
      </c>
      <c r="H5541" s="5">
        <v>1816.0803000000001</v>
      </c>
      <c r="I5541" s="6"/>
    </row>
    <row r="5542" spans="1:9" x14ac:dyDescent="0.15">
      <c r="B5542" s="4">
        <v>113</v>
      </c>
      <c r="C5542" s="5">
        <v>462680</v>
      </c>
      <c r="D5542" s="5">
        <v>11284</v>
      </c>
      <c r="E5542" s="5">
        <v>7544</v>
      </c>
      <c r="F5542" s="5">
        <v>15832</v>
      </c>
      <c r="G5542" s="5">
        <v>41</v>
      </c>
      <c r="H5542" s="5">
        <v>2310.5331999999999</v>
      </c>
      <c r="I5542" s="6"/>
    </row>
    <row r="5543" spans="1:9" x14ac:dyDescent="0.15">
      <c r="B5543" s="4">
        <v>114</v>
      </c>
      <c r="C5543" s="5">
        <v>1064752</v>
      </c>
      <c r="D5543" s="5">
        <v>13650</v>
      </c>
      <c r="E5543" s="5">
        <v>5848</v>
      </c>
      <c r="F5543" s="5">
        <v>25880</v>
      </c>
      <c r="G5543" s="5">
        <v>78</v>
      </c>
      <c r="H5543" s="5">
        <v>5294.3002999999999</v>
      </c>
      <c r="I5543" s="6"/>
    </row>
    <row r="5544" spans="1:9" x14ac:dyDescent="0.15">
      <c r="A5544" s="6"/>
      <c r="B5544" s="4">
        <v>115</v>
      </c>
      <c r="C5544" s="5">
        <v>290824</v>
      </c>
      <c r="D5544" s="5">
        <v>6187</v>
      </c>
      <c r="E5544" s="5">
        <v>2360</v>
      </c>
      <c r="F5544" s="5">
        <v>11800</v>
      </c>
      <c r="G5544" s="5">
        <v>47</v>
      </c>
      <c r="H5544" s="5">
        <v>2663.2280000000001</v>
      </c>
      <c r="I5544" s="6"/>
    </row>
    <row r="5545" spans="1:9" x14ac:dyDescent="0.15">
      <c r="A5545" s="11"/>
      <c r="B5545" s="4">
        <v>116</v>
      </c>
      <c r="C5545" s="5">
        <v>185072</v>
      </c>
      <c r="D5545" s="5">
        <v>5443</v>
      </c>
      <c r="E5545" s="5">
        <v>2104</v>
      </c>
      <c r="F5545" s="5">
        <v>9784</v>
      </c>
      <c r="G5545" s="5">
        <v>34</v>
      </c>
      <c r="H5545" s="5">
        <v>2287.9425999999999</v>
      </c>
      <c r="I5545" s="6"/>
    </row>
    <row r="5546" spans="1:9" x14ac:dyDescent="0.15">
      <c r="B5546" s="4">
        <v>117</v>
      </c>
      <c r="C5546" s="5">
        <v>276488</v>
      </c>
      <c r="D5546" s="5">
        <v>7089</v>
      </c>
      <c r="E5546" s="5">
        <v>3128</v>
      </c>
      <c r="F5546" s="5">
        <v>11352</v>
      </c>
      <c r="G5546" s="5">
        <v>39</v>
      </c>
      <c r="H5546" s="5">
        <v>2080.5720000000001</v>
      </c>
      <c r="I5546" s="6"/>
    </row>
    <row r="5547" spans="1:9" x14ac:dyDescent="0.15">
      <c r="B5547" s="4">
        <v>118</v>
      </c>
      <c r="C5547" s="5">
        <v>270168</v>
      </c>
      <c r="D5547" s="5">
        <v>9316</v>
      </c>
      <c r="E5547" s="5">
        <v>5816</v>
      </c>
      <c r="F5547" s="5">
        <v>14360</v>
      </c>
      <c r="G5547" s="5">
        <v>29</v>
      </c>
      <c r="H5547" s="5">
        <v>2430.4268000000002</v>
      </c>
      <c r="I5547" s="6"/>
    </row>
    <row r="5548" spans="1:9" x14ac:dyDescent="0.15">
      <c r="B5548" s="4">
        <v>119</v>
      </c>
      <c r="C5548" s="5">
        <v>222552</v>
      </c>
      <c r="D5548" s="5">
        <v>7674</v>
      </c>
      <c r="E5548" s="5">
        <v>4824</v>
      </c>
      <c r="F5548" s="5">
        <v>10584</v>
      </c>
      <c r="G5548" s="5">
        <v>29</v>
      </c>
      <c r="H5548" s="5">
        <v>1687.1342</v>
      </c>
      <c r="I5548" s="6"/>
    </row>
    <row r="5549" spans="1:9" x14ac:dyDescent="0.15">
      <c r="B5549" s="4">
        <v>120</v>
      </c>
      <c r="C5549" s="5">
        <v>467376</v>
      </c>
      <c r="D5549" s="5">
        <v>10160</v>
      </c>
      <c r="E5549" s="5">
        <v>5304</v>
      </c>
      <c r="F5549" s="5">
        <v>16632</v>
      </c>
      <c r="G5549" s="5">
        <v>46</v>
      </c>
      <c r="H5549" s="5">
        <v>3192.1837999999998</v>
      </c>
      <c r="I5549" s="6"/>
    </row>
    <row r="5550" spans="1:9" x14ac:dyDescent="0.15">
      <c r="B5550" s="4">
        <v>121</v>
      </c>
      <c r="C5550" s="5">
        <v>327544</v>
      </c>
      <c r="D5550" s="5">
        <v>7278</v>
      </c>
      <c r="E5550" s="5">
        <v>2840</v>
      </c>
      <c r="F5550" s="5">
        <v>11672</v>
      </c>
      <c r="G5550" s="5">
        <v>45</v>
      </c>
      <c r="H5550" s="5">
        <v>1993.5208</v>
      </c>
      <c r="I5550" s="6"/>
    </row>
    <row r="5551" spans="1:9" x14ac:dyDescent="0.15">
      <c r="B5551" s="4">
        <v>122</v>
      </c>
      <c r="C5551" s="5">
        <v>437464</v>
      </c>
      <c r="D5551" s="5">
        <v>10669</v>
      </c>
      <c r="E5551" s="5">
        <v>6104</v>
      </c>
      <c r="F5551" s="5">
        <v>16568</v>
      </c>
      <c r="G5551" s="5">
        <v>41</v>
      </c>
      <c r="H5551" s="5">
        <v>3116.6633000000002</v>
      </c>
      <c r="I5551" s="6"/>
    </row>
    <row r="5552" spans="1:9" x14ac:dyDescent="0.15">
      <c r="B5552" s="4">
        <v>123</v>
      </c>
      <c r="C5552" s="5">
        <v>92048</v>
      </c>
      <c r="D5552" s="5">
        <v>5113</v>
      </c>
      <c r="E5552" s="5">
        <v>3800</v>
      </c>
      <c r="F5552" s="5">
        <v>7032</v>
      </c>
      <c r="G5552" s="5">
        <v>18</v>
      </c>
      <c r="H5552" s="5">
        <v>873.08356000000003</v>
      </c>
      <c r="I5552" s="6"/>
    </row>
    <row r="5553" spans="2:9" x14ac:dyDescent="0.15">
      <c r="B5553" s="4">
        <v>124</v>
      </c>
      <c r="C5553" s="5">
        <v>376880</v>
      </c>
      <c r="D5553" s="5">
        <v>8193</v>
      </c>
      <c r="E5553" s="5">
        <v>4568</v>
      </c>
      <c r="F5553" s="5">
        <v>12856</v>
      </c>
      <c r="G5553" s="5">
        <v>46</v>
      </c>
      <c r="H5553" s="5">
        <v>2544.0985999999998</v>
      </c>
      <c r="I5553" s="6"/>
    </row>
    <row r="5554" spans="2:9" x14ac:dyDescent="0.15">
      <c r="B5554" s="4">
        <v>125</v>
      </c>
      <c r="C5554" s="5">
        <v>317280</v>
      </c>
      <c r="D5554" s="5">
        <v>7210</v>
      </c>
      <c r="E5554" s="5">
        <v>3224</v>
      </c>
      <c r="F5554" s="5">
        <v>13496</v>
      </c>
      <c r="G5554" s="5">
        <v>44</v>
      </c>
      <c r="H5554" s="5">
        <v>2568.6484</v>
      </c>
      <c r="I5554" s="6"/>
    </row>
    <row r="5555" spans="2:9" x14ac:dyDescent="0.15">
      <c r="B5555" s="4">
        <v>126</v>
      </c>
      <c r="C5555" s="5">
        <v>510352</v>
      </c>
      <c r="D5555" s="5">
        <v>11094</v>
      </c>
      <c r="E5555" s="5">
        <v>4792</v>
      </c>
      <c r="F5555" s="5">
        <v>19320</v>
      </c>
      <c r="G5555" s="5">
        <v>46</v>
      </c>
      <c r="H5555" s="5">
        <v>4159.7152999999998</v>
      </c>
      <c r="I5555" s="6"/>
    </row>
    <row r="5556" spans="2:9" x14ac:dyDescent="0.15">
      <c r="B5556" s="4">
        <v>127</v>
      </c>
      <c r="C5556" s="5">
        <v>476696</v>
      </c>
      <c r="D5556" s="5">
        <v>8363</v>
      </c>
      <c r="E5556" s="5">
        <v>2712</v>
      </c>
      <c r="F5556" s="5">
        <v>15736</v>
      </c>
      <c r="G5556" s="5">
        <v>57</v>
      </c>
      <c r="H5556" s="5">
        <v>3242.6239999999998</v>
      </c>
      <c r="I5556" s="6"/>
    </row>
    <row r="5557" spans="2:9" x14ac:dyDescent="0.15">
      <c r="B5557" s="4">
        <v>128</v>
      </c>
      <c r="C5557" s="5">
        <v>273120</v>
      </c>
      <c r="D5557" s="5">
        <v>8535</v>
      </c>
      <c r="E5557" s="5">
        <v>4376</v>
      </c>
      <c r="F5557" s="5">
        <v>13112</v>
      </c>
      <c r="G5557" s="5">
        <v>32</v>
      </c>
      <c r="H5557" s="5">
        <v>2085.6614</v>
      </c>
      <c r="I5557" s="6"/>
    </row>
    <row r="5558" spans="2:9" x14ac:dyDescent="0.15">
      <c r="B5558" s="4">
        <v>129</v>
      </c>
      <c r="C5558" s="5">
        <v>369656</v>
      </c>
      <c r="D5558" s="5">
        <v>8214</v>
      </c>
      <c r="E5558" s="5">
        <v>4664</v>
      </c>
      <c r="F5558" s="5">
        <v>13112</v>
      </c>
      <c r="G5558" s="5">
        <v>45</v>
      </c>
      <c r="H5558" s="5">
        <v>2358.6934000000001</v>
      </c>
      <c r="I5558" s="6"/>
    </row>
    <row r="5559" spans="2:9" x14ac:dyDescent="0.15">
      <c r="B5559" s="4">
        <v>130</v>
      </c>
      <c r="C5559" s="5">
        <v>108160</v>
      </c>
      <c r="D5559" s="5">
        <v>3862</v>
      </c>
      <c r="E5559" s="5">
        <v>2424</v>
      </c>
      <c r="F5559" s="5">
        <v>5688</v>
      </c>
      <c r="G5559" s="5">
        <v>28</v>
      </c>
      <c r="H5559" s="5">
        <v>925.83109999999999</v>
      </c>
      <c r="I5559" s="6"/>
    </row>
    <row r="5560" spans="2:9" x14ac:dyDescent="0.15">
      <c r="B5560" s="4">
        <v>131</v>
      </c>
      <c r="C5560" s="5">
        <v>215336</v>
      </c>
      <c r="D5560" s="5">
        <v>6152</v>
      </c>
      <c r="E5560" s="5">
        <v>2264</v>
      </c>
      <c r="F5560" s="5">
        <v>9976</v>
      </c>
      <c r="G5560" s="5">
        <v>35</v>
      </c>
      <c r="H5560" s="5">
        <v>2199.0250999999998</v>
      </c>
      <c r="I5560" s="6"/>
    </row>
    <row r="5561" spans="2:9" x14ac:dyDescent="0.15">
      <c r="B5561" s="4">
        <v>132</v>
      </c>
      <c r="C5561" s="5">
        <v>110496</v>
      </c>
      <c r="D5561" s="5">
        <v>4604</v>
      </c>
      <c r="E5561" s="5">
        <v>2008</v>
      </c>
      <c r="F5561" s="5">
        <v>7160</v>
      </c>
      <c r="G5561" s="5">
        <v>24</v>
      </c>
      <c r="H5561" s="5">
        <v>1427.4175</v>
      </c>
      <c r="I5561" s="6"/>
    </row>
    <row r="5562" spans="2:9" x14ac:dyDescent="0.15">
      <c r="B5562" s="4">
        <v>133</v>
      </c>
      <c r="C5562" s="5">
        <v>162240</v>
      </c>
      <c r="D5562" s="5">
        <v>4506</v>
      </c>
      <c r="E5562" s="5">
        <v>2008</v>
      </c>
      <c r="F5562" s="5">
        <v>7256</v>
      </c>
      <c r="G5562" s="5">
        <v>36</v>
      </c>
      <c r="H5562" s="5">
        <v>1214.4684</v>
      </c>
      <c r="I5562" s="6"/>
    </row>
    <row r="5563" spans="2:9" x14ac:dyDescent="0.15">
      <c r="B5563" s="4">
        <v>134</v>
      </c>
      <c r="C5563" s="5">
        <v>50216</v>
      </c>
      <c r="D5563" s="5">
        <v>3347</v>
      </c>
      <c r="E5563" s="5">
        <v>1912</v>
      </c>
      <c r="F5563" s="5">
        <v>4600</v>
      </c>
      <c r="G5563" s="5">
        <v>15</v>
      </c>
      <c r="H5563" s="5">
        <v>806.99756000000002</v>
      </c>
      <c r="I5563" s="6"/>
    </row>
    <row r="5564" spans="2:9" x14ac:dyDescent="0.15">
      <c r="B5564" s="4">
        <v>135</v>
      </c>
      <c r="C5564" s="5">
        <v>66880</v>
      </c>
      <c r="D5564" s="5">
        <v>4180</v>
      </c>
      <c r="E5564" s="5">
        <v>3096</v>
      </c>
      <c r="F5564" s="5">
        <v>5816</v>
      </c>
      <c r="G5564" s="5">
        <v>16</v>
      </c>
      <c r="H5564" s="5">
        <v>787.21519999999998</v>
      </c>
      <c r="I5564" s="6"/>
    </row>
    <row r="5565" spans="2:9" x14ac:dyDescent="0.15">
      <c r="B5565" s="4">
        <v>136</v>
      </c>
      <c r="C5565" s="5">
        <v>131552</v>
      </c>
      <c r="D5565" s="5">
        <v>4111</v>
      </c>
      <c r="E5565" s="5">
        <v>2232</v>
      </c>
      <c r="F5565" s="5">
        <v>6104</v>
      </c>
      <c r="G5565" s="5">
        <v>32</v>
      </c>
      <c r="H5565" s="5">
        <v>1125.2589</v>
      </c>
      <c r="I5565" s="6"/>
    </row>
    <row r="5566" spans="2:9" x14ac:dyDescent="0.15">
      <c r="B5566" s="4">
        <v>137</v>
      </c>
      <c r="C5566" s="5">
        <v>214272</v>
      </c>
      <c r="D5566" s="5">
        <v>5356</v>
      </c>
      <c r="E5566" s="5">
        <v>2264</v>
      </c>
      <c r="F5566" s="5">
        <v>9912</v>
      </c>
      <c r="G5566" s="5">
        <v>40</v>
      </c>
      <c r="H5566" s="5">
        <v>1998.7483</v>
      </c>
      <c r="I5566" s="6"/>
    </row>
    <row r="5567" spans="2:9" x14ac:dyDescent="0.15">
      <c r="B5567" s="4">
        <v>138</v>
      </c>
      <c r="C5567" s="5">
        <v>251920</v>
      </c>
      <c r="D5567" s="5">
        <v>7409</v>
      </c>
      <c r="E5567" s="5">
        <v>4824</v>
      </c>
      <c r="F5567" s="5">
        <v>10104</v>
      </c>
      <c r="G5567" s="5">
        <v>34</v>
      </c>
      <c r="H5567" s="5">
        <v>1372.0540000000001</v>
      </c>
      <c r="I5567" s="6"/>
    </row>
    <row r="5568" spans="2:9" x14ac:dyDescent="0.15">
      <c r="B5568" s="4">
        <v>139</v>
      </c>
      <c r="C5568" s="5">
        <v>394456</v>
      </c>
      <c r="D5568" s="5">
        <v>6920</v>
      </c>
      <c r="E5568" s="5">
        <v>2872</v>
      </c>
      <c r="F5568" s="5">
        <v>13528</v>
      </c>
      <c r="G5568" s="5">
        <v>57</v>
      </c>
      <c r="H5568" s="5">
        <v>2899.8813</v>
      </c>
      <c r="I5568" s="6"/>
    </row>
    <row r="5569" spans="2:9" x14ac:dyDescent="0.15">
      <c r="B5569" s="4">
        <v>140</v>
      </c>
      <c r="C5569" s="5">
        <v>244072</v>
      </c>
      <c r="D5569" s="5">
        <v>9039</v>
      </c>
      <c r="E5569" s="5">
        <v>5208</v>
      </c>
      <c r="F5569" s="5">
        <v>12760</v>
      </c>
      <c r="G5569" s="5">
        <v>27</v>
      </c>
      <c r="H5569" s="5">
        <v>2349.8112999999998</v>
      </c>
      <c r="I5569" s="6"/>
    </row>
    <row r="5570" spans="2:9" x14ac:dyDescent="0.15">
      <c r="B5570" s="4">
        <v>141</v>
      </c>
      <c r="C5570" s="5">
        <v>346912</v>
      </c>
      <c r="D5570" s="5">
        <v>8672</v>
      </c>
      <c r="E5570" s="5">
        <v>3768</v>
      </c>
      <c r="F5570" s="5">
        <v>13560</v>
      </c>
      <c r="G5570" s="5">
        <v>40</v>
      </c>
      <c r="H5570" s="5">
        <v>3002.3296</v>
      </c>
      <c r="I5570" s="6"/>
    </row>
    <row r="5571" spans="2:9" x14ac:dyDescent="0.15">
      <c r="B5571" s="4">
        <v>142</v>
      </c>
      <c r="C5571" s="5">
        <v>192512</v>
      </c>
      <c r="D5571" s="5">
        <v>6016</v>
      </c>
      <c r="E5571" s="5">
        <v>2520</v>
      </c>
      <c r="F5571" s="5">
        <v>11128</v>
      </c>
      <c r="G5571" s="5">
        <v>32</v>
      </c>
      <c r="H5571" s="5">
        <v>2375.1869999999999</v>
      </c>
      <c r="I5571" s="6"/>
    </row>
    <row r="5572" spans="2:9" x14ac:dyDescent="0.15">
      <c r="B5572" s="4">
        <v>143</v>
      </c>
      <c r="C5572" s="5">
        <v>352592</v>
      </c>
      <c r="D5572" s="5">
        <v>10370</v>
      </c>
      <c r="E5572" s="5">
        <v>3480</v>
      </c>
      <c r="F5572" s="5">
        <v>17400</v>
      </c>
      <c r="G5572" s="5">
        <v>34</v>
      </c>
      <c r="H5572" s="5">
        <v>4482.4916999999996</v>
      </c>
      <c r="I5572" s="6"/>
    </row>
    <row r="5573" spans="2:9" x14ac:dyDescent="0.15">
      <c r="B5573" s="4">
        <v>144</v>
      </c>
      <c r="C5573" s="5">
        <v>146976</v>
      </c>
      <c r="D5573" s="5">
        <v>4593</v>
      </c>
      <c r="E5573" s="5">
        <v>1944</v>
      </c>
      <c r="F5573" s="5">
        <v>7000</v>
      </c>
      <c r="G5573" s="5">
        <v>32</v>
      </c>
      <c r="H5573" s="5">
        <v>1430.2920999999999</v>
      </c>
      <c r="I5573" s="6"/>
    </row>
    <row r="5574" spans="2:9" x14ac:dyDescent="0.15">
      <c r="B5574" s="4">
        <v>145</v>
      </c>
      <c r="C5574" s="5">
        <v>189416</v>
      </c>
      <c r="D5574" s="5">
        <v>4856</v>
      </c>
      <c r="E5574" s="5">
        <v>1464</v>
      </c>
      <c r="F5574" s="5">
        <v>7832</v>
      </c>
      <c r="G5574" s="5">
        <v>39</v>
      </c>
      <c r="H5574" s="5">
        <v>1860.5316</v>
      </c>
      <c r="I5574" s="6"/>
    </row>
    <row r="5575" spans="2:9" x14ac:dyDescent="0.15">
      <c r="B5575" s="4">
        <v>146</v>
      </c>
      <c r="C5575" s="5">
        <v>425656</v>
      </c>
      <c r="D5575" s="5">
        <v>8686</v>
      </c>
      <c r="E5575" s="5">
        <v>3992</v>
      </c>
      <c r="F5575" s="5">
        <v>15992</v>
      </c>
      <c r="G5575" s="5">
        <v>49</v>
      </c>
      <c r="H5575" s="5">
        <v>3547.5412999999999</v>
      </c>
      <c r="I5575" s="6"/>
    </row>
    <row r="5576" spans="2:9" x14ac:dyDescent="0.15">
      <c r="B5576" s="4">
        <v>147</v>
      </c>
      <c r="C5576" s="5">
        <v>193016</v>
      </c>
      <c r="D5576" s="5">
        <v>5848</v>
      </c>
      <c r="E5576" s="5">
        <v>1464</v>
      </c>
      <c r="F5576" s="5">
        <v>11032</v>
      </c>
      <c r="G5576" s="5">
        <v>33</v>
      </c>
      <c r="H5576" s="5">
        <v>2849.7130000000002</v>
      </c>
      <c r="I5576" s="6"/>
    </row>
    <row r="5577" spans="2:9" x14ac:dyDescent="0.15">
      <c r="B5577" s="4">
        <v>148</v>
      </c>
      <c r="C5577" s="5">
        <v>298064</v>
      </c>
      <c r="D5577" s="5">
        <v>7843</v>
      </c>
      <c r="E5577" s="5">
        <v>3128</v>
      </c>
      <c r="F5577" s="5">
        <v>11992</v>
      </c>
      <c r="G5577" s="5">
        <v>38</v>
      </c>
      <c r="H5577" s="5">
        <v>2420.13</v>
      </c>
      <c r="I5577" s="6"/>
    </row>
    <row r="5578" spans="2:9" x14ac:dyDescent="0.15">
      <c r="B5578" s="4">
        <v>149</v>
      </c>
      <c r="C5578" s="5">
        <v>228912</v>
      </c>
      <c r="D5578" s="5">
        <v>6024</v>
      </c>
      <c r="E5578" s="5">
        <v>2456</v>
      </c>
      <c r="F5578" s="5">
        <v>10712</v>
      </c>
      <c r="G5578" s="5">
        <v>38</v>
      </c>
      <c r="H5578" s="5">
        <v>2392.5880999999999</v>
      </c>
      <c r="I5578" s="6"/>
    </row>
    <row r="5579" spans="2:9" x14ac:dyDescent="0.15">
      <c r="B5579" s="4">
        <v>150</v>
      </c>
      <c r="C5579" s="5">
        <v>354792</v>
      </c>
      <c r="D5579" s="5">
        <v>7548</v>
      </c>
      <c r="E5579" s="5">
        <v>3384</v>
      </c>
      <c r="F5579" s="5">
        <v>14904</v>
      </c>
      <c r="G5579" s="5">
        <v>47</v>
      </c>
      <c r="H5579" s="5">
        <v>3253.6228000000001</v>
      </c>
      <c r="I5579" s="6"/>
    </row>
    <row r="5580" spans="2:9" x14ac:dyDescent="0.15">
      <c r="B5580" s="4">
        <v>151</v>
      </c>
      <c r="C5580" s="5">
        <v>95856</v>
      </c>
      <c r="D5580" s="5">
        <v>4357</v>
      </c>
      <c r="E5580" s="5">
        <v>2040</v>
      </c>
      <c r="F5580" s="5">
        <v>6104</v>
      </c>
      <c r="G5580" s="5">
        <v>22</v>
      </c>
      <c r="H5580" s="5">
        <v>1208.3833999999999</v>
      </c>
      <c r="I5580" s="6"/>
    </row>
    <row r="5581" spans="2:9" x14ac:dyDescent="0.15">
      <c r="B5581" s="4">
        <v>152</v>
      </c>
      <c r="C5581" s="5">
        <v>381416</v>
      </c>
      <c r="D5581" s="5">
        <v>8115</v>
      </c>
      <c r="E5581" s="5">
        <v>2072</v>
      </c>
      <c r="F5581" s="5">
        <v>15352</v>
      </c>
      <c r="G5581" s="5">
        <v>47</v>
      </c>
      <c r="H5581" s="5">
        <v>3376.8332999999998</v>
      </c>
      <c r="I5581" s="6"/>
    </row>
    <row r="5582" spans="2:9" x14ac:dyDescent="0.15">
      <c r="B5582" s="4">
        <v>153</v>
      </c>
      <c r="C5582" s="5">
        <v>93640</v>
      </c>
      <c r="D5582" s="5">
        <v>4071</v>
      </c>
      <c r="E5582" s="5">
        <v>1432</v>
      </c>
      <c r="F5582" s="5">
        <v>6392</v>
      </c>
      <c r="G5582" s="5">
        <v>23</v>
      </c>
      <c r="H5582" s="5">
        <v>1128.8529000000001</v>
      </c>
      <c r="I5582" s="6"/>
    </row>
    <row r="5583" spans="2:9" x14ac:dyDescent="0.15">
      <c r="B5583" s="4">
        <v>154</v>
      </c>
      <c r="C5583" s="5">
        <v>112296</v>
      </c>
      <c r="D5583" s="5">
        <v>4882</v>
      </c>
      <c r="E5583" s="5">
        <v>3448</v>
      </c>
      <c r="F5583" s="5">
        <v>6904</v>
      </c>
      <c r="G5583" s="5">
        <v>23</v>
      </c>
      <c r="H5583" s="5">
        <v>1018.88055</v>
      </c>
      <c r="I5583" s="6"/>
    </row>
    <row r="5584" spans="2:9" x14ac:dyDescent="0.15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15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15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15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15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15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15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15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15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15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15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15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15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15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15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15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15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15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15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15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15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15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15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15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15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15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15">
      <c r="B5610" s="4">
        <v>181</v>
      </c>
      <c r="I5610" s="6"/>
    </row>
    <row r="5611" spans="1:10" x14ac:dyDescent="0.15">
      <c r="A5611" s="14" t="s">
        <v>10</v>
      </c>
      <c r="B5611" s="3">
        <v>154</v>
      </c>
      <c r="I5611" s="6"/>
    </row>
    <row r="5612" spans="1:10" x14ac:dyDescent="0.15">
      <c r="A5612" t="s">
        <v>67</v>
      </c>
      <c r="B5612" s="15"/>
      <c r="C5612" s="8">
        <f>AVERAGE(C5430:C5610)</f>
        <v>303976.77922077919</v>
      </c>
      <c r="D5612" s="8"/>
      <c r="E5612" s="8"/>
      <c r="F5612" s="8"/>
      <c r="G5612" s="8"/>
      <c r="H5612" s="8"/>
      <c r="I5612" s="9"/>
      <c r="J5612" s="17">
        <f>AVERAGE(D5430:D5610)</f>
        <v>7730.1753246753251</v>
      </c>
    </row>
    <row r="5613" spans="1:10" x14ac:dyDescent="0.15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15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15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15">
      <c r="B5616" s="4"/>
      <c r="C5616" s="16"/>
      <c r="D5616" s="16"/>
      <c r="E5616" s="16"/>
      <c r="F5616" s="16"/>
      <c r="G5616" s="16"/>
      <c r="H5616" s="16"/>
      <c r="I5616" s="18"/>
    </row>
    <row r="5617" spans="1:9" x14ac:dyDescent="0.15">
      <c r="A5617" s="6"/>
      <c r="B5617" s="16">
        <v>1</v>
      </c>
      <c r="C5617" s="16"/>
      <c r="D5617" s="16"/>
      <c r="E5617" s="16"/>
      <c r="F5617" s="16"/>
      <c r="G5617" s="16"/>
      <c r="H5617" s="16"/>
      <c r="I5617" s="18"/>
    </row>
    <row r="5618" spans="1:9" x14ac:dyDescent="0.15">
      <c r="A5618" s="6"/>
      <c r="B5618" s="16">
        <v>2</v>
      </c>
      <c r="C5618" s="16"/>
      <c r="D5618" s="16"/>
      <c r="E5618" s="16"/>
      <c r="F5618" s="16"/>
      <c r="G5618" s="16"/>
      <c r="H5618" s="16"/>
      <c r="I5618" s="18"/>
    </row>
    <row r="5619" spans="1:9" x14ac:dyDescent="0.15">
      <c r="A5619" s="6"/>
      <c r="B5619" s="16">
        <v>3</v>
      </c>
      <c r="C5619" s="16"/>
      <c r="D5619" s="16"/>
      <c r="E5619" s="16"/>
      <c r="F5619" s="16"/>
      <c r="G5619" s="16"/>
      <c r="H5619" s="16"/>
      <c r="I5619" s="18"/>
    </row>
    <row r="5620" spans="1:9" x14ac:dyDescent="0.15">
      <c r="A5620" s="6"/>
      <c r="B5620" s="16">
        <v>4</v>
      </c>
      <c r="C5620" s="16"/>
      <c r="D5620" s="16"/>
      <c r="E5620" s="16"/>
      <c r="F5620" s="16"/>
      <c r="G5620" s="16"/>
      <c r="H5620" s="16"/>
      <c r="I5620" s="18"/>
    </row>
    <row r="5621" spans="1:9" x14ac:dyDescent="0.15">
      <c r="A5621" s="6"/>
      <c r="B5621" s="16">
        <v>5</v>
      </c>
      <c r="C5621" s="16"/>
      <c r="D5621" s="16"/>
      <c r="E5621" s="16"/>
      <c r="F5621" s="16"/>
      <c r="G5621" s="16"/>
      <c r="H5621" s="16"/>
      <c r="I5621" s="18"/>
    </row>
    <row r="5622" spans="1:9" x14ac:dyDescent="0.15">
      <c r="A5622" s="6"/>
      <c r="B5622" s="16">
        <v>6</v>
      </c>
      <c r="C5622" s="16"/>
      <c r="D5622" s="16"/>
      <c r="E5622" s="16"/>
      <c r="F5622" s="16"/>
      <c r="G5622" s="16"/>
      <c r="H5622" s="16"/>
      <c r="I5622" s="18"/>
    </row>
    <row r="5623" spans="1:9" x14ac:dyDescent="0.15">
      <c r="A5623" s="6"/>
      <c r="B5623" s="16">
        <v>7</v>
      </c>
      <c r="C5623" s="16"/>
      <c r="D5623" s="16"/>
      <c r="E5623" s="16"/>
      <c r="F5623" s="16"/>
      <c r="G5623" s="16"/>
      <c r="H5623" s="16"/>
      <c r="I5623" s="18"/>
    </row>
    <row r="5624" spans="1:9" x14ac:dyDescent="0.15">
      <c r="A5624" s="6"/>
      <c r="B5624" s="16">
        <v>8</v>
      </c>
      <c r="C5624" s="16"/>
      <c r="D5624" s="16"/>
      <c r="E5624" s="16"/>
      <c r="F5624" s="16"/>
      <c r="G5624" s="16"/>
      <c r="H5624" s="16"/>
      <c r="I5624" s="18"/>
    </row>
    <row r="5625" spans="1:9" x14ac:dyDescent="0.15">
      <c r="A5625" s="6"/>
      <c r="B5625" s="16">
        <v>9</v>
      </c>
      <c r="C5625" s="16"/>
      <c r="D5625" s="16"/>
      <c r="E5625" s="16"/>
      <c r="F5625" s="16"/>
      <c r="G5625" s="16"/>
      <c r="H5625" s="16"/>
      <c r="I5625" s="18"/>
    </row>
    <row r="5626" spans="1:9" x14ac:dyDescent="0.15">
      <c r="A5626" s="6"/>
      <c r="B5626" s="16">
        <v>10</v>
      </c>
      <c r="C5626" s="16"/>
      <c r="D5626" s="16"/>
      <c r="E5626" s="16"/>
      <c r="F5626" s="16"/>
      <c r="G5626" s="16"/>
      <c r="H5626" s="16"/>
      <c r="I5626" s="18"/>
    </row>
    <row r="5627" spans="1:9" x14ac:dyDescent="0.15">
      <c r="A5627" s="6"/>
      <c r="B5627" s="16">
        <v>11</v>
      </c>
      <c r="C5627" s="16"/>
      <c r="D5627" s="16"/>
      <c r="E5627" s="16"/>
      <c r="F5627" s="16"/>
      <c r="G5627" s="16"/>
      <c r="H5627" s="16"/>
      <c r="I5627" s="18"/>
    </row>
    <row r="5628" spans="1:9" x14ac:dyDescent="0.15">
      <c r="A5628" s="6"/>
      <c r="B5628" s="5">
        <v>12</v>
      </c>
      <c r="C5628" s="16"/>
      <c r="D5628" s="16"/>
      <c r="E5628" s="16"/>
      <c r="F5628" s="16"/>
      <c r="G5628" s="16"/>
      <c r="H5628" s="16"/>
      <c r="I5628" s="18"/>
    </row>
    <row r="5629" spans="1:9" x14ac:dyDescent="0.15">
      <c r="B5629" s="4">
        <v>13</v>
      </c>
      <c r="C5629" s="16"/>
      <c r="D5629" s="16"/>
      <c r="E5629" s="16"/>
      <c r="F5629" s="16"/>
      <c r="G5629" s="16"/>
      <c r="H5629" s="16"/>
      <c r="I5629" s="18"/>
    </row>
    <row r="5630" spans="1:9" x14ac:dyDescent="0.15">
      <c r="B5630" s="4">
        <v>14</v>
      </c>
      <c r="C5630" s="16"/>
      <c r="D5630" s="16"/>
      <c r="E5630" s="16"/>
      <c r="F5630" s="16"/>
      <c r="G5630" s="16"/>
      <c r="H5630" s="16"/>
      <c r="I5630" s="18"/>
    </row>
    <row r="5631" spans="1:9" x14ac:dyDescent="0.15">
      <c r="B5631" s="4">
        <v>15</v>
      </c>
      <c r="C5631" s="16"/>
      <c r="D5631" s="16"/>
      <c r="E5631" s="16"/>
      <c r="F5631" s="16"/>
      <c r="G5631" s="16"/>
      <c r="H5631" s="16"/>
      <c r="I5631" s="18"/>
    </row>
    <row r="5632" spans="1:9" x14ac:dyDescent="0.15">
      <c r="B5632" s="4">
        <v>16</v>
      </c>
      <c r="C5632" s="16"/>
      <c r="D5632" s="16"/>
      <c r="E5632" s="16"/>
      <c r="F5632" s="16"/>
      <c r="G5632" s="16"/>
      <c r="H5632" s="16"/>
      <c r="I5632" s="18"/>
    </row>
    <row r="5633" spans="1:9" x14ac:dyDescent="0.15">
      <c r="B5633" s="4">
        <v>17</v>
      </c>
      <c r="C5633" s="16"/>
      <c r="D5633" s="16"/>
      <c r="E5633" s="16"/>
      <c r="F5633" s="16"/>
      <c r="G5633" s="16"/>
      <c r="H5633" s="16"/>
      <c r="I5633" s="18"/>
    </row>
    <row r="5634" spans="1:9" x14ac:dyDescent="0.15">
      <c r="B5634" s="4">
        <v>18</v>
      </c>
      <c r="C5634" s="16"/>
      <c r="D5634" s="16"/>
      <c r="E5634" s="16"/>
      <c r="F5634" s="16"/>
      <c r="G5634" s="16"/>
      <c r="H5634" s="16"/>
      <c r="I5634" s="18"/>
    </row>
    <row r="5635" spans="1:9" x14ac:dyDescent="0.15">
      <c r="B5635" s="4">
        <v>19</v>
      </c>
      <c r="C5635" s="16"/>
      <c r="D5635" s="16"/>
      <c r="E5635" s="16"/>
      <c r="F5635" s="16"/>
      <c r="G5635" s="16"/>
      <c r="H5635" s="16"/>
      <c r="I5635" s="18"/>
    </row>
    <row r="5636" spans="1:9" x14ac:dyDescent="0.15">
      <c r="B5636" s="4">
        <v>20</v>
      </c>
      <c r="C5636" s="16"/>
      <c r="D5636" s="16"/>
      <c r="E5636" s="16"/>
      <c r="F5636" s="16"/>
      <c r="G5636" s="16"/>
      <c r="H5636" s="16"/>
      <c r="I5636" s="18"/>
    </row>
    <row r="5637" spans="1:9" x14ac:dyDescent="0.15">
      <c r="B5637" s="4">
        <v>21</v>
      </c>
      <c r="C5637" s="16"/>
      <c r="D5637" s="16"/>
      <c r="E5637" s="16"/>
      <c r="F5637" s="16"/>
      <c r="G5637" s="16"/>
      <c r="H5637" s="16"/>
      <c r="I5637" s="18"/>
    </row>
    <row r="5638" spans="1:9" x14ac:dyDescent="0.15">
      <c r="B5638" s="4">
        <v>22</v>
      </c>
      <c r="C5638" s="16"/>
      <c r="D5638" s="16"/>
      <c r="E5638" s="16"/>
      <c r="F5638" s="16"/>
      <c r="G5638" s="16"/>
      <c r="H5638" s="16"/>
      <c r="I5638" s="18"/>
    </row>
    <row r="5639" spans="1:9" x14ac:dyDescent="0.15">
      <c r="B5639" s="4">
        <v>23</v>
      </c>
      <c r="C5639" s="16"/>
      <c r="D5639" s="16"/>
      <c r="E5639" s="16"/>
      <c r="F5639" s="16"/>
      <c r="G5639" s="16"/>
      <c r="H5639" s="16"/>
      <c r="I5639" s="18"/>
    </row>
    <row r="5640" spans="1:9" x14ac:dyDescent="0.15">
      <c r="B5640" s="4">
        <v>24</v>
      </c>
      <c r="C5640" s="16"/>
      <c r="D5640" s="16"/>
      <c r="E5640" s="16"/>
      <c r="F5640" s="16"/>
      <c r="G5640" s="16"/>
      <c r="H5640" s="16"/>
      <c r="I5640" s="18"/>
    </row>
    <row r="5641" spans="1:9" x14ac:dyDescent="0.15">
      <c r="B5641" s="4">
        <v>25</v>
      </c>
      <c r="C5641" s="16"/>
      <c r="D5641" s="16"/>
      <c r="E5641" s="16"/>
      <c r="F5641" s="16"/>
      <c r="G5641" s="16"/>
      <c r="H5641" s="16"/>
      <c r="I5641" s="18"/>
    </row>
    <row r="5642" spans="1:9" x14ac:dyDescent="0.15">
      <c r="B5642" s="4">
        <v>26</v>
      </c>
      <c r="C5642" s="16"/>
      <c r="D5642" s="16"/>
      <c r="E5642" s="16"/>
      <c r="F5642" s="16"/>
      <c r="G5642" s="16"/>
      <c r="H5642" s="16"/>
      <c r="I5642" s="18"/>
    </row>
    <row r="5643" spans="1:9" x14ac:dyDescent="0.15">
      <c r="B5643" s="4">
        <v>27</v>
      </c>
      <c r="C5643" s="16"/>
      <c r="D5643" s="16"/>
      <c r="E5643" s="16"/>
      <c r="F5643" s="16"/>
      <c r="G5643" s="16"/>
      <c r="H5643" s="16"/>
      <c r="I5643" s="18"/>
    </row>
    <row r="5644" spans="1:9" x14ac:dyDescent="0.15">
      <c r="B5644" s="4">
        <v>28</v>
      </c>
      <c r="C5644" s="16"/>
      <c r="D5644" s="16"/>
      <c r="E5644" s="16"/>
      <c r="F5644" s="16"/>
      <c r="G5644" s="16"/>
      <c r="H5644" s="16"/>
      <c r="I5644" s="18"/>
    </row>
    <row r="5645" spans="1:9" x14ac:dyDescent="0.15">
      <c r="B5645" s="4">
        <v>29</v>
      </c>
      <c r="C5645" s="16"/>
      <c r="D5645" s="16"/>
      <c r="E5645" s="16"/>
      <c r="F5645" s="16"/>
      <c r="G5645" s="16"/>
      <c r="H5645" s="16"/>
      <c r="I5645" s="18"/>
    </row>
    <row r="5646" spans="1:9" x14ac:dyDescent="0.15">
      <c r="B5646" s="4">
        <v>30</v>
      </c>
      <c r="C5646" s="16"/>
      <c r="D5646" s="16"/>
      <c r="E5646" s="16"/>
      <c r="F5646" s="16"/>
      <c r="G5646" s="16"/>
      <c r="H5646" s="16"/>
      <c r="I5646" s="18"/>
    </row>
    <row r="5647" spans="1:9" x14ac:dyDescent="0.15">
      <c r="A5647" s="6"/>
      <c r="B5647" s="4">
        <v>31</v>
      </c>
      <c r="C5647" s="16"/>
      <c r="D5647" s="16"/>
      <c r="E5647" s="16"/>
      <c r="F5647" s="16"/>
      <c r="G5647" s="16"/>
      <c r="H5647" s="16"/>
      <c r="I5647" s="18"/>
    </row>
    <row r="5648" spans="1:9" x14ac:dyDescent="0.15">
      <c r="A5648" s="11"/>
      <c r="B5648" s="5">
        <v>32</v>
      </c>
      <c r="C5648" s="16"/>
      <c r="D5648" s="16"/>
      <c r="E5648" s="16"/>
      <c r="F5648" s="16"/>
      <c r="G5648" s="16"/>
      <c r="H5648" s="16"/>
      <c r="I5648" s="18"/>
    </row>
    <row r="5649" spans="2:9" x14ac:dyDescent="0.15">
      <c r="B5649" s="4">
        <v>33</v>
      </c>
      <c r="C5649" s="16"/>
      <c r="D5649" s="16"/>
      <c r="E5649" s="16"/>
      <c r="F5649" s="16"/>
      <c r="G5649" s="16"/>
      <c r="H5649" s="16"/>
      <c r="I5649" s="18"/>
    </row>
    <row r="5650" spans="2:9" x14ac:dyDescent="0.15">
      <c r="B5650" s="4">
        <v>34</v>
      </c>
      <c r="C5650" s="16"/>
      <c r="D5650" s="16"/>
      <c r="E5650" s="16"/>
      <c r="F5650" s="16"/>
      <c r="G5650" s="16"/>
      <c r="H5650" s="16"/>
      <c r="I5650" s="18"/>
    </row>
    <row r="5651" spans="2:9" x14ac:dyDescent="0.15">
      <c r="B5651" s="4">
        <v>35</v>
      </c>
      <c r="C5651" s="16"/>
      <c r="D5651" s="16"/>
      <c r="E5651" s="16"/>
      <c r="F5651" s="16"/>
      <c r="G5651" s="16"/>
      <c r="H5651" s="16"/>
      <c r="I5651" s="18"/>
    </row>
    <row r="5652" spans="2:9" x14ac:dyDescent="0.15">
      <c r="B5652" s="4">
        <v>36</v>
      </c>
      <c r="C5652" s="16"/>
      <c r="D5652" s="16"/>
      <c r="E5652" s="16"/>
      <c r="F5652" s="16"/>
      <c r="G5652" s="16"/>
      <c r="H5652" s="16"/>
      <c r="I5652" s="18"/>
    </row>
    <row r="5653" spans="2:9" x14ac:dyDescent="0.15">
      <c r="B5653" s="4">
        <v>37</v>
      </c>
      <c r="C5653" s="16"/>
      <c r="D5653" s="16"/>
      <c r="E5653" s="16"/>
      <c r="F5653" s="16"/>
      <c r="G5653" s="16"/>
      <c r="H5653" s="16"/>
      <c r="I5653" s="18"/>
    </row>
    <row r="5654" spans="2:9" x14ac:dyDescent="0.15">
      <c r="B5654" s="4">
        <v>38</v>
      </c>
      <c r="C5654" s="16"/>
      <c r="D5654" s="16"/>
      <c r="E5654" s="16"/>
      <c r="F5654" s="16"/>
      <c r="G5654" s="16"/>
      <c r="H5654" s="16"/>
      <c r="I5654" s="18"/>
    </row>
    <row r="5655" spans="2:9" x14ac:dyDescent="0.15">
      <c r="B5655" s="4">
        <v>39</v>
      </c>
      <c r="C5655" s="16"/>
      <c r="D5655" s="16"/>
      <c r="E5655" s="16"/>
      <c r="F5655" s="16"/>
      <c r="G5655" s="16"/>
      <c r="H5655" s="16"/>
      <c r="I5655" s="18"/>
    </row>
    <row r="5656" spans="2:9" x14ac:dyDescent="0.15">
      <c r="B5656" s="4">
        <v>40</v>
      </c>
      <c r="C5656" s="16"/>
      <c r="D5656" s="16"/>
      <c r="E5656" s="16"/>
      <c r="F5656" s="16"/>
      <c r="G5656" s="16"/>
      <c r="H5656" s="16"/>
      <c r="I5656" s="18"/>
    </row>
    <row r="5657" spans="2:9" x14ac:dyDescent="0.15">
      <c r="B5657" s="4">
        <v>41</v>
      </c>
      <c r="C5657" s="16"/>
      <c r="D5657" s="16"/>
      <c r="E5657" s="16"/>
      <c r="F5657" s="16"/>
      <c r="G5657" s="16"/>
      <c r="H5657" s="16"/>
      <c r="I5657" s="18"/>
    </row>
    <row r="5658" spans="2:9" x14ac:dyDescent="0.15">
      <c r="B5658" s="4">
        <v>42</v>
      </c>
      <c r="C5658" s="16"/>
      <c r="D5658" s="16"/>
      <c r="E5658" s="16"/>
      <c r="F5658" s="16"/>
      <c r="G5658" s="16"/>
      <c r="H5658" s="16"/>
      <c r="I5658" s="18"/>
    </row>
    <row r="5659" spans="2:9" x14ac:dyDescent="0.15">
      <c r="B5659" s="4">
        <v>43</v>
      </c>
      <c r="C5659" s="16"/>
      <c r="D5659" s="16"/>
      <c r="E5659" s="16"/>
      <c r="F5659" s="16"/>
      <c r="G5659" s="16"/>
      <c r="H5659" s="16"/>
      <c r="I5659" s="18"/>
    </row>
    <row r="5660" spans="2:9" x14ac:dyDescent="0.15">
      <c r="B5660" s="4">
        <v>44</v>
      </c>
      <c r="C5660" s="16"/>
      <c r="D5660" s="16"/>
      <c r="E5660" s="16"/>
      <c r="F5660" s="16"/>
      <c r="G5660" s="16"/>
      <c r="H5660" s="16"/>
      <c r="I5660" s="18"/>
    </row>
    <row r="5661" spans="2:9" x14ac:dyDescent="0.15">
      <c r="B5661" s="4">
        <v>45</v>
      </c>
      <c r="C5661" s="16"/>
      <c r="D5661" s="16"/>
      <c r="E5661" s="16"/>
      <c r="F5661" s="16"/>
      <c r="G5661" s="16"/>
      <c r="H5661" s="16"/>
      <c r="I5661" s="18"/>
    </row>
    <row r="5662" spans="2:9" x14ac:dyDescent="0.15">
      <c r="B5662" s="4">
        <v>46</v>
      </c>
      <c r="C5662" s="16"/>
      <c r="D5662" s="16"/>
      <c r="E5662" s="16"/>
      <c r="F5662" s="16"/>
      <c r="G5662" s="16"/>
      <c r="H5662" s="16"/>
      <c r="I5662" s="18"/>
    </row>
    <row r="5663" spans="2:9" x14ac:dyDescent="0.15">
      <c r="B5663" s="4">
        <v>47</v>
      </c>
      <c r="C5663" s="16"/>
      <c r="D5663" s="16"/>
      <c r="E5663" s="16"/>
      <c r="F5663" s="16"/>
      <c r="G5663" s="16"/>
      <c r="H5663" s="16"/>
      <c r="I5663" s="18"/>
    </row>
    <row r="5664" spans="2:9" x14ac:dyDescent="0.15">
      <c r="B5664" s="4">
        <v>48</v>
      </c>
      <c r="C5664" s="16"/>
      <c r="D5664" s="16"/>
      <c r="E5664" s="16"/>
      <c r="F5664" s="16"/>
      <c r="G5664" s="16"/>
      <c r="H5664" s="16"/>
      <c r="I5664" s="18"/>
    </row>
    <row r="5665" spans="2:9" x14ac:dyDescent="0.15">
      <c r="B5665" s="4">
        <v>49</v>
      </c>
      <c r="C5665" s="16"/>
      <c r="D5665" s="16"/>
      <c r="E5665" s="16"/>
      <c r="F5665" s="16"/>
      <c r="G5665" s="16"/>
      <c r="H5665" s="16"/>
      <c r="I5665" s="18"/>
    </row>
    <row r="5666" spans="2:9" x14ac:dyDescent="0.15">
      <c r="B5666" s="4">
        <v>50</v>
      </c>
      <c r="C5666" s="16"/>
      <c r="D5666" s="16"/>
      <c r="E5666" s="16"/>
      <c r="F5666" s="16"/>
      <c r="G5666" s="16"/>
      <c r="H5666" s="16"/>
      <c r="I5666" s="18"/>
    </row>
    <row r="5667" spans="2:9" x14ac:dyDescent="0.15">
      <c r="B5667" s="4">
        <v>51</v>
      </c>
      <c r="C5667" s="16"/>
      <c r="D5667" s="16"/>
      <c r="E5667" s="16"/>
      <c r="F5667" s="16"/>
      <c r="G5667" s="16"/>
      <c r="H5667" s="16"/>
      <c r="I5667" s="18"/>
    </row>
    <row r="5668" spans="2:9" x14ac:dyDescent="0.15">
      <c r="B5668" s="4">
        <v>52</v>
      </c>
      <c r="C5668" s="16"/>
      <c r="D5668" s="16"/>
      <c r="E5668" s="16"/>
      <c r="F5668" s="16"/>
      <c r="G5668" s="16"/>
      <c r="H5668" s="16"/>
      <c r="I5668" s="18"/>
    </row>
    <row r="5669" spans="2:9" x14ac:dyDescent="0.15">
      <c r="B5669" s="4">
        <v>53</v>
      </c>
      <c r="C5669" s="16"/>
      <c r="D5669" s="16"/>
      <c r="E5669" s="16"/>
      <c r="F5669" s="16"/>
      <c r="G5669" s="16"/>
      <c r="H5669" s="16"/>
      <c r="I5669" s="18"/>
    </row>
    <row r="5670" spans="2:9" x14ac:dyDescent="0.15">
      <c r="B5670" s="4">
        <v>54</v>
      </c>
      <c r="C5670" s="16"/>
      <c r="D5670" s="16"/>
      <c r="E5670" s="16"/>
      <c r="F5670" s="16"/>
      <c r="G5670" s="16"/>
      <c r="H5670" s="16"/>
      <c r="I5670" s="18"/>
    </row>
    <row r="5671" spans="2:9" x14ac:dyDescent="0.15">
      <c r="B5671" s="4">
        <v>55</v>
      </c>
      <c r="C5671" s="16"/>
      <c r="D5671" s="16"/>
      <c r="E5671" s="16"/>
      <c r="F5671" s="16"/>
      <c r="G5671" s="16"/>
      <c r="H5671" s="16"/>
      <c r="I5671" s="18"/>
    </row>
    <row r="5672" spans="2:9" x14ac:dyDescent="0.15">
      <c r="B5672" s="4">
        <v>56</v>
      </c>
      <c r="C5672" s="16"/>
      <c r="D5672" s="16"/>
      <c r="E5672" s="16"/>
      <c r="F5672" s="16"/>
      <c r="G5672" s="16"/>
      <c r="H5672" s="16"/>
      <c r="I5672" s="18"/>
    </row>
    <row r="5673" spans="2:9" x14ac:dyDescent="0.15">
      <c r="B5673" s="4">
        <v>57</v>
      </c>
      <c r="C5673" s="16"/>
      <c r="D5673" s="16"/>
      <c r="E5673" s="16"/>
      <c r="F5673" s="16"/>
      <c r="G5673" s="16"/>
      <c r="H5673" s="16"/>
      <c r="I5673" s="18"/>
    </row>
    <row r="5674" spans="2:9" x14ac:dyDescent="0.15">
      <c r="B5674" s="4">
        <v>58</v>
      </c>
      <c r="C5674" s="16"/>
      <c r="D5674" s="16"/>
      <c r="E5674" s="16"/>
      <c r="F5674" s="16"/>
      <c r="G5674" s="16"/>
      <c r="H5674" s="16"/>
      <c r="I5674" s="18"/>
    </row>
    <row r="5675" spans="2:9" x14ac:dyDescent="0.15">
      <c r="B5675" s="4">
        <v>59</v>
      </c>
      <c r="C5675" s="16"/>
      <c r="D5675" s="16"/>
      <c r="E5675" s="16"/>
      <c r="F5675" s="16"/>
      <c r="G5675" s="16"/>
      <c r="H5675" s="16"/>
      <c r="I5675" s="18"/>
    </row>
    <row r="5676" spans="2:9" x14ac:dyDescent="0.15">
      <c r="B5676" s="4">
        <v>60</v>
      </c>
      <c r="C5676" s="16"/>
      <c r="D5676" s="16"/>
      <c r="E5676" s="16"/>
      <c r="F5676" s="16"/>
      <c r="G5676" s="16"/>
      <c r="H5676" s="16"/>
      <c r="I5676" s="18"/>
    </row>
    <row r="5677" spans="2:9" x14ac:dyDescent="0.15">
      <c r="B5677" s="4">
        <v>61</v>
      </c>
      <c r="C5677" s="16"/>
      <c r="D5677" s="16"/>
      <c r="E5677" s="16"/>
      <c r="F5677" s="16"/>
      <c r="G5677" s="16"/>
      <c r="H5677" s="16"/>
      <c r="I5677" s="18"/>
    </row>
    <row r="5678" spans="2:9" x14ac:dyDescent="0.15">
      <c r="B5678" s="4">
        <v>62</v>
      </c>
      <c r="C5678" s="16"/>
      <c r="D5678" s="16"/>
      <c r="E5678" s="16"/>
      <c r="F5678" s="16"/>
      <c r="G5678" s="16"/>
      <c r="H5678" s="16"/>
      <c r="I5678" s="18"/>
    </row>
    <row r="5679" spans="2:9" x14ac:dyDescent="0.15">
      <c r="B5679" s="4">
        <v>63</v>
      </c>
      <c r="C5679" s="16"/>
      <c r="D5679" s="16"/>
      <c r="E5679" s="16"/>
      <c r="F5679" s="16"/>
      <c r="G5679" s="16"/>
      <c r="H5679" s="16"/>
      <c r="I5679" s="18"/>
    </row>
    <row r="5680" spans="2:9" x14ac:dyDescent="0.15">
      <c r="B5680" s="4">
        <v>64</v>
      </c>
      <c r="C5680" s="16"/>
      <c r="D5680" s="16"/>
      <c r="E5680" s="16"/>
      <c r="F5680" s="16"/>
      <c r="G5680" s="16"/>
      <c r="H5680" s="16"/>
      <c r="I5680" s="18"/>
    </row>
    <row r="5681" spans="1:9" x14ac:dyDescent="0.15">
      <c r="B5681" s="4">
        <v>65</v>
      </c>
      <c r="C5681" s="16"/>
      <c r="D5681" s="16"/>
      <c r="E5681" s="16"/>
      <c r="F5681" s="16"/>
      <c r="G5681" s="16"/>
      <c r="H5681" s="16"/>
      <c r="I5681" s="18"/>
    </row>
    <row r="5682" spans="1:9" x14ac:dyDescent="0.15">
      <c r="B5682" s="4">
        <v>66</v>
      </c>
      <c r="C5682" s="16"/>
      <c r="D5682" s="16"/>
      <c r="E5682" s="16"/>
      <c r="F5682" s="16"/>
      <c r="G5682" s="16"/>
      <c r="H5682" s="16"/>
      <c r="I5682" s="18"/>
    </row>
    <row r="5683" spans="1:9" x14ac:dyDescent="0.15">
      <c r="B5683" s="4">
        <v>67</v>
      </c>
      <c r="C5683" s="16"/>
      <c r="D5683" s="16"/>
      <c r="E5683" s="16"/>
      <c r="F5683" s="16"/>
      <c r="G5683" s="16"/>
      <c r="H5683" s="16"/>
      <c r="I5683" s="18"/>
    </row>
    <row r="5684" spans="1:9" x14ac:dyDescent="0.15">
      <c r="B5684" s="4">
        <v>68</v>
      </c>
      <c r="C5684" s="16"/>
      <c r="D5684" s="16"/>
      <c r="E5684" s="16"/>
      <c r="F5684" s="16"/>
      <c r="G5684" s="16"/>
      <c r="H5684" s="16"/>
      <c r="I5684" s="18"/>
    </row>
    <row r="5685" spans="1:9" x14ac:dyDescent="0.15">
      <c r="B5685" s="4">
        <v>69</v>
      </c>
      <c r="C5685" s="16"/>
      <c r="D5685" s="16"/>
      <c r="E5685" s="16"/>
      <c r="F5685" s="16"/>
      <c r="G5685" s="16"/>
      <c r="H5685" s="16"/>
      <c r="I5685" s="18"/>
    </row>
    <row r="5686" spans="1:9" x14ac:dyDescent="0.15">
      <c r="B5686" s="4">
        <v>70</v>
      </c>
      <c r="C5686" s="5"/>
      <c r="D5686" s="5"/>
      <c r="E5686" s="5"/>
      <c r="F5686" s="5"/>
      <c r="G5686" s="5"/>
      <c r="H5686" s="5"/>
      <c r="I5686" s="6"/>
    </row>
    <row r="5687" spans="1:9" x14ac:dyDescent="0.15">
      <c r="B5687" s="4">
        <v>71</v>
      </c>
      <c r="C5687" s="5"/>
      <c r="D5687" s="5"/>
      <c r="E5687" s="5"/>
      <c r="F5687" s="5"/>
      <c r="G5687" s="5"/>
      <c r="H5687" s="5"/>
      <c r="I5687" s="6"/>
    </row>
    <row r="5688" spans="1:9" x14ac:dyDescent="0.15">
      <c r="B5688" s="4">
        <v>72</v>
      </c>
      <c r="C5688" s="5"/>
      <c r="D5688" s="5"/>
      <c r="E5688" s="5"/>
      <c r="F5688" s="5"/>
      <c r="G5688" s="5"/>
      <c r="H5688" s="5"/>
      <c r="I5688" s="6"/>
    </row>
    <row r="5689" spans="1:9" x14ac:dyDescent="0.15">
      <c r="B5689" s="4">
        <v>73</v>
      </c>
      <c r="C5689" s="5"/>
      <c r="D5689" s="5"/>
      <c r="E5689" s="5"/>
      <c r="F5689" s="5"/>
      <c r="G5689" s="5"/>
      <c r="H5689" s="5"/>
      <c r="I5689" s="6"/>
    </row>
    <row r="5690" spans="1:9" x14ac:dyDescent="0.15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15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15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15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15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15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15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15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15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15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15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15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15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15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15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15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15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15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15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15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15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15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15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15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15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15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15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15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15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15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15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15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15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15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15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15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15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15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15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15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15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15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15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15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15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15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15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15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15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15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15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15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15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15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15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15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15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15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15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15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15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15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15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15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15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15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15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15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15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15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15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15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15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15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15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15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15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15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15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15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15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15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15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15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15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15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15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15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15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15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15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15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15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15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15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15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15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15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15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15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15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15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15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15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15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15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15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15">
      <c r="B5797" s="4">
        <v>181</v>
      </c>
      <c r="I5797" s="6"/>
    </row>
    <row r="5798" spans="1:10" x14ac:dyDescent="0.15">
      <c r="A5798" s="14" t="s">
        <v>10</v>
      </c>
      <c r="B5798" s="3"/>
      <c r="I5798" s="6"/>
    </row>
    <row r="5799" spans="1:10" x14ac:dyDescent="0.15">
      <c r="A5799" t="s">
        <v>67</v>
      </c>
      <c r="B5799" s="15"/>
      <c r="C5799" s="8" t="e">
        <f>AVERAGE(C5617:C5797)</f>
        <v>#DIV/0!</v>
      </c>
      <c r="D5799" s="8"/>
      <c r="E5799" s="8"/>
      <c r="F5799" s="8"/>
      <c r="G5799" s="8"/>
      <c r="H5799" s="8"/>
      <c r="I5799" s="9"/>
      <c r="J5799" s="17" t="e">
        <f>AVERAGE(D5617:D5797)</f>
        <v>#DIV/0!</v>
      </c>
    </row>
    <row r="5800" spans="1:10" x14ac:dyDescent="0.15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15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15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15">
      <c r="B5803" s="4"/>
      <c r="C5803" s="16"/>
      <c r="D5803" s="16"/>
      <c r="E5803" s="16"/>
      <c r="F5803" s="16"/>
      <c r="G5803" s="16"/>
      <c r="H5803" s="16"/>
      <c r="I5803" s="18"/>
    </row>
    <row r="5804" spans="1:10" x14ac:dyDescent="0.15">
      <c r="A5804" s="6"/>
      <c r="B5804" s="16">
        <v>1</v>
      </c>
      <c r="C5804" s="16"/>
      <c r="D5804" s="16"/>
      <c r="E5804" s="16"/>
      <c r="F5804" s="16"/>
      <c r="G5804" s="16"/>
      <c r="H5804" s="16"/>
      <c r="I5804" s="18"/>
    </row>
    <row r="5805" spans="1:10" x14ac:dyDescent="0.15">
      <c r="A5805" s="6"/>
      <c r="B5805" s="16">
        <v>2</v>
      </c>
      <c r="C5805" s="16"/>
      <c r="D5805" s="16"/>
      <c r="E5805" s="16"/>
      <c r="F5805" s="16"/>
      <c r="G5805" s="16"/>
      <c r="H5805" s="16"/>
      <c r="I5805" s="18"/>
    </row>
    <row r="5806" spans="1:10" x14ac:dyDescent="0.15">
      <c r="A5806" s="6"/>
      <c r="B5806" s="16">
        <v>3</v>
      </c>
      <c r="C5806" s="16"/>
      <c r="D5806" s="16"/>
      <c r="E5806" s="16"/>
      <c r="F5806" s="16"/>
      <c r="G5806" s="16"/>
      <c r="H5806" s="16"/>
      <c r="I5806" s="18"/>
    </row>
    <row r="5807" spans="1:10" x14ac:dyDescent="0.15">
      <c r="A5807" s="6"/>
      <c r="B5807" s="16">
        <v>4</v>
      </c>
      <c r="C5807" s="16"/>
      <c r="D5807" s="16"/>
      <c r="E5807" s="16"/>
      <c r="F5807" s="16"/>
      <c r="G5807" s="16"/>
      <c r="H5807" s="16"/>
      <c r="I5807" s="18"/>
    </row>
    <row r="5808" spans="1:10" x14ac:dyDescent="0.15">
      <c r="A5808" s="6"/>
      <c r="B5808" s="16">
        <v>5</v>
      </c>
      <c r="C5808" s="16"/>
      <c r="D5808" s="16"/>
      <c r="E5808" s="16"/>
      <c r="F5808" s="16"/>
      <c r="G5808" s="16"/>
      <c r="H5808" s="16"/>
      <c r="I5808" s="18"/>
    </row>
    <row r="5809" spans="1:9" x14ac:dyDescent="0.15">
      <c r="A5809" s="6"/>
      <c r="B5809" s="16">
        <v>6</v>
      </c>
      <c r="C5809" s="16"/>
      <c r="D5809" s="16"/>
      <c r="E5809" s="16"/>
      <c r="F5809" s="16"/>
      <c r="G5809" s="16"/>
      <c r="H5809" s="16"/>
      <c r="I5809" s="18"/>
    </row>
    <row r="5810" spans="1:9" x14ac:dyDescent="0.15">
      <c r="A5810" s="6"/>
      <c r="B5810" s="16">
        <v>7</v>
      </c>
      <c r="C5810" s="16"/>
      <c r="D5810" s="16"/>
      <c r="E5810" s="16"/>
      <c r="F5810" s="16"/>
      <c r="G5810" s="16"/>
      <c r="H5810" s="16"/>
      <c r="I5810" s="18"/>
    </row>
    <row r="5811" spans="1:9" x14ac:dyDescent="0.15">
      <c r="A5811" s="6"/>
      <c r="B5811" s="16">
        <v>8</v>
      </c>
      <c r="C5811" s="16"/>
      <c r="D5811" s="16"/>
      <c r="E5811" s="16"/>
      <c r="F5811" s="16"/>
      <c r="G5811" s="16"/>
      <c r="H5811" s="16"/>
      <c r="I5811" s="18"/>
    </row>
    <row r="5812" spans="1:9" x14ac:dyDescent="0.15">
      <c r="A5812" s="6"/>
      <c r="B5812" s="16">
        <v>9</v>
      </c>
      <c r="C5812" s="16"/>
      <c r="D5812" s="16"/>
      <c r="E5812" s="16"/>
      <c r="F5812" s="16"/>
      <c r="G5812" s="16"/>
      <c r="H5812" s="16"/>
      <c r="I5812" s="18"/>
    </row>
    <row r="5813" spans="1:9" x14ac:dyDescent="0.15">
      <c r="A5813" s="6"/>
      <c r="B5813" s="16">
        <v>10</v>
      </c>
      <c r="C5813" s="16"/>
      <c r="D5813" s="16"/>
      <c r="E5813" s="16"/>
      <c r="F5813" s="16"/>
      <c r="G5813" s="16"/>
      <c r="H5813" s="16"/>
      <c r="I5813" s="18"/>
    </row>
    <row r="5814" spans="1:9" x14ac:dyDescent="0.15">
      <c r="A5814" s="6"/>
      <c r="B5814" s="16">
        <v>11</v>
      </c>
      <c r="C5814" s="16"/>
      <c r="D5814" s="16"/>
      <c r="E5814" s="16"/>
      <c r="F5814" s="16"/>
      <c r="G5814" s="16"/>
      <c r="H5814" s="16"/>
      <c r="I5814" s="18"/>
    </row>
    <row r="5815" spans="1:9" x14ac:dyDescent="0.15">
      <c r="A5815" s="6"/>
      <c r="B5815" s="5">
        <v>12</v>
      </c>
      <c r="C5815" s="16"/>
      <c r="D5815" s="16"/>
      <c r="E5815" s="16"/>
      <c r="F5815" s="16"/>
      <c r="G5815" s="16"/>
      <c r="H5815" s="16"/>
      <c r="I5815" s="18"/>
    </row>
    <row r="5816" spans="1:9" x14ac:dyDescent="0.15">
      <c r="B5816" s="4">
        <v>13</v>
      </c>
      <c r="C5816" s="16"/>
      <c r="D5816" s="16"/>
      <c r="E5816" s="16"/>
      <c r="F5816" s="16"/>
      <c r="G5816" s="16"/>
      <c r="H5816" s="16"/>
      <c r="I5816" s="18"/>
    </row>
    <row r="5817" spans="1:9" x14ac:dyDescent="0.15">
      <c r="B5817" s="4">
        <v>14</v>
      </c>
      <c r="C5817" s="16"/>
      <c r="D5817" s="16"/>
      <c r="E5817" s="16"/>
      <c r="F5817" s="16"/>
      <c r="G5817" s="16"/>
      <c r="H5817" s="16"/>
      <c r="I5817" s="18"/>
    </row>
    <row r="5818" spans="1:9" x14ac:dyDescent="0.15">
      <c r="B5818" s="4">
        <v>15</v>
      </c>
      <c r="C5818" s="16"/>
      <c r="D5818" s="16"/>
      <c r="E5818" s="16"/>
      <c r="F5818" s="16"/>
      <c r="G5818" s="16"/>
      <c r="H5818" s="16"/>
      <c r="I5818" s="18"/>
    </row>
    <row r="5819" spans="1:9" x14ac:dyDescent="0.15">
      <c r="B5819" s="4">
        <v>16</v>
      </c>
      <c r="C5819" s="16"/>
      <c r="D5819" s="16"/>
      <c r="E5819" s="16"/>
      <c r="F5819" s="16"/>
      <c r="G5819" s="16"/>
      <c r="H5819" s="16"/>
      <c r="I5819" s="18"/>
    </row>
    <row r="5820" spans="1:9" x14ac:dyDescent="0.15">
      <c r="B5820" s="4">
        <v>17</v>
      </c>
      <c r="C5820" s="16"/>
      <c r="D5820" s="16"/>
      <c r="E5820" s="16"/>
      <c r="F5820" s="16"/>
      <c r="G5820" s="16"/>
      <c r="H5820" s="16"/>
      <c r="I5820" s="18"/>
    </row>
    <row r="5821" spans="1:9" x14ac:dyDescent="0.15">
      <c r="B5821" s="4">
        <v>18</v>
      </c>
      <c r="C5821" s="16"/>
      <c r="D5821" s="16"/>
      <c r="E5821" s="16"/>
      <c r="F5821" s="16"/>
      <c r="G5821" s="16"/>
      <c r="H5821" s="16"/>
      <c r="I5821" s="18"/>
    </row>
    <row r="5822" spans="1:9" x14ac:dyDescent="0.15">
      <c r="B5822" s="4">
        <v>19</v>
      </c>
      <c r="C5822" s="16"/>
      <c r="D5822" s="16"/>
      <c r="E5822" s="16"/>
      <c r="F5822" s="16"/>
      <c r="G5822" s="16"/>
      <c r="H5822" s="16"/>
      <c r="I5822" s="18"/>
    </row>
    <row r="5823" spans="1:9" x14ac:dyDescent="0.15">
      <c r="B5823" s="4">
        <v>20</v>
      </c>
      <c r="C5823" s="16"/>
      <c r="D5823" s="16"/>
      <c r="E5823" s="16"/>
      <c r="F5823" s="16"/>
      <c r="G5823" s="16"/>
      <c r="H5823" s="16"/>
      <c r="I5823" s="18"/>
    </row>
    <row r="5824" spans="1:9" x14ac:dyDescent="0.15">
      <c r="B5824" s="4">
        <v>21</v>
      </c>
      <c r="C5824" s="16"/>
      <c r="D5824" s="16"/>
      <c r="E5824" s="16"/>
      <c r="F5824" s="16"/>
      <c r="G5824" s="16"/>
      <c r="H5824" s="16"/>
      <c r="I5824" s="18"/>
    </row>
    <row r="5825" spans="1:9" x14ac:dyDescent="0.15">
      <c r="B5825" s="4">
        <v>22</v>
      </c>
      <c r="C5825" s="16"/>
      <c r="D5825" s="16"/>
      <c r="E5825" s="16"/>
      <c r="F5825" s="16"/>
      <c r="G5825" s="16"/>
      <c r="H5825" s="16"/>
      <c r="I5825" s="18"/>
    </row>
    <row r="5826" spans="1:9" x14ac:dyDescent="0.15">
      <c r="B5826" s="4">
        <v>23</v>
      </c>
      <c r="C5826" s="16"/>
      <c r="D5826" s="16"/>
      <c r="E5826" s="16"/>
      <c r="F5826" s="16"/>
      <c r="G5826" s="16"/>
      <c r="H5826" s="16"/>
      <c r="I5826" s="18"/>
    </row>
    <row r="5827" spans="1:9" x14ac:dyDescent="0.15">
      <c r="B5827" s="4">
        <v>24</v>
      </c>
      <c r="C5827" s="16"/>
      <c r="D5827" s="16"/>
      <c r="E5827" s="16"/>
      <c r="F5827" s="16"/>
      <c r="G5827" s="16"/>
      <c r="H5827" s="16"/>
      <c r="I5827" s="18"/>
    </row>
    <row r="5828" spans="1:9" x14ac:dyDescent="0.15">
      <c r="B5828" s="4">
        <v>25</v>
      </c>
      <c r="C5828" s="16"/>
      <c r="D5828" s="16"/>
      <c r="E5828" s="16"/>
      <c r="F5828" s="16"/>
      <c r="G5828" s="16"/>
      <c r="H5828" s="16"/>
      <c r="I5828" s="18"/>
    </row>
    <row r="5829" spans="1:9" x14ac:dyDescent="0.15">
      <c r="B5829" s="4">
        <v>26</v>
      </c>
      <c r="C5829" s="16"/>
      <c r="D5829" s="16"/>
      <c r="E5829" s="16"/>
      <c r="F5829" s="16"/>
      <c r="G5829" s="16"/>
      <c r="H5829" s="16"/>
      <c r="I5829" s="18"/>
    </row>
    <row r="5830" spans="1:9" x14ac:dyDescent="0.15">
      <c r="B5830" s="4">
        <v>27</v>
      </c>
      <c r="C5830" s="16"/>
      <c r="D5830" s="16"/>
      <c r="E5830" s="16"/>
      <c r="F5830" s="16"/>
      <c r="G5830" s="16"/>
      <c r="H5830" s="16"/>
      <c r="I5830" s="18"/>
    </row>
    <row r="5831" spans="1:9" x14ac:dyDescent="0.15">
      <c r="B5831" s="4">
        <v>28</v>
      </c>
      <c r="C5831" s="16"/>
      <c r="D5831" s="16"/>
      <c r="E5831" s="16"/>
      <c r="F5831" s="16"/>
      <c r="G5831" s="16"/>
      <c r="H5831" s="16"/>
      <c r="I5831" s="18"/>
    </row>
    <row r="5832" spans="1:9" x14ac:dyDescent="0.15">
      <c r="B5832" s="4">
        <v>29</v>
      </c>
      <c r="C5832" s="16"/>
      <c r="D5832" s="16"/>
      <c r="E5832" s="16"/>
      <c r="F5832" s="16"/>
      <c r="G5832" s="16"/>
      <c r="H5832" s="16"/>
      <c r="I5832" s="18"/>
    </row>
    <row r="5833" spans="1:9" x14ac:dyDescent="0.15">
      <c r="B5833" s="4">
        <v>30</v>
      </c>
      <c r="C5833" s="16"/>
      <c r="D5833" s="16"/>
      <c r="E5833" s="16"/>
      <c r="F5833" s="16"/>
      <c r="G5833" s="16"/>
      <c r="H5833" s="16"/>
      <c r="I5833" s="18"/>
    </row>
    <row r="5834" spans="1:9" x14ac:dyDescent="0.15">
      <c r="A5834" s="6"/>
      <c r="B5834" s="4">
        <v>31</v>
      </c>
      <c r="C5834" s="16"/>
      <c r="D5834" s="16"/>
      <c r="E5834" s="16"/>
      <c r="F5834" s="16"/>
      <c r="G5834" s="16"/>
      <c r="H5834" s="16"/>
      <c r="I5834" s="18"/>
    </row>
    <row r="5835" spans="1:9" x14ac:dyDescent="0.15">
      <c r="A5835" s="11"/>
      <c r="B5835" s="5">
        <v>32</v>
      </c>
      <c r="C5835" s="16"/>
      <c r="D5835" s="16"/>
      <c r="E5835" s="16"/>
      <c r="F5835" s="16"/>
      <c r="G5835" s="16"/>
      <c r="H5835" s="16"/>
      <c r="I5835" s="18"/>
    </row>
    <row r="5836" spans="1:9" x14ac:dyDescent="0.15">
      <c r="B5836" s="4">
        <v>33</v>
      </c>
      <c r="C5836" s="16"/>
      <c r="D5836" s="16"/>
      <c r="E5836" s="16"/>
      <c r="F5836" s="16"/>
      <c r="G5836" s="16"/>
      <c r="H5836" s="16"/>
      <c r="I5836" s="18"/>
    </row>
    <row r="5837" spans="1:9" x14ac:dyDescent="0.15">
      <c r="B5837" s="4">
        <v>34</v>
      </c>
      <c r="C5837" s="16"/>
      <c r="D5837" s="16"/>
      <c r="E5837" s="16"/>
      <c r="F5837" s="16"/>
      <c r="G5837" s="16"/>
      <c r="H5837" s="16"/>
      <c r="I5837" s="18"/>
    </row>
    <row r="5838" spans="1:9" x14ac:dyDescent="0.15">
      <c r="B5838" s="4">
        <v>35</v>
      </c>
      <c r="C5838" s="16"/>
      <c r="D5838" s="16"/>
      <c r="E5838" s="16"/>
      <c r="F5838" s="16"/>
      <c r="G5838" s="16"/>
      <c r="H5838" s="16"/>
      <c r="I5838" s="18"/>
    </row>
    <row r="5839" spans="1:9" x14ac:dyDescent="0.15">
      <c r="B5839" s="4">
        <v>36</v>
      </c>
      <c r="C5839" s="16"/>
      <c r="D5839" s="16"/>
      <c r="E5839" s="16"/>
      <c r="F5839" s="16"/>
      <c r="G5839" s="16"/>
      <c r="H5839" s="16"/>
      <c r="I5839" s="18"/>
    </row>
    <row r="5840" spans="1:9" x14ac:dyDescent="0.15">
      <c r="B5840" s="4">
        <v>37</v>
      </c>
      <c r="C5840" s="16"/>
      <c r="D5840" s="16"/>
      <c r="E5840" s="16"/>
      <c r="F5840" s="16"/>
      <c r="G5840" s="16"/>
      <c r="H5840" s="16"/>
      <c r="I5840" s="18"/>
    </row>
    <row r="5841" spans="2:9" x14ac:dyDescent="0.15">
      <c r="B5841" s="4">
        <v>38</v>
      </c>
      <c r="C5841" s="16"/>
      <c r="D5841" s="16"/>
      <c r="E5841" s="16"/>
      <c r="F5841" s="16"/>
      <c r="G5841" s="16"/>
      <c r="H5841" s="16"/>
      <c r="I5841" s="18"/>
    </row>
    <row r="5842" spans="2:9" x14ac:dyDescent="0.15">
      <c r="B5842" s="4">
        <v>39</v>
      </c>
      <c r="C5842" s="16"/>
      <c r="D5842" s="16"/>
      <c r="E5842" s="16"/>
      <c r="F5842" s="16"/>
      <c r="G5842" s="16"/>
      <c r="H5842" s="16"/>
      <c r="I5842" s="18"/>
    </row>
    <row r="5843" spans="2:9" x14ac:dyDescent="0.15">
      <c r="B5843" s="4">
        <v>40</v>
      </c>
      <c r="C5843" s="16"/>
      <c r="D5843" s="16"/>
      <c r="E5843" s="16"/>
      <c r="F5843" s="16"/>
      <c r="G5843" s="16"/>
      <c r="H5843" s="16"/>
      <c r="I5843" s="18"/>
    </row>
    <row r="5844" spans="2:9" x14ac:dyDescent="0.15">
      <c r="B5844" s="4">
        <v>41</v>
      </c>
      <c r="C5844" s="16"/>
      <c r="D5844" s="16"/>
      <c r="E5844" s="16"/>
      <c r="F5844" s="16"/>
      <c r="G5844" s="16"/>
      <c r="H5844" s="16"/>
      <c r="I5844" s="18"/>
    </row>
    <row r="5845" spans="2:9" x14ac:dyDescent="0.15">
      <c r="B5845" s="4">
        <v>42</v>
      </c>
      <c r="C5845" s="16"/>
      <c r="D5845" s="16"/>
      <c r="E5845" s="16"/>
      <c r="F5845" s="16"/>
      <c r="G5845" s="16"/>
      <c r="H5845" s="16"/>
      <c r="I5845" s="18"/>
    </row>
    <row r="5846" spans="2:9" x14ac:dyDescent="0.15">
      <c r="B5846" s="4">
        <v>43</v>
      </c>
      <c r="C5846" s="16"/>
      <c r="D5846" s="16"/>
      <c r="E5846" s="16"/>
      <c r="F5846" s="16"/>
      <c r="G5846" s="16"/>
      <c r="H5846" s="16"/>
      <c r="I5846" s="18"/>
    </row>
    <row r="5847" spans="2:9" x14ac:dyDescent="0.15">
      <c r="B5847" s="4">
        <v>44</v>
      </c>
      <c r="C5847" s="16"/>
      <c r="D5847" s="16"/>
      <c r="E5847" s="16"/>
      <c r="F5847" s="16"/>
      <c r="G5847" s="16"/>
      <c r="H5847" s="16"/>
      <c r="I5847" s="18"/>
    </row>
    <row r="5848" spans="2:9" x14ac:dyDescent="0.15">
      <c r="B5848" s="4">
        <v>45</v>
      </c>
      <c r="C5848" s="16"/>
      <c r="D5848" s="16"/>
      <c r="E5848" s="16"/>
      <c r="F5848" s="16"/>
      <c r="G5848" s="16"/>
      <c r="H5848" s="16"/>
      <c r="I5848" s="18"/>
    </row>
    <row r="5849" spans="2:9" x14ac:dyDescent="0.15">
      <c r="B5849" s="4">
        <v>46</v>
      </c>
      <c r="C5849" s="16"/>
      <c r="D5849" s="16"/>
      <c r="E5849" s="16"/>
      <c r="F5849" s="16"/>
      <c r="G5849" s="16"/>
      <c r="H5849" s="16"/>
      <c r="I5849" s="18"/>
    </row>
    <row r="5850" spans="2:9" x14ac:dyDescent="0.15">
      <c r="B5850" s="4">
        <v>47</v>
      </c>
      <c r="C5850" s="16"/>
      <c r="D5850" s="16"/>
      <c r="E5850" s="16"/>
      <c r="F5850" s="16"/>
      <c r="G5850" s="16"/>
      <c r="H5850" s="16"/>
      <c r="I5850" s="18"/>
    </row>
    <row r="5851" spans="2:9" x14ac:dyDescent="0.15">
      <c r="B5851" s="4">
        <v>48</v>
      </c>
      <c r="C5851" s="16"/>
      <c r="D5851" s="16"/>
      <c r="E5851" s="16"/>
      <c r="F5851" s="16"/>
      <c r="G5851" s="16"/>
      <c r="H5851" s="16"/>
      <c r="I5851" s="18"/>
    </row>
    <row r="5852" spans="2:9" x14ac:dyDescent="0.15">
      <c r="B5852" s="4">
        <v>49</v>
      </c>
      <c r="C5852" s="16"/>
      <c r="D5852" s="16"/>
      <c r="E5852" s="16"/>
      <c r="F5852" s="16"/>
      <c r="G5852" s="16"/>
      <c r="H5852" s="16"/>
      <c r="I5852" s="18"/>
    </row>
    <row r="5853" spans="2:9" x14ac:dyDescent="0.15">
      <c r="B5853" s="4">
        <v>50</v>
      </c>
      <c r="C5853" s="16"/>
      <c r="D5853" s="16"/>
      <c r="E5853" s="16"/>
      <c r="F5853" s="16"/>
      <c r="G5853" s="16"/>
      <c r="H5853" s="16"/>
      <c r="I5853" s="18"/>
    </row>
    <row r="5854" spans="2:9" x14ac:dyDescent="0.15">
      <c r="B5854" s="4">
        <v>51</v>
      </c>
      <c r="C5854" s="16"/>
      <c r="D5854" s="16"/>
      <c r="E5854" s="16"/>
      <c r="F5854" s="16"/>
      <c r="G5854" s="16"/>
      <c r="H5854" s="16"/>
      <c r="I5854" s="18"/>
    </row>
    <row r="5855" spans="2:9" x14ac:dyDescent="0.15">
      <c r="B5855" s="4">
        <v>52</v>
      </c>
      <c r="C5855" s="16"/>
      <c r="D5855" s="16"/>
      <c r="E5855" s="16"/>
      <c r="F5855" s="16"/>
      <c r="G5855" s="16"/>
      <c r="H5855" s="16"/>
      <c r="I5855" s="18"/>
    </row>
    <row r="5856" spans="2:9" x14ac:dyDescent="0.15">
      <c r="B5856" s="4">
        <v>53</v>
      </c>
      <c r="C5856" s="16"/>
      <c r="D5856" s="16"/>
      <c r="E5856" s="16"/>
      <c r="F5856" s="16"/>
      <c r="G5856" s="16"/>
      <c r="H5856" s="16"/>
      <c r="I5856" s="18"/>
    </row>
    <row r="5857" spans="2:9" x14ac:dyDescent="0.15">
      <c r="B5857" s="4">
        <v>54</v>
      </c>
      <c r="C5857" s="16"/>
      <c r="D5857" s="16"/>
      <c r="E5857" s="16"/>
      <c r="F5857" s="16"/>
      <c r="G5857" s="16"/>
      <c r="H5857" s="16"/>
      <c r="I5857" s="18"/>
    </row>
    <row r="5858" spans="2:9" x14ac:dyDescent="0.15">
      <c r="B5858" s="4">
        <v>55</v>
      </c>
      <c r="C5858" s="16"/>
      <c r="D5858" s="16"/>
      <c r="E5858" s="16"/>
      <c r="F5858" s="16"/>
      <c r="G5858" s="16"/>
      <c r="H5858" s="16"/>
      <c r="I5858" s="18"/>
    </row>
    <row r="5859" spans="2:9" x14ac:dyDescent="0.15">
      <c r="B5859" s="4">
        <v>56</v>
      </c>
      <c r="C5859" s="16"/>
      <c r="D5859" s="16"/>
      <c r="E5859" s="16"/>
      <c r="F5859" s="16"/>
      <c r="G5859" s="16"/>
      <c r="H5859" s="16"/>
      <c r="I5859" s="18"/>
    </row>
    <row r="5860" spans="2:9" x14ac:dyDescent="0.15">
      <c r="B5860" s="4">
        <v>57</v>
      </c>
      <c r="C5860" s="16"/>
      <c r="D5860" s="16"/>
      <c r="E5860" s="16"/>
      <c r="F5860" s="16"/>
      <c r="G5860" s="16"/>
      <c r="H5860" s="16"/>
      <c r="I5860" s="18"/>
    </row>
    <row r="5861" spans="2:9" x14ac:dyDescent="0.15">
      <c r="B5861" s="4">
        <v>58</v>
      </c>
      <c r="C5861" s="16"/>
      <c r="D5861" s="16"/>
      <c r="E5861" s="16"/>
      <c r="F5861" s="16"/>
      <c r="G5861" s="16"/>
      <c r="H5861" s="16"/>
      <c r="I5861" s="18"/>
    </row>
    <row r="5862" spans="2:9" x14ac:dyDescent="0.15">
      <c r="B5862" s="4">
        <v>59</v>
      </c>
      <c r="C5862" s="16"/>
      <c r="D5862" s="16"/>
      <c r="E5862" s="16"/>
      <c r="F5862" s="16"/>
      <c r="G5862" s="16"/>
      <c r="H5862" s="16"/>
      <c r="I5862" s="18"/>
    </row>
    <row r="5863" spans="2:9" x14ac:dyDescent="0.15">
      <c r="B5863" s="4">
        <v>60</v>
      </c>
      <c r="C5863" s="16"/>
      <c r="D5863" s="16"/>
      <c r="E5863" s="16"/>
      <c r="F5863" s="16"/>
      <c r="G5863" s="16"/>
      <c r="H5863" s="16"/>
      <c r="I5863" s="18"/>
    </row>
    <row r="5864" spans="2:9" x14ac:dyDescent="0.15">
      <c r="B5864" s="4">
        <v>61</v>
      </c>
      <c r="C5864" s="16"/>
      <c r="D5864" s="16"/>
      <c r="E5864" s="16"/>
      <c r="F5864" s="16"/>
      <c r="G5864" s="16"/>
      <c r="H5864" s="16"/>
      <c r="I5864" s="18"/>
    </row>
    <row r="5865" spans="2:9" x14ac:dyDescent="0.15">
      <c r="B5865" s="4">
        <v>62</v>
      </c>
      <c r="C5865" s="16"/>
      <c r="D5865" s="16"/>
      <c r="E5865" s="16"/>
      <c r="F5865" s="16"/>
      <c r="G5865" s="16"/>
      <c r="H5865" s="16"/>
      <c r="I5865" s="18"/>
    </row>
    <row r="5866" spans="2:9" x14ac:dyDescent="0.15">
      <c r="B5866" s="4">
        <v>63</v>
      </c>
      <c r="C5866" s="16"/>
      <c r="D5866" s="16"/>
      <c r="E5866" s="16"/>
      <c r="F5866" s="16"/>
      <c r="G5866" s="16"/>
      <c r="H5866" s="16"/>
      <c r="I5866" s="18"/>
    </row>
    <row r="5867" spans="2:9" x14ac:dyDescent="0.15">
      <c r="B5867" s="4">
        <v>64</v>
      </c>
      <c r="C5867" s="16"/>
      <c r="D5867" s="16"/>
      <c r="E5867" s="16"/>
      <c r="F5867" s="16"/>
      <c r="G5867" s="16"/>
      <c r="H5867" s="16"/>
      <c r="I5867" s="18"/>
    </row>
    <row r="5868" spans="2:9" x14ac:dyDescent="0.15">
      <c r="B5868" s="4">
        <v>65</v>
      </c>
      <c r="C5868" s="16"/>
      <c r="D5868" s="16"/>
      <c r="E5868" s="16"/>
      <c r="F5868" s="16"/>
      <c r="G5868" s="16"/>
      <c r="H5868" s="16"/>
      <c r="I5868" s="18"/>
    </row>
    <row r="5869" spans="2:9" x14ac:dyDescent="0.15">
      <c r="B5869" s="4">
        <v>66</v>
      </c>
      <c r="C5869" s="16"/>
      <c r="D5869" s="16"/>
      <c r="E5869" s="16"/>
      <c r="F5869" s="16"/>
      <c r="G5869" s="16"/>
      <c r="H5869" s="16"/>
      <c r="I5869" s="18"/>
    </row>
    <row r="5870" spans="2:9" x14ac:dyDescent="0.15">
      <c r="B5870" s="4">
        <v>67</v>
      </c>
      <c r="C5870" s="16"/>
      <c r="D5870" s="16"/>
      <c r="E5870" s="16"/>
      <c r="F5870" s="16"/>
      <c r="G5870" s="16"/>
      <c r="H5870" s="16"/>
      <c r="I5870" s="18"/>
    </row>
    <row r="5871" spans="2:9" x14ac:dyDescent="0.15">
      <c r="B5871" s="4">
        <v>68</v>
      </c>
      <c r="C5871" s="16"/>
      <c r="D5871" s="16"/>
      <c r="E5871" s="16"/>
      <c r="F5871" s="16"/>
      <c r="G5871" s="16"/>
      <c r="H5871" s="16"/>
      <c r="I5871" s="18"/>
    </row>
    <row r="5872" spans="2:9" x14ac:dyDescent="0.15">
      <c r="B5872" s="4">
        <v>69</v>
      </c>
      <c r="C5872" s="16"/>
      <c r="D5872" s="16"/>
      <c r="E5872" s="16"/>
      <c r="F5872" s="16"/>
      <c r="G5872" s="16"/>
      <c r="H5872" s="16"/>
      <c r="I5872" s="18"/>
    </row>
    <row r="5873" spans="1:9" x14ac:dyDescent="0.15">
      <c r="B5873" s="4">
        <v>70</v>
      </c>
      <c r="C5873" s="5"/>
      <c r="D5873" s="5"/>
      <c r="E5873" s="5"/>
      <c r="F5873" s="5"/>
      <c r="G5873" s="5"/>
      <c r="H5873" s="5"/>
      <c r="I5873" s="6"/>
    </row>
    <row r="5874" spans="1:9" x14ac:dyDescent="0.15">
      <c r="B5874" s="4">
        <v>71</v>
      </c>
      <c r="C5874" s="5"/>
      <c r="D5874" s="5"/>
      <c r="E5874" s="5"/>
      <c r="F5874" s="5"/>
      <c r="G5874" s="5"/>
      <c r="H5874" s="5"/>
      <c r="I5874" s="6"/>
    </row>
    <row r="5875" spans="1:9" x14ac:dyDescent="0.15">
      <c r="B5875" s="4">
        <v>72</v>
      </c>
      <c r="C5875" s="5"/>
      <c r="D5875" s="5"/>
      <c r="E5875" s="5"/>
      <c r="F5875" s="5"/>
      <c r="G5875" s="5"/>
      <c r="H5875" s="5"/>
      <c r="I5875" s="6"/>
    </row>
    <row r="5876" spans="1:9" x14ac:dyDescent="0.15">
      <c r="B5876" s="4">
        <v>73</v>
      </c>
      <c r="C5876" s="5"/>
      <c r="D5876" s="5"/>
      <c r="E5876" s="5"/>
      <c r="F5876" s="5"/>
      <c r="G5876" s="5"/>
      <c r="H5876" s="5"/>
      <c r="I5876" s="6"/>
    </row>
    <row r="5877" spans="1:9" x14ac:dyDescent="0.15">
      <c r="B5877" s="4">
        <v>74</v>
      </c>
      <c r="C5877" s="5"/>
      <c r="D5877" s="5"/>
      <c r="E5877" s="5"/>
      <c r="F5877" s="5"/>
      <c r="G5877" s="5"/>
      <c r="H5877" s="5"/>
      <c r="I5877" s="6"/>
    </row>
    <row r="5878" spans="1:9" x14ac:dyDescent="0.15">
      <c r="B5878" s="4">
        <v>75</v>
      </c>
      <c r="C5878" s="5"/>
      <c r="D5878" s="5"/>
      <c r="E5878" s="5"/>
      <c r="F5878" s="5"/>
      <c r="G5878" s="5"/>
      <c r="H5878" s="5"/>
      <c r="I5878" s="6"/>
    </row>
    <row r="5879" spans="1:9" x14ac:dyDescent="0.15">
      <c r="B5879" s="4">
        <v>76</v>
      </c>
      <c r="C5879" s="5"/>
      <c r="D5879" s="5"/>
      <c r="E5879" s="5"/>
      <c r="F5879" s="5"/>
      <c r="G5879" s="5"/>
      <c r="H5879" s="5"/>
      <c r="I5879" s="6"/>
    </row>
    <row r="5880" spans="1:9" x14ac:dyDescent="0.15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15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15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15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15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15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15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15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15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15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15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15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15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15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15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15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15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15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15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15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15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15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15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15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15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15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15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15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15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15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15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15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15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15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15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15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15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15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15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15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15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15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15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15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15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15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15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15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15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15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15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15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15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15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15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15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15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15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15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15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15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15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15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15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15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15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15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15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15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15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15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15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15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15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15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15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15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15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15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15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15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15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15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15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15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15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15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15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15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15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15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15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15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15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15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15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15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15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15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15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15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15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15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15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15">
      <c r="B5984" s="4">
        <v>181</v>
      </c>
      <c r="I5984" s="6"/>
    </row>
    <row r="5985" spans="1:10" x14ac:dyDescent="0.15">
      <c r="A5985" s="14" t="s">
        <v>10</v>
      </c>
      <c r="B5985" s="3"/>
      <c r="I5985" s="6"/>
    </row>
    <row r="5986" spans="1:10" x14ac:dyDescent="0.15">
      <c r="A5986" t="s">
        <v>67</v>
      </c>
      <c r="B5986" s="15"/>
      <c r="C5986" s="8" t="e">
        <f>AVERAGE(C5804:C5984)</f>
        <v>#DIV/0!</v>
      </c>
      <c r="D5986" s="8"/>
      <c r="E5986" s="8"/>
      <c r="F5986" s="8"/>
      <c r="G5986" s="8"/>
      <c r="H5986" s="8"/>
      <c r="I5986" s="9"/>
      <c r="J5986" s="17" t="e">
        <f>AVERAGE(D5804:D5984)</f>
        <v>#DIV/0!</v>
      </c>
    </row>
    <row r="5987" spans="1:10" x14ac:dyDescent="0.15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15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15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15">
      <c r="B5990" s="4"/>
      <c r="C5990" s="16"/>
      <c r="D5990" s="16"/>
      <c r="E5990" s="16"/>
      <c r="F5990" s="16"/>
      <c r="G5990" s="16"/>
      <c r="H5990" s="16"/>
      <c r="I5990" s="18"/>
    </row>
    <row r="5991" spans="1:10" x14ac:dyDescent="0.15">
      <c r="A5991" s="6"/>
      <c r="B5991" s="16">
        <v>1</v>
      </c>
      <c r="C5991" s="16"/>
      <c r="D5991" s="16"/>
      <c r="E5991" s="16"/>
      <c r="F5991" s="16"/>
      <c r="G5991" s="16"/>
      <c r="H5991" s="16"/>
      <c r="I5991" s="18"/>
    </row>
    <row r="5992" spans="1:10" x14ac:dyDescent="0.15">
      <c r="A5992" s="6"/>
      <c r="B5992" s="16">
        <v>2</v>
      </c>
      <c r="C5992" s="16"/>
      <c r="D5992" s="16"/>
      <c r="E5992" s="16"/>
      <c r="F5992" s="16"/>
      <c r="G5992" s="16"/>
      <c r="H5992" s="16"/>
      <c r="I5992" s="18"/>
    </row>
    <row r="5993" spans="1:10" x14ac:dyDescent="0.15">
      <c r="A5993" s="6"/>
      <c r="B5993" s="16">
        <v>3</v>
      </c>
      <c r="C5993" s="16"/>
      <c r="D5993" s="16"/>
      <c r="E5993" s="16"/>
      <c r="F5993" s="16"/>
      <c r="G5993" s="16"/>
      <c r="H5993" s="16"/>
      <c r="I5993" s="18"/>
    </row>
    <row r="5994" spans="1:10" x14ac:dyDescent="0.15">
      <c r="A5994" s="6"/>
      <c r="B5994" s="16">
        <v>4</v>
      </c>
      <c r="C5994" s="16"/>
      <c r="D5994" s="16"/>
      <c r="E5994" s="16"/>
      <c r="F5994" s="16"/>
      <c r="G5994" s="16"/>
      <c r="H5994" s="16"/>
      <c r="I5994" s="18"/>
    </row>
    <row r="5995" spans="1:10" x14ac:dyDescent="0.15">
      <c r="A5995" s="6"/>
      <c r="B5995" s="16">
        <v>5</v>
      </c>
      <c r="C5995" s="16"/>
      <c r="D5995" s="16"/>
      <c r="E5995" s="16"/>
      <c r="F5995" s="16"/>
      <c r="G5995" s="16"/>
      <c r="H5995" s="16"/>
      <c r="I5995" s="18"/>
    </row>
    <row r="5996" spans="1:10" x14ac:dyDescent="0.15">
      <c r="A5996" s="6"/>
      <c r="B5996" s="16">
        <v>6</v>
      </c>
      <c r="C5996" s="16"/>
      <c r="D5996" s="16"/>
      <c r="E5996" s="16"/>
      <c r="F5996" s="16"/>
      <c r="G5996" s="16"/>
      <c r="H5996" s="16"/>
      <c r="I5996" s="18"/>
    </row>
    <row r="5997" spans="1:10" x14ac:dyDescent="0.15">
      <c r="A5997" s="6"/>
      <c r="B5997" s="16">
        <v>7</v>
      </c>
      <c r="C5997" s="16"/>
      <c r="D5997" s="16"/>
      <c r="E5997" s="16"/>
      <c r="F5997" s="16"/>
      <c r="G5997" s="16"/>
      <c r="H5997" s="16"/>
      <c r="I5997" s="18"/>
    </row>
    <row r="5998" spans="1:10" x14ac:dyDescent="0.15">
      <c r="A5998" s="6"/>
      <c r="B5998" s="16">
        <v>8</v>
      </c>
      <c r="C5998" s="16"/>
      <c r="D5998" s="16"/>
      <c r="E5998" s="16"/>
      <c r="F5998" s="16"/>
      <c r="G5998" s="16"/>
      <c r="H5998" s="16"/>
      <c r="I5998" s="18"/>
    </row>
    <row r="5999" spans="1:10" x14ac:dyDescent="0.15">
      <c r="A5999" s="6"/>
      <c r="B5999" s="16">
        <v>9</v>
      </c>
      <c r="C5999" s="16"/>
      <c r="D5999" s="16"/>
      <c r="E5999" s="16"/>
      <c r="F5999" s="16"/>
      <c r="G5999" s="16"/>
      <c r="H5999" s="16"/>
      <c r="I5999" s="18"/>
    </row>
    <row r="6000" spans="1:10" x14ac:dyDescent="0.15">
      <c r="A6000" s="6"/>
      <c r="B6000" s="16">
        <v>10</v>
      </c>
      <c r="C6000" s="16"/>
      <c r="D6000" s="16"/>
      <c r="E6000" s="16"/>
      <c r="F6000" s="16"/>
      <c r="G6000" s="16"/>
      <c r="H6000" s="16"/>
      <c r="I6000" s="18"/>
    </row>
    <row r="6001" spans="1:9" x14ac:dyDescent="0.15">
      <c r="A6001" s="6"/>
      <c r="B6001" s="16">
        <v>11</v>
      </c>
      <c r="C6001" s="16"/>
      <c r="D6001" s="16"/>
      <c r="E6001" s="16"/>
      <c r="F6001" s="16"/>
      <c r="G6001" s="16"/>
      <c r="H6001" s="16"/>
      <c r="I6001" s="18"/>
    </row>
    <row r="6002" spans="1:9" x14ac:dyDescent="0.15">
      <c r="A6002" s="6"/>
      <c r="B6002" s="5">
        <v>12</v>
      </c>
      <c r="C6002" s="16"/>
      <c r="D6002" s="16"/>
      <c r="E6002" s="16"/>
      <c r="F6002" s="16"/>
      <c r="G6002" s="16"/>
      <c r="H6002" s="16"/>
      <c r="I6002" s="18"/>
    </row>
    <row r="6003" spans="1:9" x14ac:dyDescent="0.15">
      <c r="B6003" s="4">
        <v>13</v>
      </c>
      <c r="C6003" s="16"/>
      <c r="D6003" s="16"/>
      <c r="E6003" s="16"/>
      <c r="F6003" s="16"/>
      <c r="G6003" s="16"/>
      <c r="H6003" s="16"/>
      <c r="I6003" s="18"/>
    </row>
    <row r="6004" spans="1:9" x14ac:dyDescent="0.15">
      <c r="B6004" s="4">
        <v>14</v>
      </c>
      <c r="C6004" s="16"/>
      <c r="D6004" s="16"/>
      <c r="E6004" s="16"/>
      <c r="F6004" s="16"/>
      <c r="G6004" s="16"/>
      <c r="H6004" s="16"/>
      <c r="I6004" s="18"/>
    </row>
    <row r="6005" spans="1:9" x14ac:dyDescent="0.15">
      <c r="B6005" s="4">
        <v>15</v>
      </c>
      <c r="C6005" s="16"/>
      <c r="D6005" s="16"/>
      <c r="E6005" s="16"/>
      <c r="F6005" s="16"/>
      <c r="G6005" s="16"/>
      <c r="H6005" s="16"/>
      <c r="I6005" s="18"/>
    </row>
    <row r="6006" spans="1:9" x14ac:dyDescent="0.15">
      <c r="B6006" s="4">
        <v>16</v>
      </c>
      <c r="C6006" s="16"/>
      <c r="D6006" s="16"/>
      <c r="E6006" s="16"/>
      <c r="F6006" s="16"/>
      <c r="G6006" s="16"/>
      <c r="H6006" s="16"/>
      <c r="I6006" s="18"/>
    </row>
    <row r="6007" spans="1:9" x14ac:dyDescent="0.15">
      <c r="B6007" s="4">
        <v>17</v>
      </c>
      <c r="C6007" s="16"/>
      <c r="D6007" s="16"/>
      <c r="E6007" s="16"/>
      <c r="F6007" s="16"/>
      <c r="G6007" s="16"/>
      <c r="H6007" s="16"/>
      <c r="I6007" s="18"/>
    </row>
    <row r="6008" spans="1:9" x14ac:dyDescent="0.15">
      <c r="B6008" s="4">
        <v>18</v>
      </c>
      <c r="C6008" s="16"/>
      <c r="D6008" s="16"/>
      <c r="E6008" s="16"/>
      <c r="F6008" s="16"/>
      <c r="G6008" s="16"/>
      <c r="H6008" s="16"/>
      <c r="I6008" s="18"/>
    </row>
    <row r="6009" spans="1:9" x14ac:dyDescent="0.15">
      <c r="B6009" s="4">
        <v>19</v>
      </c>
      <c r="C6009" s="16"/>
      <c r="D6009" s="16"/>
      <c r="E6009" s="16"/>
      <c r="F6009" s="16"/>
      <c r="G6009" s="16"/>
      <c r="H6009" s="16"/>
      <c r="I6009" s="18"/>
    </row>
    <row r="6010" spans="1:9" x14ac:dyDescent="0.15">
      <c r="B6010" s="4">
        <v>20</v>
      </c>
      <c r="C6010" s="16"/>
      <c r="D6010" s="16"/>
      <c r="E6010" s="16"/>
      <c r="F6010" s="16"/>
      <c r="G6010" s="16"/>
      <c r="H6010" s="16"/>
      <c r="I6010" s="18"/>
    </row>
    <row r="6011" spans="1:9" x14ac:dyDescent="0.15">
      <c r="B6011" s="4">
        <v>21</v>
      </c>
      <c r="C6011" s="16"/>
      <c r="D6011" s="16"/>
      <c r="E6011" s="16"/>
      <c r="F6011" s="16"/>
      <c r="G6011" s="16"/>
      <c r="H6011" s="16"/>
      <c r="I6011" s="18"/>
    </row>
    <row r="6012" spans="1:9" x14ac:dyDescent="0.15">
      <c r="B6012" s="4">
        <v>22</v>
      </c>
      <c r="C6012" s="16"/>
      <c r="D6012" s="16"/>
      <c r="E6012" s="16"/>
      <c r="F6012" s="16"/>
      <c r="G6012" s="16"/>
      <c r="H6012" s="16"/>
      <c r="I6012" s="18"/>
    </row>
    <row r="6013" spans="1:9" x14ac:dyDescent="0.15">
      <c r="B6013" s="4">
        <v>23</v>
      </c>
      <c r="C6013" s="16"/>
      <c r="D6013" s="16"/>
      <c r="E6013" s="16"/>
      <c r="F6013" s="16"/>
      <c r="G6013" s="16"/>
      <c r="H6013" s="16"/>
      <c r="I6013" s="18"/>
    </row>
    <row r="6014" spans="1:9" x14ac:dyDescent="0.15">
      <c r="B6014" s="4">
        <v>24</v>
      </c>
      <c r="C6014" s="16"/>
      <c r="D6014" s="16"/>
      <c r="E6014" s="16"/>
      <c r="F6014" s="16"/>
      <c r="G6014" s="16"/>
      <c r="H6014" s="16"/>
      <c r="I6014" s="18"/>
    </row>
    <row r="6015" spans="1:9" x14ac:dyDescent="0.15">
      <c r="B6015" s="4">
        <v>25</v>
      </c>
      <c r="C6015" s="16"/>
      <c r="D6015" s="16"/>
      <c r="E6015" s="16"/>
      <c r="F6015" s="16"/>
      <c r="G6015" s="16"/>
      <c r="H6015" s="16"/>
      <c r="I6015" s="18"/>
    </row>
    <row r="6016" spans="1:9" x14ac:dyDescent="0.15">
      <c r="B6016" s="4">
        <v>26</v>
      </c>
      <c r="C6016" s="16"/>
      <c r="D6016" s="16"/>
      <c r="E6016" s="16"/>
      <c r="F6016" s="16"/>
      <c r="G6016" s="16"/>
      <c r="H6016" s="16"/>
      <c r="I6016" s="18"/>
    </row>
    <row r="6017" spans="1:9" x14ac:dyDescent="0.15">
      <c r="B6017" s="4">
        <v>27</v>
      </c>
      <c r="C6017" s="16"/>
      <c r="D6017" s="16"/>
      <c r="E6017" s="16"/>
      <c r="F6017" s="16"/>
      <c r="G6017" s="16"/>
      <c r="H6017" s="16"/>
      <c r="I6017" s="18"/>
    </row>
    <row r="6018" spans="1:9" x14ac:dyDescent="0.15">
      <c r="B6018" s="4">
        <v>28</v>
      </c>
      <c r="C6018" s="16"/>
      <c r="D6018" s="16"/>
      <c r="E6018" s="16"/>
      <c r="F6018" s="16"/>
      <c r="G6018" s="16"/>
      <c r="H6018" s="16"/>
      <c r="I6018" s="18"/>
    </row>
    <row r="6019" spans="1:9" x14ac:dyDescent="0.15">
      <c r="B6019" s="4">
        <v>29</v>
      </c>
      <c r="C6019" s="16"/>
      <c r="D6019" s="16"/>
      <c r="E6019" s="16"/>
      <c r="F6019" s="16"/>
      <c r="G6019" s="16"/>
      <c r="H6019" s="16"/>
      <c r="I6019" s="18"/>
    </row>
    <row r="6020" spans="1:9" x14ac:dyDescent="0.15">
      <c r="B6020" s="4">
        <v>30</v>
      </c>
      <c r="C6020" s="16"/>
      <c r="D6020" s="16"/>
      <c r="E6020" s="16"/>
      <c r="F6020" s="16"/>
      <c r="G6020" s="16"/>
      <c r="H6020" s="16"/>
      <c r="I6020" s="18"/>
    </row>
    <row r="6021" spans="1:9" x14ac:dyDescent="0.15">
      <c r="A6021" s="6"/>
      <c r="B6021" s="4">
        <v>31</v>
      </c>
      <c r="C6021" s="16"/>
      <c r="D6021" s="16"/>
      <c r="E6021" s="16"/>
      <c r="F6021" s="16"/>
      <c r="G6021" s="16"/>
      <c r="H6021" s="16"/>
      <c r="I6021" s="18"/>
    </row>
    <row r="6022" spans="1:9" x14ac:dyDescent="0.15">
      <c r="A6022" s="11"/>
      <c r="B6022" s="5">
        <v>32</v>
      </c>
      <c r="C6022" s="16"/>
      <c r="D6022" s="16"/>
      <c r="E6022" s="16"/>
      <c r="F6022" s="16"/>
      <c r="G6022" s="16"/>
      <c r="H6022" s="16"/>
      <c r="I6022" s="18"/>
    </row>
    <row r="6023" spans="1:9" x14ac:dyDescent="0.15">
      <c r="B6023" s="4">
        <v>33</v>
      </c>
      <c r="C6023" s="16"/>
      <c r="D6023" s="16"/>
      <c r="E6023" s="16"/>
      <c r="F6023" s="16"/>
      <c r="G6023" s="16"/>
      <c r="H6023" s="16"/>
      <c r="I6023" s="18"/>
    </row>
    <row r="6024" spans="1:9" x14ac:dyDescent="0.15">
      <c r="B6024" s="4">
        <v>34</v>
      </c>
      <c r="C6024" s="16"/>
      <c r="D6024" s="16"/>
      <c r="E6024" s="16"/>
      <c r="F6024" s="16"/>
      <c r="G6024" s="16"/>
      <c r="H6024" s="16"/>
      <c r="I6024" s="18"/>
    </row>
    <row r="6025" spans="1:9" x14ac:dyDescent="0.15">
      <c r="B6025" s="4">
        <v>35</v>
      </c>
      <c r="C6025" s="16"/>
      <c r="D6025" s="16"/>
      <c r="E6025" s="16"/>
      <c r="F6025" s="16"/>
      <c r="G6025" s="16"/>
      <c r="H6025" s="16"/>
      <c r="I6025" s="18"/>
    </row>
    <row r="6026" spans="1:9" x14ac:dyDescent="0.15">
      <c r="B6026" s="4">
        <v>36</v>
      </c>
      <c r="C6026" s="16"/>
      <c r="D6026" s="16"/>
      <c r="E6026" s="16"/>
      <c r="F6026" s="16"/>
      <c r="G6026" s="16"/>
      <c r="H6026" s="16"/>
      <c r="I6026" s="18"/>
    </row>
    <row r="6027" spans="1:9" x14ac:dyDescent="0.15">
      <c r="B6027" s="4">
        <v>37</v>
      </c>
      <c r="C6027" s="16"/>
      <c r="D6027" s="16"/>
      <c r="E6027" s="16"/>
      <c r="F6027" s="16"/>
      <c r="G6027" s="16"/>
      <c r="H6027" s="16"/>
      <c r="I6027" s="18"/>
    </row>
    <row r="6028" spans="1:9" x14ac:dyDescent="0.15">
      <c r="B6028" s="4">
        <v>38</v>
      </c>
      <c r="C6028" s="16"/>
      <c r="D6028" s="16"/>
      <c r="E6028" s="16"/>
      <c r="F6028" s="16"/>
      <c r="G6028" s="16"/>
      <c r="H6028" s="16"/>
      <c r="I6028" s="18"/>
    </row>
    <row r="6029" spans="1:9" x14ac:dyDescent="0.15">
      <c r="B6029" s="4">
        <v>39</v>
      </c>
      <c r="C6029" s="16"/>
      <c r="D6029" s="16"/>
      <c r="E6029" s="16"/>
      <c r="F6029" s="16"/>
      <c r="G6029" s="16"/>
      <c r="H6029" s="16"/>
      <c r="I6029" s="18"/>
    </row>
    <row r="6030" spans="1:9" x14ac:dyDescent="0.15">
      <c r="B6030" s="4">
        <v>40</v>
      </c>
      <c r="C6030" s="16"/>
      <c r="D6030" s="16"/>
      <c r="E6030" s="16"/>
      <c r="F6030" s="16"/>
      <c r="G6030" s="16"/>
      <c r="H6030" s="16"/>
      <c r="I6030" s="18"/>
    </row>
    <row r="6031" spans="1:9" x14ac:dyDescent="0.15">
      <c r="B6031" s="4">
        <v>41</v>
      </c>
      <c r="C6031" s="16"/>
      <c r="D6031" s="16"/>
      <c r="E6031" s="16"/>
      <c r="F6031" s="16"/>
      <c r="G6031" s="16"/>
      <c r="H6031" s="16"/>
      <c r="I6031" s="18"/>
    </row>
    <row r="6032" spans="1:9" x14ac:dyDescent="0.15">
      <c r="B6032" s="4">
        <v>42</v>
      </c>
      <c r="C6032" s="16"/>
      <c r="D6032" s="16"/>
      <c r="E6032" s="16"/>
      <c r="F6032" s="16"/>
      <c r="G6032" s="16"/>
      <c r="H6032" s="16"/>
      <c r="I6032" s="18"/>
    </row>
    <row r="6033" spans="2:9" x14ac:dyDescent="0.15">
      <c r="B6033" s="4">
        <v>43</v>
      </c>
      <c r="C6033" s="16"/>
      <c r="D6033" s="16"/>
      <c r="E6033" s="16"/>
      <c r="F6033" s="16"/>
      <c r="G6033" s="16"/>
      <c r="H6033" s="16"/>
      <c r="I6033" s="18"/>
    </row>
    <row r="6034" spans="2:9" x14ac:dyDescent="0.15">
      <c r="B6034" s="4">
        <v>44</v>
      </c>
      <c r="C6034" s="16"/>
      <c r="D6034" s="16"/>
      <c r="E6034" s="16"/>
      <c r="F6034" s="16"/>
      <c r="G6034" s="16"/>
      <c r="H6034" s="16"/>
      <c r="I6034" s="18"/>
    </row>
    <row r="6035" spans="2:9" x14ac:dyDescent="0.15">
      <c r="B6035" s="4">
        <v>45</v>
      </c>
      <c r="C6035" s="16"/>
      <c r="D6035" s="16"/>
      <c r="E6035" s="16"/>
      <c r="F6035" s="16"/>
      <c r="G6035" s="16"/>
      <c r="H6035" s="16"/>
      <c r="I6035" s="18"/>
    </row>
    <row r="6036" spans="2:9" x14ac:dyDescent="0.15">
      <c r="B6036" s="4">
        <v>46</v>
      </c>
      <c r="C6036" s="16"/>
      <c r="D6036" s="16"/>
      <c r="E6036" s="16"/>
      <c r="F6036" s="16"/>
      <c r="G6036" s="16"/>
      <c r="H6036" s="16"/>
      <c r="I6036" s="18"/>
    </row>
    <row r="6037" spans="2:9" x14ac:dyDescent="0.15">
      <c r="B6037" s="4">
        <v>47</v>
      </c>
      <c r="C6037" s="16"/>
      <c r="D6037" s="16"/>
      <c r="E6037" s="16"/>
      <c r="F6037" s="16"/>
      <c r="G6037" s="16"/>
      <c r="H6037" s="16"/>
      <c r="I6037" s="18"/>
    </row>
    <row r="6038" spans="2:9" x14ac:dyDescent="0.15">
      <c r="B6038" s="4">
        <v>48</v>
      </c>
      <c r="C6038" s="16"/>
      <c r="D6038" s="16"/>
      <c r="E6038" s="16"/>
      <c r="F6038" s="16"/>
      <c r="G6038" s="16"/>
      <c r="H6038" s="16"/>
      <c r="I6038" s="18"/>
    </row>
    <row r="6039" spans="2:9" x14ac:dyDescent="0.15">
      <c r="B6039" s="4">
        <v>49</v>
      </c>
      <c r="C6039" s="16"/>
      <c r="D6039" s="16"/>
      <c r="E6039" s="16"/>
      <c r="F6039" s="16"/>
      <c r="G6039" s="16"/>
      <c r="H6039" s="16"/>
      <c r="I6039" s="18"/>
    </row>
    <row r="6040" spans="2:9" x14ac:dyDescent="0.15">
      <c r="B6040" s="4">
        <v>50</v>
      </c>
      <c r="C6040" s="16"/>
      <c r="D6040" s="16"/>
      <c r="E6040" s="16"/>
      <c r="F6040" s="16"/>
      <c r="G6040" s="16"/>
      <c r="H6040" s="16"/>
      <c r="I6040" s="18"/>
    </row>
    <row r="6041" spans="2:9" x14ac:dyDescent="0.15">
      <c r="B6041" s="4">
        <v>51</v>
      </c>
      <c r="C6041" s="16"/>
      <c r="D6041" s="16"/>
      <c r="E6041" s="16"/>
      <c r="F6041" s="16"/>
      <c r="G6041" s="16"/>
      <c r="H6041" s="16"/>
      <c r="I6041" s="18"/>
    </row>
    <row r="6042" spans="2:9" x14ac:dyDescent="0.15">
      <c r="B6042" s="4">
        <v>52</v>
      </c>
      <c r="C6042" s="16"/>
      <c r="D6042" s="16"/>
      <c r="E6042" s="16"/>
      <c r="F6042" s="16"/>
      <c r="G6042" s="16"/>
      <c r="H6042" s="16"/>
      <c r="I6042" s="18"/>
    </row>
    <row r="6043" spans="2:9" x14ac:dyDescent="0.15">
      <c r="B6043" s="4">
        <v>53</v>
      </c>
      <c r="C6043" s="16"/>
      <c r="D6043" s="16"/>
      <c r="E6043" s="16"/>
      <c r="F6043" s="16"/>
      <c r="G6043" s="16"/>
      <c r="H6043" s="16"/>
      <c r="I6043" s="18"/>
    </row>
    <row r="6044" spans="2:9" x14ac:dyDescent="0.15">
      <c r="B6044" s="4">
        <v>54</v>
      </c>
      <c r="C6044" s="16"/>
      <c r="D6044" s="16"/>
      <c r="E6044" s="16"/>
      <c r="F6044" s="16"/>
      <c r="G6044" s="16"/>
      <c r="H6044" s="16"/>
      <c r="I6044" s="18"/>
    </row>
    <row r="6045" spans="2:9" x14ac:dyDescent="0.15">
      <c r="B6045" s="4">
        <v>55</v>
      </c>
      <c r="C6045" s="16"/>
      <c r="D6045" s="16"/>
      <c r="E6045" s="16"/>
      <c r="F6045" s="16"/>
      <c r="G6045" s="16"/>
      <c r="H6045" s="16"/>
      <c r="I6045" s="18"/>
    </row>
    <row r="6046" spans="2:9" x14ac:dyDescent="0.15">
      <c r="B6046" s="4">
        <v>56</v>
      </c>
      <c r="C6046" s="16"/>
      <c r="D6046" s="16"/>
      <c r="E6046" s="16"/>
      <c r="F6046" s="16"/>
      <c r="G6046" s="16"/>
      <c r="H6046" s="16"/>
      <c r="I6046" s="18"/>
    </row>
    <row r="6047" spans="2:9" x14ac:dyDescent="0.15">
      <c r="B6047" s="4">
        <v>57</v>
      </c>
      <c r="C6047" s="16"/>
      <c r="D6047" s="16"/>
      <c r="E6047" s="16"/>
      <c r="F6047" s="16"/>
      <c r="G6047" s="16"/>
      <c r="H6047" s="16"/>
      <c r="I6047" s="18"/>
    </row>
    <row r="6048" spans="2:9" x14ac:dyDescent="0.15">
      <c r="B6048" s="4">
        <v>58</v>
      </c>
      <c r="C6048" s="16"/>
      <c r="D6048" s="16"/>
      <c r="E6048" s="16"/>
      <c r="F6048" s="16"/>
      <c r="G6048" s="16"/>
      <c r="H6048" s="16"/>
      <c r="I6048" s="18"/>
    </row>
    <row r="6049" spans="2:9" x14ac:dyDescent="0.15">
      <c r="B6049" s="4">
        <v>59</v>
      </c>
      <c r="C6049" s="16"/>
      <c r="D6049" s="16"/>
      <c r="E6049" s="16"/>
      <c r="F6049" s="16"/>
      <c r="G6049" s="16"/>
      <c r="H6049" s="16"/>
      <c r="I6049" s="18"/>
    </row>
    <row r="6050" spans="2:9" x14ac:dyDescent="0.15">
      <c r="B6050" s="4">
        <v>60</v>
      </c>
      <c r="C6050" s="16"/>
      <c r="D6050" s="16"/>
      <c r="E6050" s="16"/>
      <c r="F6050" s="16"/>
      <c r="G6050" s="16"/>
      <c r="H6050" s="16"/>
      <c r="I6050" s="18"/>
    </row>
    <row r="6051" spans="2:9" x14ac:dyDescent="0.15">
      <c r="B6051" s="4">
        <v>61</v>
      </c>
      <c r="C6051" s="16"/>
      <c r="D6051" s="16"/>
      <c r="E6051" s="16"/>
      <c r="F6051" s="16"/>
      <c r="G6051" s="16"/>
      <c r="H6051" s="16"/>
      <c r="I6051" s="18"/>
    </row>
    <row r="6052" spans="2:9" x14ac:dyDescent="0.15">
      <c r="B6052" s="4">
        <v>62</v>
      </c>
      <c r="C6052" s="16"/>
      <c r="D6052" s="16"/>
      <c r="E6052" s="16"/>
      <c r="F6052" s="16"/>
      <c r="G6052" s="16"/>
      <c r="H6052" s="16"/>
      <c r="I6052" s="18"/>
    </row>
    <row r="6053" spans="2:9" x14ac:dyDescent="0.15">
      <c r="B6053" s="4">
        <v>63</v>
      </c>
      <c r="C6053" s="16"/>
      <c r="D6053" s="16"/>
      <c r="E6053" s="16"/>
      <c r="F6053" s="16"/>
      <c r="G6053" s="16"/>
      <c r="H6053" s="16"/>
      <c r="I6053" s="18"/>
    </row>
    <row r="6054" spans="2:9" x14ac:dyDescent="0.15">
      <c r="B6054" s="4">
        <v>64</v>
      </c>
      <c r="C6054" s="16"/>
      <c r="D6054" s="16"/>
      <c r="E6054" s="16"/>
      <c r="F6054" s="16"/>
      <c r="G6054" s="16"/>
      <c r="H6054" s="16"/>
      <c r="I6054" s="18"/>
    </row>
    <row r="6055" spans="2:9" x14ac:dyDescent="0.15">
      <c r="B6055" s="4">
        <v>65</v>
      </c>
      <c r="C6055" s="16"/>
      <c r="D6055" s="16"/>
      <c r="E6055" s="16"/>
      <c r="F6055" s="16"/>
      <c r="G6055" s="16"/>
      <c r="H6055" s="16"/>
      <c r="I6055" s="18"/>
    </row>
    <row r="6056" spans="2:9" x14ac:dyDescent="0.15">
      <c r="B6056" s="4">
        <v>66</v>
      </c>
      <c r="C6056" s="16"/>
      <c r="D6056" s="16"/>
      <c r="E6056" s="16"/>
      <c r="F6056" s="16"/>
      <c r="G6056" s="16"/>
      <c r="H6056" s="16"/>
      <c r="I6056" s="18"/>
    </row>
    <row r="6057" spans="2:9" x14ac:dyDescent="0.15">
      <c r="B6057" s="4">
        <v>67</v>
      </c>
      <c r="C6057" s="16"/>
      <c r="D6057" s="16"/>
      <c r="E6057" s="16"/>
      <c r="F6057" s="16"/>
      <c r="G6057" s="16"/>
      <c r="H6057" s="16"/>
      <c r="I6057" s="18"/>
    </row>
    <row r="6058" spans="2:9" x14ac:dyDescent="0.15">
      <c r="B6058" s="4">
        <v>68</v>
      </c>
      <c r="C6058" s="16"/>
      <c r="D6058" s="16"/>
      <c r="E6058" s="16"/>
      <c r="F6058" s="16"/>
      <c r="G6058" s="16"/>
      <c r="H6058" s="16"/>
      <c r="I6058" s="18"/>
    </row>
    <row r="6059" spans="2:9" x14ac:dyDescent="0.15">
      <c r="B6059" s="4">
        <v>69</v>
      </c>
      <c r="C6059" s="16"/>
      <c r="D6059" s="16"/>
      <c r="E6059" s="16"/>
      <c r="F6059" s="16"/>
      <c r="G6059" s="16"/>
      <c r="H6059" s="16"/>
      <c r="I6059" s="18"/>
    </row>
    <row r="6060" spans="2:9" x14ac:dyDescent="0.15">
      <c r="B6060" s="4">
        <v>70</v>
      </c>
      <c r="C6060" s="5"/>
      <c r="D6060" s="5"/>
      <c r="E6060" s="5"/>
      <c r="F6060" s="5"/>
      <c r="G6060" s="5"/>
      <c r="H6060" s="5"/>
      <c r="I6060" s="6"/>
    </row>
    <row r="6061" spans="2:9" x14ac:dyDescent="0.15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15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15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15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15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15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15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15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15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15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15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15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15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15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15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15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15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15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15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15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15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15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15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15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15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15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15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15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15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15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15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15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15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15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15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15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15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15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15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15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15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15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15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15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15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15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15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15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15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15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15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15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15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15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15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15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15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15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15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15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15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15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15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15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15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15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15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15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15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15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15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15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15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15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15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15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15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15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15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15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15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15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15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15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15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15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15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15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15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15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15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15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15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15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15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15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15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15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15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15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15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15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15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15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15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15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15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15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15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15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15">
      <c r="B6171" s="4">
        <v>181</v>
      </c>
      <c r="I6171" s="6"/>
    </row>
    <row r="6172" spans="1:10" x14ac:dyDescent="0.15">
      <c r="A6172" s="14" t="s">
        <v>10</v>
      </c>
      <c r="B6172" s="3"/>
      <c r="I6172" s="6"/>
    </row>
    <row r="6173" spans="1:10" x14ac:dyDescent="0.15">
      <c r="A6173" t="s">
        <v>67</v>
      </c>
      <c r="B6173" s="15"/>
      <c r="C6173" s="8" t="e">
        <f>AVERAGE(C5991:C6171)</f>
        <v>#DIV/0!</v>
      </c>
      <c r="D6173" s="8"/>
      <c r="E6173" s="8"/>
      <c r="F6173" s="8"/>
      <c r="G6173" s="8"/>
      <c r="H6173" s="8"/>
      <c r="I6173" s="9"/>
      <c r="J6173" s="17" t="e">
        <f>AVERAGE(D5991:D6171)</f>
        <v>#DIV/0!</v>
      </c>
    </row>
    <row r="6174" spans="1:10" x14ac:dyDescent="0.15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15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15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15">
      <c r="B6177" s="4"/>
      <c r="C6177" s="16"/>
      <c r="D6177" s="16"/>
      <c r="E6177" s="16"/>
      <c r="F6177" s="16"/>
      <c r="G6177" s="16"/>
      <c r="H6177" s="16"/>
      <c r="I6177" s="18"/>
    </row>
    <row r="6178" spans="1:9" x14ac:dyDescent="0.15">
      <c r="A6178" s="6"/>
      <c r="B6178" s="16">
        <v>1</v>
      </c>
      <c r="C6178" s="16"/>
      <c r="D6178" s="16"/>
      <c r="E6178" s="16"/>
      <c r="F6178" s="16"/>
      <c r="G6178" s="16"/>
      <c r="H6178" s="16"/>
      <c r="I6178" s="18"/>
    </row>
    <row r="6179" spans="1:9" x14ac:dyDescent="0.15">
      <c r="A6179" s="6"/>
      <c r="B6179" s="16">
        <v>2</v>
      </c>
      <c r="C6179" s="16"/>
      <c r="D6179" s="16"/>
      <c r="E6179" s="16"/>
      <c r="F6179" s="16"/>
      <c r="G6179" s="16"/>
      <c r="H6179" s="16"/>
      <c r="I6179" s="18"/>
    </row>
    <row r="6180" spans="1:9" x14ac:dyDescent="0.15">
      <c r="A6180" s="6"/>
      <c r="B6180" s="16">
        <v>3</v>
      </c>
      <c r="C6180" s="16"/>
      <c r="D6180" s="16"/>
      <c r="E6180" s="16"/>
      <c r="F6180" s="16"/>
      <c r="G6180" s="16"/>
      <c r="H6180" s="16"/>
      <c r="I6180" s="18"/>
    </row>
    <row r="6181" spans="1:9" x14ac:dyDescent="0.15">
      <c r="A6181" s="6"/>
      <c r="B6181" s="16">
        <v>4</v>
      </c>
      <c r="C6181" s="16"/>
      <c r="D6181" s="16"/>
      <c r="E6181" s="16"/>
      <c r="F6181" s="16"/>
      <c r="G6181" s="16"/>
      <c r="H6181" s="16"/>
      <c r="I6181" s="18"/>
    </row>
    <row r="6182" spans="1:9" x14ac:dyDescent="0.15">
      <c r="A6182" s="6"/>
      <c r="B6182" s="16">
        <v>5</v>
      </c>
      <c r="C6182" s="16"/>
      <c r="D6182" s="16"/>
      <c r="E6182" s="16"/>
      <c r="F6182" s="16"/>
      <c r="G6182" s="16"/>
      <c r="H6182" s="16"/>
      <c r="I6182" s="18"/>
    </row>
    <row r="6183" spans="1:9" x14ac:dyDescent="0.15">
      <c r="A6183" s="6"/>
      <c r="B6183" s="16">
        <v>6</v>
      </c>
      <c r="C6183" s="16"/>
      <c r="D6183" s="16"/>
      <c r="E6183" s="16"/>
      <c r="F6183" s="16"/>
      <c r="G6183" s="16"/>
      <c r="H6183" s="16"/>
      <c r="I6183" s="18"/>
    </row>
    <row r="6184" spans="1:9" x14ac:dyDescent="0.15">
      <c r="A6184" s="6"/>
      <c r="B6184" s="16">
        <v>7</v>
      </c>
      <c r="C6184" s="16"/>
      <c r="D6184" s="16"/>
      <c r="E6184" s="16"/>
      <c r="F6184" s="16"/>
      <c r="G6184" s="16"/>
      <c r="H6184" s="16"/>
      <c r="I6184" s="18"/>
    </row>
    <row r="6185" spans="1:9" x14ac:dyDescent="0.15">
      <c r="A6185" s="6"/>
      <c r="B6185" s="16">
        <v>8</v>
      </c>
      <c r="C6185" s="16"/>
      <c r="D6185" s="16"/>
      <c r="E6185" s="16"/>
      <c r="F6185" s="16"/>
      <c r="G6185" s="16"/>
      <c r="H6185" s="16"/>
      <c r="I6185" s="18"/>
    </row>
    <row r="6186" spans="1:9" x14ac:dyDescent="0.15">
      <c r="A6186" s="6"/>
      <c r="B6186" s="16">
        <v>9</v>
      </c>
      <c r="C6186" s="16"/>
      <c r="D6186" s="16"/>
      <c r="E6186" s="16"/>
      <c r="F6186" s="16"/>
      <c r="G6186" s="16"/>
      <c r="H6186" s="16"/>
      <c r="I6186" s="18"/>
    </row>
    <row r="6187" spans="1:9" x14ac:dyDescent="0.15">
      <c r="A6187" s="6"/>
      <c r="B6187" s="16">
        <v>10</v>
      </c>
      <c r="C6187" s="16"/>
      <c r="D6187" s="16"/>
      <c r="E6187" s="16"/>
      <c r="F6187" s="16"/>
      <c r="G6187" s="16"/>
      <c r="H6187" s="16"/>
      <c r="I6187" s="18"/>
    </row>
    <row r="6188" spans="1:9" x14ac:dyDescent="0.15">
      <c r="A6188" s="6"/>
      <c r="B6188" s="16">
        <v>11</v>
      </c>
      <c r="C6188" s="16"/>
      <c r="D6188" s="16"/>
      <c r="E6188" s="16"/>
      <c r="F6188" s="16"/>
      <c r="G6188" s="16"/>
      <c r="H6188" s="16"/>
      <c r="I6188" s="18"/>
    </row>
    <row r="6189" spans="1:9" x14ac:dyDescent="0.15">
      <c r="A6189" s="6"/>
      <c r="B6189" s="5">
        <v>12</v>
      </c>
      <c r="C6189" s="16"/>
      <c r="D6189" s="16"/>
      <c r="E6189" s="16"/>
      <c r="F6189" s="16"/>
      <c r="G6189" s="16"/>
      <c r="H6189" s="16"/>
      <c r="I6189" s="18"/>
    </row>
    <row r="6190" spans="1:9" x14ac:dyDescent="0.15">
      <c r="B6190" s="4">
        <v>13</v>
      </c>
      <c r="C6190" s="16"/>
      <c r="D6190" s="16"/>
      <c r="E6190" s="16"/>
      <c r="F6190" s="16"/>
      <c r="G6190" s="16"/>
      <c r="H6190" s="16"/>
      <c r="I6190" s="18"/>
    </row>
    <row r="6191" spans="1:9" x14ac:dyDescent="0.15">
      <c r="B6191" s="4">
        <v>14</v>
      </c>
      <c r="C6191" s="16"/>
      <c r="D6191" s="16"/>
      <c r="E6191" s="16"/>
      <c r="F6191" s="16"/>
      <c r="G6191" s="16"/>
      <c r="H6191" s="16"/>
      <c r="I6191" s="18"/>
    </row>
    <row r="6192" spans="1:9" x14ac:dyDescent="0.15">
      <c r="B6192" s="4">
        <v>15</v>
      </c>
      <c r="C6192" s="16"/>
      <c r="D6192" s="16"/>
      <c r="E6192" s="16"/>
      <c r="F6192" s="16"/>
      <c r="G6192" s="16"/>
      <c r="H6192" s="16"/>
      <c r="I6192" s="18"/>
    </row>
    <row r="6193" spans="1:9" x14ac:dyDescent="0.15">
      <c r="B6193" s="4">
        <v>16</v>
      </c>
      <c r="C6193" s="16"/>
      <c r="D6193" s="16"/>
      <c r="E6193" s="16"/>
      <c r="F6193" s="16"/>
      <c r="G6193" s="16"/>
      <c r="H6193" s="16"/>
      <c r="I6193" s="18"/>
    </row>
    <row r="6194" spans="1:9" x14ac:dyDescent="0.15">
      <c r="B6194" s="4">
        <v>17</v>
      </c>
      <c r="C6194" s="16"/>
      <c r="D6194" s="16"/>
      <c r="E6194" s="16"/>
      <c r="F6194" s="16"/>
      <c r="G6194" s="16"/>
      <c r="H6194" s="16"/>
      <c r="I6194" s="18"/>
    </row>
    <row r="6195" spans="1:9" x14ac:dyDescent="0.15">
      <c r="B6195" s="4">
        <v>18</v>
      </c>
      <c r="C6195" s="16"/>
      <c r="D6195" s="16"/>
      <c r="E6195" s="16"/>
      <c r="F6195" s="16"/>
      <c r="G6195" s="16"/>
      <c r="H6195" s="16"/>
      <c r="I6195" s="18"/>
    </row>
    <row r="6196" spans="1:9" x14ac:dyDescent="0.15">
      <c r="B6196" s="4">
        <v>19</v>
      </c>
      <c r="C6196" s="16"/>
      <c r="D6196" s="16"/>
      <c r="E6196" s="16"/>
      <c r="F6196" s="16"/>
      <c r="G6196" s="16"/>
      <c r="H6196" s="16"/>
      <c r="I6196" s="18"/>
    </row>
    <row r="6197" spans="1:9" x14ac:dyDescent="0.15">
      <c r="B6197" s="4">
        <v>20</v>
      </c>
      <c r="C6197" s="16"/>
      <c r="D6197" s="16"/>
      <c r="E6197" s="16"/>
      <c r="F6197" s="16"/>
      <c r="G6197" s="16"/>
      <c r="H6197" s="16"/>
      <c r="I6197" s="18"/>
    </row>
    <row r="6198" spans="1:9" x14ac:dyDescent="0.15">
      <c r="B6198" s="4">
        <v>21</v>
      </c>
      <c r="C6198" s="16"/>
      <c r="D6198" s="16"/>
      <c r="E6198" s="16"/>
      <c r="F6198" s="16"/>
      <c r="G6198" s="16"/>
      <c r="H6198" s="16"/>
      <c r="I6198" s="18"/>
    </row>
    <row r="6199" spans="1:9" x14ac:dyDescent="0.15">
      <c r="B6199" s="4">
        <v>22</v>
      </c>
      <c r="C6199" s="16"/>
      <c r="D6199" s="16"/>
      <c r="E6199" s="16"/>
      <c r="F6199" s="16"/>
      <c r="G6199" s="16"/>
      <c r="H6199" s="16"/>
      <c r="I6199" s="18"/>
    </row>
    <row r="6200" spans="1:9" x14ac:dyDescent="0.15">
      <c r="B6200" s="4">
        <v>23</v>
      </c>
      <c r="C6200" s="16"/>
      <c r="D6200" s="16"/>
      <c r="E6200" s="16"/>
      <c r="F6200" s="16"/>
      <c r="G6200" s="16"/>
      <c r="H6200" s="16"/>
      <c r="I6200" s="18"/>
    </row>
    <row r="6201" spans="1:9" x14ac:dyDescent="0.15">
      <c r="B6201" s="4">
        <v>24</v>
      </c>
      <c r="C6201" s="16"/>
      <c r="D6201" s="16"/>
      <c r="E6201" s="16"/>
      <c r="F6201" s="16"/>
      <c r="G6201" s="16"/>
      <c r="H6201" s="16"/>
      <c r="I6201" s="18"/>
    </row>
    <row r="6202" spans="1:9" x14ac:dyDescent="0.15">
      <c r="B6202" s="4">
        <v>25</v>
      </c>
      <c r="C6202" s="16"/>
      <c r="D6202" s="16"/>
      <c r="E6202" s="16"/>
      <c r="F6202" s="16"/>
      <c r="G6202" s="16"/>
      <c r="H6202" s="16"/>
      <c r="I6202" s="18"/>
    </row>
    <row r="6203" spans="1:9" x14ac:dyDescent="0.15">
      <c r="B6203" s="4">
        <v>26</v>
      </c>
      <c r="C6203" s="16"/>
      <c r="D6203" s="16"/>
      <c r="E6203" s="16"/>
      <c r="F6203" s="16"/>
      <c r="G6203" s="16"/>
      <c r="H6203" s="16"/>
      <c r="I6203" s="18"/>
    </row>
    <row r="6204" spans="1:9" x14ac:dyDescent="0.15">
      <c r="B6204" s="4">
        <v>27</v>
      </c>
      <c r="C6204" s="16"/>
      <c r="D6204" s="16"/>
      <c r="E6204" s="16"/>
      <c r="F6204" s="16"/>
      <c r="G6204" s="16"/>
      <c r="H6204" s="16"/>
      <c r="I6204" s="18"/>
    </row>
    <row r="6205" spans="1:9" x14ac:dyDescent="0.15">
      <c r="B6205" s="4">
        <v>28</v>
      </c>
      <c r="C6205" s="16"/>
      <c r="D6205" s="16"/>
      <c r="E6205" s="16"/>
      <c r="F6205" s="16"/>
      <c r="G6205" s="16"/>
      <c r="H6205" s="16"/>
      <c r="I6205" s="18"/>
    </row>
    <row r="6206" spans="1:9" x14ac:dyDescent="0.15">
      <c r="B6206" s="4">
        <v>29</v>
      </c>
      <c r="C6206" s="16"/>
      <c r="D6206" s="16"/>
      <c r="E6206" s="16"/>
      <c r="F6206" s="16"/>
      <c r="G6206" s="16"/>
      <c r="H6206" s="16"/>
      <c r="I6206" s="18"/>
    </row>
    <row r="6207" spans="1:9" x14ac:dyDescent="0.15">
      <c r="B6207" s="4">
        <v>30</v>
      </c>
      <c r="C6207" s="16"/>
      <c r="D6207" s="16"/>
      <c r="E6207" s="16"/>
      <c r="F6207" s="16"/>
      <c r="G6207" s="16"/>
      <c r="H6207" s="16"/>
      <c r="I6207" s="18"/>
    </row>
    <row r="6208" spans="1:9" x14ac:dyDescent="0.15">
      <c r="A6208" s="6"/>
      <c r="B6208" s="4">
        <v>31</v>
      </c>
      <c r="C6208" s="16"/>
      <c r="D6208" s="16"/>
      <c r="E6208" s="16"/>
      <c r="F6208" s="16"/>
      <c r="G6208" s="16"/>
      <c r="H6208" s="16"/>
      <c r="I6208" s="18"/>
    </row>
    <row r="6209" spans="1:9" x14ac:dyDescent="0.15">
      <c r="A6209" s="11"/>
      <c r="B6209" s="5">
        <v>32</v>
      </c>
      <c r="C6209" s="16"/>
      <c r="D6209" s="16"/>
      <c r="E6209" s="16"/>
      <c r="F6209" s="16"/>
      <c r="G6209" s="16"/>
      <c r="H6209" s="16"/>
      <c r="I6209" s="18"/>
    </row>
    <row r="6210" spans="1:9" x14ac:dyDescent="0.15">
      <c r="B6210" s="4">
        <v>33</v>
      </c>
      <c r="C6210" s="16"/>
      <c r="D6210" s="16"/>
      <c r="E6210" s="16"/>
      <c r="F6210" s="16"/>
      <c r="G6210" s="16"/>
      <c r="H6210" s="16"/>
      <c r="I6210" s="18"/>
    </row>
    <row r="6211" spans="1:9" x14ac:dyDescent="0.15">
      <c r="B6211" s="4">
        <v>34</v>
      </c>
      <c r="C6211" s="16"/>
      <c r="D6211" s="16"/>
      <c r="E6211" s="16"/>
      <c r="F6211" s="16"/>
      <c r="G6211" s="16"/>
      <c r="H6211" s="16"/>
      <c r="I6211" s="18"/>
    </row>
    <row r="6212" spans="1:9" x14ac:dyDescent="0.15">
      <c r="B6212" s="4">
        <v>35</v>
      </c>
      <c r="C6212" s="16"/>
      <c r="D6212" s="16"/>
      <c r="E6212" s="16"/>
      <c r="F6212" s="16"/>
      <c r="G6212" s="16"/>
      <c r="H6212" s="16"/>
      <c r="I6212" s="18"/>
    </row>
    <row r="6213" spans="1:9" x14ac:dyDescent="0.15">
      <c r="B6213" s="4">
        <v>36</v>
      </c>
      <c r="C6213" s="16"/>
      <c r="D6213" s="16"/>
      <c r="E6213" s="16"/>
      <c r="F6213" s="16"/>
      <c r="G6213" s="16"/>
      <c r="H6213" s="16"/>
      <c r="I6213" s="18"/>
    </row>
    <row r="6214" spans="1:9" x14ac:dyDescent="0.15">
      <c r="B6214" s="4">
        <v>37</v>
      </c>
      <c r="C6214" s="16"/>
      <c r="D6214" s="16"/>
      <c r="E6214" s="16"/>
      <c r="F6214" s="16"/>
      <c r="G6214" s="16"/>
      <c r="H6214" s="16"/>
      <c r="I6214" s="18"/>
    </row>
    <row r="6215" spans="1:9" x14ac:dyDescent="0.15">
      <c r="B6215" s="4">
        <v>38</v>
      </c>
      <c r="C6215" s="16"/>
      <c r="D6215" s="16"/>
      <c r="E6215" s="16"/>
      <c r="F6215" s="16"/>
      <c r="G6215" s="16"/>
      <c r="H6215" s="16"/>
      <c r="I6215" s="18"/>
    </row>
    <row r="6216" spans="1:9" x14ac:dyDescent="0.15">
      <c r="B6216" s="4">
        <v>39</v>
      </c>
      <c r="C6216" s="16"/>
      <c r="D6216" s="16"/>
      <c r="E6216" s="16"/>
      <c r="F6216" s="16"/>
      <c r="G6216" s="16"/>
      <c r="H6216" s="16"/>
      <c r="I6216" s="18"/>
    </row>
    <row r="6217" spans="1:9" x14ac:dyDescent="0.15">
      <c r="B6217" s="4">
        <v>40</v>
      </c>
      <c r="C6217" s="16"/>
      <c r="D6217" s="16"/>
      <c r="E6217" s="16"/>
      <c r="F6217" s="16"/>
      <c r="G6217" s="16"/>
      <c r="H6217" s="16"/>
      <c r="I6217" s="18"/>
    </row>
    <row r="6218" spans="1:9" x14ac:dyDescent="0.15">
      <c r="B6218" s="4">
        <v>41</v>
      </c>
      <c r="C6218" s="16"/>
      <c r="D6218" s="16"/>
      <c r="E6218" s="16"/>
      <c r="F6218" s="16"/>
      <c r="G6218" s="16"/>
      <c r="H6218" s="16"/>
      <c r="I6218" s="18"/>
    </row>
    <row r="6219" spans="1:9" x14ac:dyDescent="0.15">
      <c r="B6219" s="4">
        <v>42</v>
      </c>
      <c r="C6219" s="16"/>
      <c r="D6219" s="16"/>
      <c r="E6219" s="16"/>
      <c r="F6219" s="16"/>
      <c r="G6219" s="16"/>
      <c r="H6219" s="16"/>
      <c r="I6219" s="18"/>
    </row>
    <row r="6220" spans="1:9" x14ac:dyDescent="0.15">
      <c r="B6220" s="4">
        <v>43</v>
      </c>
      <c r="C6220" s="16"/>
      <c r="D6220" s="16"/>
      <c r="E6220" s="16"/>
      <c r="F6220" s="16"/>
      <c r="G6220" s="16"/>
      <c r="H6220" s="16"/>
      <c r="I6220" s="18"/>
    </row>
    <row r="6221" spans="1:9" x14ac:dyDescent="0.15">
      <c r="B6221" s="4">
        <v>44</v>
      </c>
      <c r="C6221" s="16"/>
      <c r="D6221" s="16"/>
      <c r="E6221" s="16"/>
      <c r="F6221" s="16"/>
      <c r="G6221" s="16"/>
      <c r="H6221" s="16"/>
      <c r="I6221" s="18"/>
    </row>
    <row r="6222" spans="1:9" x14ac:dyDescent="0.15">
      <c r="B6222" s="4">
        <v>45</v>
      </c>
      <c r="C6222" s="16"/>
      <c r="D6222" s="16"/>
      <c r="E6222" s="16"/>
      <c r="F6222" s="16"/>
      <c r="G6222" s="16"/>
      <c r="H6222" s="16"/>
      <c r="I6222" s="18"/>
    </row>
    <row r="6223" spans="1:9" x14ac:dyDescent="0.15">
      <c r="B6223" s="4">
        <v>46</v>
      </c>
      <c r="C6223" s="16"/>
      <c r="D6223" s="16"/>
      <c r="E6223" s="16"/>
      <c r="F6223" s="16"/>
      <c r="G6223" s="16"/>
      <c r="H6223" s="16"/>
      <c r="I6223" s="18"/>
    </row>
    <row r="6224" spans="1:9" x14ac:dyDescent="0.15">
      <c r="B6224" s="4">
        <v>47</v>
      </c>
      <c r="C6224" s="16"/>
      <c r="D6224" s="16"/>
      <c r="E6224" s="16"/>
      <c r="F6224" s="16"/>
      <c r="G6224" s="16"/>
      <c r="H6224" s="16"/>
      <c r="I6224" s="18"/>
    </row>
    <row r="6225" spans="2:9" x14ac:dyDescent="0.15">
      <c r="B6225" s="4">
        <v>48</v>
      </c>
      <c r="C6225" s="16"/>
      <c r="D6225" s="16"/>
      <c r="E6225" s="16"/>
      <c r="F6225" s="16"/>
      <c r="G6225" s="16"/>
      <c r="H6225" s="16"/>
      <c r="I6225" s="18"/>
    </row>
    <row r="6226" spans="2:9" x14ac:dyDescent="0.15">
      <c r="B6226" s="4">
        <v>49</v>
      </c>
      <c r="C6226" s="16"/>
      <c r="D6226" s="16"/>
      <c r="E6226" s="16"/>
      <c r="F6226" s="16"/>
      <c r="G6226" s="16"/>
      <c r="H6226" s="16"/>
      <c r="I6226" s="18"/>
    </row>
    <row r="6227" spans="2:9" x14ac:dyDescent="0.15">
      <c r="B6227" s="4">
        <v>50</v>
      </c>
      <c r="C6227" s="16"/>
      <c r="D6227" s="16"/>
      <c r="E6227" s="16"/>
      <c r="F6227" s="16"/>
      <c r="G6227" s="16"/>
      <c r="H6227" s="16"/>
      <c r="I6227" s="18"/>
    </row>
    <row r="6228" spans="2:9" x14ac:dyDescent="0.15">
      <c r="B6228" s="4">
        <v>51</v>
      </c>
      <c r="C6228" s="16"/>
      <c r="D6228" s="16"/>
      <c r="E6228" s="16"/>
      <c r="F6228" s="16"/>
      <c r="G6228" s="16"/>
      <c r="H6228" s="16"/>
      <c r="I6228" s="18"/>
    </row>
    <row r="6229" spans="2:9" x14ac:dyDescent="0.15">
      <c r="B6229" s="4">
        <v>52</v>
      </c>
      <c r="C6229" s="16"/>
      <c r="D6229" s="16"/>
      <c r="E6229" s="16"/>
      <c r="F6229" s="16"/>
      <c r="G6229" s="16"/>
      <c r="H6229" s="16"/>
      <c r="I6229" s="18"/>
    </row>
    <row r="6230" spans="2:9" x14ac:dyDescent="0.15">
      <c r="B6230" s="4">
        <v>53</v>
      </c>
      <c r="C6230" s="16"/>
      <c r="D6230" s="16"/>
      <c r="E6230" s="16"/>
      <c r="F6230" s="16"/>
      <c r="G6230" s="16"/>
      <c r="H6230" s="16"/>
      <c r="I6230" s="18"/>
    </row>
    <row r="6231" spans="2:9" x14ac:dyDescent="0.15">
      <c r="B6231" s="4">
        <v>54</v>
      </c>
      <c r="C6231" s="16"/>
      <c r="D6231" s="16"/>
      <c r="E6231" s="16"/>
      <c r="F6231" s="16"/>
      <c r="G6231" s="16"/>
      <c r="H6231" s="16"/>
      <c r="I6231" s="18"/>
    </row>
    <row r="6232" spans="2:9" x14ac:dyDescent="0.15">
      <c r="B6232" s="4">
        <v>55</v>
      </c>
      <c r="C6232" s="16"/>
      <c r="D6232" s="16"/>
      <c r="E6232" s="16"/>
      <c r="F6232" s="16"/>
      <c r="G6232" s="16"/>
      <c r="H6232" s="16"/>
      <c r="I6232" s="18"/>
    </row>
    <row r="6233" spans="2:9" x14ac:dyDescent="0.15">
      <c r="B6233" s="4">
        <v>56</v>
      </c>
      <c r="C6233" s="16"/>
      <c r="D6233" s="16"/>
      <c r="E6233" s="16"/>
      <c r="F6233" s="16"/>
      <c r="G6233" s="16"/>
      <c r="H6233" s="16"/>
      <c r="I6233" s="18"/>
    </row>
    <row r="6234" spans="2:9" x14ac:dyDescent="0.15">
      <c r="B6234" s="4">
        <v>57</v>
      </c>
      <c r="C6234" s="16"/>
      <c r="D6234" s="16"/>
      <c r="E6234" s="16"/>
      <c r="F6234" s="16"/>
      <c r="G6234" s="16"/>
      <c r="H6234" s="16"/>
      <c r="I6234" s="18"/>
    </row>
    <row r="6235" spans="2:9" x14ac:dyDescent="0.15">
      <c r="B6235" s="4">
        <v>58</v>
      </c>
      <c r="C6235" s="16"/>
      <c r="D6235" s="16"/>
      <c r="E6235" s="16"/>
      <c r="F6235" s="16"/>
      <c r="G6235" s="16"/>
      <c r="H6235" s="16"/>
      <c r="I6235" s="18"/>
    </row>
    <row r="6236" spans="2:9" x14ac:dyDescent="0.15">
      <c r="B6236" s="4">
        <v>59</v>
      </c>
      <c r="C6236" s="16"/>
      <c r="D6236" s="16"/>
      <c r="E6236" s="16"/>
      <c r="F6236" s="16"/>
      <c r="G6236" s="16"/>
      <c r="H6236" s="16"/>
      <c r="I6236" s="18"/>
    </row>
    <row r="6237" spans="2:9" x14ac:dyDescent="0.15">
      <c r="B6237" s="4">
        <v>60</v>
      </c>
      <c r="C6237" s="16"/>
      <c r="D6237" s="16"/>
      <c r="E6237" s="16"/>
      <c r="F6237" s="16"/>
      <c r="G6237" s="16"/>
      <c r="H6237" s="16"/>
      <c r="I6237" s="18"/>
    </row>
    <row r="6238" spans="2:9" x14ac:dyDescent="0.15">
      <c r="B6238" s="4">
        <v>61</v>
      </c>
      <c r="C6238" s="16"/>
      <c r="D6238" s="16"/>
      <c r="E6238" s="16"/>
      <c r="F6238" s="16"/>
      <c r="G6238" s="16"/>
      <c r="H6238" s="16"/>
      <c r="I6238" s="18"/>
    </row>
    <row r="6239" spans="2:9" x14ac:dyDescent="0.15">
      <c r="B6239" s="4">
        <v>62</v>
      </c>
      <c r="C6239" s="16"/>
      <c r="D6239" s="16"/>
      <c r="E6239" s="16"/>
      <c r="F6239" s="16"/>
      <c r="G6239" s="16"/>
      <c r="H6239" s="16"/>
      <c r="I6239" s="18"/>
    </row>
    <row r="6240" spans="2:9" x14ac:dyDescent="0.15">
      <c r="B6240" s="4">
        <v>63</v>
      </c>
      <c r="C6240" s="16"/>
      <c r="D6240" s="16"/>
      <c r="E6240" s="16"/>
      <c r="F6240" s="16"/>
      <c r="G6240" s="16"/>
      <c r="H6240" s="16"/>
      <c r="I6240" s="18"/>
    </row>
    <row r="6241" spans="1:9" x14ac:dyDescent="0.15">
      <c r="B6241" s="4">
        <v>64</v>
      </c>
      <c r="C6241" s="16"/>
      <c r="D6241" s="16"/>
      <c r="E6241" s="16"/>
      <c r="F6241" s="16"/>
      <c r="G6241" s="16"/>
      <c r="H6241" s="16"/>
      <c r="I6241" s="18"/>
    </row>
    <row r="6242" spans="1:9" x14ac:dyDescent="0.15">
      <c r="B6242" s="4">
        <v>65</v>
      </c>
      <c r="C6242" s="16"/>
      <c r="D6242" s="16"/>
      <c r="E6242" s="16"/>
      <c r="F6242" s="16"/>
      <c r="G6242" s="16"/>
      <c r="H6242" s="16"/>
      <c r="I6242" s="18"/>
    </row>
    <row r="6243" spans="1:9" x14ac:dyDescent="0.15">
      <c r="B6243" s="4">
        <v>66</v>
      </c>
      <c r="C6243" s="16"/>
      <c r="D6243" s="16"/>
      <c r="E6243" s="16"/>
      <c r="F6243" s="16"/>
      <c r="G6243" s="16"/>
      <c r="H6243" s="16"/>
      <c r="I6243" s="18"/>
    </row>
    <row r="6244" spans="1:9" x14ac:dyDescent="0.15">
      <c r="B6244" s="4">
        <v>67</v>
      </c>
      <c r="C6244" s="16"/>
      <c r="D6244" s="16"/>
      <c r="E6244" s="16"/>
      <c r="F6244" s="16"/>
      <c r="G6244" s="16"/>
      <c r="H6244" s="16"/>
      <c r="I6244" s="18"/>
    </row>
    <row r="6245" spans="1:9" x14ac:dyDescent="0.15">
      <c r="B6245" s="4">
        <v>68</v>
      </c>
      <c r="C6245" s="16"/>
      <c r="D6245" s="16"/>
      <c r="E6245" s="16"/>
      <c r="F6245" s="16"/>
      <c r="G6245" s="16"/>
      <c r="H6245" s="16"/>
      <c r="I6245" s="18"/>
    </row>
    <row r="6246" spans="1:9" x14ac:dyDescent="0.15">
      <c r="B6246" s="4">
        <v>69</v>
      </c>
      <c r="C6246" s="16"/>
      <c r="D6246" s="16"/>
      <c r="E6246" s="16"/>
      <c r="F6246" s="16"/>
      <c r="G6246" s="16"/>
      <c r="H6246" s="16"/>
      <c r="I6246" s="18"/>
    </row>
    <row r="6247" spans="1:9" x14ac:dyDescent="0.15">
      <c r="B6247" s="4">
        <v>70</v>
      </c>
      <c r="C6247" s="5"/>
      <c r="D6247" s="5"/>
      <c r="E6247" s="5"/>
      <c r="F6247" s="5"/>
      <c r="G6247" s="5"/>
      <c r="H6247" s="5"/>
      <c r="I6247" s="6"/>
    </row>
    <row r="6248" spans="1:9" x14ac:dyDescent="0.15">
      <c r="B6248" s="4">
        <v>71</v>
      </c>
      <c r="C6248" s="5"/>
      <c r="D6248" s="5"/>
      <c r="E6248" s="5"/>
      <c r="F6248" s="5"/>
      <c r="G6248" s="5"/>
      <c r="H6248" s="5"/>
      <c r="I6248" s="6"/>
    </row>
    <row r="6249" spans="1:9" x14ac:dyDescent="0.15">
      <c r="B6249" s="4">
        <v>72</v>
      </c>
      <c r="C6249" s="5"/>
      <c r="D6249" s="5"/>
      <c r="E6249" s="5"/>
      <c r="F6249" s="5"/>
      <c r="G6249" s="5"/>
      <c r="H6249" s="5"/>
      <c r="I6249" s="6"/>
    </row>
    <row r="6250" spans="1:9" x14ac:dyDescent="0.15">
      <c r="B6250" s="4">
        <v>73</v>
      </c>
      <c r="C6250" s="5"/>
      <c r="D6250" s="5"/>
      <c r="E6250" s="5"/>
      <c r="F6250" s="5"/>
      <c r="G6250" s="5"/>
      <c r="H6250" s="5"/>
      <c r="I6250" s="6"/>
    </row>
    <row r="6251" spans="1:9" x14ac:dyDescent="0.15">
      <c r="B6251" s="4">
        <v>74</v>
      </c>
      <c r="C6251" s="5"/>
      <c r="D6251" s="5"/>
      <c r="E6251" s="5"/>
      <c r="F6251" s="5"/>
      <c r="G6251" s="5"/>
      <c r="H6251" s="5"/>
      <c r="I6251" s="6"/>
    </row>
    <row r="6252" spans="1:9" x14ac:dyDescent="0.15">
      <c r="B6252" s="4">
        <v>75</v>
      </c>
      <c r="C6252" s="5"/>
      <c r="D6252" s="5"/>
      <c r="E6252" s="5"/>
      <c r="F6252" s="5"/>
      <c r="G6252" s="5"/>
      <c r="H6252" s="5"/>
      <c r="I6252" s="6"/>
    </row>
    <row r="6253" spans="1:9" x14ac:dyDescent="0.15">
      <c r="B6253" s="4">
        <v>76</v>
      </c>
      <c r="C6253" s="5"/>
      <c r="D6253" s="5"/>
      <c r="E6253" s="5"/>
      <c r="F6253" s="5"/>
      <c r="G6253" s="5"/>
      <c r="H6253" s="5"/>
      <c r="I6253" s="6"/>
    </row>
    <row r="6254" spans="1:9" x14ac:dyDescent="0.15">
      <c r="B6254" s="4">
        <v>77</v>
      </c>
      <c r="C6254" s="5"/>
      <c r="D6254" s="5"/>
      <c r="E6254" s="5"/>
      <c r="F6254" s="5"/>
      <c r="G6254" s="5"/>
      <c r="H6254" s="5"/>
      <c r="I6254" s="6"/>
    </row>
    <row r="6255" spans="1:9" x14ac:dyDescent="0.15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15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15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15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15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15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15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15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15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15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15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15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15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15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15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15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15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15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15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15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15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15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15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15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15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15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15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15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15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15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15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15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15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15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15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15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15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15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15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15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15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15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15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15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15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15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15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15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15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15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15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15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15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15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15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15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15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15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15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15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15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15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15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15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15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15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15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15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15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15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15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15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15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15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15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15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15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15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15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15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15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15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15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15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15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15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15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15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15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15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15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15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15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15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15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15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15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15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15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15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15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15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15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15">
      <c r="B6358" s="4">
        <v>181</v>
      </c>
      <c r="I6358" s="6"/>
    </row>
    <row r="6359" spans="1:10" x14ac:dyDescent="0.15">
      <c r="A6359" s="14" t="s">
        <v>10</v>
      </c>
      <c r="B6359" s="3"/>
      <c r="I6359" s="6"/>
    </row>
    <row r="6360" spans="1:10" x14ac:dyDescent="0.15">
      <c r="A6360" t="s">
        <v>67</v>
      </c>
      <c r="B6360" s="15"/>
      <c r="C6360" s="8" t="e">
        <f>AVERAGE(C6178:C6358)</f>
        <v>#DIV/0!</v>
      </c>
      <c r="D6360" s="8"/>
      <c r="E6360" s="8"/>
      <c r="F6360" s="8"/>
      <c r="G6360" s="8"/>
      <c r="H6360" s="8"/>
      <c r="I6360" s="9"/>
      <c r="J6360" s="17" t="e">
        <f>AVERAGE(D6178:D6358)</f>
        <v>#DIV/0!</v>
      </c>
    </row>
    <row r="6361" spans="1:10" x14ac:dyDescent="0.15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15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15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15">
      <c r="B6364" s="4"/>
      <c r="C6364" s="16"/>
      <c r="D6364" s="16"/>
      <c r="E6364" s="16"/>
      <c r="F6364" s="16"/>
      <c r="G6364" s="16"/>
      <c r="H6364" s="16"/>
      <c r="I6364" s="18"/>
    </row>
    <row r="6365" spans="1:10" x14ac:dyDescent="0.15">
      <c r="A6365" s="6"/>
      <c r="B6365" s="16">
        <v>1</v>
      </c>
      <c r="C6365" s="16"/>
      <c r="D6365" s="16"/>
      <c r="E6365" s="16"/>
      <c r="F6365" s="16"/>
      <c r="G6365" s="16"/>
      <c r="H6365" s="16"/>
      <c r="I6365" s="18"/>
    </row>
    <row r="6366" spans="1:10" x14ac:dyDescent="0.15">
      <c r="A6366" s="6"/>
      <c r="B6366" s="16">
        <v>2</v>
      </c>
      <c r="C6366" s="16"/>
      <c r="D6366" s="16"/>
      <c r="E6366" s="16"/>
      <c r="F6366" s="16"/>
      <c r="G6366" s="16"/>
      <c r="H6366" s="16"/>
      <c r="I6366" s="18"/>
    </row>
    <row r="6367" spans="1:10" x14ac:dyDescent="0.15">
      <c r="A6367" s="6"/>
      <c r="B6367" s="16">
        <v>3</v>
      </c>
      <c r="C6367" s="16"/>
      <c r="D6367" s="16"/>
      <c r="E6367" s="16"/>
      <c r="F6367" s="16"/>
      <c r="G6367" s="16"/>
      <c r="H6367" s="16"/>
      <c r="I6367" s="18"/>
    </row>
    <row r="6368" spans="1:10" x14ac:dyDescent="0.15">
      <c r="A6368" s="6"/>
      <c r="B6368" s="16">
        <v>4</v>
      </c>
      <c r="C6368" s="16"/>
      <c r="D6368" s="16"/>
      <c r="E6368" s="16"/>
      <c r="F6368" s="16"/>
      <c r="G6368" s="16"/>
      <c r="H6368" s="16"/>
      <c r="I6368" s="18"/>
    </row>
    <row r="6369" spans="1:9" x14ac:dyDescent="0.15">
      <c r="A6369" s="6"/>
      <c r="B6369" s="16">
        <v>5</v>
      </c>
      <c r="C6369" s="16"/>
      <c r="D6369" s="16"/>
      <c r="E6369" s="16"/>
      <c r="F6369" s="16"/>
      <c r="G6369" s="16"/>
      <c r="H6369" s="16"/>
      <c r="I6369" s="18"/>
    </row>
    <row r="6370" spans="1:9" x14ac:dyDescent="0.15">
      <c r="A6370" s="6"/>
      <c r="B6370" s="16">
        <v>6</v>
      </c>
      <c r="C6370" s="16"/>
      <c r="D6370" s="16"/>
      <c r="E6370" s="16"/>
      <c r="F6370" s="16"/>
      <c r="G6370" s="16"/>
      <c r="H6370" s="16"/>
      <c r="I6370" s="18"/>
    </row>
    <row r="6371" spans="1:9" x14ac:dyDescent="0.15">
      <c r="A6371" s="6"/>
      <c r="B6371" s="16">
        <v>7</v>
      </c>
      <c r="C6371" s="16"/>
      <c r="D6371" s="16"/>
      <c r="E6371" s="16"/>
      <c r="F6371" s="16"/>
      <c r="G6371" s="16"/>
      <c r="H6371" s="16"/>
      <c r="I6371" s="18"/>
    </row>
    <row r="6372" spans="1:9" x14ac:dyDescent="0.15">
      <c r="A6372" s="6"/>
      <c r="B6372" s="16">
        <v>8</v>
      </c>
      <c r="C6372" s="16"/>
      <c r="D6372" s="16"/>
      <c r="E6372" s="16"/>
      <c r="F6372" s="16"/>
      <c r="G6372" s="16"/>
      <c r="H6372" s="16"/>
      <c r="I6372" s="18"/>
    </row>
    <row r="6373" spans="1:9" x14ac:dyDescent="0.15">
      <c r="A6373" s="6"/>
      <c r="B6373" s="16">
        <v>9</v>
      </c>
      <c r="C6373" s="16"/>
      <c r="D6373" s="16"/>
      <c r="E6373" s="16"/>
      <c r="F6373" s="16"/>
      <c r="G6373" s="16"/>
      <c r="H6373" s="16"/>
      <c r="I6373" s="18"/>
    </row>
    <row r="6374" spans="1:9" x14ac:dyDescent="0.15">
      <c r="A6374" s="6"/>
      <c r="B6374" s="16">
        <v>10</v>
      </c>
      <c r="C6374" s="16"/>
      <c r="D6374" s="16"/>
      <c r="E6374" s="16"/>
      <c r="F6374" s="16"/>
      <c r="G6374" s="16"/>
      <c r="H6374" s="16"/>
      <c r="I6374" s="18"/>
    </row>
    <row r="6375" spans="1:9" x14ac:dyDescent="0.15">
      <c r="A6375" s="6"/>
      <c r="B6375" s="16">
        <v>11</v>
      </c>
      <c r="C6375" s="16"/>
      <c r="D6375" s="16"/>
      <c r="E6375" s="16"/>
      <c r="F6375" s="16"/>
      <c r="G6375" s="16"/>
      <c r="H6375" s="16"/>
      <c r="I6375" s="18"/>
    </row>
    <row r="6376" spans="1:9" x14ac:dyDescent="0.15">
      <c r="A6376" s="6"/>
      <c r="B6376" s="5">
        <v>12</v>
      </c>
      <c r="C6376" s="16"/>
      <c r="D6376" s="16"/>
      <c r="E6376" s="16"/>
      <c r="F6376" s="16"/>
      <c r="G6376" s="16"/>
      <c r="H6376" s="16"/>
      <c r="I6376" s="18"/>
    </row>
    <row r="6377" spans="1:9" x14ac:dyDescent="0.15">
      <c r="B6377" s="4">
        <v>13</v>
      </c>
      <c r="C6377" s="16"/>
      <c r="D6377" s="16"/>
      <c r="E6377" s="16"/>
      <c r="F6377" s="16"/>
      <c r="G6377" s="16"/>
      <c r="H6377" s="16"/>
      <c r="I6377" s="18"/>
    </row>
    <row r="6378" spans="1:9" x14ac:dyDescent="0.15">
      <c r="B6378" s="4">
        <v>14</v>
      </c>
      <c r="C6378" s="16"/>
      <c r="D6378" s="16"/>
      <c r="E6378" s="16"/>
      <c r="F6378" s="16"/>
      <c r="G6378" s="16"/>
      <c r="H6378" s="16"/>
      <c r="I6378" s="18"/>
    </row>
    <row r="6379" spans="1:9" x14ac:dyDescent="0.15">
      <c r="B6379" s="4">
        <v>15</v>
      </c>
      <c r="C6379" s="16"/>
      <c r="D6379" s="16"/>
      <c r="E6379" s="16"/>
      <c r="F6379" s="16"/>
      <c r="G6379" s="16"/>
      <c r="H6379" s="16"/>
      <c r="I6379" s="18"/>
    </row>
    <row r="6380" spans="1:9" x14ac:dyDescent="0.15">
      <c r="B6380" s="4">
        <v>16</v>
      </c>
      <c r="C6380" s="16"/>
      <c r="D6380" s="16"/>
      <c r="E6380" s="16"/>
      <c r="F6380" s="16"/>
      <c r="G6380" s="16"/>
      <c r="H6380" s="16"/>
      <c r="I6380" s="18"/>
    </row>
    <row r="6381" spans="1:9" x14ac:dyDescent="0.15">
      <c r="B6381" s="4">
        <v>17</v>
      </c>
      <c r="C6381" s="16"/>
      <c r="D6381" s="16"/>
      <c r="E6381" s="16"/>
      <c r="F6381" s="16"/>
      <c r="G6381" s="16"/>
      <c r="H6381" s="16"/>
      <c r="I6381" s="18"/>
    </row>
    <row r="6382" spans="1:9" x14ac:dyDescent="0.15">
      <c r="B6382" s="4">
        <v>18</v>
      </c>
      <c r="C6382" s="16"/>
      <c r="D6382" s="16"/>
      <c r="E6382" s="16"/>
      <c r="F6382" s="16"/>
      <c r="G6382" s="16"/>
      <c r="H6382" s="16"/>
      <c r="I6382" s="18"/>
    </row>
    <row r="6383" spans="1:9" x14ac:dyDescent="0.15">
      <c r="B6383" s="4">
        <v>19</v>
      </c>
      <c r="C6383" s="16"/>
      <c r="D6383" s="16"/>
      <c r="E6383" s="16"/>
      <c r="F6383" s="16"/>
      <c r="G6383" s="16"/>
      <c r="H6383" s="16"/>
      <c r="I6383" s="18"/>
    </row>
    <row r="6384" spans="1:9" x14ac:dyDescent="0.15">
      <c r="B6384" s="4">
        <v>20</v>
      </c>
      <c r="C6384" s="16"/>
      <c r="D6384" s="16"/>
      <c r="E6384" s="16"/>
      <c r="F6384" s="16"/>
      <c r="G6384" s="16"/>
      <c r="H6384" s="16"/>
      <c r="I6384" s="18"/>
    </row>
    <row r="6385" spans="1:9" x14ac:dyDescent="0.15">
      <c r="B6385" s="4">
        <v>21</v>
      </c>
      <c r="C6385" s="16"/>
      <c r="D6385" s="16"/>
      <c r="E6385" s="16"/>
      <c r="F6385" s="16"/>
      <c r="G6385" s="16"/>
      <c r="H6385" s="16"/>
      <c r="I6385" s="18"/>
    </row>
    <row r="6386" spans="1:9" x14ac:dyDescent="0.15">
      <c r="B6386" s="4">
        <v>22</v>
      </c>
      <c r="C6386" s="16"/>
      <c r="D6386" s="16"/>
      <c r="E6386" s="16"/>
      <c r="F6386" s="16"/>
      <c r="G6386" s="16"/>
      <c r="H6386" s="16"/>
      <c r="I6386" s="18"/>
    </row>
    <row r="6387" spans="1:9" x14ac:dyDescent="0.15">
      <c r="B6387" s="4">
        <v>23</v>
      </c>
      <c r="C6387" s="16"/>
      <c r="D6387" s="16"/>
      <c r="E6387" s="16"/>
      <c r="F6387" s="16"/>
      <c r="G6387" s="16"/>
      <c r="H6387" s="16"/>
      <c r="I6387" s="18"/>
    </row>
    <row r="6388" spans="1:9" x14ac:dyDescent="0.15">
      <c r="B6388" s="4">
        <v>24</v>
      </c>
      <c r="C6388" s="16"/>
      <c r="D6388" s="16"/>
      <c r="E6388" s="16"/>
      <c r="F6388" s="16"/>
      <c r="G6388" s="16"/>
      <c r="H6388" s="16"/>
      <c r="I6388" s="18"/>
    </row>
    <row r="6389" spans="1:9" x14ac:dyDescent="0.15">
      <c r="B6389" s="4">
        <v>25</v>
      </c>
      <c r="C6389" s="16"/>
      <c r="D6389" s="16"/>
      <c r="E6389" s="16"/>
      <c r="F6389" s="16"/>
      <c r="G6389" s="16"/>
      <c r="H6389" s="16"/>
      <c r="I6389" s="18"/>
    </row>
    <row r="6390" spans="1:9" x14ac:dyDescent="0.15">
      <c r="B6390" s="4">
        <v>26</v>
      </c>
      <c r="C6390" s="16"/>
      <c r="D6390" s="16"/>
      <c r="E6390" s="16"/>
      <c r="F6390" s="16"/>
      <c r="G6390" s="16"/>
      <c r="H6390" s="16"/>
      <c r="I6390" s="18"/>
    </row>
    <row r="6391" spans="1:9" x14ac:dyDescent="0.15">
      <c r="B6391" s="4">
        <v>27</v>
      </c>
      <c r="C6391" s="16"/>
      <c r="D6391" s="16"/>
      <c r="E6391" s="16"/>
      <c r="F6391" s="16"/>
      <c r="G6391" s="16"/>
      <c r="H6391" s="16"/>
      <c r="I6391" s="18"/>
    </row>
    <row r="6392" spans="1:9" x14ac:dyDescent="0.15">
      <c r="B6392" s="4">
        <v>28</v>
      </c>
      <c r="C6392" s="16"/>
      <c r="D6392" s="16"/>
      <c r="E6392" s="16"/>
      <c r="F6392" s="16"/>
      <c r="G6392" s="16"/>
      <c r="H6392" s="16"/>
      <c r="I6392" s="18"/>
    </row>
    <row r="6393" spans="1:9" x14ac:dyDescent="0.15">
      <c r="B6393" s="4">
        <v>29</v>
      </c>
      <c r="C6393" s="16"/>
      <c r="D6393" s="16"/>
      <c r="E6393" s="16"/>
      <c r="F6393" s="16"/>
      <c r="G6393" s="16"/>
      <c r="H6393" s="16"/>
      <c r="I6393" s="18"/>
    </row>
    <row r="6394" spans="1:9" x14ac:dyDescent="0.15">
      <c r="B6394" s="4">
        <v>30</v>
      </c>
      <c r="C6394" s="16"/>
      <c r="D6394" s="16"/>
      <c r="E6394" s="16"/>
      <c r="F6394" s="16"/>
      <c r="G6394" s="16"/>
      <c r="H6394" s="16"/>
      <c r="I6394" s="18"/>
    </row>
    <row r="6395" spans="1:9" x14ac:dyDescent="0.15">
      <c r="A6395" s="6"/>
      <c r="B6395" s="4">
        <v>31</v>
      </c>
      <c r="C6395" s="16"/>
      <c r="D6395" s="16"/>
      <c r="E6395" s="16"/>
      <c r="F6395" s="16"/>
      <c r="G6395" s="16"/>
      <c r="H6395" s="16"/>
      <c r="I6395" s="18"/>
    </row>
    <row r="6396" spans="1:9" x14ac:dyDescent="0.15">
      <c r="A6396" s="11"/>
      <c r="B6396" s="5">
        <v>32</v>
      </c>
      <c r="C6396" s="16"/>
      <c r="D6396" s="16"/>
      <c r="E6396" s="16"/>
      <c r="F6396" s="16"/>
      <c r="G6396" s="16"/>
      <c r="H6396" s="16"/>
      <c r="I6396" s="18"/>
    </row>
    <row r="6397" spans="1:9" x14ac:dyDescent="0.15">
      <c r="B6397" s="4">
        <v>33</v>
      </c>
      <c r="C6397" s="16"/>
      <c r="D6397" s="16"/>
      <c r="E6397" s="16"/>
      <c r="F6397" s="16"/>
      <c r="G6397" s="16"/>
      <c r="H6397" s="16"/>
      <c r="I6397" s="18"/>
    </row>
    <row r="6398" spans="1:9" x14ac:dyDescent="0.15">
      <c r="B6398" s="4">
        <v>34</v>
      </c>
      <c r="C6398" s="16"/>
      <c r="D6398" s="16"/>
      <c r="E6398" s="16"/>
      <c r="F6398" s="16"/>
      <c r="G6398" s="16"/>
      <c r="H6398" s="16"/>
      <c r="I6398" s="18"/>
    </row>
    <row r="6399" spans="1:9" x14ac:dyDescent="0.15">
      <c r="B6399" s="4">
        <v>35</v>
      </c>
      <c r="C6399" s="16"/>
      <c r="D6399" s="16"/>
      <c r="E6399" s="16"/>
      <c r="F6399" s="16"/>
      <c r="G6399" s="16"/>
      <c r="H6399" s="16"/>
      <c r="I6399" s="18"/>
    </row>
    <row r="6400" spans="1:9" x14ac:dyDescent="0.15">
      <c r="B6400" s="4">
        <v>36</v>
      </c>
      <c r="C6400" s="16"/>
      <c r="D6400" s="16"/>
      <c r="E6400" s="16"/>
      <c r="F6400" s="16"/>
      <c r="G6400" s="16"/>
      <c r="H6400" s="16"/>
      <c r="I6400" s="18"/>
    </row>
    <row r="6401" spans="2:9" x14ac:dyDescent="0.15">
      <c r="B6401" s="4">
        <v>37</v>
      </c>
      <c r="C6401" s="16"/>
      <c r="D6401" s="16"/>
      <c r="E6401" s="16"/>
      <c r="F6401" s="16"/>
      <c r="G6401" s="16"/>
      <c r="H6401" s="16"/>
      <c r="I6401" s="18"/>
    </row>
    <row r="6402" spans="2:9" x14ac:dyDescent="0.15">
      <c r="B6402" s="4">
        <v>38</v>
      </c>
      <c r="C6402" s="16"/>
      <c r="D6402" s="16"/>
      <c r="E6402" s="16"/>
      <c r="F6402" s="16"/>
      <c r="G6402" s="16"/>
      <c r="H6402" s="16"/>
      <c r="I6402" s="18"/>
    </row>
    <row r="6403" spans="2:9" x14ac:dyDescent="0.15">
      <c r="B6403" s="4">
        <v>39</v>
      </c>
      <c r="C6403" s="16"/>
      <c r="D6403" s="16"/>
      <c r="E6403" s="16"/>
      <c r="F6403" s="16"/>
      <c r="G6403" s="16"/>
      <c r="H6403" s="16"/>
      <c r="I6403" s="18"/>
    </row>
    <row r="6404" spans="2:9" x14ac:dyDescent="0.15">
      <c r="B6404" s="4">
        <v>40</v>
      </c>
      <c r="C6404" s="16"/>
      <c r="D6404" s="16"/>
      <c r="E6404" s="16"/>
      <c r="F6404" s="16"/>
      <c r="G6404" s="16"/>
      <c r="H6404" s="16"/>
      <c r="I6404" s="18"/>
    </row>
    <row r="6405" spans="2:9" x14ac:dyDescent="0.15">
      <c r="B6405" s="4">
        <v>41</v>
      </c>
      <c r="C6405" s="16"/>
      <c r="D6405" s="16"/>
      <c r="E6405" s="16"/>
      <c r="F6405" s="16"/>
      <c r="G6405" s="16"/>
      <c r="H6405" s="16"/>
      <c r="I6405" s="18"/>
    </row>
    <row r="6406" spans="2:9" x14ac:dyDescent="0.15">
      <c r="B6406" s="4">
        <v>42</v>
      </c>
      <c r="C6406" s="16"/>
      <c r="D6406" s="16"/>
      <c r="E6406" s="16"/>
      <c r="F6406" s="16"/>
      <c r="G6406" s="16"/>
      <c r="H6406" s="16"/>
      <c r="I6406" s="18"/>
    </row>
    <row r="6407" spans="2:9" x14ac:dyDescent="0.15">
      <c r="B6407" s="4">
        <v>43</v>
      </c>
      <c r="C6407" s="16"/>
      <c r="D6407" s="16"/>
      <c r="E6407" s="16"/>
      <c r="F6407" s="16"/>
      <c r="G6407" s="16"/>
      <c r="H6407" s="16"/>
      <c r="I6407" s="18"/>
    </row>
    <row r="6408" spans="2:9" x14ac:dyDescent="0.15">
      <c r="B6408" s="4">
        <v>44</v>
      </c>
      <c r="C6408" s="16"/>
      <c r="D6408" s="16"/>
      <c r="E6408" s="16"/>
      <c r="F6408" s="16"/>
      <c r="G6408" s="16"/>
      <c r="H6408" s="16"/>
      <c r="I6408" s="18"/>
    </row>
    <row r="6409" spans="2:9" x14ac:dyDescent="0.15">
      <c r="B6409" s="4">
        <v>45</v>
      </c>
      <c r="C6409" s="16"/>
      <c r="D6409" s="16"/>
      <c r="E6409" s="16"/>
      <c r="F6409" s="16"/>
      <c r="G6409" s="16"/>
      <c r="H6409" s="16"/>
      <c r="I6409" s="18"/>
    </row>
    <row r="6410" spans="2:9" x14ac:dyDescent="0.15">
      <c r="B6410" s="4">
        <v>46</v>
      </c>
      <c r="C6410" s="16"/>
      <c r="D6410" s="16"/>
      <c r="E6410" s="16"/>
      <c r="F6410" s="16"/>
      <c r="G6410" s="16"/>
      <c r="H6410" s="16"/>
      <c r="I6410" s="18"/>
    </row>
    <row r="6411" spans="2:9" x14ac:dyDescent="0.15">
      <c r="B6411" s="4">
        <v>47</v>
      </c>
      <c r="C6411" s="16"/>
      <c r="D6411" s="16"/>
      <c r="E6411" s="16"/>
      <c r="F6411" s="16"/>
      <c r="G6411" s="16"/>
      <c r="H6411" s="16"/>
      <c r="I6411" s="18"/>
    </row>
    <row r="6412" spans="2:9" x14ac:dyDescent="0.15">
      <c r="B6412" s="4">
        <v>48</v>
      </c>
      <c r="C6412" s="16"/>
      <c r="D6412" s="16"/>
      <c r="E6412" s="16"/>
      <c r="F6412" s="16"/>
      <c r="G6412" s="16"/>
      <c r="H6412" s="16"/>
      <c r="I6412" s="18"/>
    </row>
    <row r="6413" spans="2:9" x14ac:dyDescent="0.15">
      <c r="B6413" s="4">
        <v>49</v>
      </c>
      <c r="C6413" s="16"/>
      <c r="D6413" s="16"/>
      <c r="E6413" s="16"/>
      <c r="F6413" s="16"/>
      <c r="G6413" s="16"/>
      <c r="H6413" s="16"/>
      <c r="I6413" s="18"/>
    </row>
    <row r="6414" spans="2:9" x14ac:dyDescent="0.15">
      <c r="B6414" s="4">
        <v>50</v>
      </c>
      <c r="C6414" s="16"/>
      <c r="D6414" s="16"/>
      <c r="E6414" s="16"/>
      <c r="F6414" s="16"/>
      <c r="G6414" s="16"/>
      <c r="H6414" s="16"/>
      <c r="I6414" s="18"/>
    </row>
    <row r="6415" spans="2:9" x14ac:dyDescent="0.15">
      <c r="B6415" s="4">
        <v>51</v>
      </c>
      <c r="C6415" s="16"/>
      <c r="D6415" s="16"/>
      <c r="E6415" s="16"/>
      <c r="F6415" s="16"/>
      <c r="G6415" s="16"/>
      <c r="H6415" s="16"/>
      <c r="I6415" s="18"/>
    </row>
    <row r="6416" spans="2:9" x14ac:dyDescent="0.15">
      <c r="B6416" s="4">
        <v>52</v>
      </c>
      <c r="C6416" s="16"/>
      <c r="D6416" s="16"/>
      <c r="E6416" s="16"/>
      <c r="F6416" s="16"/>
      <c r="G6416" s="16"/>
      <c r="H6416" s="16"/>
      <c r="I6416" s="18"/>
    </row>
    <row r="6417" spans="2:9" x14ac:dyDescent="0.15">
      <c r="B6417" s="4">
        <v>53</v>
      </c>
      <c r="C6417" s="16"/>
      <c r="D6417" s="16"/>
      <c r="E6417" s="16"/>
      <c r="F6417" s="16"/>
      <c r="G6417" s="16"/>
      <c r="H6417" s="16"/>
      <c r="I6417" s="18"/>
    </row>
    <row r="6418" spans="2:9" x14ac:dyDescent="0.15">
      <c r="B6418" s="4">
        <v>54</v>
      </c>
      <c r="C6418" s="16"/>
      <c r="D6418" s="16"/>
      <c r="E6418" s="16"/>
      <c r="F6418" s="16"/>
      <c r="G6418" s="16"/>
      <c r="H6418" s="16"/>
      <c r="I6418" s="18"/>
    </row>
    <row r="6419" spans="2:9" x14ac:dyDescent="0.15">
      <c r="B6419" s="4">
        <v>55</v>
      </c>
      <c r="C6419" s="16"/>
      <c r="D6419" s="16"/>
      <c r="E6419" s="16"/>
      <c r="F6419" s="16"/>
      <c r="G6419" s="16"/>
      <c r="H6419" s="16"/>
      <c r="I6419" s="18"/>
    </row>
    <row r="6420" spans="2:9" x14ac:dyDescent="0.15">
      <c r="B6420" s="4">
        <v>56</v>
      </c>
      <c r="C6420" s="16"/>
      <c r="D6420" s="16"/>
      <c r="E6420" s="16"/>
      <c r="F6420" s="16"/>
      <c r="G6420" s="16"/>
      <c r="H6420" s="16"/>
      <c r="I6420" s="18"/>
    </row>
    <row r="6421" spans="2:9" x14ac:dyDescent="0.15">
      <c r="B6421" s="4">
        <v>57</v>
      </c>
      <c r="C6421" s="16"/>
      <c r="D6421" s="16"/>
      <c r="E6421" s="16"/>
      <c r="F6421" s="16"/>
      <c r="G6421" s="16"/>
      <c r="H6421" s="16"/>
      <c r="I6421" s="18"/>
    </row>
    <row r="6422" spans="2:9" x14ac:dyDescent="0.15">
      <c r="B6422" s="4">
        <v>58</v>
      </c>
      <c r="C6422" s="16"/>
      <c r="D6422" s="16"/>
      <c r="E6422" s="16"/>
      <c r="F6422" s="16"/>
      <c r="G6422" s="16"/>
      <c r="H6422" s="16"/>
      <c r="I6422" s="18"/>
    </row>
    <row r="6423" spans="2:9" x14ac:dyDescent="0.15">
      <c r="B6423" s="4">
        <v>59</v>
      </c>
      <c r="C6423" s="16"/>
      <c r="D6423" s="16"/>
      <c r="E6423" s="16"/>
      <c r="F6423" s="16"/>
      <c r="G6423" s="16"/>
      <c r="H6423" s="16"/>
      <c r="I6423" s="18"/>
    </row>
    <row r="6424" spans="2:9" x14ac:dyDescent="0.15">
      <c r="B6424" s="4">
        <v>60</v>
      </c>
      <c r="C6424" s="16"/>
      <c r="D6424" s="16"/>
      <c r="E6424" s="16"/>
      <c r="F6424" s="16"/>
      <c r="G6424" s="16"/>
      <c r="H6424" s="16"/>
      <c r="I6424" s="18"/>
    </row>
    <row r="6425" spans="2:9" x14ac:dyDescent="0.15">
      <c r="B6425" s="4">
        <v>61</v>
      </c>
      <c r="C6425" s="16"/>
      <c r="D6425" s="16"/>
      <c r="E6425" s="16"/>
      <c r="F6425" s="16"/>
      <c r="G6425" s="16"/>
      <c r="H6425" s="16"/>
      <c r="I6425" s="18"/>
    </row>
    <row r="6426" spans="2:9" x14ac:dyDescent="0.15">
      <c r="B6426" s="4">
        <v>62</v>
      </c>
      <c r="C6426" s="16"/>
      <c r="D6426" s="16"/>
      <c r="E6426" s="16"/>
      <c r="F6426" s="16"/>
      <c r="G6426" s="16"/>
      <c r="H6426" s="16"/>
      <c r="I6426" s="18"/>
    </row>
    <row r="6427" spans="2:9" x14ac:dyDescent="0.15">
      <c r="B6427" s="4">
        <v>63</v>
      </c>
      <c r="C6427" s="16"/>
      <c r="D6427" s="16"/>
      <c r="E6427" s="16"/>
      <c r="F6427" s="16"/>
      <c r="G6427" s="16"/>
      <c r="H6427" s="16"/>
      <c r="I6427" s="18"/>
    </row>
    <row r="6428" spans="2:9" x14ac:dyDescent="0.15">
      <c r="B6428" s="4">
        <v>64</v>
      </c>
      <c r="C6428" s="16"/>
      <c r="D6428" s="16"/>
      <c r="E6428" s="16"/>
      <c r="F6428" s="16"/>
      <c r="G6428" s="16"/>
      <c r="H6428" s="16"/>
      <c r="I6428" s="18"/>
    </row>
    <row r="6429" spans="2:9" x14ac:dyDescent="0.15">
      <c r="B6429" s="4">
        <v>65</v>
      </c>
      <c r="C6429" s="16"/>
      <c r="D6429" s="16"/>
      <c r="E6429" s="16"/>
      <c r="F6429" s="16"/>
      <c r="G6429" s="16"/>
      <c r="H6429" s="16"/>
      <c r="I6429" s="18"/>
    </row>
    <row r="6430" spans="2:9" x14ac:dyDescent="0.15">
      <c r="B6430" s="4">
        <v>66</v>
      </c>
      <c r="C6430" s="16"/>
      <c r="D6430" s="16"/>
      <c r="E6430" s="16"/>
      <c r="F6430" s="16"/>
      <c r="G6430" s="16"/>
      <c r="H6430" s="16"/>
      <c r="I6430" s="18"/>
    </row>
    <row r="6431" spans="2:9" x14ac:dyDescent="0.15">
      <c r="B6431" s="4">
        <v>67</v>
      </c>
      <c r="C6431" s="16"/>
      <c r="D6431" s="16"/>
      <c r="E6431" s="16"/>
      <c r="F6431" s="16"/>
      <c r="G6431" s="16"/>
      <c r="H6431" s="16"/>
      <c r="I6431" s="18"/>
    </row>
    <row r="6432" spans="2:9" x14ac:dyDescent="0.15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15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15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15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15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15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15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15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15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15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15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15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15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15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15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15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15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15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15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15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15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15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15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15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15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15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15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15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15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15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15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15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15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15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15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15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15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15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15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15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15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15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15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15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15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15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15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15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15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15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15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15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15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15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15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15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15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15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15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15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15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15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15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15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15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15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15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15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15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15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15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15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15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15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15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15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15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15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15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15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15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15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15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15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15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15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15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15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15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15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15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15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15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15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15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15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15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15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15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15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15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15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15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15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15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15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15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15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15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15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15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15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15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15">
      <c r="B6545" s="4">
        <v>181</v>
      </c>
      <c r="I6545" s="6"/>
    </row>
    <row r="6546" spans="1:10" x14ac:dyDescent="0.15">
      <c r="A6546" s="14" t="s">
        <v>10</v>
      </c>
      <c r="B6546" s="3"/>
      <c r="I6546" s="6"/>
    </row>
    <row r="6547" spans="1:10" x14ac:dyDescent="0.15">
      <c r="A6547" t="s">
        <v>67</v>
      </c>
      <c r="B6547" s="15"/>
      <c r="C6547" s="8" t="e">
        <f>AVERAGE(C6365:C6545)</f>
        <v>#DIV/0!</v>
      </c>
      <c r="D6547" s="8"/>
      <c r="E6547" s="8"/>
      <c r="F6547" s="8"/>
      <c r="G6547" s="8"/>
      <c r="H6547" s="8"/>
      <c r="I6547" s="9"/>
      <c r="J6547" s="17" t="e">
        <f>AVERAGE(D6365:D6545)</f>
        <v>#DIV/0!</v>
      </c>
    </row>
    <row r="6548" spans="1:10" x14ac:dyDescent="0.15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15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15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15">
      <c r="B6551" s="4"/>
      <c r="C6551" s="16"/>
      <c r="D6551" s="16"/>
      <c r="E6551" s="16"/>
      <c r="F6551" s="16"/>
      <c r="G6551" s="16"/>
      <c r="H6551" s="16"/>
      <c r="I6551" s="18"/>
    </row>
    <row r="6552" spans="1:10" x14ac:dyDescent="0.15">
      <c r="A6552" s="6"/>
      <c r="B6552" s="16">
        <v>1</v>
      </c>
      <c r="C6552" s="16"/>
      <c r="D6552" s="16"/>
      <c r="E6552" s="16"/>
      <c r="F6552" s="16"/>
      <c r="G6552" s="16"/>
      <c r="H6552" s="16"/>
      <c r="I6552" s="18"/>
    </row>
    <row r="6553" spans="1:10" x14ac:dyDescent="0.15">
      <c r="A6553" s="6"/>
      <c r="B6553" s="16">
        <v>2</v>
      </c>
      <c r="C6553" s="16"/>
      <c r="D6553" s="16"/>
      <c r="E6553" s="16"/>
      <c r="F6553" s="16"/>
      <c r="G6553" s="16"/>
      <c r="H6553" s="16"/>
      <c r="I6553" s="18"/>
    </row>
    <row r="6554" spans="1:10" x14ac:dyDescent="0.15">
      <c r="A6554" s="6"/>
      <c r="B6554" s="16">
        <v>3</v>
      </c>
      <c r="C6554" s="16"/>
      <c r="D6554" s="16"/>
      <c r="E6554" s="16"/>
      <c r="F6554" s="16"/>
      <c r="G6554" s="16"/>
      <c r="H6554" s="16"/>
      <c r="I6554" s="18"/>
    </row>
    <row r="6555" spans="1:10" x14ac:dyDescent="0.15">
      <c r="A6555" s="6"/>
      <c r="B6555" s="16">
        <v>4</v>
      </c>
      <c r="C6555" s="16"/>
      <c r="D6555" s="16"/>
      <c r="E6555" s="16"/>
      <c r="F6555" s="16"/>
      <c r="G6555" s="16"/>
      <c r="H6555" s="16"/>
      <c r="I6555" s="18"/>
    </row>
    <row r="6556" spans="1:10" x14ac:dyDescent="0.15">
      <c r="A6556" s="6"/>
      <c r="B6556" s="16">
        <v>5</v>
      </c>
      <c r="C6556" s="16"/>
      <c r="D6556" s="16"/>
      <c r="E6556" s="16"/>
      <c r="F6556" s="16"/>
      <c r="G6556" s="16"/>
      <c r="H6556" s="16"/>
      <c r="I6556" s="18"/>
    </row>
    <row r="6557" spans="1:10" x14ac:dyDescent="0.15">
      <c r="A6557" s="6"/>
      <c r="B6557" s="16">
        <v>6</v>
      </c>
      <c r="C6557" s="16"/>
      <c r="D6557" s="16"/>
      <c r="E6557" s="16"/>
      <c r="F6557" s="16"/>
      <c r="G6557" s="16"/>
      <c r="H6557" s="16"/>
      <c r="I6557" s="18"/>
    </row>
    <row r="6558" spans="1:10" x14ac:dyDescent="0.15">
      <c r="A6558" s="6"/>
      <c r="B6558" s="16">
        <v>7</v>
      </c>
      <c r="C6558" s="16"/>
      <c r="D6558" s="16"/>
      <c r="E6558" s="16"/>
      <c r="F6558" s="16"/>
      <c r="G6558" s="16"/>
      <c r="H6558" s="16"/>
      <c r="I6558" s="18"/>
    </row>
    <row r="6559" spans="1:10" x14ac:dyDescent="0.15">
      <c r="A6559" s="6"/>
      <c r="B6559" s="16">
        <v>8</v>
      </c>
      <c r="C6559" s="16"/>
      <c r="D6559" s="16"/>
      <c r="E6559" s="16"/>
      <c r="F6559" s="16"/>
      <c r="G6559" s="16"/>
      <c r="H6559" s="16"/>
      <c r="I6559" s="18"/>
    </row>
    <row r="6560" spans="1:10" x14ac:dyDescent="0.15">
      <c r="A6560" s="6"/>
      <c r="B6560" s="16">
        <v>9</v>
      </c>
      <c r="C6560" s="16"/>
      <c r="D6560" s="16"/>
      <c r="E6560" s="16"/>
      <c r="F6560" s="16"/>
      <c r="G6560" s="16"/>
      <c r="H6560" s="16"/>
      <c r="I6560" s="18"/>
    </row>
    <row r="6561" spans="1:9" x14ac:dyDescent="0.15">
      <c r="A6561" s="6"/>
      <c r="B6561" s="16">
        <v>10</v>
      </c>
      <c r="C6561" s="16"/>
      <c r="D6561" s="16"/>
      <c r="E6561" s="16"/>
      <c r="F6561" s="16"/>
      <c r="G6561" s="16"/>
      <c r="H6561" s="16"/>
      <c r="I6561" s="18"/>
    </row>
    <row r="6562" spans="1:9" x14ac:dyDescent="0.15">
      <c r="A6562" s="6"/>
      <c r="B6562" s="16">
        <v>11</v>
      </c>
      <c r="C6562" s="16"/>
      <c r="D6562" s="16"/>
      <c r="E6562" s="16"/>
      <c r="F6562" s="16"/>
      <c r="G6562" s="16"/>
      <c r="H6562" s="16"/>
      <c r="I6562" s="18"/>
    </row>
    <row r="6563" spans="1:9" x14ac:dyDescent="0.15">
      <c r="A6563" s="6"/>
      <c r="B6563" s="5">
        <v>12</v>
      </c>
      <c r="C6563" s="16"/>
      <c r="D6563" s="16"/>
      <c r="E6563" s="16"/>
      <c r="F6563" s="16"/>
      <c r="G6563" s="16"/>
      <c r="H6563" s="16"/>
      <c r="I6563" s="18"/>
    </row>
    <row r="6564" spans="1:9" x14ac:dyDescent="0.15">
      <c r="B6564" s="4">
        <v>13</v>
      </c>
      <c r="C6564" s="16"/>
      <c r="D6564" s="16"/>
      <c r="E6564" s="16"/>
      <c r="F6564" s="16"/>
      <c r="G6564" s="16"/>
      <c r="H6564" s="16"/>
      <c r="I6564" s="18"/>
    </row>
    <row r="6565" spans="1:9" x14ac:dyDescent="0.15">
      <c r="B6565" s="4">
        <v>14</v>
      </c>
      <c r="C6565" s="16"/>
      <c r="D6565" s="16"/>
      <c r="E6565" s="16"/>
      <c r="F6565" s="16"/>
      <c r="G6565" s="16"/>
      <c r="H6565" s="16"/>
      <c r="I6565" s="18"/>
    </row>
    <row r="6566" spans="1:9" x14ac:dyDescent="0.15">
      <c r="B6566" s="4">
        <v>15</v>
      </c>
      <c r="C6566" s="16"/>
      <c r="D6566" s="16"/>
      <c r="E6566" s="16"/>
      <c r="F6566" s="16"/>
      <c r="G6566" s="16"/>
      <c r="H6566" s="16"/>
      <c r="I6566" s="18"/>
    </row>
    <row r="6567" spans="1:9" x14ac:dyDescent="0.15">
      <c r="B6567" s="4">
        <v>16</v>
      </c>
      <c r="C6567" s="16"/>
      <c r="D6567" s="16"/>
      <c r="E6567" s="16"/>
      <c r="F6567" s="16"/>
      <c r="G6567" s="16"/>
      <c r="H6567" s="16"/>
      <c r="I6567" s="18"/>
    </row>
    <row r="6568" spans="1:9" x14ac:dyDescent="0.15">
      <c r="B6568" s="4">
        <v>17</v>
      </c>
      <c r="C6568" s="16"/>
      <c r="D6568" s="16"/>
      <c r="E6568" s="16"/>
      <c r="F6568" s="16"/>
      <c r="G6568" s="16"/>
      <c r="H6568" s="16"/>
      <c r="I6568" s="18"/>
    </row>
    <row r="6569" spans="1:9" x14ac:dyDescent="0.15">
      <c r="B6569" s="4">
        <v>18</v>
      </c>
      <c r="C6569" s="16"/>
      <c r="D6569" s="16"/>
      <c r="E6569" s="16"/>
      <c r="F6569" s="16"/>
      <c r="G6569" s="16"/>
      <c r="H6569" s="16"/>
      <c r="I6569" s="18"/>
    </row>
    <row r="6570" spans="1:9" x14ac:dyDescent="0.15">
      <c r="B6570" s="4">
        <v>19</v>
      </c>
      <c r="C6570" s="16"/>
      <c r="D6570" s="16"/>
      <c r="E6570" s="16"/>
      <c r="F6570" s="16"/>
      <c r="G6570" s="16"/>
      <c r="H6570" s="16"/>
      <c r="I6570" s="18"/>
    </row>
    <row r="6571" spans="1:9" x14ac:dyDescent="0.15">
      <c r="B6571" s="4">
        <v>20</v>
      </c>
      <c r="C6571" s="16"/>
      <c r="D6571" s="16"/>
      <c r="E6571" s="16"/>
      <c r="F6571" s="16"/>
      <c r="G6571" s="16"/>
      <c r="H6571" s="16"/>
      <c r="I6571" s="18"/>
    </row>
    <row r="6572" spans="1:9" x14ac:dyDescent="0.15">
      <c r="B6572" s="4">
        <v>21</v>
      </c>
      <c r="C6572" s="16"/>
      <c r="D6572" s="16"/>
      <c r="E6572" s="16"/>
      <c r="F6572" s="16"/>
      <c r="G6572" s="16"/>
      <c r="H6572" s="16"/>
      <c r="I6572" s="18"/>
    </row>
    <row r="6573" spans="1:9" x14ac:dyDescent="0.15">
      <c r="B6573" s="4">
        <v>22</v>
      </c>
      <c r="C6573" s="16"/>
      <c r="D6573" s="16"/>
      <c r="E6573" s="16"/>
      <c r="F6573" s="16"/>
      <c r="G6573" s="16"/>
      <c r="H6573" s="16"/>
      <c r="I6573" s="18"/>
    </row>
    <row r="6574" spans="1:9" x14ac:dyDescent="0.15">
      <c r="B6574" s="4">
        <v>23</v>
      </c>
      <c r="C6574" s="16"/>
      <c r="D6574" s="16"/>
      <c r="E6574" s="16"/>
      <c r="F6574" s="16"/>
      <c r="G6574" s="16"/>
      <c r="H6574" s="16"/>
      <c r="I6574" s="18"/>
    </row>
    <row r="6575" spans="1:9" x14ac:dyDescent="0.15">
      <c r="B6575" s="4">
        <v>24</v>
      </c>
      <c r="C6575" s="16"/>
      <c r="D6575" s="16"/>
      <c r="E6575" s="16"/>
      <c r="F6575" s="16"/>
      <c r="G6575" s="16"/>
      <c r="H6575" s="16"/>
      <c r="I6575" s="18"/>
    </row>
    <row r="6576" spans="1:9" x14ac:dyDescent="0.15">
      <c r="B6576" s="4">
        <v>25</v>
      </c>
      <c r="C6576" s="16"/>
      <c r="D6576" s="16"/>
      <c r="E6576" s="16"/>
      <c r="F6576" s="16"/>
      <c r="G6576" s="16"/>
      <c r="H6576" s="16"/>
      <c r="I6576" s="18"/>
    </row>
    <row r="6577" spans="1:9" x14ac:dyDescent="0.15">
      <c r="B6577" s="4">
        <v>26</v>
      </c>
      <c r="C6577" s="16"/>
      <c r="D6577" s="16"/>
      <c r="E6577" s="16"/>
      <c r="F6577" s="16"/>
      <c r="G6577" s="16"/>
      <c r="H6577" s="16"/>
      <c r="I6577" s="18"/>
    </row>
    <row r="6578" spans="1:9" x14ac:dyDescent="0.15">
      <c r="B6578" s="4">
        <v>27</v>
      </c>
      <c r="C6578" s="16"/>
      <c r="D6578" s="16"/>
      <c r="E6578" s="16"/>
      <c r="F6578" s="16"/>
      <c r="G6578" s="16"/>
      <c r="H6578" s="16"/>
      <c r="I6578" s="18"/>
    </row>
    <row r="6579" spans="1:9" x14ac:dyDescent="0.15">
      <c r="B6579" s="4">
        <v>28</v>
      </c>
      <c r="C6579" s="16"/>
      <c r="D6579" s="16"/>
      <c r="E6579" s="16"/>
      <c r="F6579" s="16"/>
      <c r="G6579" s="16"/>
      <c r="H6579" s="16"/>
      <c r="I6579" s="18"/>
    </row>
    <row r="6580" spans="1:9" x14ac:dyDescent="0.15">
      <c r="B6580" s="4">
        <v>29</v>
      </c>
      <c r="C6580" s="16"/>
      <c r="D6580" s="16"/>
      <c r="E6580" s="16"/>
      <c r="F6580" s="16"/>
      <c r="G6580" s="16"/>
      <c r="H6580" s="16"/>
      <c r="I6580" s="18"/>
    </row>
    <row r="6581" spans="1:9" x14ac:dyDescent="0.15">
      <c r="B6581" s="4">
        <v>30</v>
      </c>
      <c r="C6581" s="16"/>
      <c r="D6581" s="16"/>
      <c r="E6581" s="16"/>
      <c r="F6581" s="16"/>
      <c r="G6581" s="16"/>
      <c r="H6581" s="16"/>
      <c r="I6581" s="18"/>
    </row>
    <row r="6582" spans="1:9" x14ac:dyDescent="0.15">
      <c r="A6582" s="6"/>
      <c r="B6582" s="4">
        <v>31</v>
      </c>
      <c r="C6582" s="16"/>
      <c r="D6582" s="16"/>
      <c r="E6582" s="16"/>
      <c r="F6582" s="16"/>
      <c r="G6582" s="16"/>
      <c r="H6582" s="16"/>
      <c r="I6582" s="18"/>
    </row>
    <row r="6583" spans="1:9" x14ac:dyDescent="0.15">
      <c r="A6583" s="11"/>
      <c r="B6583" s="5">
        <v>32</v>
      </c>
      <c r="C6583" s="16"/>
      <c r="D6583" s="16"/>
      <c r="E6583" s="16"/>
      <c r="F6583" s="16"/>
      <c r="G6583" s="16"/>
      <c r="H6583" s="16"/>
      <c r="I6583" s="18"/>
    </row>
    <row r="6584" spans="1:9" x14ac:dyDescent="0.15">
      <c r="B6584" s="4">
        <v>33</v>
      </c>
      <c r="C6584" s="16"/>
      <c r="D6584" s="16"/>
      <c r="E6584" s="16"/>
      <c r="F6584" s="16"/>
      <c r="G6584" s="16"/>
      <c r="H6584" s="16"/>
      <c r="I6584" s="18"/>
    </row>
    <row r="6585" spans="1:9" x14ac:dyDescent="0.15">
      <c r="B6585" s="4">
        <v>34</v>
      </c>
      <c r="C6585" s="16"/>
      <c r="D6585" s="16"/>
      <c r="E6585" s="16"/>
      <c r="F6585" s="16"/>
      <c r="G6585" s="16"/>
      <c r="H6585" s="16"/>
      <c r="I6585" s="18"/>
    </row>
    <row r="6586" spans="1:9" x14ac:dyDescent="0.15">
      <c r="B6586" s="4">
        <v>35</v>
      </c>
      <c r="C6586" s="16"/>
      <c r="D6586" s="16"/>
      <c r="E6586" s="16"/>
      <c r="F6586" s="16"/>
      <c r="G6586" s="16"/>
      <c r="H6586" s="16"/>
      <c r="I6586" s="18"/>
    </row>
    <row r="6587" spans="1:9" x14ac:dyDescent="0.15">
      <c r="B6587" s="4">
        <v>36</v>
      </c>
      <c r="C6587" s="16"/>
      <c r="D6587" s="16"/>
      <c r="E6587" s="16"/>
      <c r="F6587" s="16"/>
      <c r="G6587" s="16"/>
      <c r="H6587" s="16"/>
      <c r="I6587" s="18"/>
    </row>
    <row r="6588" spans="1:9" x14ac:dyDescent="0.15">
      <c r="B6588" s="4">
        <v>37</v>
      </c>
      <c r="C6588" s="16"/>
      <c r="D6588" s="16"/>
      <c r="E6588" s="16"/>
      <c r="F6588" s="16"/>
      <c r="G6588" s="16"/>
      <c r="H6588" s="16"/>
      <c r="I6588" s="18"/>
    </row>
    <row r="6589" spans="1:9" x14ac:dyDescent="0.15">
      <c r="B6589" s="4">
        <v>38</v>
      </c>
      <c r="C6589" s="16"/>
      <c r="D6589" s="16"/>
      <c r="E6589" s="16"/>
      <c r="F6589" s="16"/>
      <c r="G6589" s="16"/>
      <c r="H6589" s="16"/>
      <c r="I6589" s="18"/>
    </row>
    <row r="6590" spans="1:9" x14ac:dyDescent="0.15">
      <c r="B6590" s="4">
        <v>39</v>
      </c>
      <c r="C6590" s="16"/>
      <c r="D6590" s="16"/>
      <c r="E6590" s="16"/>
      <c r="F6590" s="16"/>
      <c r="G6590" s="16"/>
      <c r="H6590" s="16"/>
      <c r="I6590" s="18"/>
    </row>
    <row r="6591" spans="1:9" x14ac:dyDescent="0.15">
      <c r="B6591" s="4">
        <v>40</v>
      </c>
      <c r="C6591" s="16"/>
      <c r="D6591" s="16"/>
      <c r="E6591" s="16"/>
      <c r="F6591" s="16"/>
      <c r="G6591" s="16"/>
      <c r="H6591" s="16"/>
      <c r="I6591" s="18"/>
    </row>
    <row r="6592" spans="1:9" x14ac:dyDescent="0.15">
      <c r="B6592" s="4">
        <v>41</v>
      </c>
      <c r="C6592" s="16"/>
      <c r="D6592" s="16"/>
      <c r="E6592" s="16"/>
      <c r="F6592" s="16"/>
      <c r="G6592" s="16"/>
      <c r="H6592" s="16"/>
      <c r="I6592" s="18"/>
    </row>
    <row r="6593" spans="2:9" x14ac:dyDescent="0.15">
      <c r="B6593" s="4">
        <v>42</v>
      </c>
      <c r="C6593" s="16"/>
      <c r="D6593" s="16"/>
      <c r="E6593" s="16"/>
      <c r="F6593" s="16"/>
      <c r="G6593" s="16"/>
      <c r="H6593" s="16"/>
      <c r="I6593" s="18"/>
    </row>
    <row r="6594" spans="2:9" x14ac:dyDescent="0.15">
      <c r="B6594" s="4">
        <v>43</v>
      </c>
      <c r="C6594" s="16"/>
      <c r="D6594" s="16"/>
      <c r="E6594" s="16"/>
      <c r="F6594" s="16"/>
      <c r="G6594" s="16"/>
      <c r="H6594" s="16"/>
      <c r="I6594" s="18"/>
    </row>
    <row r="6595" spans="2:9" x14ac:dyDescent="0.15">
      <c r="B6595" s="4">
        <v>44</v>
      </c>
      <c r="C6595" s="16"/>
      <c r="D6595" s="16"/>
      <c r="E6595" s="16"/>
      <c r="F6595" s="16"/>
      <c r="G6595" s="16"/>
      <c r="H6595" s="16"/>
      <c r="I6595" s="18"/>
    </row>
    <row r="6596" spans="2:9" x14ac:dyDescent="0.15">
      <c r="B6596" s="4">
        <v>45</v>
      </c>
      <c r="C6596" s="16"/>
      <c r="D6596" s="16"/>
      <c r="E6596" s="16"/>
      <c r="F6596" s="16"/>
      <c r="G6596" s="16"/>
      <c r="H6596" s="16"/>
      <c r="I6596" s="18"/>
    </row>
    <row r="6597" spans="2:9" x14ac:dyDescent="0.15">
      <c r="B6597" s="4">
        <v>46</v>
      </c>
      <c r="C6597" s="16"/>
      <c r="D6597" s="16"/>
      <c r="E6597" s="16"/>
      <c r="F6597" s="16"/>
      <c r="G6597" s="16"/>
      <c r="H6597" s="16"/>
      <c r="I6597" s="18"/>
    </row>
    <row r="6598" spans="2:9" x14ac:dyDescent="0.15">
      <c r="B6598" s="4">
        <v>47</v>
      </c>
      <c r="C6598" s="16"/>
      <c r="D6598" s="16"/>
      <c r="E6598" s="16"/>
      <c r="F6598" s="16"/>
      <c r="G6598" s="16"/>
      <c r="H6598" s="16"/>
      <c r="I6598" s="18"/>
    </row>
    <row r="6599" spans="2:9" x14ac:dyDescent="0.15">
      <c r="B6599" s="4">
        <v>48</v>
      </c>
      <c r="C6599" s="16"/>
      <c r="D6599" s="16"/>
      <c r="E6599" s="16"/>
      <c r="F6599" s="16"/>
      <c r="G6599" s="16"/>
      <c r="H6599" s="16"/>
      <c r="I6599" s="18"/>
    </row>
    <row r="6600" spans="2:9" x14ac:dyDescent="0.15">
      <c r="B6600" s="4">
        <v>49</v>
      </c>
      <c r="C6600" s="16"/>
      <c r="D6600" s="16"/>
      <c r="E6600" s="16"/>
      <c r="F6600" s="16"/>
      <c r="G6600" s="16"/>
      <c r="H6600" s="16"/>
      <c r="I6600" s="18"/>
    </row>
    <row r="6601" spans="2:9" x14ac:dyDescent="0.15">
      <c r="B6601" s="4">
        <v>50</v>
      </c>
      <c r="C6601" s="16"/>
      <c r="D6601" s="16"/>
      <c r="E6601" s="16"/>
      <c r="F6601" s="16"/>
      <c r="G6601" s="16"/>
      <c r="H6601" s="16"/>
      <c r="I6601" s="18"/>
    </row>
    <row r="6602" spans="2:9" x14ac:dyDescent="0.15">
      <c r="B6602" s="4">
        <v>51</v>
      </c>
      <c r="C6602" s="16"/>
      <c r="D6602" s="16"/>
      <c r="E6602" s="16"/>
      <c r="F6602" s="16"/>
      <c r="G6602" s="16"/>
      <c r="H6602" s="16"/>
      <c r="I6602" s="18"/>
    </row>
    <row r="6603" spans="2:9" x14ac:dyDescent="0.15">
      <c r="B6603" s="4">
        <v>52</v>
      </c>
      <c r="C6603" s="16"/>
      <c r="D6603" s="16"/>
      <c r="E6603" s="16"/>
      <c r="F6603" s="16"/>
      <c r="G6603" s="16"/>
      <c r="H6603" s="16"/>
      <c r="I6603" s="18"/>
    </row>
    <row r="6604" spans="2:9" x14ac:dyDescent="0.15">
      <c r="B6604" s="4">
        <v>53</v>
      </c>
      <c r="C6604" s="16"/>
      <c r="D6604" s="16"/>
      <c r="E6604" s="16"/>
      <c r="F6604" s="16"/>
      <c r="G6604" s="16"/>
      <c r="H6604" s="16"/>
      <c r="I6604" s="18"/>
    </row>
    <row r="6605" spans="2:9" x14ac:dyDescent="0.15">
      <c r="B6605" s="4">
        <v>54</v>
      </c>
      <c r="C6605" s="16"/>
      <c r="D6605" s="16"/>
      <c r="E6605" s="16"/>
      <c r="F6605" s="16"/>
      <c r="G6605" s="16"/>
      <c r="H6605" s="16"/>
      <c r="I6605" s="18"/>
    </row>
    <row r="6606" spans="2:9" x14ac:dyDescent="0.15">
      <c r="B6606" s="4">
        <v>55</v>
      </c>
      <c r="C6606" s="16"/>
      <c r="D6606" s="16"/>
      <c r="E6606" s="16"/>
      <c r="F6606" s="16"/>
      <c r="G6606" s="16"/>
      <c r="H6606" s="16"/>
      <c r="I6606" s="18"/>
    </row>
    <row r="6607" spans="2:9" x14ac:dyDescent="0.15">
      <c r="B6607" s="4">
        <v>56</v>
      </c>
      <c r="C6607" s="16"/>
      <c r="D6607" s="16"/>
      <c r="E6607" s="16"/>
      <c r="F6607" s="16"/>
      <c r="G6607" s="16"/>
      <c r="H6607" s="16"/>
      <c r="I6607" s="18"/>
    </row>
    <row r="6608" spans="2:9" x14ac:dyDescent="0.15">
      <c r="B6608" s="4">
        <v>57</v>
      </c>
      <c r="C6608" s="16"/>
      <c r="D6608" s="16"/>
      <c r="E6608" s="16"/>
      <c r="F6608" s="16"/>
      <c r="G6608" s="16"/>
      <c r="H6608" s="16"/>
      <c r="I6608" s="18"/>
    </row>
    <row r="6609" spans="2:9" x14ac:dyDescent="0.15">
      <c r="B6609" s="4">
        <v>58</v>
      </c>
      <c r="C6609" s="16"/>
      <c r="D6609" s="16"/>
      <c r="E6609" s="16"/>
      <c r="F6609" s="16"/>
      <c r="G6609" s="16"/>
      <c r="H6609" s="16"/>
      <c r="I6609" s="18"/>
    </row>
    <row r="6610" spans="2:9" x14ac:dyDescent="0.15">
      <c r="B6610" s="4">
        <v>59</v>
      </c>
      <c r="C6610" s="16"/>
      <c r="D6610" s="16"/>
      <c r="E6610" s="16"/>
      <c r="F6610" s="16"/>
      <c r="G6610" s="16"/>
      <c r="H6610" s="16"/>
      <c r="I6610" s="18"/>
    </row>
    <row r="6611" spans="2:9" x14ac:dyDescent="0.15">
      <c r="B6611" s="4">
        <v>60</v>
      </c>
      <c r="C6611" s="16"/>
      <c r="D6611" s="16"/>
      <c r="E6611" s="16"/>
      <c r="F6611" s="16"/>
      <c r="G6611" s="16"/>
      <c r="H6611" s="16"/>
      <c r="I6611" s="18"/>
    </row>
    <row r="6612" spans="2:9" x14ac:dyDescent="0.15">
      <c r="B6612" s="4">
        <v>61</v>
      </c>
      <c r="C6612" s="16"/>
      <c r="D6612" s="16"/>
      <c r="E6612" s="16"/>
      <c r="F6612" s="16"/>
      <c r="G6612" s="16"/>
      <c r="H6612" s="16"/>
      <c r="I6612" s="18"/>
    </row>
    <row r="6613" spans="2:9" x14ac:dyDescent="0.15">
      <c r="B6613" s="4">
        <v>62</v>
      </c>
      <c r="C6613" s="16"/>
      <c r="D6613" s="16"/>
      <c r="E6613" s="16"/>
      <c r="F6613" s="16"/>
      <c r="G6613" s="16"/>
      <c r="H6613" s="16"/>
      <c r="I6613" s="18"/>
    </row>
    <row r="6614" spans="2:9" x14ac:dyDescent="0.15">
      <c r="B6614" s="4">
        <v>63</v>
      </c>
      <c r="C6614" s="16"/>
      <c r="D6614" s="16"/>
      <c r="E6614" s="16"/>
      <c r="F6614" s="16"/>
      <c r="G6614" s="16"/>
      <c r="H6614" s="16"/>
      <c r="I6614" s="18"/>
    </row>
    <row r="6615" spans="2:9" x14ac:dyDescent="0.15">
      <c r="B6615" s="4">
        <v>64</v>
      </c>
      <c r="C6615" s="16"/>
      <c r="D6615" s="16"/>
      <c r="E6615" s="16"/>
      <c r="F6615" s="16"/>
      <c r="G6615" s="16"/>
      <c r="H6615" s="16"/>
      <c r="I6615" s="18"/>
    </row>
    <row r="6616" spans="2:9" x14ac:dyDescent="0.15">
      <c r="B6616" s="4">
        <v>65</v>
      </c>
      <c r="C6616" s="16"/>
      <c r="D6616" s="16"/>
      <c r="E6616" s="16"/>
      <c r="F6616" s="16"/>
      <c r="G6616" s="16"/>
      <c r="H6616" s="16"/>
      <c r="I6616" s="18"/>
    </row>
    <row r="6617" spans="2:9" x14ac:dyDescent="0.15">
      <c r="B6617" s="4">
        <v>66</v>
      </c>
      <c r="C6617" s="16"/>
      <c r="D6617" s="16"/>
      <c r="E6617" s="16"/>
      <c r="F6617" s="16"/>
      <c r="G6617" s="16"/>
      <c r="H6617" s="16"/>
      <c r="I6617" s="18"/>
    </row>
    <row r="6618" spans="2:9" x14ac:dyDescent="0.15">
      <c r="B6618" s="4">
        <v>67</v>
      </c>
      <c r="C6618" s="16"/>
      <c r="D6618" s="16"/>
      <c r="E6618" s="16"/>
      <c r="F6618" s="16"/>
      <c r="G6618" s="16"/>
      <c r="H6618" s="16"/>
      <c r="I6618" s="18"/>
    </row>
    <row r="6619" spans="2:9" x14ac:dyDescent="0.15">
      <c r="B6619" s="4">
        <v>68</v>
      </c>
      <c r="C6619" s="16"/>
      <c r="D6619" s="16"/>
      <c r="E6619" s="16"/>
      <c r="F6619" s="16"/>
      <c r="G6619" s="16"/>
      <c r="H6619" s="16"/>
      <c r="I6619" s="18"/>
    </row>
    <row r="6620" spans="2:9" x14ac:dyDescent="0.15">
      <c r="B6620" s="4">
        <v>69</v>
      </c>
      <c r="C6620" s="16"/>
      <c r="D6620" s="16"/>
      <c r="E6620" s="16"/>
      <c r="F6620" s="16"/>
      <c r="G6620" s="16"/>
      <c r="H6620" s="16"/>
      <c r="I6620" s="18"/>
    </row>
    <row r="6621" spans="2:9" x14ac:dyDescent="0.15">
      <c r="B6621" s="4">
        <v>70</v>
      </c>
      <c r="C6621" s="5"/>
      <c r="D6621" s="5"/>
      <c r="E6621" s="5"/>
      <c r="F6621" s="5"/>
      <c r="G6621" s="5"/>
      <c r="H6621" s="5"/>
      <c r="I6621" s="6"/>
    </row>
    <row r="6622" spans="2:9" x14ac:dyDescent="0.15">
      <c r="B6622" s="4">
        <v>71</v>
      </c>
      <c r="C6622" s="5"/>
      <c r="D6622" s="5"/>
      <c r="E6622" s="5"/>
      <c r="F6622" s="5"/>
      <c r="G6622" s="5"/>
      <c r="H6622" s="5"/>
      <c r="I6622" s="6"/>
    </row>
    <row r="6623" spans="2:9" x14ac:dyDescent="0.15">
      <c r="B6623" s="4">
        <v>72</v>
      </c>
      <c r="C6623" s="5"/>
      <c r="D6623" s="5"/>
      <c r="E6623" s="5"/>
      <c r="F6623" s="5"/>
      <c r="G6623" s="5"/>
      <c r="H6623" s="5"/>
      <c r="I6623" s="6"/>
    </row>
    <row r="6624" spans="2:9" x14ac:dyDescent="0.15">
      <c r="B6624" s="4">
        <v>73</v>
      </c>
      <c r="C6624" s="5"/>
      <c r="D6624" s="5"/>
      <c r="E6624" s="5"/>
      <c r="F6624" s="5"/>
      <c r="G6624" s="5"/>
      <c r="H6624" s="5"/>
      <c r="I6624" s="6"/>
    </row>
    <row r="6625" spans="1:9" x14ac:dyDescent="0.15">
      <c r="B6625" s="4">
        <v>74</v>
      </c>
      <c r="C6625" s="5"/>
      <c r="D6625" s="5"/>
      <c r="E6625" s="5"/>
      <c r="F6625" s="5"/>
      <c r="G6625" s="5"/>
      <c r="H6625" s="5"/>
      <c r="I6625" s="6"/>
    </row>
    <row r="6626" spans="1:9" x14ac:dyDescent="0.15">
      <c r="B6626" s="4">
        <v>75</v>
      </c>
      <c r="C6626" s="5"/>
      <c r="D6626" s="5"/>
      <c r="E6626" s="5"/>
      <c r="F6626" s="5"/>
      <c r="G6626" s="5"/>
      <c r="H6626" s="5"/>
      <c r="I6626" s="6"/>
    </row>
    <row r="6627" spans="1:9" x14ac:dyDescent="0.15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15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15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15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15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15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15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15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15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15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15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15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15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15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15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15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15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15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15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15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15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15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15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15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15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15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15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15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15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15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15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15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15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15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15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15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15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15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15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15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15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15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15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15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15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15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15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15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15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15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15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15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15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15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15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15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15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15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15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15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15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15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15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15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15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15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15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15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15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15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15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15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15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15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15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15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15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15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15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15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15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15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15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15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15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15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15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15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15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15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15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15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15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15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15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15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15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15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15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15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15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15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15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15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15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15">
      <c r="B6732" s="4">
        <v>181</v>
      </c>
      <c r="I6732" s="6"/>
    </row>
    <row r="6733" spans="1:10" x14ac:dyDescent="0.15">
      <c r="A6733" s="14" t="s">
        <v>10</v>
      </c>
      <c r="B6733" s="3"/>
      <c r="I6733" s="6"/>
    </row>
    <row r="6734" spans="1:10" x14ac:dyDescent="0.15">
      <c r="A6734" t="s">
        <v>67</v>
      </c>
      <c r="B6734" s="15"/>
      <c r="C6734" s="8" t="e">
        <f>AVERAGE(C6552:C6732)</f>
        <v>#DIV/0!</v>
      </c>
      <c r="D6734" s="8"/>
      <c r="E6734" s="8"/>
      <c r="F6734" s="8"/>
      <c r="G6734" s="8"/>
      <c r="H6734" s="8"/>
      <c r="I6734" s="9"/>
      <c r="J6734" s="17" t="e">
        <f>AVERAGE(D6552:D6732)</f>
        <v>#DIV/0!</v>
      </c>
    </row>
    <row r="6735" spans="1:10" x14ac:dyDescent="0.15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15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15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15">
      <c r="B6738" s="4"/>
      <c r="C6738" s="16"/>
      <c r="D6738" s="16"/>
      <c r="E6738" s="16"/>
      <c r="F6738" s="16"/>
      <c r="G6738" s="16"/>
      <c r="H6738" s="16"/>
      <c r="I6738" s="18"/>
    </row>
    <row r="6739" spans="1:9" x14ac:dyDescent="0.15">
      <c r="A6739" s="6"/>
      <c r="B6739" s="16">
        <v>1</v>
      </c>
      <c r="C6739" s="16"/>
      <c r="D6739" s="16"/>
      <c r="E6739" s="16"/>
      <c r="F6739" s="16"/>
      <c r="G6739" s="16"/>
      <c r="H6739" s="16"/>
      <c r="I6739" s="18"/>
    </row>
    <row r="6740" spans="1:9" x14ac:dyDescent="0.15">
      <c r="A6740" s="6"/>
      <c r="B6740" s="16">
        <v>2</v>
      </c>
      <c r="C6740" s="16"/>
      <c r="D6740" s="16"/>
      <c r="E6740" s="16"/>
      <c r="F6740" s="16"/>
      <c r="G6740" s="16"/>
      <c r="H6740" s="16"/>
      <c r="I6740" s="18"/>
    </row>
    <row r="6741" spans="1:9" x14ac:dyDescent="0.15">
      <c r="A6741" s="6"/>
      <c r="B6741" s="16">
        <v>3</v>
      </c>
      <c r="C6741" s="16"/>
      <c r="D6741" s="16"/>
      <c r="E6741" s="16"/>
      <c r="F6741" s="16"/>
      <c r="G6741" s="16"/>
      <c r="H6741" s="16"/>
      <c r="I6741" s="18"/>
    </row>
    <row r="6742" spans="1:9" x14ac:dyDescent="0.15">
      <c r="A6742" s="6"/>
      <c r="B6742" s="16">
        <v>4</v>
      </c>
      <c r="C6742" s="16"/>
      <c r="D6742" s="16"/>
      <c r="E6742" s="16"/>
      <c r="F6742" s="16"/>
      <c r="G6742" s="16"/>
      <c r="H6742" s="16"/>
      <c r="I6742" s="18"/>
    </row>
    <row r="6743" spans="1:9" x14ac:dyDescent="0.15">
      <c r="A6743" s="6"/>
      <c r="B6743" s="16">
        <v>5</v>
      </c>
      <c r="C6743" s="16"/>
      <c r="D6743" s="16"/>
      <c r="E6743" s="16"/>
      <c r="F6743" s="16"/>
      <c r="G6743" s="16"/>
      <c r="H6743" s="16"/>
      <c r="I6743" s="18"/>
    </row>
    <row r="6744" spans="1:9" x14ac:dyDescent="0.15">
      <c r="A6744" s="6"/>
      <c r="B6744" s="16">
        <v>6</v>
      </c>
      <c r="C6744" s="16"/>
      <c r="D6744" s="16"/>
      <c r="E6744" s="16"/>
      <c r="F6744" s="16"/>
      <c r="G6744" s="16"/>
      <c r="H6744" s="16"/>
      <c r="I6744" s="18"/>
    </row>
    <row r="6745" spans="1:9" x14ac:dyDescent="0.15">
      <c r="A6745" s="6"/>
      <c r="B6745" s="16">
        <v>7</v>
      </c>
      <c r="C6745" s="16"/>
      <c r="D6745" s="16"/>
      <c r="E6745" s="16"/>
      <c r="F6745" s="16"/>
      <c r="G6745" s="16"/>
      <c r="H6745" s="16"/>
      <c r="I6745" s="18"/>
    </row>
    <row r="6746" spans="1:9" x14ac:dyDescent="0.15">
      <c r="A6746" s="6"/>
      <c r="B6746" s="16">
        <v>8</v>
      </c>
      <c r="C6746" s="16"/>
      <c r="D6746" s="16"/>
      <c r="E6746" s="16"/>
      <c r="F6746" s="16"/>
      <c r="G6746" s="16"/>
      <c r="H6746" s="16"/>
      <c r="I6746" s="18"/>
    </row>
    <row r="6747" spans="1:9" x14ac:dyDescent="0.15">
      <c r="A6747" s="6"/>
      <c r="B6747" s="16">
        <v>9</v>
      </c>
      <c r="C6747" s="16"/>
      <c r="D6747" s="16"/>
      <c r="E6747" s="16"/>
      <c r="F6747" s="16"/>
      <c r="G6747" s="16"/>
      <c r="H6747" s="16"/>
      <c r="I6747" s="18"/>
    </row>
    <row r="6748" spans="1:9" x14ac:dyDescent="0.15">
      <c r="A6748" s="6"/>
      <c r="B6748" s="16">
        <v>10</v>
      </c>
      <c r="C6748" s="16"/>
      <c r="D6748" s="16"/>
      <c r="E6748" s="16"/>
      <c r="F6748" s="16"/>
      <c r="G6748" s="16"/>
      <c r="H6748" s="16"/>
      <c r="I6748" s="18"/>
    </row>
    <row r="6749" spans="1:9" x14ac:dyDescent="0.15">
      <c r="A6749" s="6"/>
      <c r="B6749" s="16">
        <v>11</v>
      </c>
      <c r="C6749" s="16"/>
      <c r="D6749" s="16"/>
      <c r="E6749" s="16"/>
      <c r="F6749" s="16"/>
      <c r="G6749" s="16"/>
      <c r="H6749" s="16"/>
      <c r="I6749" s="18"/>
    </row>
    <row r="6750" spans="1:9" x14ac:dyDescent="0.15">
      <c r="A6750" s="6"/>
      <c r="B6750" s="5">
        <v>12</v>
      </c>
      <c r="C6750" s="16"/>
      <c r="D6750" s="16"/>
      <c r="E6750" s="16"/>
      <c r="F6750" s="16"/>
      <c r="G6750" s="16"/>
      <c r="H6750" s="16"/>
      <c r="I6750" s="18"/>
    </row>
    <row r="6751" spans="1:9" x14ac:dyDescent="0.15">
      <c r="B6751" s="4">
        <v>13</v>
      </c>
      <c r="C6751" s="16"/>
      <c r="D6751" s="16"/>
      <c r="E6751" s="16"/>
      <c r="F6751" s="16"/>
      <c r="G6751" s="16"/>
      <c r="H6751" s="16"/>
      <c r="I6751" s="18"/>
    </row>
    <row r="6752" spans="1:9" x14ac:dyDescent="0.15">
      <c r="B6752" s="4">
        <v>14</v>
      </c>
      <c r="C6752" s="16"/>
      <c r="D6752" s="16"/>
      <c r="E6752" s="16"/>
      <c r="F6752" s="16"/>
      <c r="G6752" s="16"/>
      <c r="H6752" s="16"/>
      <c r="I6752" s="18"/>
    </row>
    <row r="6753" spans="2:9" x14ac:dyDescent="0.15">
      <c r="B6753" s="4">
        <v>15</v>
      </c>
      <c r="C6753" s="16"/>
      <c r="D6753" s="16"/>
      <c r="E6753" s="16"/>
      <c r="F6753" s="16"/>
      <c r="G6753" s="16"/>
      <c r="H6753" s="16"/>
      <c r="I6753" s="18"/>
    </row>
    <row r="6754" spans="2:9" x14ac:dyDescent="0.15">
      <c r="B6754" s="4">
        <v>16</v>
      </c>
      <c r="C6754" s="16"/>
      <c r="D6754" s="16"/>
      <c r="E6754" s="16"/>
      <c r="F6754" s="16"/>
      <c r="G6754" s="16"/>
      <c r="H6754" s="16"/>
      <c r="I6754" s="18"/>
    </row>
    <row r="6755" spans="2:9" x14ac:dyDescent="0.15">
      <c r="B6755" s="4">
        <v>17</v>
      </c>
      <c r="C6755" s="16"/>
      <c r="D6755" s="16"/>
      <c r="E6755" s="16"/>
      <c r="F6755" s="16"/>
      <c r="G6755" s="16"/>
      <c r="H6755" s="16"/>
      <c r="I6755" s="18"/>
    </row>
    <row r="6756" spans="2:9" x14ac:dyDescent="0.15">
      <c r="B6756" s="4">
        <v>18</v>
      </c>
      <c r="C6756" s="16"/>
      <c r="D6756" s="16"/>
      <c r="E6756" s="16"/>
      <c r="F6756" s="16"/>
      <c r="G6756" s="16"/>
      <c r="H6756" s="16"/>
      <c r="I6756" s="18"/>
    </row>
    <row r="6757" spans="2:9" x14ac:dyDescent="0.15">
      <c r="B6757" s="4">
        <v>19</v>
      </c>
      <c r="C6757" s="16"/>
      <c r="D6757" s="16"/>
      <c r="E6757" s="16"/>
      <c r="F6757" s="16"/>
      <c r="G6757" s="16"/>
      <c r="H6757" s="16"/>
      <c r="I6757" s="18"/>
    </row>
    <row r="6758" spans="2:9" x14ac:dyDescent="0.15">
      <c r="B6758" s="4">
        <v>20</v>
      </c>
      <c r="C6758" s="16"/>
      <c r="D6758" s="16"/>
      <c r="E6758" s="16"/>
      <c r="F6758" s="16"/>
      <c r="G6758" s="16"/>
      <c r="H6758" s="16"/>
      <c r="I6758" s="18"/>
    </row>
    <row r="6759" spans="2:9" x14ac:dyDescent="0.15">
      <c r="B6759" s="4">
        <v>21</v>
      </c>
      <c r="C6759" s="16"/>
      <c r="D6759" s="16"/>
      <c r="E6759" s="16"/>
      <c r="F6759" s="16"/>
      <c r="G6759" s="16"/>
      <c r="H6759" s="16"/>
      <c r="I6759" s="18"/>
    </row>
    <row r="6760" spans="2:9" x14ac:dyDescent="0.15">
      <c r="B6760" s="4">
        <v>22</v>
      </c>
      <c r="C6760" s="16"/>
      <c r="D6760" s="16"/>
      <c r="E6760" s="16"/>
      <c r="F6760" s="16"/>
      <c r="G6760" s="16"/>
      <c r="H6760" s="16"/>
      <c r="I6760" s="18"/>
    </row>
    <row r="6761" spans="2:9" x14ac:dyDescent="0.15">
      <c r="B6761" s="4">
        <v>23</v>
      </c>
      <c r="C6761" s="16"/>
      <c r="D6761" s="16"/>
      <c r="E6761" s="16"/>
      <c r="F6761" s="16"/>
      <c r="G6761" s="16"/>
      <c r="H6761" s="16"/>
      <c r="I6761" s="18"/>
    </row>
    <row r="6762" spans="2:9" x14ac:dyDescent="0.15">
      <c r="B6762" s="4">
        <v>24</v>
      </c>
      <c r="C6762" s="16"/>
      <c r="D6762" s="16"/>
      <c r="E6762" s="16"/>
      <c r="F6762" s="16"/>
      <c r="G6762" s="16"/>
      <c r="H6762" s="16"/>
      <c r="I6762" s="18"/>
    </row>
    <row r="6763" spans="2:9" x14ac:dyDescent="0.15">
      <c r="B6763" s="4">
        <v>25</v>
      </c>
      <c r="C6763" s="16"/>
      <c r="D6763" s="16"/>
      <c r="E6763" s="16"/>
      <c r="F6763" s="16"/>
      <c r="G6763" s="16"/>
      <c r="H6763" s="16"/>
      <c r="I6763" s="18"/>
    </row>
    <row r="6764" spans="2:9" x14ac:dyDescent="0.15">
      <c r="B6764" s="4">
        <v>26</v>
      </c>
      <c r="C6764" s="16"/>
      <c r="D6764" s="16"/>
      <c r="E6764" s="16"/>
      <c r="F6764" s="16"/>
      <c r="G6764" s="16"/>
      <c r="H6764" s="16"/>
      <c r="I6764" s="18"/>
    </row>
    <row r="6765" spans="2:9" x14ac:dyDescent="0.15">
      <c r="B6765" s="4">
        <v>27</v>
      </c>
      <c r="C6765" s="16"/>
      <c r="D6765" s="16"/>
      <c r="E6765" s="16"/>
      <c r="F6765" s="16"/>
      <c r="G6765" s="16"/>
      <c r="H6765" s="16"/>
      <c r="I6765" s="18"/>
    </row>
    <row r="6766" spans="2:9" x14ac:dyDescent="0.15">
      <c r="B6766" s="4">
        <v>28</v>
      </c>
      <c r="C6766" s="16"/>
      <c r="D6766" s="16"/>
      <c r="E6766" s="16"/>
      <c r="F6766" s="16"/>
      <c r="G6766" s="16"/>
      <c r="H6766" s="16"/>
      <c r="I6766" s="18"/>
    </row>
    <row r="6767" spans="2:9" x14ac:dyDescent="0.15">
      <c r="B6767" s="4">
        <v>29</v>
      </c>
      <c r="C6767" s="16"/>
      <c r="D6767" s="16"/>
      <c r="E6767" s="16"/>
      <c r="F6767" s="16"/>
      <c r="G6767" s="16"/>
      <c r="H6767" s="16"/>
      <c r="I6767" s="18"/>
    </row>
    <row r="6768" spans="2:9" x14ac:dyDescent="0.15">
      <c r="B6768" s="4">
        <v>30</v>
      </c>
      <c r="C6768" s="16"/>
      <c r="D6768" s="16"/>
      <c r="E6768" s="16"/>
      <c r="F6768" s="16"/>
      <c r="G6768" s="16"/>
      <c r="H6768" s="16"/>
      <c r="I6768" s="18"/>
    </row>
    <row r="6769" spans="1:9" x14ac:dyDescent="0.15">
      <c r="A6769" s="6"/>
      <c r="B6769" s="4">
        <v>31</v>
      </c>
      <c r="C6769" s="16"/>
      <c r="D6769" s="16"/>
      <c r="E6769" s="16"/>
      <c r="F6769" s="16"/>
      <c r="G6769" s="16"/>
      <c r="H6769" s="16"/>
      <c r="I6769" s="18"/>
    </row>
    <row r="6770" spans="1:9" x14ac:dyDescent="0.15">
      <c r="A6770" s="11"/>
      <c r="B6770" s="5">
        <v>32</v>
      </c>
      <c r="C6770" s="16"/>
      <c r="D6770" s="16"/>
      <c r="E6770" s="16"/>
      <c r="F6770" s="16"/>
      <c r="G6770" s="16"/>
      <c r="H6770" s="16"/>
      <c r="I6770" s="18"/>
    </row>
    <row r="6771" spans="1:9" x14ac:dyDescent="0.15">
      <c r="B6771" s="4">
        <v>33</v>
      </c>
      <c r="C6771" s="16"/>
      <c r="D6771" s="16"/>
      <c r="E6771" s="16"/>
      <c r="F6771" s="16"/>
      <c r="G6771" s="16"/>
      <c r="H6771" s="16"/>
      <c r="I6771" s="18"/>
    </row>
    <row r="6772" spans="1:9" x14ac:dyDescent="0.15">
      <c r="B6772" s="4">
        <v>34</v>
      </c>
      <c r="C6772" s="16"/>
      <c r="D6772" s="16"/>
      <c r="E6772" s="16"/>
      <c r="F6772" s="16"/>
      <c r="G6772" s="16"/>
      <c r="H6772" s="16"/>
      <c r="I6772" s="18"/>
    </row>
    <row r="6773" spans="1:9" x14ac:dyDescent="0.15">
      <c r="B6773" s="4">
        <v>35</v>
      </c>
      <c r="C6773" s="16"/>
      <c r="D6773" s="16"/>
      <c r="E6773" s="16"/>
      <c r="F6773" s="16"/>
      <c r="G6773" s="16"/>
      <c r="H6773" s="16"/>
      <c r="I6773" s="18"/>
    </row>
    <row r="6774" spans="1:9" x14ac:dyDescent="0.15">
      <c r="B6774" s="4">
        <v>36</v>
      </c>
      <c r="C6774" s="16"/>
      <c r="D6774" s="16"/>
      <c r="E6774" s="16"/>
      <c r="F6774" s="16"/>
      <c r="G6774" s="16"/>
      <c r="H6774" s="16"/>
      <c r="I6774" s="18"/>
    </row>
    <row r="6775" spans="1:9" x14ac:dyDescent="0.15">
      <c r="B6775" s="4">
        <v>37</v>
      </c>
      <c r="C6775" s="16"/>
      <c r="D6775" s="16"/>
      <c r="E6775" s="16"/>
      <c r="F6775" s="16"/>
      <c r="G6775" s="16"/>
      <c r="H6775" s="16"/>
      <c r="I6775" s="18"/>
    </row>
    <row r="6776" spans="1:9" x14ac:dyDescent="0.15">
      <c r="B6776" s="4">
        <v>38</v>
      </c>
      <c r="C6776" s="16"/>
      <c r="D6776" s="16"/>
      <c r="E6776" s="16"/>
      <c r="F6776" s="16"/>
      <c r="G6776" s="16"/>
      <c r="H6776" s="16"/>
      <c r="I6776" s="18"/>
    </row>
    <row r="6777" spans="1:9" x14ac:dyDescent="0.15">
      <c r="B6777" s="4">
        <v>39</v>
      </c>
      <c r="C6777" s="16"/>
      <c r="D6777" s="16"/>
      <c r="E6777" s="16"/>
      <c r="F6777" s="16"/>
      <c r="G6777" s="16"/>
      <c r="H6777" s="16"/>
      <c r="I6777" s="18"/>
    </row>
    <row r="6778" spans="1:9" x14ac:dyDescent="0.15">
      <c r="B6778" s="4">
        <v>40</v>
      </c>
      <c r="C6778" s="16"/>
      <c r="D6778" s="16"/>
      <c r="E6778" s="16"/>
      <c r="F6778" s="16"/>
      <c r="G6778" s="16"/>
      <c r="H6778" s="16"/>
      <c r="I6778" s="18"/>
    </row>
    <row r="6779" spans="1:9" x14ac:dyDescent="0.15">
      <c r="B6779" s="4">
        <v>41</v>
      </c>
      <c r="C6779" s="16"/>
      <c r="D6779" s="16"/>
      <c r="E6779" s="16"/>
      <c r="F6779" s="16"/>
      <c r="G6779" s="16"/>
      <c r="H6779" s="16"/>
      <c r="I6779" s="18"/>
    </row>
    <row r="6780" spans="1:9" x14ac:dyDescent="0.15">
      <c r="B6780" s="4">
        <v>42</v>
      </c>
      <c r="C6780" s="16"/>
      <c r="D6780" s="16"/>
      <c r="E6780" s="16"/>
      <c r="F6780" s="16"/>
      <c r="G6780" s="16"/>
      <c r="H6780" s="16"/>
      <c r="I6780" s="18"/>
    </row>
    <row r="6781" spans="1:9" x14ac:dyDescent="0.15">
      <c r="B6781" s="4">
        <v>43</v>
      </c>
      <c r="C6781" s="16"/>
      <c r="D6781" s="16"/>
      <c r="E6781" s="16"/>
      <c r="F6781" s="16"/>
      <c r="G6781" s="16"/>
      <c r="H6781" s="16"/>
      <c r="I6781" s="18"/>
    </row>
    <row r="6782" spans="1:9" x14ac:dyDescent="0.15">
      <c r="B6782" s="4">
        <v>44</v>
      </c>
      <c r="C6782" s="16"/>
      <c r="D6782" s="16"/>
      <c r="E6782" s="16"/>
      <c r="F6782" s="16"/>
      <c r="G6782" s="16"/>
      <c r="H6782" s="16"/>
      <c r="I6782" s="18"/>
    </row>
    <row r="6783" spans="1:9" x14ac:dyDescent="0.15">
      <c r="B6783" s="4">
        <v>45</v>
      </c>
      <c r="C6783" s="16"/>
      <c r="D6783" s="16"/>
      <c r="E6783" s="16"/>
      <c r="F6783" s="16"/>
      <c r="G6783" s="16"/>
      <c r="H6783" s="16"/>
      <c r="I6783" s="18"/>
    </row>
    <row r="6784" spans="1:9" x14ac:dyDescent="0.15">
      <c r="B6784" s="4">
        <v>46</v>
      </c>
      <c r="C6784" s="16"/>
      <c r="D6784" s="16"/>
      <c r="E6784" s="16"/>
      <c r="F6784" s="16"/>
      <c r="G6784" s="16"/>
      <c r="H6784" s="16"/>
      <c r="I6784" s="18"/>
    </row>
    <row r="6785" spans="2:9" x14ac:dyDescent="0.15">
      <c r="B6785" s="4">
        <v>47</v>
      </c>
      <c r="C6785" s="16"/>
      <c r="D6785" s="16"/>
      <c r="E6785" s="16"/>
      <c r="F6785" s="16"/>
      <c r="G6785" s="16"/>
      <c r="H6785" s="16"/>
      <c r="I6785" s="18"/>
    </row>
    <row r="6786" spans="2:9" x14ac:dyDescent="0.15">
      <c r="B6786" s="4">
        <v>48</v>
      </c>
      <c r="C6786" s="16"/>
      <c r="D6786" s="16"/>
      <c r="E6786" s="16"/>
      <c r="F6786" s="16"/>
      <c r="G6786" s="16"/>
      <c r="H6786" s="16"/>
      <c r="I6786" s="18"/>
    </row>
    <row r="6787" spans="2:9" x14ac:dyDescent="0.15">
      <c r="B6787" s="4">
        <v>49</v>
      </c>
      <c r="C6787" s="16"/>
      <c r="D6787" s="16"/>
      <c r="E6787" s="16"/>
      <c r="F6787" s="16"/>
      <c r="G6787" s="16"/>
      <c r="H6787" s="16"/>
      <c r="I6787" s="18"/>
    </row>
    <row r="6788" spans="2:9" x14ac:dyDescent="0.15">
      <c r="B6788" s="4">
        <v>50</v>
      </c>
      <c r="C6788" s="16"/>
      <c r="D6788" s="16"/>
      <c r="E6788" s="16"/>
      <c r="F6788" s="16"/>
      <c r="G6788" s="16"/>
      <c r="H6788" s="16"/>
      <c r="I6788" s="18"/>
    </row>
    <row r="6789" spans="2:9" x14ac:dyDescent="0.15">
      <c r="B6789" s="4">
        <v>51</v>
      </c>
      <c r="C6789" s="16"/>
      <c r="D6789" s="16"/>
      <c r="E6789" s="16"/>
      <c r="F6789" s="16"/>
      <c r="G6789" s="16"/>
      <c r="H6789" s="16"/>
      <c r="I6789" s="18"/>
    </row>
    <row r="6790" spans="2:9" x14ac:dyDescent="0.15">
      <c r="B6790" s="4">
        <v>52</v>
      </c>
      <c r="C6790" s="16"/>
      <c r="D6790" s="16"/>
      <c r="E6790" s="16"/>
      <c r="F6790" s="16"/>
      <c r="G6790" s="16"/>
      <c r="H6790" s="16"/>
      <c r="I6790" s="18"/>
    </row>
    <row r="6791" spans="2:9" x14ac:dyDescent="0.15">
      <c r="B6791" s="4">
        <v>53</v>
      </c>
      <c r="C6791" s="16"/>
      <c r="D6791" s="16"/>
      <c r="E6791" s="16"/>
      <c r="F6791" s="16"/>
      <c r="G6791" s="16"/>
      <c r="H6791" s="16"/>
      <c r="I6791" s="18"/>
    </row>
    <row r="6792" spans="2:9" x14ac:dyDescent="0.15">
      <c r="B6792" s="4">
        <v>54</v>
      </c>
      <c r="C6792" s="16"/>
      <c r="D6792" s="16"/>
      <c r="E6792" s="16"/>
      <c r="F6792" s="16"/>
      <c r="G6792" s="16"/>
      <c r="H6792" s="16"/>
      <c r="I6792" s="18"/>
    </row>
    <row r="6793" spans="2:9" x14ac:dyDescent="0.15">
      <c r="B6793" s="4">
        <v>55</v>
      </c>
      <c r="C6793" s="16"/>
      <c r="D6793" s="16"/>
      <c r="E6793" s="16"/>
      <c r="F6793" s="16"/>
      <c r="G6793" s="16"/>
      <c r="H6793" s="16"/>
      <c r="I6793" s="18"/>
    </row>
    <row r="6794" spans="2:9" x14ac:dyDescent="0.15">
      <c r="B6794" s="4">
        <v>56</v>
      </c>
      <c r="C6794" s="16"/>
      <c r="D6794" s="16"/>
      <c r="E6794" s="16"/>
      <c r="F6794" s="16"/>
      <c r="G6794" s="16"/>
      <c r="H6794" s="16"/>
      <c r="I6794" s="18"/>
    </row>
    <row r="6795" spans="2:9" x14ac:dyDescent="0.15">
      <c r="B6795" s="4">
        <v>57</v>
      </c>
      <c r="C6795" s="16"/>
      <c r="D6795" s="16"/>
      <c r="E6795" s="16"/>
      <c r="F6795" s="16"/>
      <c r="G6795" s="16"/>
      <c r="H6795" s="16"/>
      <c r="I6795" s="18"/>
    </row>
    <row r="6796" spans="2:9" x14ac:dyDescent="0.15">
      <c r="B6796" s="4">
        <v>58</v>
      </c>
      <c r="C6796" s="16"/>
      <c r="D6796" s="16"/>
      <c r="E6796" s="16"/>
      <c r="F6796" s="16"/>
      <c r="G6796" s="16"/>
      <c r="H6796" s="16"/>
      <c r="I6796" s="18"/>
    </row>
    <row r="6797" spans="2:9" x14ac:dyDescent="0.15">
      <c r="B6797" s="4">
        <v>59</v>
      </c>
      <c r="C6797" s="16"/>
      <c r="D6797" s="16"/>
      <c r="E6797" s="16"/>
      <c r="F6797" s="16"/>
      <c r="G6797" s="16"/>
      <c r="H6797" s="16"/>
      <c r="I6797" s="18"/>
    </row>
    <row r="6798" spans="2:9" x14ac:dyDescent="0.15">
      <c r="B6798" s="4">
        <v>60</v>
      </c>
      <c r="C6798" s="16"/>
      <c r="D6798" s="16"/>
      <c r="E6798" s="16"/>
      <c r="F6798" s="16"/>
      <c r="G6798" s="16"/>
      <c r="H6798" s="16"/>
      <c r="I6798" s="18"/>
    </row>
    <row r="6799" spans="2:9" x14ac:dyDescent="0.15">
      <c r="B6799" s="4">
        <v>61</v>
      </c>
      <c r="C6799" s="16"/>
      <c r="D6799" s="16"/>
      <c r="E6799" s="16"/>
      <c r="F6799" s="16"/>
      <c r="G6799" s="16"/>
      <c r="H6799" s="16"/>
      <c r="I6799" s="18"/>
    </row>
    <row r="6800" spans="2:9" x14ac:dyDescent="0.15">
      <c r="B6800" s="4">
        <v>62</v>
      </c>
      <c r="C6800" s="16"/>
      <c r="D6800" s="16"/>
      <c r="E6800" s="16"/>
      <c r="F6800" s="16"/>
      <c r="G6800" s="16"/>
      <c r="H6800" s="16"/>
      <c r="I6800" s="18"/>
    </row>
    <row r="6801" spans="2:9" x14ac:dyDescent="0.15">
      <c r="B6801" s="4">
        <v>63</v>
      </c>
      <c r="C6801" s="16"/>
      <c r="D6801" s="16"/>
      <c r="E6801" s="16"/>
      <c r="F6801" s="16"/>
      <c r="G6801" s="16"/>
      <c r="H6801" s="16"/>
      <c r="I6801" s="18"/>
    </row>
    <row r="6802" spans="2:9" x14ac:dyDescent="0.15">
      <c r="B6802" s="4">
        <v>64</v>
      </c>
      <c r="C6802" s="16"/>
      <c r="D6802" s="16"/>
      <c r="E6802" s="16"/>
      <c r="F6802" s="16"/>
      <c r="G6802" s="16"/>
      <c r="H6802" s="16"/>
      <c r="I6802" s="18"/>
    </row>
    <row r="6803" spans="2:9" x14ac:dyDescent="0.15">
      <c r="B6803" s="4">
        <v>65</v>
      </c>
      <c r="C6803" s="16"/>
      <c r="D6803" s="16"/>
      <c r="E6803" s="16"/>
      <c r="F6803" s="16"/>
      <c r="G6803" s="16"/>
      <c r="H6803" s="16"/>
      <c r="I6803" s="18"/>
    </row>
    <row r="6804" spans="2:9" x14ac:dyDescent="0.15">
      <c r="B6804" s="4">
        <v>66</v>
      </c>
      <c r="C6804" s="16"/>
      <c r="D6804" s="16"/>
      <c r="E6804" s="16"/>
      <c r="F6804" s="16"/>
      <c r="G6804" s="16"/>
      <c r="H6804" s="16"/>
      <c r="I6804" s="18"/>
    </row>
    <row r="6805" spans="2:9" x14ac:dyDescent="0.15">
      <c r="B6805" s="4">
        <v>67</v>
      </c>
      <c r="C6805" s="16"/>
      <c r="D6805" s="16"/>
      <c r="E6805" s="16"/>
      <c r="F6805" s="16"/>
      <c r="G6805" s="16"/>
      <c r="H6805" s="16"/>
      <c r="I6805" s="18"/>
    </row>
    <row r="6806" spans="2:9" x14ac:dyDescent="0.15">
      <c r="B6806" s="4">
        <v>68</v>
      </c>
      <c r="C6806" s="16"/>
      <c r="D6806" s="16"/>
      <c r="E6806" s="16"/>
      <c r="F6806" s="16"/>
      <c r="G6806" s="16"/>
      <c r="H6806" s="16"/>
      <c r="I6806" s="18"/>
    </row>
    <row r="6807" spans="2:9" x14ac:dyDescent="0.15">
      <c r="B6807" s="4">
        <v>69</v>
      </c>
      <c r="C6807" s="16"/>
      <c r="D6807" s="16"/>
      <c r="E6807" s="16"/>
      <c r="F6807" s="16"/>
      <c r="G6807" s="16"/>
      <c r="H6807" s="16"/>
      <c r="I6807" s="18"/>
    </row>
    <row r="6808" spans="2:9" x14ac:dyDescent="0.15">
      <c r="B6808" s="4">
        <v>70</v>
      </c>
      <c r="C6808" s="5"/>
      <c r="D6808" s="5"/>
      <c r="E6808" s="5"/>
      <c r="F6808" s="5"/>
      <c r="G6808" s="5"/>
      <c r="H6808" s="5"/>
      <c r="I6808" s="6"/>
    </row>
    <row r="6809" spans="2:9" x14ac:dyDescent="0.15">
      <c r="B6809" s="4">
        <v>71</v>
      </c>
      <c r="C6809" s="5"/>
      <c r="D6809" s="5"/>
      <c r="E6809" s="5"/>
      <c r="F6809" s="5"/>
      <c r="G6809" s="5"/>
      <c r="H6809" s="5"/>
      <c r="I6809" s="6"/>
    </row>
    <row r="6810" spans="2:9" x14ac:dyDescent="0.15">
      <c r="B6810" s="4">
        <v>72</v>
      </c>
      <c r="C6810" s="5"/>
      <c r="D6810" s="5"/>
      <c r="E6810" s="5"/>
      <c r="F6810" s="5"/>
      <c r="G6810" s="5"/>
      <c r="H6810" s="5"/>
      <c r="I6810" s="6"/>
    </row>
    <row r="6811" spans="2:9" x14ac:dyDescent="0.15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15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15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15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15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15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15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15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15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15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15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15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15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15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15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15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15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15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15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15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15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15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15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15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15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15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15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15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15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15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15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15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15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15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15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15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15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15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15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15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15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15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15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15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15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15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15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15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15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15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15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15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15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15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15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15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15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15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15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15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15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15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15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15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15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15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15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15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15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15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15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15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15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15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15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15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15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15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15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15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15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15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15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15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15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15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15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15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15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15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15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15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15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15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15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15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15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15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15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15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15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15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15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15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15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15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15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15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15">
      <c r="B6919" s="4">
        <v>181</v>
      </c>
      <c r="I6919" s="6"/>
    </row>
    <row r="6920" spans="1:10" x14ac:dyDescent="0.15">
      <c r="A6920" s="14" t="s">
        <v>10</v>
      </c>
      <c r="B6920" s="3"/>
      <c r="I6920" s="6"/>
    </row>
    <row r="6921" spans="1:10" x14ac:dyDescent="0.15">
      <c r="A6921" t="s">
        <v>67</v>
      </c>
      <c r="B6921" s="15"/>
      <c r="C6921" s="8" t="e">
        <f>AVERAGE(C6739:C6919)</f>
        <v>#DIV/0!</v>
      </c>
      <c r="D6921" s="8"/>
      <c r="E6921" s="8"/>
      <c r="F6921" s="8"/>
      <c r="G6921" s="8"/>
      <c r="H6921" s="8"/>
      <c r="I6921" s="9"/>
      <c r="J6921" s="17" t="e">
        <f>AVERAGE(D6739:D6919)</f>
        <v>#DIV/0!</v>
      </c>
    </row>
    <row r="6922" spans="1:10" x14ac:dyDescent="0.15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15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15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15">
      <c r="B6925" s="4"/>
      <c r="C6925" s="16"/>
      <c r="D6925" s="16"/>
      <c r="E6925" s="16"/>
      <c r="F6925" s="16"/>
      <c r="G6925" s="16"/>
      <c r="H6925" s="16"/>
      <c r="I6925" s="18"/>
    </row>
    <row r="6926" spans="1:10" x14ac:dyDescent="0.15">
      <c r="A6926" s="6"/>
      <c r="B6926" s="16">
        <v>1</v>
      </c>
      <c r="C6926" s="16"/>
      <c r="D6926" s="16"/>
      <c r="E6926" s="16"/>
      <c r="F6926" s="16"/>
      <c r="G6926" s="16"/>
      <c r="H6926" s="16"/>
      <c r="I6926" s="18"/>
    </row>
    <row r="6927" spans="1:10" x14ac:dyDescent="0.15">
      <c r="A6927" s="6"/>
      <c r="B6927" s="16">
        <v>2</v>
      </c>
      <c r="C6927" s="16"/>
      <c r="D6927" s="16"/>
      <c r="E6927" s="16"/>
      <c r="F6927" s="16"/>
      <c r="G6927" s="16"/>
      <c r="H6927" s="16"/>
      <c r="I6927" s="18"/>
    </row>
    <row r="6928" spans="1:10" x14ac:dyDescent="0.15">
      <c r="A6928" s="6"/>
      <c r="B6928" s="16">
        <v>3</v>
      </c>
      <c r="C6928" s="16"/>
      <c r="D6928" s="16"/>
      <c r="E6928" s="16"/>
      <c r="F6928" s="16"/>
      <c r="G6928" s="16"/>
      <c r="H6928" s="16"/>
      <c r="I6928" s="18"/>
    </row>
    <row r="6929" spans="1:9" x14ac:dyDescent="0.15">
      <c r="A6929" s="6"/>
      <c r="B6929" s="16">
        <v>4</v>
      </c>
      <c r="C6929" s="16"/>
      <c r="D6929" s="16"/>
      <c r="E6929" s="16"/>
      <c r="F6929" s="16"/>
      <c r="G6929" s="16"/>
      <c r="H6929" s="16"/>
      <c r="I6929" s="18"/>
    </row>
    <row r="6930" spans="1:9" x14ac:dyDescent="0.15">
      <c r="A6930" s="6"/>
      <c r="B6930" s="16">
        <v>5</v>
      </c>
      <c r="C6930" s="16"/>
      <c r="D6930" s="16"/>
      <c r="E6930" s="16"/>
      <c r="F6930" s="16"/>
      <c r="G6930" s="16"/>
      <c r="H6930" s="16"/>
      <c r="I6930" s="18"/>
    </row>
    <row r="6931" spans="1:9" x14ac:dyDescent="0.15">
      <c r="A6931" s="6"/>
      <c r="B6931" s="16">
        <v>6</v>
      </c>
      <c r="C6931" s="16"/>
      <c r="D6931" s="16"/>
      <c r="E6931" s="16"/>
      <c r="F6931" s="16"/>
      <c r="G6931" s="16"/>
      <c r="H6931" s="16"/>
      <c r="I6931" s="18"/>
    </row>
    <row r="6932" spans="1:9" x14ac:dyDescent="0.15">
      <c r="A6932" s="6"/>
      <c r="B6932" s="16">
        <v>7</v>
      </c>
      <c r="C6932" s="16"/>
      <c r="D6932" s="16"/>
      <c r="E6932" s="16"/>
      <c r="F6932" s="16"/>
      <c r="G6932" s="16"/>
      <c r="H6932" s="16"/>
      <c r="I6932" s="18"/>
    </row>
    <row r="6933" spans="1:9" x14ac:dyDescent="0.15">
      <c r="A6933" s="6"/>
      <c r="B6933" s="16">
        <v>8</v>
      </c>
      <c r="C6933" s="16"/>
      <c r="D6933" s="16"/>
      <c r="E6933" s="16"/>
      <c r="F6933" s="16"/>
      <c r="G6933" s="16"/>
      <c r="H6933" s="16"/>
      <c r="I6933" s="18"/>
    </row>
    <row r="6934" spans="1:9" x14ac:dyDescent="0.15">
      <c r="A6934" s="6"/>
      <c r="B6934" s="16">
        <v>9</v>
      </c>
      <c r="C6934" s="16"/>
      <c r="D6934" s="16"/>
      <c r="E6934" s="16"/>
      <c r="F6934" s="16"/>
      <c r="G6934" s="16"/>
      <c r="H6934" s="16"/>
      <c r="I6934" s="18"/>
    </row>
    <row r="6935" spans="1:9" x14ac:dyDescent="0.15">
      <c r="A6935" s="6"/>
      <c r="B6935" s="16">
        <v>10</v>
      </c>
      <c r="C6935" s="16"/>
      <c r="D6935" s="16"/>
      <c r="E6935" s="16"/>
      <c r="F6935" s="16"/>
      <c r="G6935" s="16"/>
      <c r="H6935" s="16"/>
      <c r="I6935" s="18"/>
    </row>
    <row r="6936" spans="1:9" x14ac:dyDescent="0.15">
      <c r="A6936" s="6"/>
      <c r="B6936" s="16">
        <v>11</v>
      </c>
      <c r="C6936" s="16"/>
      <c r="D6936" s="16"/>
      <c r="E6936" s="16"/>
      <c r="F6936" s="16"/>
      <c r="G6936" s="16"/>
      <c r="H6936" s="16"/>
      <c r="I6936" s="18"/>
    </row>
    <row r="6937" spans="1:9" x14ac:dyDescent="0.15">
      <c r="A6937" s="6"/>
      <c r="B6937" s="5">
        <v>12</v>
      </c>
      <c r="C6937" s="16"/>
      <c r="D6937" s="16"/>
      <c r="E6937" s="16"/>
      <c r="F6937" s="16"/>
      <c r="G6937" s="16"/>
      <c r="H6937" s="16"/>
      <c r="I6937" s="18"/>
    </row>
    <row r="6938" spans="1:9" x14ac:dyDescent="0.15">
      <c r="B6938" s="4">
        <v>13</v>
      </c>
      <c r="C6938" s="16"/>
      <c r="D6938" s="16"/>
      <c r="E6938" s="16"/>
      <c r="F6938" s="16"/>
      <c r="G6938" s="16"/>
      <c r="H6938" s="16"/>
      <c r="I6938" s="18"/>
    </row>
    <row r="6939" spans="1:9" x14ac:dyDescent="0.15">
      <c r="B6939" s="4">
        <v>14</v>
      </c>
      <c r="C6939" s="16"/>
      <c r="D6939" s="16"/>
      <c r="E6939" s="16"/>
      <c r="F6939" s="16"/>
      <c r="G6939" s="16"/>
      <c r="H6939" s="16"/>
      <c r="I6939" s="18"/>
    </row>
    <row r="6940" spans="1:9" x14ac:dyDescent="0.15">
      <c r="B6940" s="4">
        <v>15</v>
      </c>
      <c r="C6940" s="16"/>
      <c r="D6940" s="16"/>
      <c r="E6940" s="16"/>
      <c r="F6940" s="16"/>
      <c r="G6940" s="16"/>
      <c r="H6940" s="16"/>
      <c r="I6940" s="18"/>
    </row>
    <row r="6941" spans="1:9" x14ac:dyDescent="0.15">
      <c r="B6941" s="4">
        <v>16</v>
      </c>
      <c r="C6941" s="16"/>
      <c r="D6941" s="16"/>
      <c r="E6941" s="16"/>
      <c r="F6941" s="16"/>
      <c r="G6941" s="16"/>
      <c r="H6941" s="16"/>
      <c r="I6941" s="18"/>
    </row>
    <row r="6942" spans="1:9" x14ac:dyDescent="0.15">
      <c r="B6942" s="4">
        <v>17</v>
      </c>
      <c r="C6942" s="16"/>
      <c r="D6942" s="16"/>
      <c r="E6942" s="16"/>
      <c r="F6942" s="16"/>
      <c r="G6942" s="16"/>
      <c r="H6942" s="16"/>
      <c r="I6942" s="18"/>
    </row>
    <row r="6943" spans="1:9" x14ac:dyDescent="0.15">
      <c r="B6943" s="4">
        <v>18</v>
      </c>
      <c r="C6943" s="16"/>
      <c r="D6943" s="16"/>
      <c r="E6943" s="16"/>
      <c r="F6943" s="16"/>
      <c r="G6943" s="16"/>
      <c r="H6943" s="16"/>
      <c r="I6943" s="18"/>
    </row>
    <row r="6944" spans="1:9" x14ac:dyDescent="0.15">
      <c r="B6944" s="4">
        <v>19</v>
      </c>
      <c r="C6944" s="16"/>
      <c r="D6944" s="16"/>
      <c r="E6944" s="16"/>
      <c r="F6944" s="16"/>
      <c r="G6944" s="16"/>
      <c r="H6944" s="16"/>
      <c r="I6944" s="18"/>
    </row>
    <row r="6945" spans="1:9" x14ac:dyDescent="0.15">
      <c r="B6945" s="4">
        <v>20</v>
      </c>
      <c r="C6945" s="16"/>
      <c r="D6945" s="16"/>
      <c r="E6945" s="16"/>
      <c r="F6945" s="16"/>
      <c r="G6945" s="16"/>
      <c r="H6945" s="16"/>
      <c r="I6945" s="18"/>
    </row>
    <row r="6946" spans="1:9" x14ac:dyDescent="0.15">
      <c r="B6946" s="4">
        <v>21</v>
      </c>
      <c r="C6946" s="16"/>
      <c r="D6946" s="16"/>
      <c r="E6946" s="16"/>
      <c r="F6946" s="16"/>
      <c r="G6946" s="16"/>
      <c r="H6946" s="16"/>
      <c r="I6946" s="18"/>
    </row>
    <row r="6947" spans="1:9" x14ac:dyDescent="0.15">
      <c r="B6947" s="4">
        <v>22</v>
      </c>
      <c r="C6947" s="16"/>
      <c r="D6947" s="16"/>
      <c r="E6947" s="16"/>
      <c r="F6947" s="16"/>
      <c r="G6947" s="16"/>
      <c r="H6947" s="16"/>
      <c r="I6947" s="18"/>
    </row>
    <row r="6948" spans="1:9" x14ac:dyDescent="0.15">
      <c r="B6948" s="4">
        <v>23</v>
      </c>
      <c r="C6948" s="16"/>
      <c r="D6948" s="16"/>
      <c r="E6948" s="16"/>
      <c r="F6948" s="16"/>
      <c r="G6948" s="16"/>
      <c r="H6948" s="16"/>
      <c r="I6948" s="18"/>
    </row>
    <row r="6949" spans="1:9" x14ac:dyDescent="0.15">
      <c r="B6949" s="4">
        <v>24</v>
      </c>
      <c r="C6949" s="16"/>
      <c r="D6949" s="16"/>
      <c r="E6949" s="16"/>
      <c r="F6949" s="16"/>
      <c r="G6949" s="16"/>
      <c r="H6949" s="16"/>
      <c r="I6949" s="18"/>
    </row>
    <row r="6950" spans="1:9" x14ac:dyDescent="0.15">
      <c r="B6950" s="4">
        <v>25</v>
      </c>
      <c r="C6950" s="16"/>
      <c r="D6950" s="16"/>
      <c r="E6950" s="16"/>
      <c r="F6950" s="16"/>
      <c r="G6950" s="16"/>
      <c r="H6950" s="16"/>
      <c r="I6950" s="18"/>
    </row>
    <row r="6951" spans="1:9" x14ac:dyDescent="0.15">
      <c r="B6951" s="4">
        <v>26</v>
      </c>
      <c r="C6951" s="16"/>
      <c r="D6951" s="16"/>
      <c r="E6951" s="16"/>
      <c r="F6951" s="16"/>
      <c r="G6951" s="16"/>
      <c r="H6951" s="16"/>
      <c r="I6951" s="18"/>
    </row>
    <row r="6952" spans="1:9" x14ac:dyDescent="0.15">
      <c r="B6952" s="4">
        <v>27</v>
      </c>
      <c r="C6952" s="16"/>
      <c r="D6952" s="16"/>
      <c r="E6952" s="16"/>
      <c r="F6952" s="16"/>
      <c r="G6952" s="16"/>
      <c r="H6952" s="16"/>
      <c r="I6952" s="18"/>
    </row>
    <row r="6953" spans="1:9" x14ac:dyDescent="0.15">
      <c r="B6953" s="4">
        <v>28</v>
      </c>
      <c r="C6953" s="16"/>
      <c r="D6953" s="16"/>
      <c r="E6953" s="16"/>
      <c r="F6953" s="16"/>
      <c r="G6953" s="16"/>
      <c r="H6953" s="16"/>
      <c r="I6953" s="18"/>
    </row>
    <row r="6954" spans="1:9" x14ac:dyDescent="0.15">
      <c r="B6954" s="4">
        <v>29</v>
      </c>
      <c r="C6954" s="16"/>
      <c r="D6954" s="16"/>
      <c r="E6954" s="16"/>
      <c r="F6954" s="16"/>
      <c r="G6954" s="16"/>
      <c r="H6954" s="16"/>
      <c r="I6954" s="18"/>
    </row>
    <row r="6955" spans="1:9" x14ac:dyDescent="0.15">
      <c r="B6955" s="4">
        <v>30</v>
      </c>
      <c r="C6955" s="16"/>
      <c r="D6955" s="16"/>
      <c r="E6955" s="16"/>
      <c r="F6955" s="16"/>
      <c r="G6955" s="16"/>
      <c r="H6955" s="16"/>
      <c r="I6955" s="18"/>
    </row>
    <row r="6956" spans="1:9" x14ac:dyDescent="0.15">
      <c r="A6956" s="6"/>
      <c r="B6956" s="4">
        <v>31</v>
      </c>
      <c r="C6956" s="16"/>
      <c r="D6956" s="16"/>
      <c r="E6956" s="16"/>
      <c r="F6956" s="16"/>
      <c r="G6956" s="16"/>
      <c r="H6956" s="16"/>
      <c r="I6956" s="18"/>
    </row>
    <row r="6957" spans="1:9" x14ac:dyDescent="0.15">
      <c r="A6957" s="11"/>
      <c r="B6957" s="5">
        <v>32</v>
      </c>
      <c r="C6957" s="16"/>
      <c r="D6957" s="16"/>
      <c r="E6957" s="16"/>
      <c r="F6957" s="16"/>
      <c r="G6957" s="16"/>
      <c r="H6957" s="16"/>
      <c r="I6957" s="18"/>
    </row>
    <row r="6958" spans="1:9" x14ac:dyDescent="0.15">
      <c r="B6958" s="4">
        <v>33</v>
      </c>
      <c r="C6958" s="16"/>
      <c r="D6958" s="16"/>
      <c r="E6958" s="16"/>
      <c r="F6958" s="16"/>
      <c r="G6958" s="16"/>
      <c r="H6958" s="16"/>
      <c r="I6958" s="18"/>
    </row>
    <row r="6959" spans="1:9" x14ac:dyDescent="0.15">
      <c r="B6959" s="4">
        <v>34</v>
      </c>
      <c r="C6959" s="16"/>
      <c r="D6959" s="16"/>
      <c r="E6959" s="16"/>
      <c r="F6959" s="16"/>
      <c r="G6959" s="16"/>
      <c r="H6959" s="16"/>
      <c r="I6959" s="18"/>
    </row>
    <row r="6960" spans="1:9" x14ac:dyDescent="0.15">
      <c r="B6960" s="4">
        <v>35</v>
      </c>
      <c r="C6960" s="16"/>
      <c r="D6960" s="16"/>
      <c r="E6960" s="16"/>
      <c r="F6960" s="16"/>
      <c r="G6960" s="16"/>
      <c r="H6960" s="16"/>
      <c r="I6960" s="18"/>
    </row>
    <row r="6961" spans="2:9" x14ac:dyDescent="0.15">
      <c r="B6961" s="4">
        <v>36</v>
      </c>
      <c r="C6961" s="16"/>
      <c r="D6961" s="16"/>
      <c r="E6961" s="16"/>
      <c r="F6961" s="16"/>
      <c r="G6961" s="16"/>
      <c r="H6961" s="16"/>
      <c r="I6961" s="18"/>
    </row>
    <row r="6962" spans="2:9" x14ac:dyDescent="0.15">
      <c r="B6962" s="4">
        <v>37</v>
      </c>
      <c r="C6962" s="16"/>
      <c r="D6962" s="16"/>
      <c r="E6962" s="16"/>
      <c r="F6962" s="16"/>
      <c r="G6962" s="16"/>
      <c r="H6962" s="16"/>
      <c r="I6962" s="18"/>
    </row>
    <row r="6963" spans="2:9" x14ac:dyDescent="0.15">
      <c r="B6963" s="4">
        <v>38</v>
      </c>
      <c r="C6963" s="16"/>
      <c r="D6963" s="16"/>
      <c r="E6963" s="16"/>
      <c r="F6963" s="16"/>
      <c r="G6963" s="16"/>
      <c r="H6963" s="16"/>
      <c r="I6963" s="18"/>
    </row>
    <row r="6964" spans="2:9" x14ac:dyDescent="0.15">
      <c r="B6964" s="4">
        <v>39</v>
      </c>
      <c r="C6964" s="16"/>
      <c r="D6964" s="16"/>
      <c r="E6964" s="16"/>
      <c r="F6964" s="16"/>
      <c r="G6964" s="16"/>
      <c r="H6964" s="16"/>
      <c r="I6964" s="18"/>
    </row>
    <row r="6965" spans="2:9" x14ac:dyDescent="0.15">
      <c r="B6965" s="4">
        <v>40</v>
      </c>
      <c r="C6965" s="16"/>
      <c r="D6965" s="16"/>
      <c r="E6965" s="16"/>
      <c r="F6965" s="16"/>
      <c r="G6965" s="16"/>
      <c r="H6965" s="16"/>
      <c r="I6965" s="18"/>
    </row>
    <row r="6966" spans="2:9" x14ac:dyDescent="0.15">
      <c r="B6966" s="4">
        <v>41</v>
      </c>
      <c r="C6966" s="16"/>
      <c r="D6966" s="16"/>
      <c r="E6966" s="16"/>
      <c r="F6966" s="16"/>
      <c r="G6966" s="16"/>
      <c r="H6966" s="16"/>
      <c r="I6966" s="18"/>
    </row>
    <row r="6967" spans="2:9" x14ac:dyDescent="0.15">
      <c r="B6967" s="4">
        <v>42</v>
      </c>
      <c r="C6967" s="16"/>
      <c r="D6967" s="16"/>
      <c r="E6967" s="16"/>
      <c r="F6967" s="16"/>
      <c r="G6967" s="16"/>
      <c r="H6967" s="16"/>
      <c r="I6967" s="18"/>
    </row>
    <row r="6968" spans="2:9" x14ac:dyDescent="0.15">
      <c r="B6968" s="4">
        <v>43</v>
      </c>
      <c r="C6968" s="16"/>
      <c r="D6968" s="16"/>
      <c r="E6968" s="16"/>
      <c r="F6968" s="16"/>
      <c r="G6968" s="16"/>
      <c r="H6968" s="16"/>
      <c r="I6968" s="18"/>
    </row>
    <row r="6969" spans="2:9" x14ac:dyDescent="0.15">
      <c r="B6969" s="4">
        <v>44</v>
      </c>
      <c r="C6969" s="16"/>
      <c r="D6969" s="16"/>
      <c r="E6969" s="16"/>
      <c r="F6969" s="16"/>
      <c r="G6969" s="16"/>
      <c r="H6969" s="16"/>
      <c r="I6969" s="18"/>
    </row>
    <row r="6970" spans="2:9" x14ac:dyDescent="0.15">
      <c r="B6970" s="4">
        <v>45</v>
      </c>
      <c r="C6970" s="16"/>
      <c r="D6970" s="16"/>
      <c r="E6970" s="16"/>
      <c r="F6970" s="16"/>
      <c r="G6970" s="16"/>
      <c r="H6970" s="16"/>
      <c r="I6970" s="18"/>
    </row>
    <row r="6971" spans="2:9" x14ac:dyDescent="0.15">
      <c r="B6971" s="4">
        <v>46</v>
      </c>
      <c r="C6971" s="16"/>
      <c r="D6971" s="16"/>
      <c r="E6971" s="16"/>
      <c r="F6971" s="16"/>
      <c r="G6971" s="16"/>
      <c r="H6971" s="16"/>
      <c r="I6971" s="18"/>
    </row>
    <row r="6972" spans="2:9" x14ac:dyDescent="0.15">
      <c r="B6972" s="4">
        <v>47</v>
      </c>
      <c r="C6972" s="16"/>
      <c r="D6972" s="16"/>
      <c r="E6972" s="16"/>
      <c r="F6972" s="16"/>
      <c r="G6972" s="16"/>
      <c r="H6972" s="16"/>
      <c r="I6972" s="18"/>
    </row>
    <row r="6973" spans="2:9" x14ac:dyDescent="0.15">
      <c r="B6973" s="4">
        <v>48</v>
      </c>
      <c r="C6973" s="16"/>
      <c r="D6973" s="16"/>
      <c r="E6973" s="16"/>
      <c r="F6973" s="16"/>
      <c r="G6973" s="16"/>
      <c r="H6973" s="16"/>
      <c r="I6973" s="18"/>
    </row>
    <row r="6974" spans="2:9" x14ac:dyDescent="0.15">
      <c r="B6974" s="4">
        <v>49</v>
      </c>
      <c r="C6974" s="16"/>
      <c r="D6974" s="16"/>
      <c r="E6974" s="16"/>
      <c r="F6974" s="16"/>
      <c r="G6974" s="16"/>
      <c r="H6974" s="16"/>
      <c r="I6974" s="18"/>
    </row>
    <row r="6975" spans="2:9" x14ac:dyDescent="0.15">
      <c r="B6975" s="4">
        <v>50</v>
      </c>
      <c r="C6975" s="16"/>
      <c r="D6975" s="16"/>
      <c r="E6975" s="16"/>
      <c r="F6975" s="16"/>
      <c r="G6975" s="16"/>
      <c r="H6975" s="16"/>
      <c r="I6975" s="18"/>
    </row>
    <row r="6976" spans="2:9" x14ac:dyDescent="0.15">
      <c r="B6976" s="4">
        <v>51</v>
      </c>
      <c r="C6976" s="16"/>
      <c r="D6976" s="16"/>
      <c r="E6976" s="16"/>
      <c r="F6976" s="16"/>
      <c r="G6976" s="16"/>
      <c r="H6976" s="16"/>
      <c r="I6976" s="18"/>
    </row>
    <row r="6977" spans="2:9" x14ac:dyDescent="0.15">
      <c r="B6977" s="4">
        <v>52</v>
      </c>
      <c r="C6977" s="16"/>
      <c r="D6977" s="16"/>
      <c r="E6977" s="16"/>
      <c r="F6977" s="16"/>
      <c r="G6977" s="16"/>
      <c r="H6977" s="16"/>
      <c r="I6977" s="18"/>
    </row>
    <row r="6978" spans="2:9" x14ac:dyDescent="0.15">
      <c r="B6978" s="4">
        <v>53</v>
      </c>
      <c r="C6978" s="16"/>
      <c r="D6978" s="16"/>
      <c r="E6978" s="16"/>
      <c r="F6978" s="16"/>
      <c r="G6978" s="16"/>
      <c r="H6978" s="16"/>
      <c r="I6978" s="18"/>
    </row>
    <row r="6979" spans="2:9" x14ac:dyDescent="0.15">
      <c r="B6979" s="4">
        <v>54</v>
      </c>
      <c r="C6979" s="16"/>
      <c r="D6979" s="16"/>
      <c r="E6979" s="16"/>
      <c r="F6979" s="16"/>
      <c r="G6979" s="16"/>
      <c r="H6979" s="16"/>
      <c r="I6979" s="18"/>
    </row>
    <row r="6980" spans="2:9" x14ac:dyDescent="0.15">
      <c r="B6980" s="4">
        <v>55</v>
      </c>
      <c r="C6980" s="16"/>
      <c r="D6980" s="16"/>
      <c r="E6980" s="16"/>
      <c r="F6980" s="16"/>
      <c r="G6980" s="16"/>
      <c r="H6980" s="16"/>
      <c r="I6980" s="18"/>
    </row>
    <row r="6981" spans="2:9" x14ac:dyDescent="0.15">
      <c r="B6981" s="4">
        <v>56</v>
      </c>
      <c r="C6981" s="16"/>
      <c r="D6981" s="16"/>
      <c r="E6981" s="16"/>
      <c r="F6981" s="16"/>
      <c r="G6981" s="16"/>
      <c r="H6981" s="16"/>
      <c r="I6981" s="18"/>
    </row>
    <row r="6982" spans="2:9" x14ac:dyDescent="0.15">
      <c r="B6982" s="4">
        <v>57</v>
      </c>
      <c r="C6982" s="16"/>
      <c r="D6982" s="16"/>
      <c r="E6982" s="16"/>
      <c r="F6982" s="16"/>
      <c r="G6982" s="16"/>
      <c r="H6982" s="16"/>
      <c r="I6982" s="18"/>
    </row>
    <row r="6983" spans="2:9" x14ac:dyDescent="0.15">
      <c r="B6983" s="4">
        <v>58</v>
      </c>
      <c r="C6983" s="16"/>
      <c r="D6983" s="16"/>
      <c r="E6983" s="16"/>
      <c r="F6983" s="16"/>
      <c r="G6983" s="16"/>
      <c r="H6983" s="16"/>
      <c r="I6983" s="18"/>
    </row>
    <row r="6984" spans="2:9" x14ac:dyDescent="0.15">
      <c r="B6984" s="4">
        <v>59</v>
      </c>
      <c r="C6984" s="16"/>
      <c r="D6984" s="16"/>
      <c r="E6984" s="16"/>
      <c r="F6984" s="16"/>
      <c r="G6984" s="16"/>
      <c r="H6984" s="16"/>
      <c r="I6984" s="18"/>
    </row>
    <row r="6985" spans="2:9" x14ac:dyDescent="0.15">
      <c r="B6985" s="4">
        <v>60</v>
      </c>
      <c r="C6985" s="16"/>
      <c r="D6985" s="16"/>
      <c r="E6985" s="16"/>
      <c r="F6985" s="16"/>
      <c r="G6985" s="16"/>
      <c r="H6985" s="16"/>
      <c r="I6985" s="18"/>
    </row>
    <row r="6986" spans="2:9" x14ac:dyDescent="0.15">
      <c r="B6986" s="4">
        <v>61</v>
      </c>
      <c r="C6986" s="16"/>
      <c r="D6986" s="16"/>
      <c r="E6986" s="16"/>
      <c r="F6986" s="16"/>
      <c r="G6986" s="16"/>
      <c r="H6986" s="16"/>
      <c r="I6986" s="18"/>
    </row>
    <row r="6987" spans="2:9" x14ac:dyDescent="0.15">
      <c r="B6987" s="4">
        <v>62</v>
      </c>
      <c r="C6987" s="16"/>
      <c r="D6987" s="16"/>
      <c r="E6987" s="16"/>
      <c r="F6987" s="16"/>
      <c r="G6987" s="16"/>
      <c r="H6987" s="16"/>
      <c r="I6987" s="18"/>
    </row>
    <row r="6988" spans="2:9" x14ac:dyDescent="0.15">
      <c r="B6988" s="4">
        <v>63</v>
      </c>
      <c r="C6988" s="16"/>
      <c r="D6988" s="16"/>
      <c r="E6988" s="16"/>
      <c r="F6988" s="16"/>
      <c r="G6988" s="16"/>
      <c r="H6988" s="16"/>
      <c r="I6988" s="18"/>
    </row>
    <row r="6989" spans="2:9" x14ac:dyDescent="0.15">
      <c r="B6989" s="4">
        <v>64</v>
      </c>
      <c r="C6989" s="16"/>
      <c r="D6989" s="16"/>
      <c r="E6989" s="16"/>
      <c r="F6989" s="16"/>
      <c r="G6989" s="16"/>
      <c r="H6989" s="16"/>
      <c r="I6989" s="18"/>
    </row>
    <row r="6990" spans="2:9" x14ac:dyDescent="0.15">
      <c r="B6990" s="4">
        <v>65</v>
      </c>
      <c r="C6990" s="16"/>
      <c r="D6990" s="16"/>
      <c r="E6990" s="16"/>
      <c r="F6990" s="16"/>
      <c r="G6990" s="16"/>
      <c r="H6990" s="16"/>
      <c r="I6990" s="18"/>
    </row>
    <row r="6991" spans="2:9" x14ac:dyDescent="0.15">
      <c r="B6991" s="4">
        <v>66</v>
      </c>
      <c r="C6991" s="16"/>
      <c r="D6991" s="16"/>
      <c r="E6991" s="16"/>
      <c r="F6991" s="16"/>
      <c r="G6991" s="16"/>
      <c r="H6991" s="16"/>
      <c r="I6991" s="18"/>
    </row>
    <row r="6992" spans="2:9" x14ac:dyDescent="0.15">
      <c r="B6992" s="4">
        <v>67</v>
      </c>
      <c r="C6992" s="16"/>
      <c r="D6992" s="16"/>
      <c r="E6992" s="16"/>
      <c r="F6992" s="16"/>
      <c r="G6992" s="16"/>
      <c r="H6992" s="16"/>
      <c r="I6992" s="18"/>
    </row>
    <row r="6993" spans="1:9" x14ac:dyDescent="0.15">
      <c r="B6993" s="4">
        <v>68</v>
      </c>
      <c r="C6993" s="16"/>
      <c r="D6993" s="16"/>
      <c r="E6993" s="16"/>
      <c r="F6993" s="16"/>
      <c r="G6993" s="16"/>
      <c r="H6993" s="16"/>
      <c r="I6993" s="18"/>
    </row>
    <row r="6994" spans="1:9" x14ac:dyDescent="0.15">
      <c r="B6994" s="4">
        <v>69</v>
      </c>
      <c r="C6994" s="16"/>
      <c r="D6994" s="16"/>
      <c r="E6994" s="16"/>
      <c r="F6994" s="16"/>
      <c r="G6994" s="16"/>
      <c r="H6994" s="16"/>
      <c r="I6994" s="18"/>
    </row>
    <row r="6995" spans="1:9" x14ac:dyDescent="0.15">
      <c r="B6995" s="4">
        <v>70</v>
      </c>
      <c r="C6995" s="5"/>
      <c r="D6995" s="5"/>
      <c r="E6995" s="5"/>
      <c r="F6995" s="5"/>
      <c r="G6995" s="5"/>
      <c r="H6995" s="5"/>
      <c r="I6995" s="6"/>
    </row>
    <row r="6996" spans="1:9" x14ac:dyDescent="0.15">
      <c r="B6996" s="4">
        <v>71</v>
      </c>
      <c r="C6996" s="5"/>
      <c r="D6996" s="5"/>
      <c r="E6996" s="5"/>
      <c r="F6996" s="5"/>
      <c r="G6996" s="5"/>
      <c r="H6996" s="5"/>
      <c r="I6996" s="6"/>
    </row>
    <row r="6997" spans="1:9" x14ac:dyDescent="0.15">
      <c r="B6997" s="4">
        <v>72</v>
      </c>
      <c r="C6997" s="5"/>
      <c r="D6997" s="5"/>
      <c r="E6997" s="5"/>
      <c r="F6997" s="5"/>
      <c r="G6997" s="5"/>
      <c r="H6997" s="5"/>
      <c r="I6997" s="6"/>
    </row>
    <row r="6998" spans="1:9" x14ac:dyDescent="0.15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15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15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15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15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15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15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15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15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15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15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15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15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15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15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15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15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15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15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15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15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15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15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15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15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15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15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15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15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15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15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15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15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15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15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15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15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15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15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15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15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15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15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15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15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15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15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15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15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15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15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15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15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15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15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15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15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15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15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15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15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15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15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15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15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15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15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15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15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15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15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15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15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15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15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15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15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15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15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15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15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15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15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15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15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15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15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15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15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15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15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15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15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15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15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15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15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15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15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15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15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15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15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15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15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15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15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15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15">
      <c r="B7106" s="4">
        <v>181</v>
      </c>
      <c r="I7106" s="6"/>
    </row>
    <row r="7107" spans="1:10" x14ac:dyDescent="0.15">
      <c r="A7107" s="14" t="s">
        <v>10</v>
      </c>
      <c r="B7107" s="3"/>
      <c r="I7107" s="6"/>
    </row>
    <row r="7108" spans="1:10" x14ac:dyDescent="0.15">
      <c r="A7108" t="s">
        <v>67</v>
      </c>
      <c r="B7108" s="15"/>
      <c r="C7108" s="8" t="e">
        <f>AVERAGE(C6926:C7106)</f>
        <v>#DIV/0!</v>
      </c>
      <c r="D7108" s="8"/>
      <c r="E7108" s="8"/>
      <c r="F7108" s="8"/>
      <c r="G7108" s="8"/>
      <c r="H7108" s="8"/>
      <c r="I7108" s="9"/>
      <c r="J7108" s="17" t="e">
        <f>AVERAGE(D6926:D7106)</f>
        <v>#DIV/0!</v>
      </c>
    </row>
    <row r="7109" spans="1:10" x14ac:dyDescent="0.15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15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15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15">
      <c r="B7112" s="4"/>
      <c r="C7112" s="16"/>
      <c r="D7112" s="16"/>
      <c r="E7112" s="16"/>
      <c r="F7112" s="16"/>
      <c r="G7112" s="16"/>
      <c r="H7112" s="16"/>
      <c r="I7112" s="18"/>
    </row>
    <row r="7113" spans="1:10" x14ac:dyDescent="0.15">
      <c r="A7113" s="6"/>
      <c r="B7113" s="16">
        <v>1</v>
      </c>
      <c r="C7113" s="16"/>
      <c r="D7113" s="16"/>
      <c r="E7113" s="16"/>
      <c r="F7113" s="16"/>
      <c r="G7113" s="16"/>
      <c r="H7113" s="16"/>
      <c r="I7113" s="18"/>
    </row>
    <row r="7114" spans="1:10" x14ac:dyDescent="0.15">
      <c r="A7114" s="6"/>
      <c r="B7114" s="16">
        <v>2</v>
      </c>
      <c r="C7114" s="16"/>
      <c r="D7114" s="16"/>
      <c r="E7114" s="16"/>
      <c r="F7114" s="16"/>
      <c r="G7114" s="16"/>
      <c r="H7114" s="16"/>
      <c r="I7114" s="18"/>
    </row>
    <row r="7115" spans="1:10" x14ac:dyDescent="0.15">
      <c r="A7115" s="6"/>
      <c r="B7115" s="16">
        <v>3</v>
      </c>
      <c r="C7115" s="16"/>
      <c r="D7115" s="16"/>
      <c r="E7115" s="16"/>
      <c r="F7115" s="16"/>
      <c r="G7115" s="16"/>
      <c r="H7115" s="16"/>
      <c r="I7115" s="18"/>
    </row>
    <row r="7116" spans="1:10" x14ac:dyDescent="0.15">
      <c r="A7116" s="6"/>
      <c r="B7116" s="16">
        <v>4</v>
      </c>
      <c r="C7116" s="16"/>
      <c r="D7116" s="16"/>
      <c r="E7116" s="16"/>
      <c r="F7116" s="16"/>
      <c r="G7116" s="16"/>
      <c r="H7116" s="16"/>
      <c r="I7116" s="18"/>
    </row>
    <row r="7117" spans="1:10" x14ac:dyDescent="0.15">
      <c r="A7117" s="6"/>
      <c r="B7117" s="16">
        <v>5</v>
      </c>
      <c r="C7117" s="16"/>
      <c r="D7117" s="16"/>
      <c r="E7117" s="16"/>
      <c r="F7117" s="16"/>
      <c r="G7117" s="16"/>
      <c r="H7117" s="16"/>
      <c r="I7117" s="18"/>
    </row>
    <row r="7118" spans="1:10" x14ac:dyDescent="0.15">
      <c r="A7118" s="6"/>
      <c r="B7118" s="16">
        <v>6</v>
      </c>
      <c r="C7118" s="16"/>
      <c r="D7118" s="16"/>
      <c r="E7118" s="16"/>
      <c r="F7118" s="16"/>
      <c r="G7118" s="16"/>
      <c r="H7118" s="16"/>
      <c r="I7118" s="18"/>
    </row>
    <row r="7119" spans="1:10" x14ac:dyDescent="0.15">
      <c r="A7119" s="6"/>
      <c r="B7119" s="16">
        <v>7</v>
      </c>
      <c r="C7119" s="16"/>
      <c r="D7119" s="16"/>
      <c r="E7119" s="16"/>
      <c r="F7119" s="16"/>
      <c r="G7119" s="16"/>
      <c r="H7119" s="16"/>
      <c r="I7119" s="18"/>
    </row>
    <row r="7120" spans="1:10" x14ac:dyDescent="0.15">
      <c r="A7120" s="6"/>
      <c r="B7120" s="16">
        <v>8</v>
      </c>
      <c r="C7120" s="16"/>
      <c r="D7120" s="16"/>
      <c r="E7120" s="16"/>
      <c r="F7120" s="16"/>
      <c r="G7120" s="16"/>
      <c r="H7120" s="16"/>
      <c r="I7120" s="18"/>
    </row>
    <row r="7121" spans="1:9" x14ac:dyDescent="0.15">
      <c r="A7121" s="6"/>
      <c r="B7121" s="16">
        <v>9</v>
      </c>
      <c r="C7121" s="16"/>
      <c r="D7121" s="16"/>
      <c r="E7121" s="16"/>
      <c r="F7121" s="16"/>
      <c r="G7121" s="16"/>
      <c r="H7121" s="16"/>
      <c r="I7121" s="18"/>
    </row>
    <row r="7122" spans="1:9" x14ac:dyDescent="0.15">
      <c r="A7122" s="6"/>
      <c r="B7122" s="16">
        <v>10</v>
      </c>
      <c r="C7122" s="16"/>
      <c r="D7122" s="16"/>
      <c r="E7122" s="16"/>
      <c r="F7122" s="16"/>
      <c r="G7122" s="16"/>
      <c r="H7122" s="16"/>
      <c r="I7122" s="18"/>
    </row>
    <row r="7123" spans="1:9" x14ac:dyDescent="0.15">
      <c r="A7123" s="6"/>
      <c r="B7123" s="16">
        <v>11</v>
      </c>
      <c r="C7123" s="16"/>
      <c r="D7123" s="16"/>
      <c r="E7123" s="16"/>
      <c r="F7123" s="16"/>
      <c r="G7123" s="16"/>
      <c r="H7123" s="16"/>
      <c r="I7123" s="18"/>
    </row>
    <row r="7124" spans="1:9" x14ac:dyDescent="0.15">
      <c r="A7124" s="6"/>
      <c r="B7124" s="5">
        <v>12</v>
      </c>
      <c r="C7124" s="16"/>
      <c r="D7124" s="16"/>
      <c r="E7124" s="16"/>
      <c r="F7124" s="16"/>
      <c r="G7124" s="16"/>
      <c r="H7124" s="16"/>
      <c r="I7124" s="18"/>
    </row>
    <row r="7125" spans="1:9" x14ac:dyDescent="0.15">
      <c r="B7125" s="4">
        <v>13</v>
      </c>
      <c r="C7125" s="16"/>
      <c r="D7125" s="16"/>
      <c r="E7125" s="16"/>
      <c r="F7125" s="16"/>
      <c r="G7125" s="16"/>
      <c r="H7125" s="16"/>
      <c r="I7125" s="18"/>
    </row>
    <row r="7126" spans="1:9" x14ac:dyDescent="0.15">
      <c r="B7126" s="4">
        <v>14</v>
      </c>
      <c r="C7126" s="16"/>
      <c r="D7126" s="16"/>
      <c r="E7126" s="16"/>
      <c r="F7126" s="16"/>
      <c r="G7126" s="16"/>
      <c r="H7126" s="16"/>
      <c r="I7126" s="18"/>
    </row>
    <row r="7127" spans="1:9" x14ac:dyDescent="0.15">
      <c r="B7127" s="4">
        <v>15</v>
      </c>
      <c r="C7127" s="16"/>
      <c r="D7127" s="16"/>
      <c r="E7127" s="16"/>
      <c r="F7127" s="16"/>
      <c r="G7127" s="16"/>
      <c r="H7127" s="16"/>
      <c r="I7127" s="18"/>
    </row>
    <row r="7128" spans="1:9" x14ac:dyDescent="0.15">
      <c r="B7128" s="4">
        <v>16</v>
      </c>
      <c r="C7128" s="16"/>
      <c r="D7128" s="16"/>
      <c r="E7128" s="16"/>
      <c r="F7128" s="16"/>
      <c r="G7128" s="16"/>
      <c r="H7128" s="16"/>
      <c r="I7128" s="18"/>
    </row>
    <row r="7129" spans="1:9" x14ac:dyDescent="0.15">
      <c r="B7129" s="4">
        <v>17</v>
      </c>
      <c r="C7129" s="16"/>
      <c r="D7129" s="16"/>
      <c r="E7129" s="16"/>
      <c r="F7129" s="16"/>
      <c r="G7129" s="16"/>
      <c r="H7129" s="16"/>
      <c r="I7129" s="18"/>
    </row>
    <row r="7130" spans="1:9" x14ac:dyDescent="0.15">
      <c r="B7130" s="4">
        <v>18</v>
      </c>
      <c r="C7130" s="16"/>
      <c r="D7130" s="16"/>
      <c r="E7130" s="16"/>
      <c r="F7130" s="16"/>
      <c r="G7130" s="16"/>
      <c r="H7130" s="16"/>
      <c r="I7130" s="18"/>
    </row>
    <row r="7131" spans="1:9" x14ac:dyDescent="0.15">
      <c r="B7131" s="4">
        <v>19</v>
      </c>
      <c r="C7131" s="16"/>
      <c r="D7131" s="16"/>
      <c r="E7131" s="16"/>
      <c r="F7131" s="16"/>
      <c r="G7131" s="16"/>
      <c r="H7131" s="16"/>
      <c r="I7131" s="18"/>
    </row>
    <row r="7132" spans="1:9" x14ac:dyDescent="0.15">
      <c r="B7132" s="4">
        <v>20</v>
      </c>
      <c r="C7132" s="16"/>
      <c r="D7132" s="16"/>
      <c r="E7132" s="16"/>
      <c r="F7132" s="16"/>
      <c r="G7132" s="16"/>
      <c r="H7132" s="16"/>
      <c r="I7132" s="18"/>
    </row>
    <row r="7133" spans="1:9" x14ac:dyDescent="0.15">
      <c r="B7133" s="4">
        <v>21</v>
      </c>
      <c r="C7133" s="16"/>
      <c r="D7133" s="16"/>
      <c r="E7133" s="16"/>
      <c r="F7133" s="16"/>
      <c r="G7133" s="16"/>
      <c r="H7133" s="16"/>
      <c r="I7133" s="18"/>
    </row>
    <row r="7134" spans="1:9" x14ac:dyDescent="0.15">
      <c r="B7134" s="4">
        <v>22</v>
      </c>
      <c r="C7134" s="16"/>
      <c r="D7134" s="16"/>
      <c r="E7134" s="16"/>
      <c r="F7134" s="16"/>
      <c r="G7134" s="16"/>
      <c r="H7134" s="16"/>
      <c r="I7134" s="18"/>
    </row>
    <row r="7135" spans="1:9" x14ac:dyDescent="0.15">
      <c r="B7135" s="4">
        <v>23</v>
      </c>
      <c r="C7135" s="16"/>
      <c r="D7135" s="16"/>
      <c r="E7135" s="16"/>
      <c r="F7135" s="16"/>
      <c r="G7135" s="16"/>
      <c r="H7135" s="16"/>
      <c r="I7135" s="18"/>
    </row>
    <row r="7136" spans="1:9" x14ac:dyDescent="0.15">
      <c r="B7136" s="4">
        <v>24</v>
      </c>
      <c r="C7136" s="16"/>
      <c r="D7136" s="16"/>
      <c r="E7136" s="16"/>
      <c r="F7136" s="16"/>
      <c r="G7136" s="16"/>
      <c r="H7136" s="16"/>
      <c r="I7136" s="18"/>
    </row>
    <row r="7137" spans="1:9" x14ac:dyDescent="0.15">
      <c r="B7137" s="4">
        <v>25</v>
      </c>
      <c r="C7137" s="16"/>
      <c r="D7137" s="16"/>
      <c r="E7137" s="16"/>
      <c r="F7137" s="16"/>
      <c r="G7137" s="16"/>
      <c r="H7137" s="16"/>
      <c r="I7137" s="18"/>
    </row>
    <row r="7138" spans="1:9" x14ac:dyDescent="0.15">
      <c r="B7138" s="4">
        <v>26</v>
      </c>
      <c r="C7138" s="16"/>
      <c r="D7138" s="16"/>
      <c r="E7138" s="16"/>
      <c r="F7138" s="16"/>
      <c r="G7138" s="16"/>
      <c r="H7138" s="16"/>
      <c r="I7138" s="18"/>
    </row>
    <row r="7139" spans="1:9" x14ac:dyDescent="0.15">
      <c r="B7139" s="4">
        <v>27</v>
      </c>
      <c r="C7139" s="16"/>
      <c r="D7139" s="16"/>
      <c r="E7139" s="16"/>
      <c r="F7139" s="16"/>
      <c r="G7139" s="16"/>
      <c r="H7139" s="16"/>
      <c r="I7139" s="18"/>
    </row>
    <row r="7140" spans="1:9" x14ac:dyDescent="0.15">
      <c r="B7140" s="4">
        <v>28</v>
      </c>
      <c r="C7140" s="16"/>
      <c r="D7140" s="16"/>
      <c r="E7140" s="16"/>
      <c r="F7140" s="16"/>
      <c r="G7140" s="16"/>
      <c r="H7140" s="16"/>
      <c r="I7140" s="18"/>
    </row>
    <row r="7141" spans="1:9" x14ac:dyDescent="0.15">
      <c r="B7141" s="4">
        <v>29</v>
      </c>
      <c r="C7141" s="16"/>
      <c r="D7141" s="16"/>
      <c r="E7141" s="16"/>
      <c r="F7141" s="16"/>
      <c r="G7141" s="16"/>
      <c r="H7141" s="16"/>
      <c r="I7141" s="18"/>
    </row>
    <row r="7142" spans="1:9" x14ac:dyDescent="0.15">
      <c r="B7142" s="4">
        <v>30</v>
      </c>
      <c r="C7142" s="16"/>
      <c r="D7142" s="16"/>
      <c r="E7142" s="16"/>
      <c r="F7142" s="16"/>
      <c r="G7142" s="16"/>
      <c r="H7142" s="16"/>
      <c r="I7142" s="18"/>
    </row>
    <row r="7143" spans="1:9" x14ac:dyDescent="0.15">
      <c r="A7143" s="6"/>
      <c r="B7143" s="4">
        <v>31</v>
      </c>
      <c r="C7143" s="16"/>
      <c r="D7143" s="16"/>
      <c r="E7143" s="16"/>
      <c r="F7143" s="16"/>
      <c r="G7143" s="16"/>
      <c r="H7143" s="16"/>
      <c r="I7143" s="18"/>
    </row>
    <row r="7144" spans="1:9" x14ac:dyDescent="0.15">
      <c r="A7144" s="11"/>
      <c r="B7144" s="5">
        <v>32</v>
      </c>
      <c r="C7144" s="16"/>
      <c r="D7144" s="16"/>
      <c r="E7144" s="16"/>
      <c r="F7144" s="16"/>
      <c r="G7144" s="16"/>
      <c r="H7144" s="16"/>
      <c r="I7144" s="18"/>
    </row>
    <row r="7145" spans="1:9" x14ac:dyDescent="0.15">
      <c r="B7145" s="4">
        <v>33</v>
      </c>
      <c r="C7145" s="16"/>
      <c r="D7145" s="16"/>
      <c r="E7145" s="16"/>
      <c r="F7145" s="16"/>
      <c r="G7145" s="16"/>
      <c r="H7145" s="16"/>
      <c r="I7145" s="18"/>
    </row>
    <row r="7146" spans="1:9" x14ac:dyDescent="0.15">
      <c r="B7146" s="4">
        <v>34</v>
      </c>
      <c r="C7146" s="16"/>
      <c r="D7146" s="16"/>
      <c r="E7146" s="16"/>
      <c r="F7146" s="16"/>
      <c r="G7146" s="16"/>
      <c r="H7146" s="16"/>
      <c r="I7146" s="18"/>
    </row>
    <row r="7147" spans="1:9" x14ac:dyDescent="0.15">
      <c r="B7147" s="4">
        <v>35</v>
      </c>
      <c r="C7147" s="16"/>
      <c r="D7147" s="16"/>
      <c r="E7147" s="16"/>
      <c r="F7147" s="16"/>
      <c r="G7147" s="16"/>
      <c r="H7147" s="16"/>
      <c r="I7147" s="18"/>
    </row>
    <row r="7148" spans="1:9" x14ac:dyDescent="0.15">
      <c r="B7148" s="4">
        <v>36</v>
      </c>
      <c r="C7148" s="16"/>
      <c r="D7148" s="16"/>
      <c r="E7148" s="16"/>
      <c r="F7148" s="16"/>
      <c r="G7148" s="16"/>
      <c r="H7148" s="16"/>
      <c r="I7148" s="18"/>
    </row>
    <row r="7149" spans="1:9" x14ac:dyDescent="0.15">
      <c r="B7149" s="4">
        <v>37</v>
      </c>
      <c r="C7149" s="16"/>
      <c r="D7149" s="16"/>
      <c r="E7149" s="16"/>
      <c r="F7149" s="16"/>
      <c r="G7149" s="16"/>
      <c r="H7149" s="16"/>
      <c r="I7149" s="18"/>
    </row>
    <row r="7150" spans="1:9" x14ac:dyDescent="0.15">
      <c r="B7150" s="4">
        <v>38</v>
      </c>
      <c r="C7150" s="16"/>
      <c r="D7150" s="16"/>
      <c r="E7150" s="16"/>
      <c r="F7150" s="16"/>
      <c r="G7150" s="16"/>
      <c r="H7150" s="16"/>
      <c r="I7150" s="18"/>
    </row>
    <row r="7151" spans="1:9" x14ac:dyDescent="0.15">
      <c r="B7151" s="4">
        <v>39</v>
      </c>
      <c r="C7151" s="16"/>
      <c r="D7151" s="16"/>
      <c r="E7151" s="16"/>
      <c r="F7151" s="16"/>
      <c r="G7151" s="16"/>
      <c r="H7151" s="16"/>
      <c r="I7151" s="18"/>
    </row>
    <row r="7152" spans="1:9" x14ac:dyDescent="0.15">
      <c r="B7152" s="4">
        <v>40</v>
      </c>
      <c r="C7152" s="16"/>
      <c r="D7152" s="16"/>
      <c r="E7152" s="16"/>
      <c r="F7152" s="16"/>
      <c r="G7152" s="16"/>
      <c r="H7152" s="16"/>
      <c r="I7152" s="18"/>
    </row>
    <row r="7153" spans="2:9" x14ac:dyDescent="0.15">
      <c r="B7153" s="4">
        <v>41</v>
      </c>
      <c r="C7153" s="16"/>
      <c r="D7153" s="16"/>
      <c r="E7153" s="16"/>
      <c r="F7153" s="16"/>
      <c r="G7153" s="16"/>
      <c r="H7153" s="16"/>
      <c r="I7153" s="18"/>
    </row>
    <row r="7154" spans="2:9" x14ac:dyDescent="0.15">
      <c r="B7154" s="4">
        <v>42</v>
      </c>
      <c r="C7154" s="16"/>
      <c r="D7154" s="16"/>
      <c r="E7154" s="16"/>
      <c r="F7154" s="16"/>
      <c r="G7154" s="16"/>
      <c r="H7154" s="16"/>
      <c r="I7154" s="18"/>
    </row>
    <row r="7155" spans="2:9" x14ac:dyDescent="0.15">
      <c r="B7155" s="4">
        <v>43</v>
      </c>
      <c r="C7155" s="16"/>
      <c r="D7155" s="16"/>
      <c r="E7155" s="16"/>
      <c r="F7155" s="16"/>
      <c r="G7155" s="16"/>
      <c r="H7155" s="16"/>
      <c r="I7155" s="18"/>
    </row>
    <row r="7156" spans="2:9" x14ac:dyDescent="0.15">
      <c r="B7156" s="4">
        <v>44</v>
      </c>
      <c r="C7156" s="16"/>
      <c r="D7156" s="16"/>
      <c r="E7156" s="16"/>
      <c r="F7156" s="16"/>
      <c r="G7156" s="16"/>
      <c r="H7156" s="16"/>
      <c r="I7156" s="18"/>
    </row>
    <row r="7157" spans="2:9" x14ac:dyDescent="0.15">
      <c r="B7157" s="4">
        <v>45</v>
      </c>
      <c r="C7157" s="16"/>
      <c r="D7157" s="16"/>
      <c r="E7157" s="16"/>
      <c r="F7157" s="16"/>
      <c r="G7157" s="16"/>
      <c r="H7157" s="16"/>
      <c r="I7157" s="18"/>
    </row>
    <row r="7158" spans="2:9" x14ac:dyDescent="0.15">
      <c r="B7158" s="4">
        <v>46</v>
      </c>
      <c r="C7158" s="16"/>
      <c r="D7158" s="16"/>
      <c r="E7158" s="16"/>
      <c r="F7158" s="16"/>
      <c r="G7158" s="16"/>
      <c r="H7158" s="16"/>
      <c r="I7158" s="18"/>
    </row>
    <row r="7159" spans="2:9" x14ac:dyDescent="0.15">
      <c r="B7159" s="4">
        <v>47</v>
      </c>
      <c r="C7159" s="16"/>
      <c r="D7159" s="16"/>
      <c r="E7159" s="16"/>
      <c r="F7159" s="16"/>
      <c r="G7159" s="16"/>
      <c r="H7159" s="16"/>
      <c r="I7159" s="18"/>
    </row>
    <row r="7160" spans="2:9" x14ac:dyDescent="0.15">
      <c r="B7160" s="4">
        <v>48</v>
      </c>
      <c r="C7160" s="16"/>
      <c r="D7160" s="16"/>
      <c r="E7160" s="16"/>
      <c r="F7160" s="16"/>
      <c r="G7160" s="16"/>
      <c r="H7160" s="16"/>
      <c r="I7160" s="18"/>
    </row>
    <row r="7161" spans="2:9" x14ac:dyDescent="0.15">
      <c r="B7161" s="4">
        <v>49</v>
      </c>
      <c r="C7161" s="16"/>
      <c r="D7161" s="16"/>
      <c r="E7161" s="16"/>
      <c r="F7161" s="16"/>
      <c r="G7161" s="16"/>
      <c r="H7161" s="16"/>
      <c r="I7161" s="18"/>
    </row>
    <row r="7162" spans="2:9" x14ac:dyDescent="0.15">
      <c r="B7162" s="4">
        <v>50</v>
      </c>
      <c r="C7162" s="16"/>
      <c r="D7162" s="16"/>
      <c r="E7162" s="16"/>
      <c r="F7162" s="16"/>
      <c r="G7162" s="16"/>
      <c r="H7162" s="16"/>
      <c r="I7162" s="18"/>
    </row>
    <row r="7163" spans="2:9" x14ac:dyDescent="0.15">
      <c r="B7163" s="4">
        <v>51</v>
      </c>
      <c r="C7163" s="16"/>
      <c r="D7163" s="16"/>
      <c r="E7163" s="16"/>
      <c r="F7163" s="16"/>
      <c r="G7163" s="16"/>
      <c r="H7163" s="16"/>
      <c r="I7163" s="18"/>
    </row>
    <row r="7164" spans="2:9" x14ac:dyDescent="0.15">
      <c r="B7164" s="4">
        <v>52</v>
      </c>
      <c r="C7164" s="16"/>
      <c r="D7164" s="16"/>
      <c r="E7164" s="16"/>
      <c r="F7164" s="16"/>
      <c r="G7164" s="16"/>
      <c r="H7164" s="16"/>
      <c r="I7164" s="18"/>
    </row>
    <row r="7165" spans="2:9" x14ac:dyDescent="0.15">
      <c r="B7165" s="4">
        <v>53</v>
      </c>
      <c r="C7165" s="16"/>
      <c r="D7165" s="16"/>
      <c r="E7165" s="16"/>
      <c r="F7165" s="16"/>
      <c r="G7165" s="16"/>
      <c r="H7165" s="16"/>
      <c r="I7165" s="18"/>
    </row>
    <row r="7166" spans="2:9" x14ac:dyDescent="0.15">
      <c r="B7166" s="4">
        <v>54</v>
      </c>
      <c r="C7166" s="16"/>
      <c r="D7166" s="16"/>
      <c r="E7166" s="16"/>
      <c r="F7166" s="16"/>
      <c r="G7166" s="16"/>
      <c r="H7166" s="16"/>
      <c r="I7166" s="18"/>
    </row>
    <row r="7167" spans="2:9" x14ac:dyDescent="0.15">
      <c r="B7167" s="4">
        <v>55</v>
      </c>
      <c r="C7167" s="16"/>
      <c r="D7167" s="16"/>
      <c r="E7167" s="16"/>
      <c r="F7167" s="16"/>
      <c r="G7167" s="16"/>
      <c r="H7167" s="16"/>
      <c r="I7167" s="18"/>
    </row>
    <row r="7168" spans="2:9" x14ac:dyDescent="0.15">
      <c r="B7168" s="4">
        <v>56</v>
      </c>
      <c r="C7168" s="16"/>
      <c r="D7168" s="16"/>
      <c r="E7168" s="16"/>
      <c r="F7168" s="16"/>
      <c r="G7168" s="16"/>
      <c r="H7168" s="16"/>
      <c r="I7168" s="18"/>
    </row>
    <row r="7169" spans="2:9" x14ac:dyDescent="0.15">
      <c r="B7169" s="4">
        <v>57</v>
      </c>
      <c r="C7169" s="16"/>
      <c r="D7169" s="16"/>
      <c r="E7169" s="16"/>
      <c r="F7169" s="16"/>
      <c r="G7169" s="16"/>
      <c r="H7169" s="16"/>
      <c r="I7169" s="18"/>
    </row>
    <row r="7170" spans="2:9" x14ac:dyDescent="0.15">
      <c r="B7170" s="4">
        <v>58</v>
      </c>
      <c r="C7170" s="16"/>
      <c r="D7170" s="16"/>
      <c r="E7170" s="16"/>
      <c r="F7170" s="16"/>
      <c r="G7170" s="16"/>
      <c r="H7170" s="16"/>
      <c r="I7170" s="18"/>
    </row>
    <row r="7171" spans="2:9" x14ac:dyDescent="0.15">
      <c r="B7171" s="4">
        <v>59</v>
      </c>
      <c r="C7171" s="16"/>
      <c r="D7171" s="16"/>
      <c r="E7171" s="16"/>
      <c r="F7171" s="16"/>
      <c r="G7171" s="16"/>
      <c r="H7171" s="16"/>
      <c r="I7171" s="18"/>
    </row>
    <row r="7172" spans="2:9" x14ac:dyDescent="0.15">
      <c r="B7172" s="4">
        <v>60</v>
      </c>
      <c r="C7172" s="16"/>
      <c r="D7172" s="16"/>
      <c r="E7172" s="16"/>
      <c r="F7172" s="16"/>
      <c r="G7172" s="16"/>
      <c r="H7172" s="16"/>
      <c r="I7172" s="18"/>
    </row>
    <row r="7173" spans="2:9" x14ac:dyDescent="0.15">
      <c r="B7173" s="4">
        <v>61</v>
      </c>
      <c r="C7173" s="16"/>
      <c r="D7173" s="16"/>
      <c r="E7173" s="16"/>
      <c r="F7173" s="16"/>
      <c r="G7173" s="16"/>
      <c r="H7173" s="16"/>
      <c r="I7173" s="18"/>
    </row>
    <row r="7174" spans="2:9" x14ac:dyDescent="0.15">
      <c r="B7174" s="4">
        <v>62</v>
      </c>
      <c r="C7174" s="16"/>
      <c r="D7174" s="16"/>
      <c r="E7174" s="16"/>
      <c r="F7174" s="16"/>
      <c r="G7174" s="16"/>
      <c r="H7174" s="16"/>
      <c r="I7174" s="18"/>
    </row>
    <row r="7175" spans="2:9" x14ac:dyDescent="0.15">
      <c r="B7175" s="4">
        <v>63</v>
      </c>
      <c r="C7175" s="16"/>
      <c r="D7175" s="16"/>
      <c r="E7175" s="16"/>
      <c r="F7175" s="16"/>
      <c r="G7175" s="16"/>
      <c r="H7175" s="16"/>
      <c r="I7175" s="18"/>
    </row>
    <row r="7176" spans="2:9" x14ac:dyDescent="0.15">
      <c r="B7176" s="4">
        <v>64</v>
      </c>
      <c r="C7176" s="16"/>
      <c r="D7176" s="16"/>
      <c r="E7176" s="16"/>
      <c r="F7176" s="16"/>
      <c r="G7176" s="16"/>
      <c r="H7176" s="16"/>
      <c r="I7176" s="18"/>
    </row>
    <row r="7177" spans="2:9" x14ac:dyDescent="0.15">
      <c r="B7177" s="4">
        <v>65</v>
      </c>
      <c r="C7177" s="16"/>
      <c r="D7177" s="16"/>
      <c r="E7177" s="16"/>
      <c r="F7177" s="16"/>
      <c r="G7177" s="16"/>
      <c r="H7177" s="16"/>
      <c r="I7177" s="18"/>
    </row>
    <row r="7178" spans="2:9" x14ac:dyDescent="0.15">
      <c r="B7178" s="4">
        <v>66</v>
      </c>
      <c r="C7178" s="16"/>
      <c r="D7178" s="16"/>
      <c r="E7178" s="16"/>
      <c r="F7178" s="16"/>
      <c r="G7178" s="16"/>
      <c r="H7178" s="16"/>
      <c r="I7178" s="18"/>
    </row>
    <row r="7179" spans="2:9" x14ac:dyDescent="0.15">
      <c r="B7179" s="4">
        <v>67</v>
      </c>
      <c r="C7179" s="16"/>
      <c r="D7179" s="16"/>
      <c r="E7179" s="16"/>
      <c r="F7179" s="16"/>
      <c r="G7179" s="16"/>
      <c r="H7179" s="16"/>
      <c r="I7179" s="18"/>
    </row>
    <row r="7180" spans="2:9" x14ac:dyDescent="0.15">
      <c r="B7180" s="4">
        <v>68</v>
      </c>
      <c r="C7180" s="16"/>
      <c r="D7180" s="16"/>
      <c r="E7180" s="16"/>
      <c r="F7180" s="16"/>
      <c r="G7180" s="16"/>
      <c r="H7180" s="16"/>
      <c r="I7180" s="18"/>
    </row>
    <row r="7181" spans="2:9" x14ac:dyDescent="0.15">
      <c r="B7181" s="4">
        <v>69</v>
      </c>
      <c r="C7181" s="16"/>
      <c r="D7181" s="16"/>
      <c r="E7181" s="16"/>
      <c r="F7181" s="16"/>
      <c r="G7181" s="16"/>
      <c r="H7181" s="16"/>
      <c r="I7181" s="18"/>
    </row>
    <row r="7182" spans="2:9" x14ac:dyDescent="0.15">
      <c r="B7182" s="4">
        <v>70</v>
      </c>
      <c r="C7182" s="5"/>
      <c r="D7182" s="5"/>
      <c r="E7182" s="5"/>
      <c r="F7182" s="5"/>
      <c r="G7182" s="5"/>
      <c r="H7182" s="5"/>
      <c r="I7182" s="6"/>
    </row>
    <row r="7183" spans="2:9" x14ac:dyDescent="0.15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15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15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15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15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15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15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15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15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15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15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15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15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15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15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15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15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15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15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15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15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15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15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15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15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15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15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15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15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15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15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15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15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15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15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15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15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15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15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15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15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15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15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15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15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15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15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15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15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15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15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15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15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15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15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15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15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15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15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15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15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15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15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15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15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15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15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15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15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15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15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15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15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15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15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15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15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15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15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15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15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15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15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15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15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15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15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15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15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15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15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15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15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15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15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15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15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15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15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15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15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15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15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15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15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15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15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15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15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15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15">
      <c r="B7293" s="4">
        <v>181</v>
      </c>
      <c r="I7293" s="6"/>
    </row>
    <row r="7294" spans="1:10" x14ac:dyDescent="0.15">
      <c r="A7294" s="14" t="s">
        <v>10</v>
      </c>
      <c r="B7294" s="3"/>
      <c r="I7294" s="6"/>
    </row>
    <row r="7295" spans="1:10" x14ac:dyDescent="0.15">
      <c r="A7295" t="s">
        <v>67</v>
      </c>
      <c r="B7295" s="15"/>
      <c r="C7295" s="8" t="e">
        <f>AVERAGE(C7113:C7293)</f>
        <v>#DIV/0!</v>
      </c>
      <c r="D7295" s="8"/>
      <c r="E7295" s="8"/>
      <c r="F7295" s="8"/>
      <c r="G7295" s="8"/>
      <c r="H7295" s="8"/>
      <c r="I7295" s="9"/>
      <c r="J7295" s="17" t="e">
        <f>AVERAGE(D7113:D7293)</f>
        <v>#DIV/0!</v>
      </c>
    </row>
    <row r="7296" spans="1:10" x14ac:dyDescent="0.15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15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15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15">
      <c r="B7299" s="4"/>
      <c r="C7299" s="16"/>
      <c r="D7299" s="16"/>
      <c r="E7299" s="16"/>
      <c r="F7299" s="16"/>
      <c r="G7299" s="16"/>
      <c r="H7299" s="16"/>
      <c r="I7299" s="18"/>
    </row>
    <row r="7300" spans="1:9" x14ac:dyDescent="0.15">
      <c r="A7300" s="6"/>
      <c r="B7300" s="16">
        <v>1</v>
      </c>
      <c r="C7300" s="16"/>
      <c r="D7300" s="16"/>
      <c r="E7300" s="16"/>
      <c r="F7300" s="16"/>
      <c r="G7300" s="16"/>
      <c r="H7300" s="16"/>
      <c r="I7300" s="18"/>
    </row>
    <row r="7301" spans="1:9" x14ac:dyDescent="0.15">
      <c r="A7301" s="6"/>
      <c r="B7301" s="16">
        <v>2</v>
      </c>
      <c r="C7301" s="16"/>
      <c r="D7301" s="16"/>
      <c r="E7301" s="16"/>
      <c r="F7301" s="16"/>
      <c r="G7301" s="16"/>
      <c r="H7301" s="16"/>
      <c r="I7301" s="18"/>
    </row>
    <row r="7302" spans="1:9" x14ac:dyDescent="0.15">
      <c r="A7302" s="6"/>
      <c r="B7302" s="16">
        <v>3</v>
      </c>
      <c r="C7302" s="16"/>
      <c r="D7302" s="16"/>
      <c r="E7302" s="16"/>
      <c r="F7302" s="16"/>
      <c r="G7302" s="16"/>
      <c r="H7302" s="16"/>
      <c r="I7302" s="18"/>
    </row>
    <row r="7303" spans="1:9" x14ac:dyDescent="0.15">
      <c r="A7303" s="6"/>
      <c r="B7303" s="16">
        <v>4</v>
      </c>
      <c r="C7303" s="16"/>
      <c r="D7303" s="16"/>
      <c r="E7303" s="16"/>
      <c r="F7303" s="16"/>
      <c r="G7303" s="16"/>
      <c r="H7303" s="16"/>
      <c r="I7303" s="18"/>
    </row>
    <row r="7304" spans="1:9" x14ac:dyDescent="0.15">
      <c r="A7304" s="6"/>
      <c r="B7304" s="16">
        <v>5</v>
      </c>
      <c r="C7304" s="16"/>
      <c r="D7304" s="16"/>
      <c r="E7304" s="16"/>
      <c r="F7304" s="16"/>
      <c r="G7304" s="16"/>
      <c r="H7304" s="16"/>
      <c r="I7304" s="18"/>
    </row>
    <row r="7305" spans="1:9" x14ac:dyDescent="0.15">
      <c r="A7305" s="6"/>
      <c r="B7305" s="16">
        <v>6</v>
      </c>
      <c r="C7305" s="16"/>
      <c r="D7305" s="16"/>
      <c r="E7305" s="16"/>
      <c r="F7305" s="16"/>
      <c r="G7305" s="16"/>
      <c r="H7305" s="16"/>
      <c r="I7305" s="18"/>
    </row>
    <row r="7306" spans="1:9" x14ac:dyDescent="0.15">
      <c r="A7306" s="6"/>
      <c r="B7306" s="16">
        <v>7</v>
      </c>
      <c r="C7306" s="16"/>
      <c r="D7306" s="16"/>
      <c r="E7306" s="16"/>
      <c r="F7306" s="16"/>
      <c r="G7306" s="16"/>
      <c r="H7306" s="16"/>
      <c r="I7306" s="18"/>
    </row>
    <row r="7307" spans="1:9" x14ac:dyDescent="0.15">
      <c r="A7307" s="6"/>
      <c r="B7307" s="16">
        <v>8</v>
      </c>
      <c r="C7307" s="16"/>
      <c r="D7307" s="16"/>
      <c r="E7307" s="16"/>
      <c r="F7307" s="16"/>
      <c r="G7307" s="16"/>
      <c r="H7307" s="16"/>
      <c r="I7307" s="18"/>
    </row>
    <row r="7308" spans="1:9" x14ac:dyDescent="0.15">
      <c r="A7308" s="6"/>
      <c r="B7308" s="16">
        <v>9</v>
      </c>
      <c r="C7308" s="16"/>
      <c r="D7308" s="16"/>
      <c r="E7308" s="16"/>
      <c r="F7308" s="16"/>
      <c r="G7308" s="16"/>
      <c r="H7308" s="16"/>
      <c r="I7308" s="18"/>
    </row>
    <row r="7309" spans="1:9" x14ac:dyDescent="0.15">
      <c r="A7309" s="6"/>
      <c r="B7309" s="16">
        <v>10</v>
      </c>
      <c r="C7309" s="16"/>
      <c r="D7309" s="16"/>
      <c r="E7309" s="16"/>
      <c r="F7309" s="16"/>
      <c r="G7309" s="16"/>
      <c r="H7309" s="16"/>
      <c r="I7309" s="18"/>
    </row>
    <row r="7310" spans="1:9" x14ac:dyDescent="0.15">
      <c r="A7310" s="6"/>
      <c r="B7310" s="16">
        <v>11</v>
      </c>
      <c r="C7310" s="16"/>
      <c r="D7310" s="16"/>
      <c r="E7310" s="16"/>
      <c r="F7310" s="16"/>
      <c r="G7310" s="16"/>
      <c r="H7310" s="16"/>
      <c r="I7310" s="18"/>
    </row>
    <row r="7311" spans="1:9" x14ac:dyDescent="0.15">
      <c r="A7311" s="6"/>
      <c r="B7311" s="5">
        <v>12</v>
      </c>
      <c r="C7311" s="16"/>
      <c r="D7311" s="16"/>
      <c r="E7311" s="16"/>
      <c r="F7311" s="16"/>
      <c r="G7311" s="16"/>
      <c r="H7311" s="16"/>
      <c r="I7311" s="18"/>
    </row>
    <row r="7312" spans="1:9" x14ac:dyDescent="0.15">
      <c r="B7312" s="4">
        <v>13</v>
      </c>
      <c r="C7312" s="16"/>
      <c r="D7312" s="16"/>
      <c r="E7312" s="16"/>
      <c r="F7312" s="16"/>
      <c r="G7312" s="16"/>
      <c r="H7312" s="16"/>
      <c r="I7312" s="18"/>
    </row>
    <row r="7313" spans="2:9" x14ac:dyDescent="0.15">
      <c r="B7313" s="4">
        <v>14</v>
      </c>
      <c r="C7313" s="16"/>
      <c r="D7313" s="16"/>
      <c r="E7313" s="16"/>
      <c r="F7313" s="16"/>
      <c r="G7313" s="16"/>
      <c r="H7313" s="16"/>
      <c r="I7313" s="18"/>
    </row>
    <row r="7314" spans="2:9" x14ac:dyDescent="0.15">
      <c r="B7314" s="4">
        <v>15</v>
      </c>
      <c r="C7314" s="16"/>
      <c r="D7314" s="16"/>
      <c r="E7314" s="16"/>
      <c r="F7314" s="16"/>
      <c r="G7314" s="16"/>
      <c r="H7314" s="16"/>
      <c r="I7314" s="18"/>
    </row>
    <row r="7315" spans="2:9" x14ac:dyDescent="0.15">
      <c r="B7315" s="4">
        <v>16</v>
      </c>
      <c r="C7315" s="16"/>
      <c r="D7315" s="16"/>
      <c r="E7315" s="16"/>
      <c r="F7315" s="16"/>
      <c r="G7315" s="16"/>
      <c r="H7315" s="16"/>
      <c r="I7315" s="18"/>
    </row>
    <row r="7316" spans="2:9" x14ac:dyDescent="0.15">
      <c r="B7316" s="4">
        <v>17</v>
      </c>
      <c r="C7316" s="16"/>
      <c r="D7316" s="16"/>
      <c r="E7316" s="16"/>
      <c r="F7316" s="16"/>
      <c r="G7316" s="16"/>
      <c r="H7316" s="16"/>
      <c r="I7316" s="18"/>
    </row>
    <row r="7317" spans="2:9" x14ac:dyDescent="0.15">
      <c r="B7317" s="4">
        <v>18</v>
      </c>
      <c r="C7317" s="16"/>
      <c r="D7317" s="16"/>
      <c r="E7317" s="16"/>
      <c r="F7317" s="16"/>
      <c r="G7317" s="16"/>
      <c r="H7317" s="16"/>
      <c r="I7317" s="18"/>
    </row>
    <row r="7318" spans="2:9" x14ac:dyDescent="0.15">
      <c r="B7318" s="4">
        <v>19</v>
      </c>
      <c r="C7318" s="16"/>
      <c r="D7318" s="16"/>
      <c r="E7318" s="16"/>
      <c r="F7318" s="16"/>
      <c r="G7318" s="16"/>
      <c r="H7318" s="16"/>
      <c r="I7318" s="18"/>
    </row>
    <row r="7319" spans="2:9" x14ac:dyDescent="0.15">
      <c r="B7319" s="4">
        <v>20</v>
      </c>
      <c r="C7319" s="16"/>
      <c r="D7319" s="16"/>
      <c r="E7319" s="16"/>
      <c r="F7319" s="16"/>
      <c r="G7319" s="16"/>
      <c r="H7319" s="16"/>
      <c r="I7319" s="18"/>
    </row>
    <row r="7320" spans="2:9" x14ac:dyDescent="0.15">
      <c r="B7320" s="4">
        <v>21</v>
      </c>
      <c r="C7320" s="16"/>
      <c r="D7320" s="16"/>
      <c r="E7320" s="16"/>
      <c r="F7320" s="16"/>
      <c r="G7320" s="16"/>
      <c r="H7320" s="16"/>
      <c r="I7320" s="18"/>
    </row>
    <row r="7321" spans="2:9" x14ac:dyDescent="0.15">
      <c r="B7321" s="4">
        <v>22</v>
      </c>
      <c r="C7321" s="16"/>
      <c r="D7321" s="16"/>
      <c r="E7321" s="16"/>
      <c r="F7321" s="16"/>
      <c r="G7321" s="16"/>
      <c r="H7321" s="16"/>
      <c r="I7321" s="18"/>
    </row>
    <row r="7322" spans="2:9" x14ac:dyDescent="0.15">
      <c r="B7322" s="4">
        <v>23</v>
      </c>
      <c r="C7322" s="16"/>
      <c r="D7322" s="16"/>
      <c r="E7322" s="16"/>
      <c r="F7322" s="16"/>
      <c r="G7322" s="16"/>
      <c r="H7322" s="16"/>
      <c r="I7322" s="18"/>
    </row>
    <row r="7323" spans="2:9" x14ac:dyDescent="0.15">
      <c r="B7323" s="4">
        <v>24</v>
      </c>
      <c r="C7323" s="16"/>
      <c r="D7323" s="16"/>
      <c r="E7323" s="16"/>
      <c r="F7323" s="16"/>
      <c r="G7323" s="16"/>
      <c r="H7323" s="16"/>
      <c r="I7323" s="18"/>
    </row>
    <row r="7324" spans="2:9" x14ac:dyDescent="0.15">
      <c r="B7324" s="4">
        <v>25</v>
      </c>
      <c r="C7324" s="16"/>
      <c r="D7324" s="16"/>
      <c r="E7324" s="16"/>
      <c r="F7324" s="16"/>
      <c r="G7324" s="16"/>
      <c r="H7324" s="16"/>
      <c r="I7324" s="18"/>
    </row>
    <row r="7325" spans="2:9" x14ac:dyDescent="0.15">
      <c r="B7325" s="4">
        <v>26</v>
      </c>
      <c r="C7325" s="16"/>
      <c r="D7325" s="16"/>
      <c r="E7325" s="16"/>
      <c r="F7325" s="16"/>
      <c r="G7325" s="16"/>
      <c r="H7325" s="16"/>
      <c r="I7325" s="18"/>
    </row>
    <row r="7326" spans="2:9" x14ac:dyDescent="0.15">
      <c r="B7326" s="4">
        <v>27</v>
      </c>
      <c r="C7326" s="16"/>
      <c r="D7326" s="16"/>
      <c r="E7326" s="16"/>
      <c r="F7326" s="16"/>
      <c r="G7326" s="16"/>
      <c r="H7326" s="16"/>
      <c r="I7326" s="18"/>
    </row>
    <row r="7327" spans="2:9" x14ac:dyDescent="0.15">
      <c r="B7327" s="4">
        <v>28</v>
      </c>
      <c r="C7327" s="16"/>
      <c r="D7327" s="16"/>
      <c r="E7327" s="16"/>
      <c r="F7327" s="16"/>
      <c r="G7327" s="16"/>
      <c r="H7327" s="16"/>
      <c r="I7327" s="18"/>
    </row>
    <row r="7328" spans="2:9" x14ac:dyDescent="0.15">
      <c r="B7328" s="4">
        <v>29</v>
      </c>
      <c r="C7328" s="16"/>
      <c r="D7328" s="16"/>
      <c r="E7328" s="16"/>
      <c r="F7328" s="16"/>
      <c r="G7328" s="16"/>
      <c r="H7328" s="16"/>
      <c r="I7328" s="18"/>
    </row>
    <row r="7329" spans="1:9" x14ac:dyDescent="0.15">
      <c r="B7329" s="4">
        <v>30</v>
      </c>
      <c r="C7329" s="16"/>
      <c r="D7329" s="16"/>
      <c r="E7329" s="16"/>
      <c r="F7329" s="16"/>
      <c r="G7329" s="16"/>
      <c r="H7329" s="16"/>
      <c r="I7329" s="18"/>
    </row>
    <row r="7330" spans="1:9" x14ac:dyDescent="0.15">
      <c r="A7330" s="6"/>
      <c r="B7330" s="4">
        <v>31</v>
      </c>
      <c r="C7330" s="16"/>
      <c r="D7330" s="16"/>
      <c r="E7330" s="16"/>
      <c r="F7330" s="16"/>
      <c r="G7330" s="16"/>
      <c r="H7330" s="16"/>
      <c r="I7330" s="18"/>
    </row>
    <row r="7331" spans="1:9" x14ac:dyDescent="0.15">
      <c r="A7331" s="11"/>
      <c r="B7331" s="5">
        <v>32</v>
      </c>
      <c r="C7331" s="16"/>
      <c r="D7331" s="16"/>
      <c r="E7331" s="16"/>
      <c r="F7331" s="16"/>
      <c r="G7331" s="16"/>
      <c r="H7331" s="16"/>
      <c r="I7331" s="18"/>
    </row>
    <row r="7332" spans="1:9" x14ac:dyDescent="0.15">
      <c r="B7332" s="4">
        <v>33</v>
      </c>
      <c r="C7332" s="16"/>
      <c r="D7332" s="16"/>
      <c r="E7332" s="16"/>
      <c r="F7332" s="16"/>
      <c r="G7332" s="16"/>
      <c r="H7332" s="16"/>
      <c r="I7332" s="18"/>
    </row>
    <row r="7333" spans="1:9" x14ac:dyDescent="0.15">
      <c r="B7333" s="4">
        <v>34</v>
      </c>
      <c r="C7333" s="16"/>
      <c r="D7333" s="16"/>
      <c r="E7333" s="16"/>
      <c r="F7333" s="16"/>
      <c r="G7333" s="16"/>
      <c r="H7333" s="16"/>
      <c r="I7333" s="18"/>
    </row>
    <row r="7334" spans="1:9" x14ac:dyDescent="0.15">
      <c r="B7334" s="4">
        <v>35</v>
      </c>
      <c r="C7334" s="16"/>
      <c r="D7334" s="16"/>
      <c r="E7334" s="16"/>
      <c r="F7334" s="16"/>
      <c r="G7334" s="16"/>
      <c r="H7334" s="16"/>
      <c r="I7334" s="18"/>
    </row>
    <row r="7335" spans="1:9" x14ac:dyDescent="0.15">
      <c r="B7335" s="4">
        <v>36</v>
      </c>
      <c r="C7335" s="16"/>
      <c r="D7335" s="16"/>
      <c r="E7335" s="16"/>
      <c r="F7335" s="16"/>
      <c r="G7335" s="16"/>
      <c r="H7335" s="16"/>
      <c r="I7335" s="18"/>
    </row>
    <row r="7336" spans="1:9" x14ac:dyDescent="0.15">
      <c r="B7336" s="4">
        <v>37</v>
      </c>
      <c r="C7336" s="16"/>
      <c r="D7336" s="16"/>
      <c r="E7336" s="16"/>
      <c r="F7336" s="16"/>
      <c r="G7336" s="16"/>
      <c r="H7336" s="16"/>
      <c r="I7336" s="18"/>
    </row>
    <row r="7337" spans="1:9" x14ac:dyDescent="0.15">
      <c r="B7337" s="4">
        <v>38</v>
      </c>
      <c r="C7337" s="16"/>
      <c r="D7337" s="16"/>
      <c r="E7337" s="16"/>
      <c r="F7337" s="16"/>
      <c r="G7337" s="16"/>
      <c r="H7337" s="16"/>
      <c r="I7337" s="18"/>
    </row>
    <row r="7338" spans="1:9" x14ac:dyDescent="0.15">
      <c r="B7338" s="4">
        <v>39</v>
      </c>
      <c r="C7338" s="16"/>
      <c r="D7338" s="16"/>
      <c r="E7338" s="16"/>
      <c r="F7338" s="16"/>
      <c r="G7338" s="16"/>
      <c r="H7338" s="16"/>
      <c r="I7338" s="18"/>
    </row>
    <row r="7339" spans="1:9" x14ac:dyDescent="0.15">
      <c r="B7339" s="4">
        <v>40</v>
      </c>
      <c r="C7339" s="16"/>
      <c r="D7339" s="16"/>
      <c r="E7339" s="16"/>
      <c r="F7339" s="16"/>
      <c r="G7339" s="16"/>
      <c r="H7339" s="16"/>
      <c r="I7339" s="18"/>
    </row>
    <row r="7340" spans="1:9" x14ac:dyDescent="0.15">
      <c r="B7340" s="4">
        <v>41</v>
      </c>
      <c r="C7340" s="16"/>
      <c r="D7340" s="16"/>
      <c r="E7340" s="16"/>
      <c r="F7340" s="16"/>
      <c r="G7340" s="16"/>
      <c r="H7340" s="16"/>
      <c r="I7340" s="18"/>
    </row>
    <row r="7341" spans="1:9" x14ac:dyDescent="0.15">
      <c r="B7341" s="4">
        <v>42</v>
      </c>
      <c r="C7341" s="16"/>
      <c r="D7341" s="16"/>
      <c r="E7341" s="16"/>
      <c r="F7341" s="16"/>
      <c r="G7341" s="16"/>
      <c r="H7341" s="16"/>
      <c r="I7341" s="18"/>
    </row>
    <row r="7342" spans="1:9" x14ac:dyDescent="0.15">
      <c r="B7342" s="4">
        <v>43</v>
      </c>
      <c r="C7342" s="16"/>
      <c r="D7342" s="16"/>
      <c r="E7342" s="16"/>
      <c r="F7342" s="16"/>
      <c r="G7342" s="16"/>
      <c r="H7342" s="16"/>
      <c r="I7342" s="18"/>
    </row>
    <row r="7343" spans="1:9" x14ac:dyDescent="0.15">
      <c r="B7343" s="4">
        <v>44</v>
      </c>
      <c r="C7343" s="16"/>
      <c r="D7343" s="16"/>
      <c r="E7343" s="16"/>
      <c r="F7343" s="16"/>
      <c r="G7343" s="16"/>
      <c r="H7343" s="16"/>
      <c r="I7343" s="18"/>
    </row>
    <row r="7344" spans="1:9" x14ac:dyDescent="0.15">
      <c r="B7344" s="4">
        <v>45</v>
      </c>
      <c r="C7344" s="16"/>
      <c r="D7344" s="16"/>
      <c r="E7344" s="16"/>
      <c r="F7344" s="16"/>
      <c r="G7344" s="16"/>
      <c r="H7344" s="16"/>
      <c r="I7344" s="18"/>
    </row>
    <row r="7345" spans="2:9" x14ac:dyDescent="0.15">
      <c r="B7345" s="4">
        <v>46</v>
      </c>
      <c r="C7345" s="16"/>
      <c r="D7345" s="16"/>
      <c r="E7345" s="16"/>
      <c r="F7345" s="16"/>
      <c r="G7345" s="16"/>
      <c r="H7345" s="16"/>
      <c r="I7345" s="18"/>
    </row>
    <row r="7346" spans="2:9" x14ac:dyDescent="0.15">
      <c r="B7346" s="4">
        <v>47</v>
      </c>
      <c r="C7346" s="16"/>
      <c r="D7346" s="16"/>
      <c r="E7346" s="16"/>
      <c r="F7346" s="16"/>
      <c r="G7346" s="16"/>
      <c r="H7346" s="16"/>
      <c r="I7346" s="18"/>
    </row>
    <row r="7347" spans="2:9" x14ac:dyDescent="0.15">
      <c r="B7347" s="4">
        <v>48</v>
      </c>
      <c r="C7347" s="16"/>
      <c r="D7347" s="16"/>
      <c r="E7347" s="16"/>
      <c r="F7347" s="16"/>
      <c r="G7347" s="16"/>
      <c r="H7347" s="16"/>
      <c r="I7347" s="18"/>
    </row>
    <row r="7348" spans="2:9" x14ac:dyDescent="0.15">
      <c r="B7348" s="4">
        <v>49</v>
      </c>
      <c r="C7348" s="16"/>
      <c r="D7348" s="16"/>
      <c r="E7348" s="16"/>
      <c r="F7348" s="16"/>
      <c r="G7348" s="16"/>
      <c r="H7348" s="16"/>
      <c r="I7348" s="18"/>
    </row>
    <row r="7349" spans="2:9" x14ac:dyDescent="0.15">
      <c r="B7349" s="4">
        <v>50</v>
      </c>
      <c r="C7349" s="16"/>
      <c r="D7349" s="16"/>
      <c r="E7349" s="16"/>
      <c r="F7349" s="16"/>
      <c r="G7349" s="16"/>
      <c r="H7349" s="16"/>
      <c r="I7349" s="18"/>
    </row>
    <row r="7350" spans="2:9" x14ac:dyDescent="0.15">
      <c r="B7350" s="4">
        <v>51</v>
      </c>
      <c r="C7350" s="16"/>
      <c r="D7350" s="16"/>
      <c r="E7350" s="16"/>
      <c r="F7350" s="16"/>
      <c r="G7350" s="16"/>
      <c r="H7350" s="16"/>
      <c r="I7350" s="18"/>
    </row>
    <row r="7351" spans="2:9" x14ac:dyDescent="0.15">
      <c r="B7351" s="4">
        <v>52</v>
      </c>
      <c r="C7351" s="16"/>
      <c r="D7351" s="16"/>
      <c r="E7351" s="16"/>
      <c r="F7351" s="16"/>
      <c r="G7351" s="16"/>
      <c r="H7351" s="16"/>
      <c r="I7351" s="18"/>
    </row>
    <row r="7352" spans="2:9" x14ac:dyDescent="0.15">
      <c r="B7352" s="4">
        <v>53</v>
      </c>
      <c r="C7352" s="16"/>
      <c r="D7352" s="16"/>
      <c r="E7352" s="16"/>
      <c r="F7352" s="16"/>
      <c r="G7352" s="16"/>
      <c r="H7352" s="16"/>
      <c r="I7352" s="18"/>
    </row>
    <row r="7353" spans="2:9" x14ac:dyDescent="0.15">
      <c r="B7353" s="4">
        <v>54</v>
      </c>
      <c r="C7353" s="16"/>
      <c r="D7353" s="16"/>
      <c r="E7353" s="16"/>
      <c r="F7353" s="16"/>
      <c r="G7353" s="16"/>
      <c r="H7353" s="16"/>
      <c r="I7353" s="18"/>
    </row>
    <row r="7354" spans="2:9" x14ac:dyDescent="0.15">
      <c r="B7354" s="4">
        <v>55</v>
      </c>
      <c r="C7354" s="16"/>
      <c r="D7354" s="16"/>
      <c r="E7354" s="16"/>
      <c r="F7354" s="16"/>
      <c r="G7354" s="16"/>
      <c r="H7354" s="16"/>
      <c r="I7354" s="18"/>
    </row>
    <row r="7355" spans="2:9" x14ac:dyDescent="0.15">
      <c r="B7355" s="4">
        <v>56</v>
      </c>
      <c r="C7355" s="16"/>
      <c r="D7355" s="16"/>
      <c r="E7355" s="16"/>
      <c r="F7355" s="16"/>
      <c r="G7355" s="16"/>
      <c r="H7355" s="16"/>
      <c r="I7355" s="18"/>
    </row>
    <row r="7356" spans="2:9" x14ac:dyDescent="0.15">
      <c r="B7356" s="4">
        <v>57</v>
      </c>
      <c r="C7356" s="16"/>
      <c r="D7356" s="16"/>
      <c r="E7356" s="16"/>
      <c r="F7356" s="16"/>
      <c r="G7356" s="16"/>
      <c r="H7356" s="16"/>
      <c r="I7356" s="18"/>
    </row>
    <row r="7357" spans="2:9" x14ac:dyDescent="0.15">
      <c r="B7357" s="4">
        <v>58</v>
      </c>
      <c r="C7357" s="16"/>
      <c r="D7357" s="16"/>
      <c r="E7357" s="16"/>
      <c r="F7357" s="16"/>
      <c r="G7357" s="16"/>
      <c r="H7357" s="16"/>
      <c r="I7357" s="18"/>
    </row>
    <row r="7358" spans="2:9" x14ac:dyDescent="0.15">
      <c r="B7358" s="4">
        <v>59</v>
      </c>
      <c r="C7358" s="16"/>
      <c r="D7358" s="16"/>
      <c r="E7358" s="16"/>
      <c r="F7358" s="16"/>
      <c r="G7358" s="16"/>
      <c r="H7358" s="16"/>
      <c r="I7358" s="18"/>
    </row>
    <row r="7359" spans="2:9" x14ac:dyDescent="0.15">
      <c r="B7359" s="4">
        <v>60</v>
      </c>
      <c r="C7359" s="16"/>
      <c r="D7359" s="16"/>
      <c r="E7359" s="16"/>
      <c r="F7359" s="16"/>
      <c r="G7359" s="16"/>
      <c r="H7359" s="16"/>
      <c r="I7359" s="18"/>
    </row>
    <row r="7360" spans="2:9" x14ac:dyDescent="0.15">
      <c r="B7360" s="4">
        <v>61</v>
      </c>
      <c r="C7360" s="16"/>
      <c r="D7360" s="16"/>
      <c r="E7360" s="16"/>
      <c r="F7360" s="16"/>
      <c r="G7360" s="16"/>
      <c r="H7360" s="16"/>
      <c r="I7360" s="18"/>
    </row>
    <row r="7361" spans="2:9" x14ac:dyDescent="0.15">
      <c r="B7361" s="4">
        <v>62</v>
      </c>
      <c r="C7361" s="16"/>
      <c r="D7361" s="16"/>
      <c r="E7361" s="16"/>
      <c r="F7361" s="16"/>
      <c r="G7361" s="16"/>
      <c r="H7361" s="16"/>
      <c r="I7361" s="18"/>
    </row>
    <row r="7362" spans="2:9" x14ac:dyDescent="0.15">
      <c r="B7362" s="4">
        <v>63</v>
      </c>
      <c r="C7362" s="16"/>
      <c r="D7362" s="16"/>
      <c r="E7362" s="16"/>
      <c r="F7362" s="16"/>
      <c r="G7362" s="16"/>
      <c r="H7362" s="16"/>
      <c r="I7362" s="18"/>
    </row>
    <row r="7363" spans="2:9" x14ac:dyDescent="0.15">
      <c r="B7363" s="4">
        <v>64</v>
      </c>
      <c r="C7363" s="16"/>
      <c r="D7363" s="16"/>
      <c r="E7363" s="16"/>
      <c r="F7363" s="16"/>
      <c r="G7363" s="16"/>
      <c r="H7363" s="16"/>
      <c r="I7363" s="18"/>
    </row>
    <row r="7364" spans="2:9" x14ac:dyDescent="0.15">
      <c r="B7364" s="4">
        <v>65</v>
      </c>
      <c r="C7364" s="16"/>
      <c r="D7364" s="16"/>
      <c r="E7364" s="16"/>
      <c r="F7364" s="16"/>
      <c r="G7364" s="16"/>
      <c r="H7364" s="16"/>
      <c r="I7364" s="18"/>
    </row>
    <row r="7365" spans="2:9" x14ac:dyDescent="0.15">
      <c r="B7365" s="4">
        <v>66</v>
      </c>
      <c r="C7365" s="16"/>
      <c r="D7365" s="16"/>
      <c r="E7365" s="16"/>
      <c r="F7365" s="16"/>
      <c r="G7365" s="16"/>
      <c r="H7365" s="16"/>
      <c r="I7365" s="18"/>
    </row>
    <row r="7366" spans="2:9" x14ac:dyDescent="0.15">
      <c r="B7366" s="4">
        <v>67</v>
      </c>
      <c r="C7366" s="16"/>
      <c r="D7366" s="16"/>
      <c r="E7366" s="16"/>
      <c r="F7366" s="16"/>
      <c r="G7366" s="16"/>
      <c r="H7366" s="16"/>
      <c r="I7366" s="18"/>
    </row>
    <row r="7367" spans="2:9" x14ac:dyDescent="0.15">
      <c r="B7367" s="4">
        <v>68</v>
      </c>
      <c r="C7367" s="16"/>
      <c r="D7367" s="16"/>
      <c r="E7367" s="16"/>
      <c r="F7367" s="16"/>
      <c r="G7367" s="16"/>
      <c r="H7367" s="16"/>
      <c r="I7367" s="18"/>
    </row>
    <row r="7368" spans="2:9" x14ac:dyDescent="0.15">
      <c r="B7368" s="4">
        <v>69</v>
      </c>
      <c r="C7368" s="16"/>
      <c r="D7368" s="16"/>
      <c r="E7368" s="16"/>
      <c r="F7368" s="16"/>
      <c r="G7368" s="16"/>
      <c r="H7368" s="16"/>
      <c r="I7368" s="18"/>
    </row>
    <row r="7369" spans="2:9" x14ac:dyDescent="0.15">
      <c r="B7369" s="4">
        <v>70</v>
      </c>
      <c r="C7369" s="5"/>
      <c r="D7369" s="5"/>
      <c r="E7369" s="5"/>
      <c r="F7369" s="5"/>
      <c r="G7369" s="5"/>
      <c r="H7369" s="5"/>
      <c r="I7369" s="6"/>
    </row>
    <row r="7370" spans="2:9" x14ac:dyDescent="0.15">
      <c r="B7370" s="4">
        <v>71</v>
      </c>
      <c r="C7370" s="5"/>
      <c r="D7370" s="5"/>
      <c r="E7370" s="5"/>
      <c r="F7370" s="5"/>
      <c r="G7370" s="5"/>
      <c r="H7370" s="5"/>
      <c r="I7370" s="6"/>
    </row>
    <row r="7371" spans="2:9" x14ac:dyDescent="0.15">
      <c r="B7371" s="4">
        <v>72</v>
      </c>
      <c r="C7371" s="5"/>
      <c r="D7371" s="5"/>
      <c r="E7371" s="5"/>
      <c r="F7371" s="5"/>
      <c r="G7371" s="5"/>
      <c r="H7371" s="5"/>
      <c r="I7371" s="6"/>
    </row>
    <row r="7372" spans="2:9" x14ac:dyDescent="0.15">
      <c r="B7372" s="4">
        <v>73</v>
      </c>
      <c r="C7372" s="5"/>
      <c r="D7372" s="5"/>
      <c r="E7372" s="5"/>
      <c r="F7372" s="5"/>
      <c r="G7372" s="5"/>
      <c r="H7372" s="5"/>
      <c r="I7372" s="6"/>
    </row>
    <row r="7373" spans="2:9" x14ac:dyDescent="0.15">
      <c r="B7373" s="4">
        <v>74</v>
      </c>
      <c r="C7373" s="5"/>
      <c r="D7373" s="5"/>
      <c r="E7373" s="5"/>
      <c r="F7373" s="5"/>
      <c r="G7373" s="5"/>
      <c r="H7373" s="5"/>
      <c r="I7373" s="6"/>
    </row>
    <row r="7374" spans="2:9" x14ac:dyDescent="0.15">
      <c r="B7374" s="4">
        <v>75</v>
      </c>
      <c r="C7374" s="5"/>
      <c r="D7374" s="5"/>
      <c r="E7374" s="5"/>
      <c r="F7374" s="5"/>
      <c r="G7374" s="5"/>
      <c r="H7374" s="5"/>
      <c r="I7374" s="6"/>
    </row>
    <row r="7375" spans="2:9" x14ac:dyDescent="0.15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15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15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15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15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15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15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15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15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15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15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15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15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15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15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15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15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15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15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15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15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15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15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15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15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15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15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15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15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15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15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15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15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15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15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15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15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15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15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15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15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15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15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15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15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15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15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15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15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15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15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15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15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15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15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15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15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15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15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15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15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15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15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15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15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15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15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15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15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15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15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15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15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15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15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15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15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15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15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15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15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15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15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15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15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15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15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15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15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15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15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15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15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15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15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15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15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15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15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15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15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15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15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15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15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15">
      <c r="B7480" s="4">
        <v>181</v>
      </c>
      <c r="I7480" s="6"/>
    </row>
    <row r="7481" spans="1:10" x14ac:dyDescent="0.15">
      <c r="A7481" s="14" t="s">
        <v>10</v>
      </c>
      <c r="B7481" s="3"/>
      <c r="I7481" s="6"/>
    </row>
    <row r="7482" spans="1:10" x14ac:dyDescent="0.15">
      <c r="A7482" t="s">
        <v>67</v>
      </c>
      <c r="B7482" s="15"/>
      <c r="C7482" s="8" t="e">
        <f>AVERAGE(C7300:C7480)</f>
        <v>#DIV/0!</v>
      </c>
      <c r="D7482" s="8"/>
      <c r="E7482" s="8"/>
      <c r="F7482" s="8"/>
      <c r="G7482" s="8"/>
      <c r="H7482" s="8"/>
      <c r="I7482" s="9"/>
      <c r="J7482" s="17" t="e">
        <f>AVERAGE(D7300:D7480)</f>
        <v>#DIV/0!</v>
      </c>
    </row>
    <row r="7483" spans="1:10" x14ac:dyDescent="0.15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15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15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15">
      <c r="B7486" s="4"/>
      <c r="C7486" s="16"/>
      <c r="D7486" s="16"/>
      <c r="E7486" s="16"/>
      <c r="F7486" s="16"/>
      <c r="G7486" s="16"/>
      <c r="H7486" s="16"/>
      <c r="I7486" s="18"/>
    </row>
    <row r="7487" spans="1:10" x14ac:dyDescent="0.15">
      <c r="A7487" s="6"/>
      <c r="B7487" s="16">
        <v>1</v>
      </c>
      <c r="C7487" s="16"/>
      <c r="D7487" s="16"/>
      <c r="E7487" s="16"/>
      <c r="F7487" s="16"/>
      <c r="G7487" s="16"/>
      <c r="H7487" s="16"/>
      <c r="I7487" s="18"/>
    </row>
    <row r="7488" spans="1:10" x14ac:dyDescent="0.15">
      <c r="A7488" s="6"/>
      <c r="B7488" s="16">
        <v>2</v>
      </c>
      <c r="C7488" s="16"/>
      <c r="D7488" s="16"/>
      <c r="E7488" s="16"/>
      <c r="F7488" s="16"/>
      <c r="G7488" s="16"/>
      <c r="H7488" s="16"/>
      <c r="I7488" s="18"/>
    </row>
    <row r="7489" spans="1:9" x14ac:dyDescent="0.15">
      <c r="A7489" s="6"/>
      <c r="B7489" s="16">
        <v>3</v>
      </c>
      <c r="C7489" s="16"/>
      <c r="D7489" s="16"/>
      <c r="E7489" s="16"/>
      <c r="F7489" s="16"/>
      <c r="G7489" s="16"/>
      <c r="H7489" s="16"/>
      <c r="I7489" s="18"/>
    </row>
    <row r="7490" spans="1:9" x14ac:dyDescent="0.15">
      <c r="A7490" s="6"/>
      <c r="B7490" s="16">
        <v>4</v>
      </c>
      <c r="C7490" s="16"/>
      <c r="D7490" s="16"/>
      <c r="E7490" s="16"/>
      <c r="F7490" s="16"/>
      <c r="G7490" s="16"/>
      <c r="H7490" s="16"/>
      <c r="I7490" s="18"/>
    </row>
    <row r="7491" spans="1:9" x14ac:dyDescent="0.15">
      <c r="A7491" s="6"/>
      <c r="B7491" s="16">
        <v>5</v>
      </c>
      <c r="C7491" s="16"/>
      <c r="D7491" s="16"/>
      <c r="E7491" s="16"/>
      <c r="F7491" s="16"/>
      <c r="G7491" s="16"/>
      <c r="H7491" s="16"/>
      <c r="I7491" s="18"/>
    </row>
    <row r="7492" spans="1:9" x14ac:dyDescent="0.15">
      <c r="A7492" s="6"/>
      <c r="B7492" s="16">
        <v>6</v>
      </c>
      <c r="C7492" s="16"/>
      <c r="D7492" s="16"/>
      <c r="E7492" s="16"/>
      <c r="F7492" s="16"/>
      <c r="G7492" s="16"/>
      <c r="H7492" s="16"/>
      <c r="I7492" s="18"/>
    </row>
    <row r="7493" spans="1:9" x14ac:dyDescent="0.15">
      <c r="A7493" s="6"/>
      <c r="B7493" s="16">
        <v>7</v>
      </c>
      <c r="C7493" s="16"/>
      <c r="D7493" s="16"/>
      <c r="E7493" s="16"/>
      <c r="F7493" s="16"/>
      <c r="G7493" s="16"/>
      <c r="H7493" s="16"/>
      <c r="I7493" s="18"/>
    </row>
    <row r="7494" spans="1:9" x14ac:dyDescent="0.15">
      <c r="A7494" s="6"/>
      <c r="B7494" s="16">
        <v>8</v>
      </c>
      <c r="C7494" s="16"/>
      <c r="D7494" s="16"/>
      <c r="E7494" s="16"/>
      <c r="F7494" s="16"/>
      <c r="G7494" s="16"/>
      <c r="H7494" s="16"/>
      <c r="I7494" s="18"/>
    </row>
    <row r="7495" spans="1:9" x14ac:dyDescent="0.15">
      <c r="A7495" s="6"/>
      <c r="B7495" s="16">
        <v>9</v>
      </c>
      <c r="C7495" s="16"/>
      <c r="D7495" s="16"/>
      <c r="E7495" s="16"/>
      <c r="F7495" s="16"/>
      <c r="G7495" s="16"/>
      <c r="H7495" s="16"/>
      <c r="I7495" s="18"/>
    </row>
    <row r="7496" spans="1:9" x14ac:dyDescent="0.15">
      <c r="A7496" s="6"/>
      <c r="B7496" s="16">
        <v>10</v>
      </c>
      <c r="C7496" s="16"/>
      <c r="D7496" s="16"/>
      <c r="E7496" s="16"/>
      <c r="F7496" s="16"/>
      <c r="G7496" s="16"/>
      <c r="H7496" s="16"/>
      <c r="I7496" s="18"/>
    </row>
    <row r="7497" spans="1:9" x14ac:dyDescent="0.15">
      <c r="A7497" s="6"/>
      <c r="B7497" s="16">
        <v>11</v>
      </c>
      <c r="C7497" s="16"/>
      <c r="D7497" s="16"/>
      <c r="E7497" s="16"/>
      <c r="F7497" s="16"/>
      <c r="G7497" s="16"/>
      <c r="H7497" s="16"/>
      <c r="I7497" s="18"/>
    </row>
    <row r="7498" spans="1:9" x14ac:dyDescent="0.15">
      <c r="A7498" s="6"/>
      <c r="B7498" s="5">
        <v>12</v>
      </c>
      <c r="C7498" s="16"/>
      <c r="D7498" s="16"/>
      <c r="E7498" s="16"/>
      <c r="F7498" s="16"/>
      <c r="G7498" s="16"/>
      <c r="H7498" s="16"/>
      <c r="I7498" s="18"/>
    </row>
    <row r="7499" spans="1:9" x14ac:dyDescent="0.15">
      <c r="B7499" s="4">
        <v>13</v>
      </c>
      <c r="C7499" s="16"/>
      <c r="D7499" s="16"/>
      <c r="E7499" s="16"/>
      <c r="F7499" s="16"/>
      <c r="G7499" s="16"/>
      <c r="H7499" s="16"/>
      <c r="I7499" s="18"/>
    </row>
    <row r="7500" spans="1:9" x14ac:dyDescent="0.15">
      <c r="B7500" s="4">
        <v>14</v>
      </c>
      <c r="C7500" s="16"/>
      <c r="D7500" s="16"/>
      <c r="E7500" s="16"/>
      <c r="F7500" s="16"/>
      <c r="G7500" s="16"/>
      <c r="H7500" s="16"/>
      <c r="I7500" s="18"/>
    </row>
    <row r="7501" spans="1:9" x14ac:dyDescent="0.15">
      <c r="B7501" s="4">
        <v>15</v>
      </c>
      <c r="C7501" s="16"/>
      <c r="D7501" s="16"/>
      <c r="E7501" s="16"/>
      <c r="F7501" s="16"/>
      <c r="G7501" s="16"/>
      <c r="H7501" s="16"/>
      <c r="I7501" s="18"/>
    </row>
    <row r="7502" spans="1:9" x14ac:dyDescent="0.15">
      <c r="B7502" s="4">
        <v>16</v>
      </c>
      <c r="C7502" s="16"/>
      <c r="D7502" s="16"/>
      <c r="E7502" s="16"/>
      <c r="F7502" s="16"/>
      <c r="G7502" s="16"/>
      <c r="H7502" s="16"/>
      <c r="I7502" s="18"/>
    </row>
    <row r="7503" spans="1:9" x14ac:dyDescent="0.15">
      <c r="B7503" s="4">
        <v>17</v>
      </c>
      <c r="C7503" s="16"/>
      <c r="D7503" s="16"/>
      <c r="E7503" s="16"/>
      <c r="F7503" s="16"/>
      <c r="G7503" s="16"/>
      <c r="H7503" s="16"/>
      <c r="I7503" s="18"/>
    </row>
    <row r="7504" spans="1:9" x14ac:dyDescent="0.15">
      <c r="B7504" s="4">
        <v>18</v>
      </c>
      <c r="C7504" s="16"/>
      <c r="D7504" s="16"/>
      <c r="E7504" s="16"/>
      <c r="F7504" s="16"/>
      <c r="G7504" s="16"/>
      <c r="H7504" s="16"/>
      <c r="I7504" s="18"/>
    </row>
    <row r="7505" spans="1:9" x14ac:dyDescent="0.15">
      <c r="B7505" s="4">
        <v>19</v>
      </c>
      <c r="C7505" s="16"/>
      <c r="D7505" s="16"/>
      <c r="E7505" s="16"/>
      <c r="F7505" s="16"/>
      <c r="G7505" s="16"/>
      <c r="H7505" s="16"/>
      <c r="I7505" s="18"/>
    </row>
    <row r="7506" spans="1:9" x14ac:dyDescent="0.15">
      <c r="B7506" s="4">
        <v>20</v>
      </c>
      <c r="C7506" s="16"/>
      <c r="D7506" s="16"/>
      <c r="E7506" s="16"/>
      <c r="F7506" s="16"/>
      <c r="G7506" s="16"/>
      <c r="H7506" s="16"/>
      <c r="I7506" s="18"/>
    </row>
    <row r="7507" spans="1:9" x14ac:dyDescent="0.15">
      <c r="B7507" s="4">
        <v>21</v>
      </c>
      <c r="C7507" s="16"/>
      <c r="D7507" s="16"/>
      <c r="E7507" s="16"/>
      <c r="F7507" s="16"/>
      <c r="G7507" s="16"/>
      <c r="H7507" s="16"/>
      <c r="I7507" s="18"/>
    </row>
    <row r="7508" spans="1:9" x14ac:dyDescent="0.15">
      <c r="B7508" s="4">
        <v>22</v>
      </c>
      <c r="C7508" s="16"/>
      <c r="D7508" s="16"/>
      <c r="E7508" s="16"/>
      <c r="F7508" s="16"/>
      <c r="G7508" s="16"/>
      <c r="H7508" s="16"/>
      <c r="I7508" s="18"/>
    </row>
    <row r="7509" spans="1:9" x14ac:dyDescent="0.15">
      <c r="B7509" s="4">
        <v>23</v>
      </c>
      <c r="C7509" s="16"/>
      <c r="D7509" s="16"/>
      <c r="E7509" s="16"/>
      <c r="F7509" s="16"/>
      <c r="G7509" s="16"/>
      <c r="H7509" s="16"/>
      <c r="I7509" s="18"/>
    </row>
    <row r="7510" spans="1:9" x14ac:dyDescent="0.15">
      <c r="B7510" s="4">
        <v>24</v>
      </c>
      <c r="C7510" s="16"/>
      <c r="D7510" s="16"/>
      <c r="E7510" s="16"/>
      <c r="F7510" s="16"/>
      <c r="G7510" s="16"/>
      <c r="H7510" s="16"/>
      <c r="I7510" s="18"/>
    </row>
    <row r="7511" spans="1:9" x14ac:dyDescent="0.15">
      <c r="B7511" s="4">
        <v>25</v>
      </c>
      <c r="C7511" s="16"/>
      <c r="D7511" s="16"/>
      <c r="E7511" s="16"/>
      <c r="F7511" s="16"/>
      <c r="G7511" s="16"/>
      <c r="H7511" s="16"/>
      <c r="I7511" s="18"/>
    </row>
    <row r="7512" spans="1:9" x14ac:dyDescent="0.15">
      <c r="B7512" s="4">
        <v>26</v>
      </c>
      <c r="C7512" s="16"/>
      <c r="D7512" s="16"/>
      <c r="E7512" s="16"/>
      <c r="F7512" s="16"/>
      <c r="G7512" s="16"/>
      <c r="H7512" s="16"/>
      <c r="I7512" s="18"/>
    </row>
    <row r="7513" spans="1:9" x14ac:dyDescent="0.15">
      <c r="B7513" s="4">
        <v>27</v>
      </c>
      <c r="C7513" s="16"/>
      <c r="D7513" s="16"/>
      <c r="E7513" s="16"/>
      <c r="F7513" s="16"/>
      <c r="G7513" s="16"/>
      <c r="H7513" s="16"/>
      <c r="I7513" s="18"/>
    </row>
    <row r="7514" spans="1:9" x14ac:dyDescent="0.15">
      <c r="B7514" s="4">
        <v>28</v>
      </c>
      <c r="C7514" s="16"/>
      <c r="D7514" s="16"/>
      <c r="E7514" s="16"/>
      <c r="F7514" s="16"/>
      <c r="G7514" s="16"/>
      <c r="H7514" s="16"/>
      <c r="I7514" s="18"/>
    </row>
    <row r="7515" spans="1:9" x14ac:dyDescent="0.15">
      <c r="B7515" s="4">
        <v>29</v>
      </c>
      <c r="C7515" s="16"/>
      <c r="D7515" s="16"/>
      <c r="E7515" s="16"/>
      <c r="F7515" s="16"/>
      <c r="G7515" s="16"/>
      <c r="H7515" s="16"/>
      <c r="I7515" s="18"/>
    </row>
    <row r="7516" spans="1:9" x14ac:dyDescent="0.15">
      <c r="B7516" s="4">
        <v>30</v>
      </c>
      <c r="C7516" s="16"/>
      <c r="D7516" s="16"/>
      <c r="E7516" s="16"/>
      <c r="F7516" s="16"/>
      <c r="G7516" s="16"/>
      <c r="H7516" s="16"/>
      <c r="I7516" s="18"/>
    </row>
    <row r="7517" spans="1:9" x14ac:dyDescent="0.15">
      <c r="A7517" s="6"/>
      <c r="B7517" s="4">
        <v>31</v>
      </c>
      <c r="C7517" s="16"/>
      <c r="D7517" s="16"/>
      <c r="E7517" s="16"/>
      <c r="F7517" s="16"/>
      <c r="G7517" s="16"/>
      <c r="H7517" s="16"/>
      <c r="I7517" s="18"/>
    </row>
    <row r="7518" spans="1:9" x14ac:dyDescent="0.15">
      <c r="A7518" s="11"/>
      <c r="B7518" s="5">
        <v>32</v>
      </c>
      <c r="C7518" s="16"/>
      <c r="D7518" s="16"/>
      <c r="E7518" s="16"/>
      <c r="F7518" s="16"/>
      <c r="G7518" s="16"/>
      <c r="H7518" s="16"/>
      <c r="I7518" s="18"/>
    </row>
    <row r="7519" spans="1:9" x14ac:dyDescent="0.15">
      <c r="B7519" s="4">
        <v>33</v>
      </c>
      <c r="C7519" s="16"/>
      <c r="D7519" s="16"/>
      <c r="E7519" s="16"/>
      <c r="F7519" s="16"/>
      <c r="G7519" s="16"/>
      <c r="H7519" s="16"/>
      <c r="I7519" s="18"/>
    </row>
    <row r="7520" spans="1:9" x14ac:dyDescent="0.15">
      <c r="B7520" s="4">
        <v>34</v>
      </c>
      <c r="C7520" s="16"/>
      <c r="D7520" s="16"/>
      <c r="E7520" s="16"/>
      <c r="F7520" s="16"/>
      <c r="G7520" s="16"/>
      <c r="H7520" s="16"/>
      <c r="I7520" s="18"/>
    </row>
    <row r="7521" spans="2:9" x14ac:dyDescent="0.15">
      <c r="B7521" s="4">
        <v>35</v>
      </c>
      <c r="C7521" s="16"/>
      <c r="D7521" s="16"/>
      <c r="E7521" s="16"/>
      <c r="F7521" s="16"/>
      <c r="G7521" s="16"/>
      <c r="H7521" s="16"/>
      <c r="I7521" s="18"/>
    </row>
    <row r="7522" spans="2:9" x14ac:dyDescent="0.15">
      <c r="B7522" s="4">
        <v>36</v>
      </c>
      <c r="C7522" s="16"/>
      <c r="D7522" s="16"/>
      <c r="E7522" s="16"/>
      <c r="F7522" s="16"/>
      <c r="G7522" s="16"/>
      <c r="H7522" s="16"/>
      <c r="I7522" s="18"/>
    </row>
    <row r="7523" spans="2:9" x14ac:dyDescent="0.15">
      <c r="B7523" s="4">
        <v>37</v>
      </c>
      <c r="C7523" s="16"/>
      <c r="D7523" s="16"/>
      <c r="E7523" s="16"/>
      <c r="F7523" s="16"/>
      <c r="G7523" s="16"/>
      <c r="H7523" s="16"/>
      <c r="I7523" s="18"/>
    </row>
    <row r="7524" spans="2:9" x14ac:dyDescent="0.15">
      <c r="B7524" s="4">
        <v>38</v>
      </c>
      <c r="C7524" s="16"/>
      <c r="D7524" s="16"/>
      <c r="E7524" s="16"/>
      <c r="F7524" s="16"/>
      <c r="G7524" s="16"/>
      <c r="H7524" s="16"/>
      <c r="I7524" s="18"/>
    </row>
    <row r="7525" spans="2:9" x14ac:dyDescent="0.15">
      <c r="B7525" s="4">
        <v>39</v>
      </c>
      <c r="C7525" s="16"/>
      <c r="D7525" s="16"/>
      <c r="E7525" s="16"/>
      <c r="F7525" s="16"/>
      <c r="G7525" s="16"/>
      <c r="H7525" s="16"/>
      <c r="I7525" s="18"/>
    </row>
    <row r="7526" spans="2:9" x14ac:dyDescent="0.15">
      <c r="B7526" s="4">
        <v>40</v>
      </c>
      <c r="C7526" s="16"/>
      <c r="D7526" s="16"/>
      <c r="E7526" s="16"/>
      <c r="F7526" s="16"/>
      <c r="G7526" s="16"/>
      <c r="H7526" s="16"/>
      <c r="I7526" s="18"/>
    </row>
    <row r="7527" spans="2:9" x14ac:dyDescent="0.15">
      <c r="B7527" s="4">
        <v>41</v>
      </c>
      <c r="C7527" s="16"/>
      <c r="D7527" s="16"/>
      <c r="E7527" s="16"/>
      <c r="F7527" s="16"/>
      <c r="G7527" s="16"/>
      <c r="H7527" s="16"/>
      <c r="I7527" s="18"/>
    </row>
    <row r="7528" spans="2:9" x14ac:dyDescent="0.15">
      <c r="B7528" s="4">
        <v>42</v>
      </c>
      <c r="C7528" s="16"/>
      <c r="D7528" s="16"/>
      <c r="E7528" s="16"/>
      <c r="F7528" s="16"/>
      <c r="G7528" s="16"/>
      <c r="H7528" s="16"/>
      <c r="I7528" s="18"/>
    </row>
    <row r="7529" spans="2:9" x14ac:dyDescent="0.15">
      <c r="B7529" s="4">
        <v>43</v>
      </c>
      <c r="C7529" s="16"/>
      <c r="D7529" s="16"/>
      <c r="E7529" s="16"/>
      <c r="F7529" s="16"/>
      <c r="G7529" s="16"/>
      <c r="H7529" s="16"/>
      <c r="I7529" s="18"/>
    </row>
    <row r="7530" spans="2:9" x14ac:dyDescent="0.15">
      <c r="B7530" s="4">
        <v>44</v>
      </c>
      <c r="C7530" s="16"/>
      <c r="D7530" s="16"/>
      <c r="E7530" s="16"/>
      <c r="F7530" s="16"/>
      <c r="G7530" s="16"/>
      <c r="H7530" s="16"/>
      <c r="I7530" s="18"/>
    </row>
    <row r="7531" spans="2:9" x14ac:dyDescent="0.15">
      <c r="B7531" s="4">
        <v>45</v>
      </c>
      <c r="C7531" s="16"/>
      <c r="D7531" s="16"/>
      <c r="E7531" s="16"/>
      <c r="F7531" s="16"/>
      <c r="G7531" s="16"/>
      <c r="H7531" s="16"/>
      <c r="I7531" s="18"/>
    </row>
    <row r="7532" spans="2:9" x14ac:dyDescent="0.15">
      <c r="B7532" s="4">
        <v>46</v>
      </c>
      <c r="C7532" s="16"/>
      <c r="D7532" s="16"/>
      <c r="E7532" s="16"/>
      <c r="F7532" s="16"/>
      <c r="G7532" s="16"/>
      <c r="H7532" s="16"/>
      <c r="I7532" s="18"/>
    </row>
    <row r="7533" spans="2:9" x14ac:dyDescent="0.15">
      <c r="B7533" s="4">
        <v>47</v>
      </c>
      <c r="C7533" s="16"/>
      <c r="D7533" s="16"/>
      <c r="E7533" s="16"/>
      <c r="F7533" s="16"/>
      <c r="G7533" s="16"/>
      <c r="H7533" s="16"/>
      <c r="I7533" s="18"/>
    </row>
    <row r="7534" spans="2:9" x14ac:dyDescent="0.15">
      <c r="B7534" s="4">
        <v>48</v>
      </c>
      <c r="C7534" s="16"/>
      <c r="D7534" s="16"/>
      <c r="E7534" s="16"/>
      <c r="F7534" s="16"/>
      <c r="G7534" s="16"/>
      <c r="H7534" s="16"/>
      <c r="I7534" s="18"/>
    </row>
    <row r="7535" spans="2:9" x14ac:dyDescent="0.15">
      <c r="B7535" s="4">
        <v>49</v>
      </c>
      <c r="C7535" s="16"/>
      <c r="D7535" s="16"/>
      <c r="E7535" s="16"/>
      <c r="F7535" s="16"/>
      <c r="G7535" s="16"/>
      <c r="H7535" s="16"/>
      <c r="I7535" s="18"/>
    </row>
    <row r="7536" spans="2:9" x14ac:dyDescent="0.15">
      <c r="B7536" s="4">
        <v>50</v>
      </c>
      <c r="C7536" s="16"/>
      <c r="D7536" s="16"/>
      <c r="E7536" s="16"/>
      <c r="F7536" s="16"/>
      <c r="G7536" s="16"/>
      <c r="H7536" s="16"/>
      <c r="I7536" s="18"/>
    </row>
    <row r="7537" spans="2:9" x14ac:dyDescent="0.15">
      <c r="B7537" s="4">
        <v>51</v>
      </c>
      <c r="C7537" s="16"/>
      <c r="D7537" s="16"/>
      <c r="E7537" s="16"/>
      <c r="F7537" s="16"/>
      <c r="G7537" s="16"/>
      <c r="H7537" s="16"/>
      <c r="I7537" s="18"/>
    </row>
    <row r="7538" spans="2:9" x14ac:dyDescent="0.15">
      <c r="B7538" s="4">
        <v>52</v>
      </c>
      <c r="C7538" s="16"/>
      <c r="D7538" s="16"/>
      <c r="E7538" s="16"/>
      <c r="F7538" s="16"/>
      <c r="G7538" s="16"/>
      <c r="H7538" s="16"/>
      <c r="I7538" s="18"/>
    </row>
    <row r="7539" spans="2:9" x14ac:dyDescent="0.15">
      <c r="B7539" s="4">
        <v>53</v>
      </c>
      <c r="C7539" s="16"/>
      <c r="D7539" s="16"/>
      <c r="E7539" s="16"/>
      <c r="F7539" s="16"/>
      <c r="G7539" s="16"/>
      <c r="H7539" s="16"/>
      <c r="I7539" s="18"/>
    </row>
    <row r="7540" spans="2:9" x14ac:dyDescent="0.15">
      <c r="B7540" s="4">
        <v>54</v>
      </c>
      <c r="C7540" s="16"/>
      <c r="D7540" s="16"/>
      <c r="E7540" s="16"/>
      <c r="F7540" s="16"/>
      <c r="G7540" s="16"/>
      <c r="H7540" s="16"/>
      <c r="I7540" s="18"/>
    </row>
    <row r="7541" spans="2:9" x14ac:dyDescent="0.15">
      <c r="B7541" s="4">
        <v>55</v>
      </c>
      <c r="C7541" s="16"/>
      <c r="D7541" s="16"/>
      <c r="E7541" s="16"/>
      <c r="F7541" s="16"/>
      <c r="G7541" s="16"/>
      <c r="H7541" s="16"/>
      <c r="I7541" s="18"/>
    </row>
    <row r="7542" spans="2:9" x14ac:dyDescent="0.15">
      <c r="B7542" s="4">
        <v>56</v>
      </c>
      <c r="C7542" s="16"/>
      <c r="D7542" s="16"/>
      <c r="E7542" s="16"/>
      <c r="F7542" s="16"/>
      <c r="G7542" s="16"/>
      <c r="H7542" s="16"/>
      <c r="I7542" s="18"/>
    </row>
    <row r="7543" spans="2:9" x14ac:dyDescent="0.15">
      <c r="B7543" s="4">
        <v>57</v>
      </c>
      <c r="C7543" s="16"/>
      <c r="D7543" s="16"/>
      <c r="E7543" s="16"/>
      <c r="F7543" s="16"/>
      <c r="G7543" s="16"/>
      <c r="H7543" s="16"/>
      <c r="I7543" s="18"/>
    </row>
    <row r="7544" spans="2:9" x14ac:dyDescent="0.15">
      <c r="B7544" s="4">
        <v>58</v>
      </c>
      <c r="C7544" s="16"/>
      <c r="D7544" s="16"/>
      <c r="E7544" s="16"/>
      <c r="F7544" s="16"/>
      <c r="G7544" s="16"/>
      <c r="H7544" s="16"/>
      <c r="I7544" s="18"/>
    </row>
    <row r="7545" spans="2:9" x14ac:dyDescent="0.15">
      <c r="B7545" s="4">
        <v>59</v>
      </c>
      <c r="C7545" s="16"/>
      <c r="D7545" s="16"/>
      <c r="E7545" s="16"/>
      <c r="F7545" s="16"/>
      <c r="G7545" s="16"/>
      <c r="H7545" s="16"/>
      <c r="I7545" s="18"/>
    </row>
    <row r="7546" spans="2:9" x14ac:dyDescent="0.15">
      <c r="B7546" s="4">
        <v>60</v>
      </c>
      <c r="C7546" s="16"/>
      <c r="D7546" s="16"/>
      <c r="E7546" s="16"/>
      <c r="F7546" s="16"/>
      <c r="G7546" s="16"/>
      <c r="H7546" s="16"/>
      <c r="I7546" s="18"/>
    </row>
    <row r="7547" spans="2:9" x14ac:dyDescent="0.15">
      <c r="B7547" s="4">
        <v>61</v>
      </c>
      <c r="C7547" s="16"/>
      <c r="D7547" s="16"/>
      <c r="E7547" s="16"/>
      <c r="F7547" s="16"/>
      <c r="G7547" s="16"/>
      <c r="H7547" s="16"/>
      <c r="I7547" s="18"/>
    </row>
    <row r="7548" spans="2:9" x14ac:dyDescent="0.15">
      <c r="B7548" s="4">
        <v>62</v>
      </c>
      <c r="C7548" s="16"/>
      <c r="D7548" s="16"/>
      <c r="E7548" s="16"/>
      <c r="F7548" s="16"/>
      <c r="G7548" s="16"/>
      <c r="H7548" s="16"/>
      <c r="I7548" s="18"/>
    </row>
    <row r="7549" spans="2:9" x14ac:dyDescent="0.15">
      <c r="B7549" s="4">
        <v>63</v>
      </c>
      <c r="C7549" s="16"/>
      <c r="D7549" s="16"/>
      <c r="E7549" s="16"/>
      <c r="F7549" s="16"/>
      <c r="G7549" s="16"/>
      <c r="H7549" s="16"/>
      <c r="I7549" s="18"/>
    </row>
    <row r="7550" spans="2:9" x14ac:dyDescent="0.15">
      <c r="B7550" s="4">
        <v>64</v>
      </c>
      <c r="C7550" s="16"/>
      <c r="D7550" s="16"/>
      <c r="E7550" s="16"/>
      <c r="F7550" s="16"/>
      <c r="G7550" s="16"/>
      <c r="H7550" s="16"/>
      <c r="I7550" s="18"/>
    </row>
    <row r="7551" spans="2:9" x14ac:dyDescent="0.15">
      <c r="B7551" s="4">
        <v>65</v>
      </c>
      <c r="C7551" s="16"/>
      <c r="D7551" s="16"/>
      <c r="E7551" s="16"/>
      <c r="F7551" s="16"/>
      <c r="G7551" s="16"/>
      <c r="H7551" s="16"/>
      <c r="I7551" s="18"/>
    </row>
    <row r="7552" spans="2:9" x14ac:dyDescent="0.15">
      <c r="B7552" s="4">
        <v>66</v>
      </c>
      <c r="C7552" s="16"/>
      <c r="D7552" s="16"/>
      <c r="E7552" s="16"/>
      <c r="F7552" s="16"/>
      <c r="G7552" s="16"/>
      <c r="H7552" s="16"/>
      <c r="I7552" s="18"/>
    </row>
    <row r="7553" spans="1:9" x14ac:dyDescent="0.15">
      <c r="B7553" s="4">
        <v>67</v>
      </c>
      <c r="C7553" s="16"/>
      <c r="D7553" s="16"/>
      <c r="E7553" s="16"/>
      <c r="F7553" s="16"/>
      <c r="G7553" s="16"/>
      <c r="H7553" s="16"/>
      <c r="I7553" s="18"/>
    </row>
    <row r="7554" spans="1:9" x14ac:dyDescent="0.15">
      <c r="B7554" s="4">
        <v>68</v>
      </c>
      <c r="C7554" s="16"/>
      <c r="D7554" s="16"/>
      <c r="E7554" s="16"/>
      <c r="F7554" s="16"/>
      <c r="G7554" s="16"/>
      <c r="H7554" s="16"/>
      <c r="I7554" s="18"/>
    </row>
    <row r="7555" spans="1:9" x14ac:dyDescent="0.15">
      <c r="B7555" s="4">
        <v>69</v>
      </c>
      <c r="C7555" s="16"/>
      <c r="D7555" s="16"/>
      <c r="E7555" s="16"/>
      <c r="F7555" s="16"/>
      <c r="G7555" s="16"/>
      <c r="H7555" s="16"/>
      <c r="I7555" s="18"/>
    </row>
    <row r="7556" spans="1:9" x14ac:dyDescent="0.15">
      <c r="B7556" s="4">
        <v>70</v>
      </c>
      <c r="C7556" s="5"/>
      <c r="D7556" s="5"/>
      <c r="E7556" s="5"/>
      <c r="F7556" s="5"/>
      <c r="G7556" s="5"/>
      <c r="H7556" s="5"/>
      <c r="I7556" s="6"/>
    </row>
    <row r="7557" spans="1:9" x14ac:dyDescent="0.15">
      <c r="B7557" s="4">
        <v>71</v>
      </c>
      <c r="C7557" s="5"/>
      <c r="D7557" s="5"/>
      <c r="E7557" s="5"/>
      <c r="F7557" s="5"/>
      <c r="G7557" s="5"/>
      <c r="H7557" s="5"/>
      <c r="I7557" s="6"/>
    </row>
    <row r="7558" spans="1:9" x14ac:dyDescent="0.15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15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15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15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15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15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15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15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15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15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15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15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15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15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15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15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15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15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15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15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15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15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15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15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15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15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15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15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15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15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15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15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15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15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15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15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15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15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15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15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15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15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15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15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15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15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15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15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15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15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15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15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15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15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15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15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15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15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15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15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15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15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15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15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15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15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15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15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15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15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15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15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15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15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15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15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15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15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15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15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15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15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15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15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15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15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15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15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15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15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15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15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15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15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15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15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15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15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15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15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15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15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15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15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15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15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15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15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15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15">
      <c r="B7667" s="4">
        <v>181</v>
      </c>
      <c r="I7667" s="6"/>
    </row>
    <row r="7668" spans="1:10" x14ac:dyDescent="0.15">
      <c r="A7668" s="14" t="s">
        <v>10</v>
      </c>
      <c r="B7668" s="3"/>
      <c r="I7668" s="6"/>
    </row>
    <row r="7669" spans="1:10" x14ac:dyDescent="0.15">
      <c r="A7669" t="s">
        <v>67</v>
      </c>
      <c r="B7669" s="15"/>
      <c r="C7669" s="8" t="e">
        <f>AVERAGE(C7487:C7667)</f>
        <v>#DIV/0!</v>
      </c>
      <c r="D7669" s="8"/>
      <c r="E7669" s="8"/>
      <c r="F7669" s="8"/>
      <c r="G7669" s="8"/>
      <c r="H7669" s="8"/>
      <c r="I7669" s="9"/>
      <c r="J7669" s="17" t="e">
        <f>AVERAGE(D7487:D7667)</f>
        <v>#DIV/0!</v>
      </c>
    </row>
    <row r="7670" spans="1:10" x14ac:dyDescent="0.15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15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15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15">
      <c r="B7673" s="4"/>
      <c r="C7673" s="16"/>
      <c r="D7673" s="16"/>
      <c r="E7673" s="16"/>
      <c r="F7673" s="16"/>
      <c r="G7673" s="16"/>
      <c r="H7673" s="16"/>
      <c r="I7673" s="18"/>
    </row>
    <row r="7674" spans="1:10" x14ac:dyDescent="0.15">
      <c r="A7674" s="6"/>
      <c r="B7674" s="16">
        <v>1</v>
      </c>
      <c r="C7674" s="16"/>
      <c r="D7674" s="16"/>
      <c r="E7674" s="16"/>
      <c r="F7674" s="16"/>
      <c r="G7674" s="16"/>
      <c r="H7674" s="16"/>
      <c r="I7674" s="18"/>
    </row>
    <row r="7675" spans="1:10" x14ac:dyDescent="0.15">
      <c r="A7675" s="6"/>
      <c r="B7675" s="16">
        <v>2</v>
      </c>
      <c r="C7675" s="16"/>
      <c r="D7675" s="16"/>
      <c r="E7675" s="16"/>
      <c r="F7675" s="16"/>
      <c r="G7675" s="16"/>
      <c r="H7675" s="16"/>
      <c r="I7675" s="18"/>
    </row>
    <row r="7676" spans="1:10" x14ac:dyDescent="0.15">
      <c r="A7676" s="6"/>
      <c r="B7676" s="16">
        <v>3</v>
      </c>
      <c r="C7676" s="16"/>
      <c r="D7676" s="16"/>
      <c r="E7676" s="16"/>
      <c r="F7676" s="16"/>
      <c r="G7676" s="16"/>
      <c r="H7676" s="16"/>
      <c r="I7676" s="18"/>
    </row>
    <row r="7677" spans="1:10" x14ac:dyDescent="0.15">
      <c r="A7677" s="6"/>
      <c r="B7677" s="16">
        <v>4</v>
      </c>
      <c r="C7677" s="16"/>
      <c r="D7677" s="16"/>
      <c r="E7677" s="16"/>
      <c r="F7677" s="16"/>
      <c r="G7677" s="16"/>
      <c r="H7677" s="16"/>
      <c r="I7677" s="18"/>
    </row>
    <row r="7678" spans="1:10" x14ac:dyDescent="0.15">
      <c r="A7678" s="6"/>
      <c r="B7678" s="16">
        <v>5</v>
      </c>
      <c r="C7678" s="16"/>
      <c r="D7678" s="16"/>
      <c r="E7678" s="16"/>
      <c r="F7678" s="16"/>
      <c r="G7678" s="16"/>
      <c r="H7678" s="16"/>
      <c r="I7678" s="18"/>
    </row>
    <row r="7679" spans="1:10" x14ac:dyDescent="0.15">
      <c r="A7679" s="6"/>
      <c r="B7679" s="16">
        <v>6</v>
      </c>
      <c r="C7679" s="16"/>
      <c r="D7679" s="16"/>
      <c r="E7679" s="16"/>
      <c r="F7679" s="16"/>
      <c r="G7679" s="16"/>
      <c r="H7679" s="16"/>
      <c r="I7679" s="18"/>
    </row>
    <row r="7680" spans="1:10" x14ac:dyDescent="0.15">
      <c r="A7680" s="6"/>
      <c r="B7680" s="16">
        <v>7</v>
      </c>
      <c r="C7680" s="16"/>
      <c r="D7680" s="16"/>
      <c r="E7680" s="16"/>
      <c r="F7680" s="16"/>
      <c r="G7680" s="16"/>
      <c r="H7680" s="16"/>
      <c r="I7680" s="18"/>
    </row>
    <row r="7681" spans="1:9" x14ac:dyDescent="0.15">
      <c r="A7681" s="6"/>
      <c r="B7681" s="16">
        <v>8</v>
      </c>
      <c r="C7681" s="16"/>
      <c r="D7681" s="16"/>
      <c r="E7681" s="16"/>
      <c r="F7681" s="16"/>
      <c r="G7681" s="16"/>
      <c r="H7681" s="16"/>
      <c r="I7681" s="18"/>
    </row>
    <row r="7682" spans="1:9" x14ac:dyDescent="0.15">
      <c r="A7682" s="6"/>
      <c r="B7682" s="16">
        <v>9</v>
      </c>
      <c r="C7682" s="16"/>
      <c r="D7682" s="16"/>
      <c r="E7682" s="16"/>
      <c r="F7682" s="16"/>
      <c r="G7682" s="16"/>
      <c r="H7682" s="16"/>
      <c r="I7682" s="18"/>
    </row>
    <row r="7683" spans="1:9" x14ac:dyDescent="0.15">
      <c r="A7683" s="6"/>
      <c r="B7683" s="16">
        <v>10</v>
      </c>
      <c r="C7683" s="16"/>
      <c r="D7683" s="16"/>
      <c r="E7683" s="16"/>
      <c r="F7683" s="16"/>
      <c r="G7683" s="16"/>
      <c r="H7683" s="16"/>
      <c r="I7683" s="18"/>
    </row>
    <row r="7684" spans="1:9" x14ac:dyDescent="0.15">
      <c r="A7684" s="6"/>
      <c r="B7684" s="16">
        <v>11</v>
      </c>
      <c r="C7684" s="16"/>
      <c r="D7684" s="16"/>
      <c r="E7684" s="16"/>
      <c r="F7684" s="16"/>
      <c r="G7684" s="16"/>
      <c r="H7684" s="16"/>
      <c r="I7684" s="18"/>
    </row>
    <row r="7685" spans="1:9" x14ac:dyDescent="0.15">
      <c r="A7685" s="6"/>
      <c r="B7685" s="5">
        <v>12</v>
      </c>
      <c r="C7685" s="16"/>
      <c r="D7685" s="16"/>
      <c r="E7685" s="16"/>
      <c r="F7685" s="16"/>
      <c r="G7685" s="16"/>
      <c r="H7685" s="16"/>
      <c r="I7685" s="18"/>
    </row>
    <row r="7686" spans="1:9" x14ac:dyDescent="0.15">
      <c r="B7686" s="4">
        <v>13</v>
      </c>
      <c r="C7686" s="16"/>
      <c r="D7686" s="16"/>
      <c r="E7686" s="16"/>
      <c r="F7686" s="16"/>
      <c r="G7686" s="16"/>
      <c r="H7686" s="16"/>
      <c r="I7686" s="18"/>
    </row>
    <row r="7687" spans="1:9" x14ac:dyDescent="0.15">
      <c r="B7687" s="4">
        <v>14</v>
      </c>
      <c r="C7687" s="16"/>
      <c r="D7687" s="16"/>
      <c r="E7687" s="16"/>
      <c r="F7687" s="16"/>
      <c r="G7687" s="16"/>
      <c r="H7687" s="16"/>
      <c r="I7687" s="18"/>
    </row>
    <row r="7688" spans="1:9" x14ac:dyDescent="0.15">
      <c r="B7688" s="4">
        <v>15</v>
      </c>
      <c r="C7688" s="16"/>
      <c r="D7688" s="16"/>
      <c r="E7688" s="16"/>
      <c r="F7688" s="16"/>
      <c r="G7688" s="16"/>
      <c r="H7688" s="16"/>
      <c r="I7688" s="18"/>
    </row>
    <row r="7689" spans="1:9" x14ac:dyDescent="0.15">
      <c r="B7689" s="4">
        <v>16</v>
      </c>
      <c r="C7689" s="16"/>
      <c r="D7689" s="16"/>
      <c r="E7689" s="16"/>
      <c r="F7689" s="16"/>
      <c r="G7689" s="16"/>
      <c r="H7689" s="16"/>
      <c r="I7689" s="18"/>
    </row>
    <row r="7690" spans="1:9" x14ac:dyDescent="0.15">
      <c r="B7690" s="4">
        <v>17</v>
      </c>
      <c r="C7690" s="16"/>
      <c r="D7690" s="16"/>
      <c r="E7690" s="16"/>
      <c r="F7690" s="16"/>
      <c r="G7690" s="16"/>
      <c r="H7690" s="16"/>
      <c r="I7690" s="18"/>
    </row>
    <row r="7691" spans="1:9" x14ac:dyDescent="0.15">
      <c r="B7691" s="4">
        <v>18</v>
      </c>
      <c r="C7691" s="16"/>
      <c r="D7691" s="16"/>
      <c r="E7691" s="16"/>
      <c r="F7691" s="16"/>
      <c r="G7691" s="16"/>
      <c r="H7691" s="16"/>
      <c r="I7691" s="18"/>
    </row>
    <row r="7692" spans="1:9" x14ac:dyDescent="0.15">
      <c r="B7692" s="4">
        <v>19</v>
      </c>
      <c r="C7692" s="16"/>
      <c r="D7692" s="16"/>
      <c r="E7692" s="16"/>
      <c r="F7692" s="16"/>
      <c r="G7692" s="16"/>
      <c r="H7692" s="16"/>
      <c r="I7692" s="18"/>
    </row>
    <row r="7693" spans="1:9" x14ac:dyDescent="0.15">
      <c r="B7693" s="4">
        <v>20</v>
      </c>
      <c r="C7693" s="16"/>
      <c r="D7693" s="16"/>
      <c r="E7693" s="16"/>
      <c r="F7693" s="16"/>
      <c r="G7693" s="16"/>
      <c r="H7693" s="16"/>
      <c r="I7693" s="18"/>
    </row>
    <row r="7694" spans="1:9" x14ac:dyDescent="0.15">
      <c r="B7694" s="4">
        <v>21</v>
      </c>
      <c r="C7694" s="16"/>
      <c r="D7694" s="16"/>
      <c r="E7694" s="16"/>
      <c r="F7694" s="16"/>
      <c r="G7694" s="16"/>
      <c r="H7694" s="16"/>
      <c r="I7694" s="18"/>
    </row>
    <row r="7695" spans="1:9" x14ac:dyDescent="0.15">
      <c r="B7695" s="4">
        <v>22</v>
      </c>
      <c r="C7695" s="16"/>
      <c r="D7695" s="16"/>
      <c r="E7695" s="16"/>
      <c r="F7695" s="16"/>
      <c r="G7695" s="16"/>
      <c r="H7695" s="16"/>
      <c r="I7695" s="18"/>
    </row>
    <row r="7696" spans="1:9" x14ac:dyDescent="0.15">
      <c r="B7696" s="4">
        <v>23</v>
      </c>
      <c r="C7696" s="16"/>
      <c r="D7696" s="16"/>
      <c r="E7696" s="16"/>
      <c r="F7696" s="16"/>
      <c r="G7696" s="16"/>
      <c r="H7696" s="16"/>
      <c r="I7696" s="18"/>
    </row>
    <row r="7697" spans="1:9" x14ac:dyDescent="0.15">
      <c r="B7697" s="4">
        <v>24</v>
      </c>
      <c r="C7697" s="16"/>
      <c r="D7697" s="16"/>
      <c r="E7697" s="16"/>
      <c r="F7697" s="16"/>
      <c r="G7697" s="16"/>
      <c r="H7697" s="16"/>
      <c r="I7697" s="18"/>
    </row>
    <row r="7698" spans="1:9" x14ac:dyDescent="0.15">
      <c r="B7698" s="4">
        <v>25</v>
      </c>
      <c r="C7698" s="16"/>
      <c r="D7698" s="16"/>
      <c r="E7698" s="16"/>
      <c r="F7698" s="16"/>
      <c r="G7698" s="16"/>
      <c r="H7698" s="16"/>
      <c r="I7698" s="18"/>
    </row>
    <row r="7699" spans="1:9" x14ac:dyDescent="0.15">
      <c r="B7699" s="4">
        <v>26</v>
      </c>
      <c r="C7699" s="16"/>
      <c r="D7699" s="16"/>
      <c r="E7699" s="16"/>
      <c r="F7699" s="16"/>
      <c r="G7699" s="16"/>
      <c r="H7699" s="16"/>
      <c r="I7699" s="18"/>
    </row>
    <row r="7700" spans="1:9" x14ac:dyDescent="0.15">
      <c r="B7700" s="4">
        <v>27</v>
      </c>
      <c r="C7700" s="16"/>
      <c r="D7700" s="16"/>
      <c r="E7700" s="16"/>
      <c r="F7700" s="16"/>
      <c r="G7700" s="16"/>
      <c r="H7700" s="16"/>
      <c r="I7700" s="18"/>
    </row>
    <row r="7701" spans="1:9" x14ac:dyDescent="0.15">
      <c r="B7701" s="4">
        <v>28</v>
      </c>
      <c r="C7701" s="16"/>
      <c r="D7701" s="16"/>
      <c r="E7701" s="16"/>
      <c r="F7701" s="16"/>
      <c r="G7701" s="16"/>
      <c r="H7701" s="16"/>
      <c r="I7701" s="18"/>
    </row>
    <row r="7702" spans="1:9" x14ac:dyDescent="0.15">
      <c r="B7702" s="4">
        <v>29</v>
      </c>
      <c r="C7702" s="16"/>
      <c r="D7702" s="16"/>
      <c r="E7702" s="16"/>
      <c r="F7702" s="16"/>
      <c r="G7702" s="16"/>
      <c r="H7702" s="16"/>
      <c r="I7702" s="18"/>
    </row>
    <row r="7703" spans="1:9" x14ac:dyDescent="0.15">
      <c r="B7703" s="4">
        <v>30</v>
      </c>
      <c r="C7703" s="16"/>
      <c r="D7703" s="16"/>
      <c r="E7703" s="16"/>
      <c r="F7703" s="16"/>
      <c r="G7703" s="16"/>
      <c r="H7703" s="16"/>
      <c r="I7703" s="18"/>
    </row>
    <row r="7704" spans="1:9" x14ac:dyDescent="0.15">
      <c r="A7704" s="6"/>
      <c r="B7704" s="4">
        <v>31</v>
      </c>
      <c r="C7704" s="16"/>
      <c r="D7704" s="16"/>
      <c r="E7704" s="16"/>
      <c r="F7704" s="16"/>
      <c r="G7704" s="16"/>
      <c r="H7704" s="16"/>
      <c r="I7704" s="18"/>
    </row>
    <row r="7705" spans="1:9" x14ac:dyDescent="0.15">
      <c r="A7705" s="11"/>
      <c r="B7705" s="5">
        <v>32</v>
      </c>
      <c r="C7705" s="16"/>
      <c r="D7705" s="16"/>
      <c r="E7705" s="16"/>
      <c r="F7705" s="16"/>
      <c r="G7705" s="16"/>
      <c r="H7705" s="16"/>
      <c r="I7705" s="18"/>
    </row>
    <row r="7706" spans="1:9" x14ac:dyDescent="0.15">
      <c r="B7706" s="4">
        <v>33</v>
      </c>
      <c r="C7706" s="16"/>
      <c r="D7706" s="16"/>
      <c r="E7706" s="16"/>
      <c r="F7706" s="16"/>
      <c r="G7706" s="16"/>
      <c r="H7706" s="16"/>
      <c r="I7706" s="18"/>
    </row>
    <row r="7707" spans="1:9" x14ac:dyDescent="0.15">
      <c r="B7707" s="4">
        <v>34</v>
      </c>
      <c r="C7707" s="16"/>
      <c r="D7707" s="16"/>
      <c r="E7707" s="16"/>
      <c r="F7707" s="16"/>
      <c r="G7707" s="16"/>
      <c r="H7707" s="16"/>
      <c r="I7707" s="18"/>
    </row>
    <row r="7708" spans="1:9" x14ac:dyDescent="0.15">
      <c r="B7708" s="4">
        <v>35</v>
      </c>
      <c r="C7708" s="16"/>
      <c r="D7708" s="16"/>
      <c r="E7708" s="16"/>
      <c r="F7708" s="16"/>
      <c r="G7708" s="16"/>
      <c r="H7708" s="16"/>
      <c r="I7708" s="18"/>
    </row>
    <row r="7709" spans="1:9" x14ac:dyDescent="0.15">
      <c r="B7709" s="4">
        <v>36</v>
      </c>
      <c r="C7709" s="16"/>
      <c r="D7709" s="16"/>
      <c r="E7709" s="16"/>
      <c r="F7709" s="16"/>
      <c r="G7709" s="16"/>
      <c r="H7709" s="16"/>
      <c r="I7709" s="18"/>
    </row>
    <row r="7710" spans="1:9" x14ac:dyDescent="0.15">
      <c r="B7710" s="4">
        <v>37</v>
      </c>
      <c r="C7710" s="16"/>
      <c r="D7710" s="16"/>
      <c r="E7710" s="16"/>
      <c r="F7710" s="16"/>
      <c r="G7710" s="16"/>
      <c r="H7710" s="16"/>
      <c r="I7710" s="18"/>
    </row>
    <row r="7711" spans="1:9" x14ac:dyDescent="0.15">
      <c r="B7711" s="4">
        <v>38</v>
      </c>
      <c r="C7711" s="16"/>
      <c r="D7711" s="16"/>
      <c r="E7711" s="16"/>
      <c r="F7711" s="16"/>
      <c r="G7711" s="16"/>
      <c r="H7711" s="16"/>
      <c r="I7711" s="18"/>
    </row>
    <row r="7712" spans="1:9" x14ac:dyDescent="0.15">
      <c r="B7712" s="4">
        <v>39</v>
      </c>
      <c r="C7712" s="16"/>
      <c r="D7712" s="16"/>
      <c r="E7712" s="16"/>
      <c r="F7712" s="16"/>
      <c r="G7712" s="16"/>
      <c r="H7712" s="16"/>
      <c r="I7712" s="18"/>
    </row>
    <row r="7713" spans="2:9" x14ac:dyDescent="0.15">
      <c r="B7713" s="4">
        <v>40</v>
      </c>
      <c r="C7713" s="16"/>
      <c r="D7713" s="16"/>
      <c r="E7713" s="16"/>
      <c r="F7713" s="16"/>
      <c r="G7713" s="16"/>
      <c r="H7713" s="16"/>
      <c r="I7713" s="18"/>
    </row>
    <row r="7714" spans="2:9" x14ac:dyDescent="0.15">
      <c r="B7714" s="4">
        <v>41</v>
      </c>
      <c r="C7714" s="16"/>
      <c r="D7714" s="16"/>
      <c r="E7714" s="16"/>
      <c r="F7714" s="16"/>
      <c r="G7714" s="16"/>
      <c r="H7714" s="16"/>
      <c r="I7714" s="18"/>
    </row>
    <row r="7715" spans="2:9" x14ac:dyDescent="0.15">
      <c r="B7715" s="4">
        <v>42</v>
      </c>
      <c r="C7715" s="16"/>
      <c r="D7715" s="16"/>
      <c r="E7715" s="16"/>
      <c r="F7715" s="16"/>
      <c r="G7715" s="16"/>
      <c r="H7715" s="16"/>
      <c r="I7715" s="18"/>
    </row>
    <row r="7716" spans="2:9" x14ac:dyDescent="0.15">
      <c r="B7716" s="4">
        <v>43</v>
      </c>
      <c r="C7716" s="16"/>
      <c r="D7716" s="16"/>
      <c r="E7716" s="16"/>
      <c r="F7716" s="16"/>
      <c r="G7716" s="16"/>
      <c r="H7716" s="16"/>
      <c r="I7716" s="18"/>
    </row>
    <row r="7717" spans="2:9" x14ac:dyDescent="0.15">
      <c r="B7717" s="4">
        <v>44</v>
      </c>
      <c r="C7717" s="16"/>
      <c r="D7717" s="16"/>
      <c r="E7717" s="16"/>
      <c r="F7717" s="16"/>
      <c r="G7717" s="16"/>
      <c r="H7717" s="16"/>
      <c r="I7717" s="18"/>
    </row>
    <row r="7718" spans="2:9" x14ac:dyDescent="0.15">
      <c r="B7718" s="4">
        <v>45</v>
      </c>
      <c r="C7718" s="16"/>
      <c r="D7718" s="16"/>
      <c r="E7718" s="16"/>
      <c r="F7718" s="16"/>
      <c r="G7718" s="16"/>
      <c r="H7718" s="16"/>
      <c r="I7718" s="18"/>
    </row>
    <row r="7719" spans="2:9" x14ac:dyDescent="0.15">
      <c r="B7719" s="4">
        <v>46</v>
      </c>
      <c r="C7719" s="16"/>
      <c r="D7719" s="16"/>
      <c r="E7719" s="16"/>
      <c r="F7719" s="16"/>
      <c r="G7719" s="16"/>
      <c r="H7719" s="16"/>
      <c r="I7719" s="18"/>
    </row>
    <row r="7720" spans="2:9" x14ac:dyDescent="0.15">
      <c r="B7720" s="4">
        <v>47</v>
      </c>
      <c r="C7720" s="16"/>
      <c r="D7720" s="16"/>
      <c r="E7720" s="16"/>
      <c r="F7720" s="16"/>
      <c r="G7720" s="16"/>
      <c r="H7720" s="16"/>
      <c r="I7720" s="18"/>
    </row>
    <row r="7721" spans="2:9" x14ac:dyDescent="0.15">
      <c r="B7721" s="4">
        <v>48</v>
      </c>
      <c r="C7721" s="16"/>
      <c r="D7721" s="16"/>
      <c r="E7721" s="16"/>
      <c r="F7721" s="16"/>
      <c r="G7721" s="16"/>
      <c r="H7721" s="16"/>
      <c r="I7721" s="18"/>
    </row>
    <row r="7722" spans="2:9" x14ac:dyDescent="0.15">
      <c r="B7722" s="4">
        <v>49</v>
      </c>
      <c r="C7722" s="16"/>
      <c r="D7722" s="16"/>
      <c r="E7722" s="16"/>
      <c r="F7722" s="16"/>
      <c r="G7722" s="16"/>
      <c r="H7722" s="16"/>
      <c r="I7722" s="18"/>
    </row>
    <row r="7723" spans="2:9" x14ac:dyDescent="0.15">
      <c r="B7723" s="4">
        <v>50</v>
      </c>
      <c r="C7723" s="16"/>
      <c r="D7723" s="16"/>
      <c r="E7723" s="16"/>
      <c r="F7723" s="16"/>
      <c r="G7723" s="16"/>
      <c r="H7723" s="16"/>
      <c r="I7723" s="18"/>
    </row>
    <row r="7724" spans="2:9" x14ac:dyDescent="0.15">
      <c r="B7724" s="4">
        <v>51</v>
      </c>
      <c r="C7724" s="16"/>
      <c r="D7724" s="16"/>
      <c r="E7724" s="16"/>
      <c r="F7724" s="16"/>
      <c r="G7724" s="16"/>
      <c r="H7724" s="16"/>
      <c r="I7724" s="18"/>
    </row>
    <row r="7725" spans="2:9" x14ac:dyDescent="0.15">
      <c r="B7725" s="4">
        <v>52</v>
      </c>
      <c r="C7725" s="16"/>
      <c r="D7725" s="16"/>
      <c r="E7725" s="16"/>
      <c r="F7725" s="16"/>
      <c r="G7725" s="16"/>
      <c r="H7725" s="16"/>
      <c r="I7725" s="18"/>
    </row>
    <row r="7726" spans="2:9" x14ac:dyDescent="0.15">
      <c r="B7726" s="4">
        <v>53</v>
      </c>
      <c r="C7726" s="16"/>
      <c r="D7726" s="16"/>
      <c r="E7726" s="16"/>
      <c r="F7726" s="16"/>
      <c r="G7726" s="16"/>
      <c r="H7726" s="16"/>
      <c r="I7726" s="18"/>
    </row>
    <row r="7727" spans="2:9" x14ac:dyDescent="0.15">
      <c r="B7727" s="4">
        <v>54</v>
      </c>
      <c r="C7727" s="16"/>
      <c r="D7727" s="16"/>
      <c r="E7727" s="16"/>
      <c r="F7727" s="16"/>
      <c r="G7727" s="16"/>
      <c r="H7727" s="16"/>
      <c r="I7727" s="18"/>
    </row>
    <row r="7728" spans="2:9" x14ac:dyDescent="0.15">
      <c r="B7728" s="4">
        <v>55</v>
      </c>
      <c r="C7728" s="16"/>
      <c r="D7728" s="16"/>
      <c r="E7728" s="16"/>
      <c r="F7728" s="16"/>
      <c r="G7728" s="16"/>
      <c r="H7728" s="16"/>
      <c r="I7728" s="18"/>
    </row>
    <row r="7729" spans="2:9" x14ac:dyDescent="0.15">
      <c r="B7729" s="4">
        <v>56</v>
      </c>
      <c r="C7729" s="16"/>
      <c r="D7729" s="16"/>
      <c r="E7729" s="16"/>
      <c r="F7729" s="16"/>
      <c r="G7729" s="16"/>
      <c r="H7729" s="16"/>
      <c r="I7729" s="18"/>
    </row>
    <row r="7730" spans="2:9" x14ac:dyDescent="0.15">
      <c r="B7730" s="4">
        <v>57</v>
      </c>
      <c r="C7730" s="16"/>
      <c r="D7730" s="16"/>
      <c r="E7730" s="16"/>
      <c r="F7730" s="16"/>
      <c r="G7730" s="16"/>
      <c r="H7730" s="16"/>
      <c r="I7730" s="18"/>
    </row>
    <row r="7731" spans="2:9" x14ac:dyDescent="0.15">
      <c r="B7731" s="4">
        <v>58</v>
      </c>
      <c r="C7731" s="16"/>
      <c r="D7731" s="16"/>
      <c r="E7731" s="16"/>
      <c r="F7731" s="16"/>
      <c r="G7731" s="16"/>
      <c r="H7731" s="16"/>
      <c r="I7731" s="18"/>
    </row>
    <row r="7732" spans="2:9" x14ac:dyDescent="0.15">
      <c r="B7732" s="4">
        <v>59</v>
      </c>
      <c r="C7732" s="16"/>
      <c r="D7732" s="16"/>
      <c r="E7732" s="16"/>
      <c r="F7732" s="16"/>
      <c r="G7732" s="16"/>
      <c r="H7732" s="16"/>
      <c r="I7732" s="18"/>
    </row>
    <row r="7733" spans="2:9" x14ac:dyDescent="0.15">
      <c r="B7733" s="4">
        <v>60</v>
      </c>
      <c r="C7733" s="16"/>
      <c r="D7733" s="16"/>
      <c r="E7733" s="16"/>
      <c r="F7733" s="16"/>
      <c r="G7733" s="16"/>
      <c r="H7733" s="16"/>
      <c r="I7733" s="18"/>
    </row>
    <row r="7734" spans="2:9" x14ac:dyDescent="0.15">
      <c r="B7734" s="4">
        <v>61</v>
      </c>
      <c r="C7734" s="16"/>
      <c r="D7734" s="16"/>
      <c r="E7734" s="16"/>
      <c r="F7734" s="16"/>
      <c r="G7734" s="16"/>
      <c r="H7734" s="16"/>
      <c r="I7734" s="18"/>
    </row>
    <row r="7735" spans="2:9" x14ac:dyDescent="0.15">
      <c r="B7735" s="4">
        <v>62</v>
      </c>
      <c r="C7735" s="16"/>
      <c r="D7735" s="16"/>
      <c r="E7735" s="16"/>
      <c r="F7735" s="16"/>
      <c r="G7735" s="16"/>
      <c r="H7735" s="16"/>
      <c r="I7735" s="18"/>
    </row>
    <row r="7736" spans="2:9" x14ac:dyDescent="0.15">
      <c r="B7736" s="4">
        <v>63</v>
      </c>
      <c r="C7736" s="16"/>
      <c r="D7736" s="16"/>
      <c r="E7736" s="16"/>
      <c r="F7736" s="16"/>
      <c r="G7736" s="16"/>
      <c r="H7736" s="16"/>
      <c r="I7736" s="18"/>
    </row>
    <row r="7737" spans="2:9" x14ac:dyDescent="0.15">
      <c r="B7737" s="4">
        <v>64</v>
      </c>
      <c r="C7737" s="16"/>
      <c r="D7737" s="16"/>
      <c r="E7737" s="16"/>
      <c r="F7737" s="16"/>
      <c r="G7737" s="16"/>
      <c r="H7737" s="16"/>
      <c r="I7737" s="18"/>
    </row>
    <row r="7738" spans="2:9" x14ac:dyDescent="0.15">
      <c r="B7738" s="4">
        <v>65</v>
      </c>
      <c r="C7738" s="16"/>
      <c r="D7738" s="16"/>
      <c r="E7738" s="16"/>
      <c r="F7738" s="16"/>
      <c r="G7738" s="16"/>
      <c r="H7738" s="16"/>
      <c r="I7738" s="18"/>
    </row>
    <row r="7739" spans="2:9" x14ac:dyDescent="0.15">
      <c r="B7739" s="4">
        <v>66</v>
      </c>
      <c r="C7739" s="16"/>
      <c r="D7739" s="16"/>
      <c r="E7739" s="16"/>
      <c r="F7739" s="16"/>
      <c r="G7739" s="16"/>
      <c r="H7739" s="16"/>
      <c r="I7739" s="18"/>
    </row>
    <row r="7740" spans="2:9" x14ac:dyDescent="0.15">
      <c r="B7740" s="4">
        <v>67</v>
      </c>
      <c r="C7740" s="16"/>
      <c r="D7740" s="16"/>
      <c r="E7740" s="16"/>
      <c r="F7740" s="16"/>
      <c r="G7740" s="16"/>
      <c r="H7740" s="16"/>
      <c r="I7740" s="18"/>
    </row>
    <row r="7741" spans="2:9" x14ac:dyDescent="0.15">
      <c r="B7741" s="4">
        <v>68</v>
      </c>
      <c r="C7741" s="16"/>
      <c r="D7741" s="16"/>
      <c r="E7741" s="16"/>
      <c r="F7741" s="16"/>
      <c r="G7741" s="16"/>
      <c r="H7741" s="16"/>
      <c r="I7741" s="18"/>
    </row>
    <row r="7742" spans="2:9" x14ac:dyDescent="0.15">
      <c r="B7742" s="4">
        <v>69</v>
      </c>
      <c r="C7742" s="16"/>
      <c r="D7742" s="16"/>
      <c r="E7742" s="16"/>
      <c r="F7742" s="16"/>
      <c r="G7742" s="16"/>
      <c r="H7742" s="16"/>
      <c r="I7742" s="18"/>
    </row>
    <row r="7743" spans="2:9" x14ac:dyDescent="0.15">
      <c r="B7743" s="4">
        <v>70</v>
      </c>
      <c r="C7743" s="5"/>
      <c r="D7743" s="5"/>
      <c r="E7743" s="5"/>
      <c r="F7743" s="5"/>
      <c r="G7743" s="5"/>
      <c r="H7743" s="5"/>
      <c r="I7743" s="6"/>
    </row>
    <row r="7744" spans="2:9" x14ac:dyDescent="0.15">
      <c r="B7744" s="4">
        <v>71</v>
      </c>
      <c r="C7744" s="5"/>
      <c r="D7744" s="5"/>
      <c r="E7744" s="5"/>
      <c r="F7744" s="5"/>
      <c r="G7744" s="5"/>
      <c r="H7744" s="5"/>
      <c r="I7744" s="6"/>
    </row>
    <row r="7745" spans="1:9" x14ac:dyDescent="0.15">
      <c r="B7745" s="4">
        <v>72</v>
      </c>
      <c r="C7745" s="5"/>
      <c r="D7745" s="5"/>
      <c r="E7745" s="5"/>
      <c r="F7745" s="5"/>
      <c r="G7745" s="5"/>
      <c r="H7745" s="5"/>
      <c r="I7745" s="6"/>
    </row>
    <row r="7746" spans="1:9" x14ac:dyDescent="0.15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15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15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15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15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15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15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15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15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15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15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15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15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15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15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15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15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15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15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15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15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15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15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15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15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15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15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15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15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15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15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15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15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15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15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15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15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15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15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15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15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15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15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15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15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15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15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15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15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15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15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15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15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15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15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15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15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15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15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15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15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15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15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15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15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15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15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15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15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15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15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15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15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15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15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15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15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15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15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15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15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15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15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15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15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15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15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15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15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15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15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15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15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15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15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15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15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15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15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15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15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15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15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15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15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15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15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15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15">
      <c r="B7854" s="4">
        <v>181</v>
      </c>
      <c r="I7854" s="6"/>
    </row>
    <row r="7855" spans="1:10" x14ac:dyDescent="0.15">
      <c r="A7855" s="14" t="s">
        <v>10</v>
      </c>
      <c r="B7855" s="3"/>
      <c r="I7855" s="6"/>
    </row>
    <row r="7856" spans="1:10" x14ac:dyDescent="0.15">
      <c r="A7856" t="s">
        <v>67</v>
      </c>
      <c r="B7856" s="15"/>
      <c r="C7856" s="8" t="e">
        <f>AVERAGE(C7674:C7854)</f>
        <v>#DIV/0!</v>
      </c>
      <c r="D7856" s="8"/>
      <c r="E7856" s="8"/>
      <c r="F7856" s="8"/>
      <c r="G7856" s="8"/>
      <c r="H7856" s="8"/>
      <c r="I7856" s="9"/>
      <c r="J7856" s="17" t="e">
        <f>AVERAGE(D7674:D7854)</f>
        <v>#DIV/0!</v>
      </c>
    </row>
    <row r="7857" spans="1:10" x14ac:dyDescent="0.15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15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15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15">
      <c r="B7860" s="4"/>
      <c r="C7860" s="16"/>
      <c r="D7860" s="16"/>
      <c r="E7860" s="16"/>
      <c r="F7860" s="16"/>
      <c r="G7860" s="16"/>
      <c r="H7860" s="16"/>
      <c r="I7860" s="18"/>
    </row>
    <row r="7861" spans="1:10" x14ac:dyDescent="0.15">
      <c r="A7861" s="6"/>
      <c r="B7861" s="16">
        <v>1</v>
      </c>
      <c r="C7861" s="16"/>
      <c r="D7861" s="16"/>
      <c r="E7861" s="16"/>
      <c r="F7861" s="16"/>
      <c r="G7861" s="16"/>
      <c r="H7861" s="16"/>
      <c r="I7861" s="18"/>
    </row>
    <row r="7862" spans="1:10" x14ac:dyDescent="0.15">
      <c r="A7862" s="6"/>
      <c r="B7862" s="16">
        <v>2</v>
      </c>
      <c r="C7862" s="16"/>
      <c r="D7862" s="16"/>
      <c r="E7862" s="16"/>
      <c r="F7862" s="16"/>
      <c r="G7862" s="16"/>
      <c r="H7862" s="16"/>
      <c r="I7862" s="18"/>
    </row>
    <row r="7863" spans="1:10" x14ac:dyDescent="0.15">
      <c r="A7863" s="6"/>
      <c r="B7863" s="16">
        <v>3</v>
      </c>
      <c r="C7863" s="16"/>
      <c r="D7863" s="16"/>
      <c r="E7863" s="16"/>
      <c r="F7863" s="16"/>
      <c r="G7863" s="16"/>
      <c r="H7863" s="16"/>
      <c r="I7863" s="18"/>
    </row>
    <row r="7864" spans="1:10" x14ac:dyDescent="0.15">
      <c r="A7864" s="6"/>
      <c r="B7864" s="16">
        <v>4</v>
      </c>
      <c r="C7864" s="16"/>
      <c r="D7864" s="16"/>
      <c r="E7864" s="16"/>
      <c r="F7864" s="16"/>
      <c r="G7864" s="16"/>
      <c r="H7864" s="16"/>
      <c r="I7864" s="18"/>
    </row>
    <row r="7865" spans="1:10" x14ac:dyDescent="0.15">
      <c r="A7865" s="6"/>
      <c r="B7865" s="16">
        <v>5</v>
      </c>
      <c r="C7865" s="16"/>
      <c r="D7865" s="16"/>
      <c r="E7865" s="16"/>
      <c r="F7865" s="16"/>
      <c r="G7865" s="16"/>
      <c r="H7865" s="16"/>
      <c r="I7865" s="18"/>
    </row>
    <row r="7866" spans="1:10" x14ac:dyDescent="0.15">
      <c r="A7866" s="6"/>
      <c r="B7866" s="16">
        <v>6</v>
      </c>
      <c r="C7866" s="16"/>
      <c r="D7866" s="16"/>
      <c r="E7866" s="16"/>
      <c r="F7866" s="16"/>
      <c r="G7866" s="16"/>
      <c r="H7866" s="16"/>
      <c r="I7866" s="18"/>
    </row>
    <row r="7867" spans="1:10" x14ac:dyDescent="0.15">
      <c r="A7867" s="6"/>
      <c r="B7867" s="16">
        <v>7</v>
      </c>
      <c r="C7867" s="16"/>
      <c r="D7867" s="16"/>
      <c r="E7867" s="16"/>
      <c r="F7867" s="16"/>
      <c r="G7867" s="16"/>
      <c r="H7867" s="16"/>
      <c r="I7867" s="18"/>
    </row>
    <row r="7868" spans="1:10" x14ac:dyDescent="0.15">
      <c r="A7868" s="6"/>
      <c r="B7868" s="16">
        <v>8</v>
      </c>
      <c r="C7868" s="16"/>
      <c r="D7868" s="16"/>
      <c r="E7868" s="16"/>
      <c r="F7868" s="16"/>
      <c r="G7868" s="16"/>
      <c r="H7868" s="16"/>
      <c r="I7868" s="18"/>
    </row>
    <row r="7869" spans="1:10" x14ac:dyDescent="0.15">
      <c r="A7869" s="6"/>
      <c r="B7869" s="16">
        <v>9</v>
      </c>
      <c r="C7869" s="16"/>
      <c r="D7869" s="16"/>
      <c r="E7869" s="16"/>
      <c r="F7869" s="16"/>
      <c r="G7869" s="16"/>
      <c r="H7869" s="16"/>
      <c r="I7869" s="18"/>
    </row>
    <row r="7870" spans="1:10" x14ac:dyDescent="0.15">
      <c r="A7870" s="6"/>
      <c r="B7870" s="16">
        <v>10</v>
      </c>
      <c r="C7870" s="16"/>
      <c r="D7870" s="16"/>
      <c r="E7870" s="16"/>
      <c r="F7870" s="16"/>
      <c r="G7870" s="16"/>
      <c r="H7870" s="16"/>
      <c r="I7870" s="18"/>
    </row>
    <row r="7871" spans="1:10" x14ac:dyDescent="0.15">
      <c r="A7871" s="6"/>
      <c r="B7871" s="16">
        <v>11</v>
      </c>
      <c r="C7871" s="16"/>
      <c r="D7871" s="16"/>
      <c r="E7871" s="16"/>
      <c r="F7871" s="16"/>
      <c r="G7871" s="16"/>
      <c r="H7871" s="16"/>
      <c r="I7871" s="18"/>
    </row>
    <row r="7872" spans="1:10" x14ac:dyDescent="0.15">
      <c r="A7872" s="6"/>
      <c r="B7872" s="5">
        <v>12</v>
      </c>
      <c r="C7872" s="16"/>
      <c r="D7872" s="16"/>
      <c r="E7872" s="16"/>
      <c r="F7872" s="16"/>
      <c r="G7872" s="16"/>
      <c r="H7872" s="16"/>
      <c r="I7872" s="18"/>
    </row>
    <row r="7873" spans="2:9" x14ac:dyDescent="0.15">
      <c r="B7873" s="4">
        <v>13</v>
      </c>
      <c r="C7873" s="16"/>
      <c r="D7873" s="16"/>
      <c r="E7873" s="16"/>
      <c r="F7873" s="16"/>
      <c r="G7873" s="16"/>
      <c r="H7873" s="16"/>
      <c r="I7873" s="18"/>
    </row>
    <row r="7874" spans="2:9" x14ac:dyDescent="0.15">
      <c r="B7874" s="4">
        <v>14</v>
      </c>
      <c r="C7874" s="16"/>
      <c r="D7874" s="16"/>
      <c r="E7874" s="16"/>
      <c r="F7874" s="16"/>
      <c r="G7874" s="16"/>
      <c r="H7874" s="16"/>
      <c r="I7874" s="18"/>
    </row>
    <row r="7875" spans="2:9" x14ac:dyDescent="0.15">
      <c r="B7875" s="4">
        <v>15</v>
      </c>
      <c r="C7875" s="16"/>
      <c r="D7875" s="16"/>
      <c r="E7875" s="16"/>
      <c r="F7875" s="16"/>
      <c r="G7875" s="16"/>
      <c r="H7875" s="16"/>
      <c r="I7875" s="18"/>
    </row>
    <row r="7876" spans="2:9" x14ac:dyDescent="0.15">
      <c r="B7876" s="4">
        <v>16</v>
      </c>
      <c r="C7876" s="16"/>
      <c r="D7876" s="16"/>
      <c r="E7876" s="16"/>
      <c r="F7876" s="16"/>
      <c r="G7876" s="16"/>
      <c r="H7876" s="16"/>
      <c r="I7876" s="18"/>
    </row>
    <row r="7877" spans="2:9" x14ac:dyDescent="0.15">
      <c r="B7877" s="4">
        <v>17</v>
      </c>
      <c r="C7877" s="16"/>
      <c r="D7877" s="16"/>
      <c r="E7877" s="16"/>
      <c r="F7877" s="16"/>
      <c r="G7877" s="16"/>
      <c r="H7877" s="16"/>
      <c r="I7877" s="18"/>
    </row>
    <row r="7878" spans="2:9" x14ac:dyDescent="0.15">
      <c r="B7878" s="4">
        <v>18</v>
      </c>
      <c r="C7878" s="16"/>
      <c r="D7878" s="16"/>
      <c r="E7878" s="16"/>
      <c r="F7878" s="16"/>
      <c r="G7878" s="16"/>
      <c r="H7878" s="16"/>
      <c r="I7878" s="18"/>
    </row>
    <row r="7879" spans="2:9" x14ac:dyDescent="0.15">
      <c r="B7879" s="4">
        <v>19</v>
      </c>
      <c r="C7879" s="16"/>
      <c r="D7879" s="16"/>
      <c r="E7879" s="16"/>
      <c r="F7879" s="16"/>
      <c r="G7879" s="16"/>
      <c r="H7879" s="16"/>
      <c r="I7879" s="18"/>
    </row>
    <row r="7880" spans="2:9" x14ac:dyDescent="0.15">
      <c r="B7880" s="4">
        <v>20</v>
      </c>
      <c r="C7880" s="16"/>
      <c r="D7880" s="16"/>
      <c r="E7880" s="16"/>
      <c r="F7880" s="16"/>
      <c r="G7880" s="16"/>
      <c r="H7880" s="16"/>
      <c r="I7880" s="18"/>
    </row>
    <row r="7881" spans="2:9" x14ac:dyDescent="0.15">
      <c r="B7881" s="4">
        <v>21</v>
      </c>
      <c r="C7881" s="16"/>
      <c r="D7881" s="16"/>
      <c r="E7881" s="16"/>
      <c r="F7881" s="16"/>
      <c r="G7881" s="16"/>
      <c r="H7881" s="16"/>
      <c r="I7881" s="18"/>
    </row>
    <row r="7882" spans="2:9" x14ac:dyDescent="0.15">
      <c r="B7882" s="4">
        <v>22</v>
      </c>
      <c r="C7882" s="16"/>
      <c r="D7882" s="16"/>
      <c r="E7882" s="16"/>
      <c r="F7882" s="16"/>
      <c r="G7882" s="16"/>
      <c r="H7882" s="16"/>
      <c r="I7882" s="18"/>
    </row>
    <row r="7883" spans="2:9" x14ac:dyDescent="0.15">
      <c r="B7883" s="4">
        <v>23</v>
      </c>
      <c r="C7883" s="16"/>
      <c r="D7883" s="16"/>
      <c r="E7883" s="16"/>
      <c r="F7883" s="16"/>
      <c r="G7883" s="16"/>
      <c r="H7883" s="16"/>
      <c r="I7883" s="18"/>
    </row>
    <row r="7884" spans="2:9" x14ac:dyDescent="0.15">
      <c r="B7884" s="4">
        <v>24</v>
      </c>
      <c r="C7884" s="16"/>
      <c r="D7884" s="16"/>
      <c r="E7884" s="16"/>
      <c r="F7884" s="16"/>
      <c r="G7884" s="16"/>
      <c r="H7884" s="16"/>
      <c r="I7884" s="18"/>
    </row>
    <row r="7885" spans="2:9" x14ac:dyDescent="0.15">
      <c r="B7885" s="4">
        <v>25</v>
      </c>
      <c r="C7885" s="16"/>
      <c r="D7885" s="16"/>
      <c r="E7885" s="16"/>
      <c r="F7885" s="16"/>
      <c r="G7885" s="16"/>
      <c r="H7885" s="16"/>
      <c r="I7885" s="18"/>
    </row>
    <row r="7886" spans="2:9" x14ac:dyDescent="0.15">
      <c r="B7886" s="4">
        <v>26</v>
      </c>
      <c r="C7886" s="16"/>
      <c r="D7886" s="16"/>
      <c r="E7886" s="16"/>
      <c r="F7886" s="16"/>
      <c r="G7886" s="16"/>
      <c r="H7886" s="16"/>
      <c r="I7886" s="18"/>
    </row>
    <row r="7887" spans="2:9" x14ac:dyDescent="0.15">
      <c r="B7887" s="4">
        <v>27</v>
      </c>
      <c r="C7887" s="16"/>
      <c r="D7887" s="16"/>
      <c r="E7887" s="16"/>
      <c r="F7887" s="16"/>
      <c r="G7887" s="16"/>
      <c r="H7887" s="16"/>
      <c r="I7887" s="18"/>
    </row>
    <row r="7888" spans="2:9" x14ac:dyDescent="0.15">
      <c r="B7888" s="4">
        <v>28</v>
      </c>
      <c r="C7888" s="16"/>
      <c r="D7888" s="16"/>
      <c r="E7888" s="16"/>
      <c r="F7888" s="16"/>
      <c r="G7888" s="16"/>
      <c r="H7888" s="16"/>
      <c r="I7888" s="18"/>
    </row>
    <row r="7889" spans="1:9" x14ac:dyDescent="0.15">
      <c r="B7889" s="4">
        <v>29</v>
      </c>
      <c r="C7889" s="16"/>
      <c r="D7889" s="16"/>
      <c r="E7889" s="16"/>
      <c r="F7889" s="16"/>
      <c r="G7889" s="16"/>
      <c r="H7889" s="16"/>
      <c r="I7889" s="18"/>
    </row>
    <row r="7890" spans="1:9" x14ac:dyDescent="0.15">
      <c r="B7890" s="4">
        <v>30</v>
      </c>
      <c r="C7890" s="16"/>
      <c r="D7890" s="16"/>
      <c r="E7890" s="16"/>
      <c r="F7890" s="16"/>
      <c r="G7890" s="16"/>
      <c r="H7890" s="16"/>
      <c r="I7890" s="18"/>
    </row>
    <row r="7891" spans="1:9" x14ac:dyDescent="0.15">
      <c r="A7891" s="6"/>
      <c r="B7891" s="4">
        <v>31</v>
      </c>
      <c r="C7891" s="16"/>
      <c r="D7891" s="16"/>
      <c r="E7891" s="16"/>
      <c r="F7891" s="16"/>
      <c r="G7891" s="16"/>
      <c r="H7891" s="16"/>
      <c r="I7891" s="18"/>
    </row>
    <row r="7892" spans="1:9" x14ac:dyDescent="0.15">
      <c r="A7892" s="11"/>
      <c r="B7892" s="5">
        <v>32</v>
      </c>
      <c r="C7892" s="16"/>
      <c r="D7892" s="16"/>
      <c r="E7892" s="16"/>
      <c r="F7892" s="16"/>
      <c r="G7892" s="16"/>
      <c r="H7892" s="16"/>
      <c r="I7892" s="18"/>
    </row>
    <row r="7893" spans="1:9" x14ac:dyDescent="0.15">
      <c r="B7893" s="4">
        <v>33</v>
      </c>
      <c r="C7893" s="16"/>
      <c r="D7893" s="16"/>
      <c r="E7893" s="16"/>
      <c r="F7893" s="16"/>
      <c r="G7893" s="16"/>
      <c r="H7893" s="16"/>
      <c r="I7893" s="18"/>
    </row>
    <row r="7894" spans="1:9" x14ac:dyDescent="0.15">
      <c r="B7894" s="4">
        <v>34</v>
      </c>
      <c r="C7894" s="16"/>
      <c r="D7894" s="16"/>
      <c r="E7894" s="16"/>
      <c r="F7894" s="16"/>
      <c r="G7894" s="16"/>
      <c r="H7894" s="16"/>
      <c r="I7894" s="18"/>
    </row>
    <row r="7895" spans="1:9" x14ac:dyDescent="0.15">
      <c r="B7895" s="4">
        <v>35</v>
      </c>
      <c r="C7895" s="16"/>
      <c r="D7895" s="16"/>
      <c r="E7895" s="16"/>
      <c r="F7895" s="16"/>
      <c r="G7895" s="16"/>
      <c r="H7895" s="16"/>
      <c r="I7895" s="18"/>
    </row>
    <row r="7896" spans="1:9" x14ac:dyDescent="0.15">
      <c r="B7896" s="4">
        <v>36</v>
      </c>
      <c r="C7896" s="16"/>
      <c r="D7896" s="16"/>
      <c r="E7896" s="16"/>
      <c r="F7896" s="16"/>
      <c r="G7896" s="16"/>
      <c r="H7896" s="16"/>
      <c r="I7896" s="18"/>
    </row>
    <row r="7897" spans="1:9" x14ac:dyDescent="0.15">
      <c r="B7897" s="4">
        <v>37</v>
      </c>
      <c r="C7897" s="16"/>
      <c r="D7897" s="16"/>
      <c r="E7897" s="16"/>
      <c r="F7897" s="16"/>
      <c r="G7897" s="16"/>
      <c r="H7897" s="16"/>
      <c r="I7897" s="18"/>
    </row>
    <row r="7898" spans="1:9" x14ac:dyDescent="0.15">
      <c r="B7898" s="4">
        <v>38</v>
      </c>
      <c r="C7898" s="16"/>
      <c r="D7898" s="16"/>
      <c r="E7898" s="16"/>
      <c r="F7898" s="16"/>
      <c r="G7898" s="16"/>
      <c r="H7898" s="16"/>
      <c r="I7898" s="18"/>
    </row>
    <row r="7899" spans="1:9" x14ac:dyDescent="0.15">
      <c r="B7899" s="4">
        <v>39</v>
      </c>
      <c r="C7899" s="16"/>
      <c r="D7899" s="16"/>
      <c r="E7899" s="16"/>
      <c r="F7899" s="16"/>
      <c r="G7899" s="16"/>
      <c r="H7899" s="16"/>
      <c r="I7899" s="18"/>
    </row>
    <row r="7900" spans="1:9" x14ac:dyDescent="0.15">
      <c r="B7900" s="4">
        <v>40</v>
      </c>
      <c r="C7900" s="16"/>
      <c r="D7900" s="16"/>
      <c r="E7900" s="16"/>
      <c r="F7900" s="16"/>
      <c r="G7900" s="16"/>
      <c r="H7900" s="16"/>
      <c r="I7900" s="18"/>
    </row>
    <row r="7901" spans="1:9" x14ac:dyDescent="0.15">
      <c r="B7901" s="4">
        <v>41</v>
      </c>
      <c r="C7901" s="16"/>
      <c r="D7901" s="16"/>
      <c r="E7901" s="16"/>
      <c r="F7901" s="16"/>
      <c r="G7901" s="16"/>
      <c r="H7901" s="16"/>
      <c r="I7901" s="18"/>
    </row>
    <row r="7902" spans="1:9" x14ac:dyDescent="0.15">
      <c r="B7902" s="4">
        <v>42</v>
      </c>
      <c r="C7902" s="16"/>
      <c r="D7902" s="16"/>
      <c r="E7902" s="16"/>
      <c r="F7902" s="16"/>
      <c r="G7902" s="16"/>
      <c r="H7902" s="16"/>
      <c r="I7902" s="18"/>
    </row>
    <row r="7903" spans="1:9" x14ac:dyDescent="0.15">
      <c r="B7903" s="4">
        <v>43</v>
      </c>
      <c r="C7903" s="16"/>
      <c r="D7903" s="16"/>
      <c r="E7903" s="16"/>
      <c r="F7903" s="16"/>
      <c r="G7903" s="16"/>
      <c r="H7903" s="16"/>
      <c r="I7903" s="18"/>
    </row>
    <row r="7904" spans="1:9" x14ac:dyDescent="0.15">
      <c r="B7904" s="4">
        <v>44</v>
      </c>
      <c r="C7904" s="16"/>
      <c r="D7904" s="16"/>
      <c r="E7904" s="16"/>
      <c r="F7904" s="16"/>
      <c r="G7904" s="16"/>
      <c r="H7904" s="16"/>
      <c r="I7904" s="18"/>
    </row>
    <row r="7905" spans="2:9" x14ac:dyDescent="0.15">
      <c r="B7905" s="4">
        <v>45</v>
      </c>
      <c r="C7905" s="16"/>
      <c r="D7905" s="16"/>
      <c r="E7905" s="16"/>
      <c r="F7905" s="16"/>
      <c r="G7905" s="16"/>
      <c r="H7905" s="16"/>
      <c r="I7905" s="18"/>
    </row>
    <row r="7906" spans="2:9" x14ac:dyDescent="0.15">
      <c r="B7906" s="4">
        <v>46</v>
      </c>
      <c r="C7906" s="16"/>
      <c r="D7906" s="16"/>
      <c r="E7906" s="16"/>
      <c r="F7906" s="16"/>
      <c r="G7906" s="16"/>
      <c r="H7906" s="16"/>
      <c r="I7906" s="18"/>
    </row>
    <row r="7907" spans="2:9" x14ac:dyDescent="0.15">
      <c r="B7907" s="4">
        <v>47</v>
      </c>
      <c r="C7907" s="16"/>
      <c r="D7907" s="16"/>
      <c r="E7907" s="16"/>
      <c r="F7907" s="16"/>
      <c r="G7907" s="16"/>
      <c r="H7907" s="16"/>
      <c r="I7907" s="18"/>
    </row>
    <row r="7908" spans="2:9" x14ac:dyDescent="0.15">
      <c r="B7908" s="4">
        <v>48</v>
      </c>
      <c r="C7908" s="16"/>
      <c r="D7908" s="16"/>
      <c r="E7908" s="16"/>
      <c r="F7908" s="16"/>
      <c r="G7908" s="16"/>
      <c r="H7908" s="16"/>
      <c r="I7908" s="18"/>
    </row>
    <row r="7909" spans="2:9" x14ac:dyDescent="0.15">
      <c r="B7909" s="4">
        <v>49</v>
      </c>
      <c r="C7909" s="16"/>
      <c r="D7909" s="16"/>
      <c r="E7909" s="16"/>
      <c r="F7909" s="16"/>
      <c r="G7909" s="16"/>
      <c r="H7909" s="16"/>
      <c r="I7909" s="18"/>
    </row>
    <row r="7910" spans="2:9" x14ac:dyDescent="0.15">
      <c r="B7910" s="4">
        <v>50</v>
      </c>
      <c r="C7910" s="16"/>
      <c r="D7910" s="16"/>
      <c r="E7910" s="16"/>
      <c r="F7910" s="16"/>
      <c r="G7910" s="16"/>
      <c r="H7910" s="16"/>
      <c r="I7910" s="18"/>
    </row>
    <row r="7911" spans="2:9" x14ac:dyDescent="0.15">
      <c r="B7911" s="4">
        <v>51</v>
      </c>
      <c r="C7911" s="16"/>
      <c r="D7911" s="16"/>
      <c r="E7911" s="16"/>
      <c r="F7911" s="16"/>
      <c r="G7911" s="16"/>
      <c r="H7911" s="16"/>
      <c r="I7911" s="18"/>
    </row>
    <row r="7912" spans="2:9" x14ac:dyDescent="0.15">
      <c r="B7912" s="4">
        <v>52</v>
      </c>
      <c r="C7912" s="16"/>
      <c r="D7912" s="16"/>
      <c r="E7912" s="16"/>
      <c r="F7912" s="16"/>
      <c r="G7912" s="16"/>
      <c r="H7912" s="16"/>
      <c r="I7912" s="18"/>
    </row>
    <row r="7913" spans="2:9" x14ac:dyDescent="0.15">
      <c r="B7913" s="4">
        <v>53</v>
      </c>
      <c r="C7913" s="16"/>
      <c r="D7913" s="16"/>
      <c r="E7913" s="16"/>
      <c r="F7913" s="16"/>
      <c r="G7913" s="16"/>
      <c r="H7913" s="16"/>
      <c r="I7913" s="18"/>
    </row>
    <row r="7914" spans="2:9" x14ac:dyDescent="0.15">
      <c r="B7914" s="4">
        <v>54</v>
      </c>
      <c r="C7914" s="16"/>
      <c r="D7914" s="16"/>
      <c r="E7914" s="16"/>
      <c r="F7914" s="16"/>
      <c r="G7914" s="16"/>
      <c r="H7914" s="16"/>
      <c r="I7914" s="18"/>
    </row>
    <row r="7915" spans="2:9" x14ac:dyDescent="0.15">
      <c r="B7915" s="4">
        <v>55</v>
      </c>
      <c r="C7915" s="16"/>
      <c r="D7915" s="16"/>
      <c r="E7915" s="16"/>
      <c r="F7915" s="16"/>
      <c r="G7915" s="16"/>
      <c r="H7915" s="16"/>
      <c r="I7915" s="18"/>
    </row>
    <row r="7916" spans="2:9" x14ac:dyDescent="0.15">
      <c r="B7916" s="4">
        <v>56</v>
      </c>
      <c r="C7916" s="16"/>
      <c r="D7916" s="16"/>
      <c r="E7916" s="16"/>
      <c r="F7916" s="16"/>
      <c r="G7916" s="16"/>
      <c r="H7916" s="16"/>
      <c r="I7916" s="18"/>
    </row>
    <row r="7917" spans="2:9" x14ac:dyDescent="0.15">
      <c r="B7917" s="4">
        <v>57</v>
      </c>
      <c r="C7917" s="16"/>
      <c r="D7917" s="16"/>
      <c r="E7917" s="16"/>
      <c r="F7917" s="16"/>
      <c r="G7917" s="16"/>
      <c r="H7917" s="16"/>
      <c r="I7917" s="18"/>
    </row>
    <row r="7918" spans="2:9" x14ac:dyDescent="0.15">
      <c r="B7918" s="4">
        <v>58</v>
      </c>
      <c r="C7918" s="16"/>
      <c r="D7918" s="16"/>
      <c r="E7918" s="16"/>
      <c r="F7918" s="16"/>
      <c r="G7918" s="16"/>
      <c r="H7918" s="16"/>
      <c r="I7918" s="18"/>
    </row>
    <row r="7919" spans="2:9" x14ac:dyDescent="0.15">
      <c r="B7919" s="4">
        <v>59</v>
      </c>
      <c r="C7919" s="16"/>
      <c r="D7919" s="16"/>
      <c r="E7919" s="16"/>
      <c r="F7919" s="16"/>
      <c r="G7919" s="16"/>
      <c r="H7919" s="16"/>
      <c r="I7919" s="18"/>
    </row>
    <row r="7920" spans="2:9" x14ac:dyDescent="0.15">
      <c r="B7920" s="4">
        <v>60</v>
      </c>
      <c r="C7920" s="16"/>
      <c r="D7920" s="16"/>
      <c r="E7920" s="16"/>
      <c r="F7920" s="16"/>
      <c r="G7920" s="16"/>
      <c r="H7920" s="16"/>
      <c r="I7920" s="18"/>
    </row>
    <row r="7921" spans="2:9" x14ac:dyDescent="0.15">
      <c r="B7921" s="4">
        <v>61</v>
      </c>
      <c r="C7921" s="16"/>
      <c r="D7921" s="16"/>
      <c r="E7921" s="16"/>
      <c r="F7921" s="16"/>
      <c r="G7921" s="16"/>
      <c r="H7921" s="16"/>
      <c r="I7921" s="18"/>
    </row>
    <row r="7922" spans="2:9" x14ac:dyDescent="0.15">
      <c r="B7922" s="4">
        <v>62</v>
      </c>
      <c r="C7922" s="16"/>
      <c r="D7922" s="16"/>
      <c r="E7922" s="16"/>
      <c r="F7922" s="16"/>
      <c r="G7922" s="16"/>
      <c r="H7922" s="16"/>
      <c r="I7922" s="18"/>
    </row>
    <row r="7923" spans="2:9" x14ac:dyDescent="0.15">
      <c r="B7923" s="4">
        <v>63</v>
      </c>
      <c r="C7923" s="16"/>
      <c r="D7923" s="16"/>
      <c r="E7923" s="16"/>
      <c r="F7923" s="16"/>
      <c r="G7923" s="16"/>
      <c r="H7923" s="16"/>
      <c r="I7923" s="18"/>
    </row>
    <row r="7924" spans="2:9" x14ac:dyDescent="0.15">
      <c r="B7924" s="4">
        <v>64</v>
      </c>
      <c r="C7924" s="16"/>
      <c r="D7924" s="16"/>
      <c r="E7924" s="16"/>
      <c r="F7924" s="16"/>
      <c r="G7924" s="16"/>
      <c r="H7924" s="16"/>
      <c r="I7924" s="18"/>
    </row>
    <row r="7925" spans="2:9" x14ac:dyDescent="0.15">
      <c r="B7925" s="4">
        <v>65</v>
      </c>
      <c r="C7925" s="16"/>
      <c r="D7925" s="16"/>
      <c r="E7925" s="16"/>
      <c r="F7925" s="16"/>
      <c r="G7925" s="16"/>
      <c r="H7925" s="16"/>
      <c r="I7925" s="18"/>
    </row>
    <row r="7926" spans="2:9" x14ac:dyDescent="0.15">
      <c r="B7926" s="4">
        <v>66</v>
      </c>
      <c r="C7926" s="16"/>
      <c r="D7926" s="16"/>
      <c r="E7926" s="16"/>
      <c r="F7926" s="16"/>
      <c r="G7926" s="16"/>
      <c r="H7926" s="16"/>
      <c r="I7926" s="18"/>
    </row>
    <row r="7927" spans="2:9" x14ac:dyDescent="0.15">
      <c r="B7927" s="4">
        <v>67</v>
      </c>
      <c r="C7927" s="16"/>
      <c r="D7927" s="16"/>
      <c r="E7927" s="16"/>
      <c r="F7927" s="16"/>
      <c r="G7927" s="16"/>
      <c r="H7927" s="16"/>
      <c r="I7927" s="18"/>
    </row>
    <row r="7928" spans="2:9" x14ac:dyDescent="0.15">
      <c r="B7928" s="4">
        <v>68</v>
      </c>
      <c r="C7928" s="16"/>
      <c r="D7928" s="16"/>
      <c r="E7928" s="16"/>
      <c r="F7928" s="16"/>
      <c r="G7928" s="16"/>
      <c r="H7928" s="16"/>
      <c r="I7928" s="18"/>
    </row>
    <row r="7929" spans="2:9" x14ac:dyDescent="0.15">
      <c r="B7929" s="4">
        <v>69</v>
      </c>
      <c r="C7929" s="16"/>
      <c r="D7929" s="16"/>
      <c r="E7929" s="16"/>
      <c r="F7929" s="16"/>
      <c r="G7929" s="16"/>
      <c r="H7929" s="16"/>
      <c r="I7929" s="18"/>
    </row>
    <row r="7930" spans="2:9" x14ac:dyDescent="0.15">
      <c r="B7930" s="4">
        <v>70</v>
      </c>
      <c r="C7930" s="5"/>
      <c r="D7930" s="5"/>
      <c r="E7930" s="5"/>
      <c r="F7930" s="5"/>
      <c r="G7930" s="5"/>
      <c r="H7930" s="5"/>
      <c r="I7930" s="6"/>
    </row>
    <row r="7931" spans="2:9" x14ac:dyDescent="0.15">
      <c r="B7931" s="4">
        <v>71</v>
      </c>
      <c r="C7931" s="5"/>
      <c r="D7931" s="5"/>
      <c r="E7931" s="5"/>
      <c r="F7931" s="5"/>
      <c r="G7931" s="5"/>
      <c r="H7931" s="5"/>
      <c r="I7931" s="6"/>
    </row>
    <row r="7932" spans="2:9" x14ac:dyDescent="0.15">
      <c r="B7932" s="4">
        <v>72</v>
      </c>
      <c r="C7932" s="5"/>
      <c r="D7932" s="5"/>
      <c r="E7932" s="5"/>
      <c r="F7932" s="5"/>
      <c r="G7932" s="5"/>
      <c r="H7932" s="5"/>
      <c r="I7932" s="6"/>
    </row>
    <row r="7933" spans="2:9" x14ac:dyDescent="0.15">
      <c r="B7933" s="4">
        <v>73</v>
      </c>
      <c r="C7933" s="5"/>
      <c r="D7933" s="5"/>
      <c r="E7933" s="5"/>
      <c r="F7933" s="5"/>
      <c r="G7933" s="5"/>
      <c r="H7933" s="5"/>
      <c r="I7933" s="6"/>
    </row>
    <row r="7934" spans="2:9" x14ac:dyDescent="0.15">
      <c r="B7934" s="4">
        <v>74</v>
      </c>
      <c r="C7934" s="5"/>
      <c r="D7934" s="5"/>
      <c r="E7934" s="5"/>
      <c r="F7934" s="5"/>
      <c r="G7934" s="5"/>
      <c r="H7934" s="5"/>
      <c r="I7934" s="6"/>
    </row>
    <row r="7935" spans="2:9" x14ac:dyDescent="0.15">
      <c r="B7935" s="4">
        <v>75</v>
      </c>
      <c r="C7935" s="5"/>
      <c r="D7935" s="5"/>
      <c r="E7935" s="5"/>
      <c r="F7935" s="5"/>
      <c r="G7935" s="5"/>
      <c r="H7935" s="5"/>
      <c r="I7935" s="6"/>
    </row>
    <row r="7936" spans="2:9" x14ac:dyDescent="0.15">
      <c r="B7936" s="4">
        <v>76</v>
      </c>
      <c r="C7936" s="5"/>
      <c r="D7936" s="5"/>
      <c r="E7936" s="5"/>
      <c r="F7936" s="5"/>
      <c r="G7936" s="5"/>
      <c r="H7936" s="5"/>
      <c r="I7936" s="6"/>
    </row>
    <row r="7937" spans="1:9" x14ac:dyDescent="0.15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15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15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15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15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15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15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15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15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15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15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15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15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15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15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15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15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15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15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15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15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15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15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15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15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15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15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15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15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15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15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15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15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15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15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15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15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15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15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15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15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15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15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15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15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15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15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15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15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15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15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15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15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15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15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15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15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15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15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15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15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15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15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15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15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15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15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15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15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15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15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15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15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15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15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15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15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15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15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15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15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15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15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15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15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15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15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15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15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15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15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15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15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15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15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15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15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15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15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15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15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15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15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15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15">
      <c r="B8041" s="4">
        <v>181</v>
      </c>
      <c r="I8041" s="6"/>
    </row>
    <row r="8042" spans="1:10" x14ac:dyDescent="0.15">
      <c r="A8042" s="14" t="s">
        <v>10</v>
      </c>
      <c r="B8042" s="3"/>
      <c r="I8042" s="6"/>
    </row>
    <row r="8043" spans="1:10" x14ac:dyDescent="0.15">
      <c r="A8043" t="s">
        <v>67</v>
      </c>
      <c r="B8043" s="15"/>
      <c r="C8043" s="8" t="e">
        <f>AVERAGE(C7861:C8041)</f>
        <v>#DIV/0!</v>
      </c>
      <c r="D8043" s="8"/>
      <c r="E8043" s="8"/>
      <c r="F8043" s="8"/>
      <c r="G8043" s="8"/>
      <c r="H8043" s="8"/>
      <c r="I8043" s="9"/>
      <c r="J8043" s="17" t="e">
        <f>AVERAGE(D7861:D8041)</f>
        <v>#DIV/0!</v>
      </c>
    </row>
    <row r="8044" spans="1:10" x14ac:dyDescent="0.15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15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15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15">
      <c r="B8047" s="4"/>
      <c r="C8047" s="16"/>
      <c r="D8047" s="16"/>
      <c r="E8047" s="16"/>
      <c r="F8047" s="16"/>
      <c r="G8047" s="16"/>
      <c r="H8047" s="16"/>
      <c r="I8047" s="18"/>
    </row>
    <row r="8048" spans="1:10" x14ac:dyDescent="0.15">
      <c r="A8048" s="6"/>
      <c r="B8048" s="16">
        <v>1</v>
      </c>
      <c r="C8048" s="16"/>
      <c r="D8048" s="16"/>
      <c r="E8048" s="16"/>
      <c r="F8048" s="16"/>
      <c r="G8048" s="16"/>
      <c r="H8048" s="16"/>
      <c r="I8048" s="18"/>
    </row>
    <row r="8049" spans="1:9" x14ac:dyDescent="0.15">
      <c r="A8049" s="6"/>
      <c r="B8049" s="16">
        <v>2</v>
      </c>
      <c r="C8049" s="16"/>
      <c r="D8049" s="16"/>
      <c r="E8049" s="16"/>
      <c r="F8049" s="16"/>
      <c r="G8049" s="16"/>
      <c r="H8049" s="16"/>
      <c r="I8049" s="18"/>
    </row>
    <row r="8050" spans="1:9" x14ac:dyDescent="0.15">
      <c r="A8050" s="6"/>
      <c r="B8050" s="16">
        <v>3</v>
      </c>
      <c r="C8050" s="16"/>
      <c r="D8050" s="16"/>
      <c r="E8050" s="16"/>
      <c r="F8050" s="16"/>
      <c r="G8050" s="16"/>
      <c r="H8050" s="16"/>
      <c r="I8050" s="18"/>
    </row>
    <row r="8051" spans="1:9" x14ac:dyDescent="0.15">
      <c r="A8051" s="6"/>
      <c r="B8051" s="16">
        <v>4</v>
      </c>
      <c r="C8051" s="16"/>
      <c r="D8051" s="16"/>
      <c r="E8051" s="16"/>
      <c r="F8051" s="16"/>
      <c r="G8051" s="16"/>
      <c r="H8051" s="16"/>
      <c r="I8051" s="18"/>
    </row>
    <row r="8052" spans="1:9" x14ac:dyDescent="0.15">
      <c r="A8052" s="6"/>
      <c r="B8052" s="16">
        <v>5</v>
      </c>
      <c r="C8052" s="16"/>
      <c r="D8052" s="16"/>
      <c r="E8052" s="16"/>
      <c r="F8052" s="16"/>
      <c r="G8052" s="16"/>
      <c r="H8052" s="16"/>
      <c r="I8052" s="18"/>
    </row>
    <row r="8053" spans="1:9" x14ac:dyDescent="0.15">
      <c r="A8053" s="6"/>
      <c r="B8053" s="16">
        <v>6</v>
      </c>
      <c r="C8053" s="16"/>
      <c r="D8053" s="16"/>
      <c r="E8053" s="16"/>
      <c r="F8053" s="16"/>
      <c r="G8053" s="16"/>
      <c r="H8053" s="16"/>
      <c r="I8053" s="18"/>
    </row>
    <row r="8054" spans="1:9" x14ac:dyDescent="0.15">
      <c r="A8054" s="6"/>
      <c r="B8054" s="16">
        <v>7</v>
      </c>
      <c r="C8054" s="16"/>
      <c r="D8054" s="16"/>
      <c r="E8054" s="16"/>
      <c r="F8054" s="16"/>
      <c r="G8054" s="16"/>
      <c r="H8054" s="16"/>
      <c r="I8054" s="18"/>
    </row>
    <row r="8055" spans="1:9" x14ac:dyDescent="0.15">
      <c r="A8055" s="6"/>
      <c r="B8055" s="16">
        <v>8</v>
      </c>
      <c r="C8055" s="16"/>
      <c r="D8055" s="16"/>
      <c r="E8055" s="16"/>
      <c r="F8055" s="16"/>
      <c r="G8055" s="16"/>
      <c r="H8055" s="16"/>
      <c r="I8055" s="18"/>
    </row>
    <row r="8056" spans="1:9" x14ac:dyDescent="0.15">
      <c r="A8056" s="6"/>
      <c r="B8056" s="16">
        <v>9</v>
      </c>
      <c r="C8056" s="16"/>
      <c r="D8056" s="16"/>
      <c r="E8056" s="16"/>
      <c r="F8056" s="16"/>
      <c r="G8056" s="16"/>
      <c r="H8056" s="16"/>
      <c r="I8056" s="18"/>
    </row>
    <row r="8057" spans="1:9" x14ac:dyDescent="0.15">
      <c r="A8057" s="6"/>
      <c r="B8057" s="16">
        <v>10</v>
      </c>
      <c r="C8057" s="16"/>
      <c r="D8057" s="16"/>
      <c r="E8057" s="16"/>
      <c r="F8057" s="16"/>
      <c r="G8057" s="16"/>
      <c r="H8057" s="16"/>
      <c r="I8057" s="18"/>
    </row>
    <row r="8058" spans="1:9" x14ac:dyDescent="0.15">
      <c r="A8058" s="6"/>
      <c r="B8058" s="16">
        <v>11</v>
      </c>
      <c r="C8058" s="16"/>
      <c r="D8058" s="16"/>
      <c r="E8058" s="16"/>
      <c r="F8058" s="16"/>
      <c r="G8058" s="16"/>
      <c r="H8058" s="16"/>
      <c r="I8058" s="18"/>
    </row>
    <row r="8059" spans="1:9" x14ac:dyDescent="0.15">
      <c r="A8059" s="6"/>
      <c r="B8059" s="5">
        <v>12</v>
      </c>
      <c r="C8059" s="16"/>
      <c r="D8059" s="16"/>
      <c r="E8059" s="16"/>
      <c r="F8059" s="16"/>
      <c r="G8059" s="16"/>
      <c r="H8059" s="16"/>
      <c r="I8059" s="18"/>
    </row>
    <row r="8060" spans="1:9" x14ac:dyDescent="0.15">
      <c r="B8060" s="4">
        <v>13</v>
      </c>
      <c r="C8060" s="16"/>
      <c r="D8060" s="16"/>
      <c r="E8060" s="16"/>
      <c r="F8060" s="16"/>
      <c r="G8060" s="16"/>
      <c r="H8060" s="16"/>
      <c r="I8060" s="18"/>
    </row>
    <row r="8061" spans="1:9" x14ac:dyDescent="0.15">
      <c r="B8061" s="4">
        <v>14</v>
      </c>
      <c r="C8061" s="16"/>
      <c r="D8061" s="16"/>
      <c r="E8061" s="16"/>
      <c r="F8061" s="16"/>
      <c r="G8061" s="16"/>
      <c r="H8061" s="16"/>
      <c r="I8061" s="18"/>
    </row>
    <row r="8062" spans="1:9" x14ac:dyDescent="0.15">
      <c r="B8062" s="4">
        <v>15</v>
      </c>
      <c r="C8062" s="16"/>
      <c r="D8062" s="16"/>
      <c r="E8062" s="16"/>
      <c r="F8062" s="16"/>
      <c r="G8062" s="16"/>
      <c r="H8062" s="16"/>
      <c r="I8062" s="18"/>
    </row>
    <row r="8063" spans="1:9" x14ac:dyDescent="0.15">
      <c r="B8063" s="4">
        <v>16</v>
      </c>
      <c r="C8063" s="16"/>
      <c r="D8063" s="16"/>
      <c r="E8063" s="16"/>
      <c r="F8063" s="16"/>
      <c r="G8063" s="16"/>
      <c r="H8063" s="16"/>
      <c r="I8063" s="18"/>
    </row>
    <row r="8064" spans="1:9" x14ac:dyDescent="0.15">
      <c r="B8064" s="4">
        <v>17</v>
      </c>
      <c r="C8064" s="16"/>
      <c r="D8064" s="16"/>
      <c r="E8064" s="16"/>
      <c r="F8064" s="16"/>
      <c r="G8064" s="16"/>
      <c r="H8064" s="16"/>
      <c r="I8064" s="18"/>
    </row>
    <row r="8065" spans="1:9" x14ac:dyDescent="0.15">
      <c r="B8065" s="4">
        <v>18</v>
      </c>
      <c r="C8065" s="16"/>
      <c r="D8065" s="16"/>
      <c r="E8065" s="16"/>
      <c r="F8065" s="16"/>
      <c r="G8065" s="16"/>
      <c r="H8065" s="16"/>
      <c r="I8065" s="18"/>
    </row>
    <row r="8066" spans="1:9" x14ac:dyDescent="0.15">
      <c r="B8066" s="4">
        <v>19</v>
      </c>
      <c r="C8066" s="16"/>
      <c r="D8066" s="16"/>
      <c r="E8066" s="16"/>
      <c r="F8066" s="16"/>
      <c r="G8066" s="16"/>
      <c r="H8066" s="16"/>
      <c r="I8066" s="18"/>
    </row>
    <row r="8067" spans="1:9" x14ac:dyDescent="0.15">
      <c r="B8067" s="4">
        <v>20</v>
      </c>
      <c r="C8067" s="16"/>
      <c r="D8067" s="16"/>
      <c r="E8067" s="16"/>
      <c r="F8067" s="16"/>
      <c r="G8067" s="16"/>
      <c r="H8067" s="16"/>
      <c r="I8067" s="18"/>
    </row>
    <row r="8068" spans="1:9" x14ac:dyDescent="0.15">
      <c r="B8068" s="4">
        <v>21</v>
      </c>
      <c r="C8068" s="16"/>
      <c r="D8068" s="16"/>
      <c r="E8068" s="16"/>
      <c r="F8068" s="16"/>
      <c r="G8068" s="16"/>
      <c r="H8068" s="16"/>
      <c r="I8068" s="18"/>
    </row>
    <row r="8069" spans="1:9" x14ac:dyDescent="0.15">
      <c r="B8069" s="4">
        <v>22</v>
      </c>
      <c r="C8069" s="16"/>
      <c r="D8069" s="16"/>
      <c r="E8069" s="16"/>
      <c r="F8069" s="16"/>
      <c r="G8069" s="16"/>
      <c r="H8069" s="16"/>
      <c r="I8069" s="18"/>
    </row>
    <row r="8070" spans="1:9" x14ac:dyDescent="0.15">
      <c r="B8070" s="4">
        <v>23</v>
      </c>
      <c r="C8070" s="16"/>
      <c r="D8070" s="16"/>
      <c r="E8070" s="16"/>
      <c r="F8070" s="16"/>
      <c r="G8070" s="16"/>
      <c r="H8070" s="16"/>
      <c r="I8070" s="18"/>
    </row>
    <row r="8071" spans="1:9" x14ac:dyDescent="0.15">
      <c r="B8071" s="4">
        <v>24</v>
      </c>
      <c r="C8071" s="16"/>
      <c r="D8071" s="16"/>
      <c r="E8071" s="16"/>
      <c r="F8071" s="16"/>
      <c r="G8071" s="16"/>
      <c r="H8071" s="16"/>
      <c r="I8071" s="18"/>
    </row>
    <row r="8072" spans="1:9" x14ac:dyDescent="0.15">
      <c r="B8072" s="4">
        <v>25</v>
      </c>
      <c r="C8072" s="16"/>
      <c r="D8072" s="16"/>
      <c r="E8072" s="16"/>
      <c r="F8072" s="16"/>
      <c r="G8072" s="16"/>
      <c r="H8072" s="16"/>
      <c r="I8072" s="18"/>
    </row>
    <row r="8073" spans="1:9" x14ac:dyDescent="0.15">
      <c r="B8073" s="4">
        <v>26</v>
      </c>
      <c r="C8073" s="16"/>
      <c r="D8073" s="16"/>
      <c r="E8073" s="16"/>
      <c r="F8073" s="16"/>
      <c r="G8073" s="16"/>
      <c r="H8073" s="16"/>
      <c r="I8073" s="18"/>
    </row>
    <row r="8074" spans="1:9" x14ac:dyDescent="0.15">
      <c r="B8074" s="4">
        <v>27</v>
      </c>
      <c r="C8074" s="16"/>
      <c r="D8074" s="16"/>
      <c r="E8074" s="16"/>
      <c r="F8074" s="16"/>
      <c r="G8074" s="16"/>
      <c r="H8074" s="16"/>
      <c r="I8074" s="18"/>
    </row>
    <row r="8075" spans="1:9" x14ac:dyDescent="0.15">
      <c r="B8075" s="4">
        <v>28</v>
      </c>
      <c r="C8075" s="16"/>
      <c r="D8075" s="16"/>
      <c r="E8075" s="16"/>
      <c r="F8075" s="16"/>
      <c r="G8075" s="16"/>
      <c r="H8075" s="16"/>
      <c r="I8075" s="18"/>
    </row>
    <row r="8076" spans="1:9" x14ac:dyDescent="0.15">
      <c r="B8076" s="4">
        <v>29</v>
      </c>
      <c r="C8076" s="16"/>
      <c r="D8076" s="16"/>
      <c r="E8076" s="16"/>
      <c r="F8076" s="16"/>
      <c r="G8076" s="16"/>
      <c r="H8076" s="16"/>
      <c r="I8076" s="18"/>
    </row>
    <row r="8077" spans="1:9" x14ac:dyDescent="0.15">
      <c r="B8077" s="4">
        <v>30</v>
      </c>
      <c r="C8077" s="16"/>
      <c r="D8077" s="16"/>
      <c r="E8077" s="16"/>
      <c r="F8077" s="16"/>
      <c r="G8077" s="16"/>
      <c r="H8077" s="16"/>
      <c r="I8077" s="18"/>
    </row>
    <row r="8078" spans="1:9" x14ac:dyDescent="0.15">
      <c r="A8078" s="6"/>
      <c r="B8078" s="4">
        <v>31</v>
      </c>
      <c r="C8078" s="16"/>
      <c r="D8078" s="16"/>
      <c r="E8078" s="16"/>
      <c r="F8078" s="16"/>
      <c r="G8078" s="16"/>
      <c r="H8078" s="16"/>
      <c r="I8078" s="18"/>
    </row>
    <row r="8079" spans="1:9" x14ac:dyDescent="0.15">
      <c r="A8079" s="11"/>
      <c r="B8079" s="5">
        <v>32</v>
      </c>
      <c r="C8079" s="16"/>
      <c r="D8079" s="16"/>
      <c r="E8079" s="16"/>
      <c r="F8079" s="16"/>
      <c r="G8079" s="16"/>
      <c r="H8079" s="16"/>
      <c r="I8079" s="18"/>
    </row>
    <row r="8080" spans="1:9" x14ac:dyDescent="0.15">
      <c r="B8080" s="4">
        <v>33</v>
      </c>
      <c r="C8080" s="16"/>
      <c r="D8080" s="16"/>
      <c r="E8080" s="16"/>
      <c r="F8080" s="16"/>
      <c r="G8080" s="16"/>
      <c r="H8080" s="16"/>
      <c r="I8080" s="18"/>
    </row>
    <row r="8081" spans="2:9" x14ac:dyDescent="0.15">
      <c r="B8081" s="4">
        <v>34</v>
      </c>
      <c r="C8081" s="16"/>
      <c r="D8081" s="16"/>
      <c r="E8081" s="16"/>
      <c r="F8081" s="16"/>
      <c r="G8081" s="16"/>
      <c r="H8081" s="16"/>
      <c r="I8081" s="18"/>
    </row>
    <row r="8082" spans="2:9" x14ac:dyDescent="0.15">
      <c r="B8082" s="4">
        <v>35</v>
      </c>
      <c r="C8082" s="16"/>
      <c r="D8082" s="16"/>
      <c r="E8082" s="16"/>
      <c r="F8082" s="16"/>
      <c r="G8082" s="16"/>
      <c r="H8082" s="16"/>
      <c r="I8082" s="18"/>
    </row>
    <row r="8083" spans="2:9" x14ac:dyDescent="0.15">
      <c r="B8083" s="4">
        <v>36</v>
      </c>
      <c r="C8083" s="16"/>
      <c r="D8083" s="16"/>
      <c r="E8083" s="16"/>
      <c r="F8083" s="16"/>
      <c r="G8083" s="16"/>
      <c r="H8083" s="16"/>
      <c r="I8083" s="18"/>
    </row>
    <row r="8084" spans="2:9" x14ac:dyDescent="0.15">
      <c r="B8084" s="4">
        <v>37</v>
      </c>
      <c r="C8084" s="16"/>
      <c r="D8084" s="16"/>
      <c r="E8084" s="16"/>
      <c r="F8084" s="16"/>
      <c r="G8084" s="16"/>
      <c r="H8084" s="16"/>
      <c r="I8084" s="18"/>
    </row>
    <row r="8085" spans="2:9" x14ac:dyDescent="0.15">
      <c r="B8085" s="4">
        <v>38</v>
      </c>
      <c r="C8085" s="16"/>
      <c r="D8085" s="16"/>
      <c r="E8085" s="16"/>
      <c r="F8085" s="16"/>
      <c r="G8085" s="16"/>
      <c r="H8085" s="16"/>
      <c r="I8085" s="18"/>
    </row>
    <row r="8086" spans="2:9" x14ac:dyDescent="0.15">
      <c r="B8086" s="4">
        <v>39</v>
      </c>
      <c r="C8086" s="16"/>
      <c r="D8086" s="16"/>
      <c r="E8086" s="16"/>
      <c r="F8086" s="16"/>
      <c r="G8086" s="16"/>
      <c r="H8086" s="16"/>
      <c r="I8086" s="18"/>
    </row>
    <row r="8087" spans="2:9" x14ac:dyDescent="0.15">
      <c r="B8087" s="4">
        <v>40</v>
      </c>
      <c r="C8087" s="16"/>
      <c r="D8087" s="16"/>
      <c r="E8087" s="16"/>
      <c r="F8087" s="16"/>
      <c r="G8087" s="16"/>
      <c r="H8087" s="16"/>
      <c r="I8087" s="18"/>
    </row>
    <row r="8088" spans="2:9" x14ac:dyDescent="0.15">
      <c r="B8088" s="4">
        <v>41</v>
      </c>
      <c r="C8088" s="16"/>
      <c r="D8088" s="16"/>
      <c r="E8088" s="16"/>
      <c r="F8088" s="16"/>
      <c r="G8088" s="16"/>
      <c r="H8088" s="16"/>
      <c r="I8088" s="18"/>
    </row>
    <row r="8089" spans="2:9" x14ac:dyDescent="0.15">
      <c r="B8089" s="4">
        <v>42</v>
      </c>
      <c r="C8089" s="16"/>
      <c r="D8089" s="16"/>
      <c r="E8089" s="16"/>
      <c r="F8089" s="16"/>
      <c r="G8089" s="16"/>
      <c r="H8089" s="16"/>
      <c r="I8089" s="18"/>
    </row>
    <row r="8090" spans="2:9" x14ac:dyDescent="0.15">
      <c r="B8090" s="4">
        <v>43</v>
      </c>
      <c r="C8090" s="16"/>
      <c r="D8090" s="16"/>
      <c r="E8090" s="16"/>
      <c r="F8090" s="16"/>
      <c r="G8090" s="16"/>
      <c r="H8090" s="16"/>
      <c r="I8090" s="18"/>
    </row>
    <row r="8091" spans="2:9" x14ac:dyDescent="0.15">
      <c r="B8091" s="4">
        <v>44</v>
      </c>
      <c r="C8091" s="16"/>
      <c r="D8091" s="16"/>
      <c r="E8091" s="16"/>
      <c r="F8091" s="16"/>
      <c r="G8091" s="16"/>
      <c r="H8091" s="16"/>
      <c r="I8091" s="18"/>
    </row>
    <row r="8092" spans="2:9" x14ac:dyDescent="0.15">
      <c r="B8092" s="4">
        <v>45</v>
      </c>
      <c r="C8092" s="16"/>
      <c r="D8092" s="16"/>
      <c r="E8092" s="16"/>
      <c r="F8092" s="16"/>
      <c r="G8092" s="16"/>
      <c r="H8092" s="16"/>
      <c r="I8092" s="18"/>
    </row>
    <row r="8093" spans="2:9" x14ac:dyDescent="0.15">
      <c r="B8093" s="4">
        <v>46</v>
      </c>
      <c r="C8093" s="16"/>
      <c r="D8093" s="16"/>
      <c r="E8093" s="16"/>
      <c r="F8093" s="16"/>
      <c r="G8093" s="16"/>
      <c r="H8093" s="16"/>
      <c r="I8093" s="18"/>
    </row>
    <row r="8094" spans="2:9" x14ac:dyDescent="0.15">
      <c r="B8094" s="4">
        <v>47</v>
      </c>
      <c r="C8094" s="16"/>
      <c r="D8094" s="16"/>
      <c r="E8094" s="16"/>
      <c r="F8094" s="16"/>
      <c r="G8094" s="16"/>
      <c r="H8094" s="16"/>
      <c r="I8094" s="18"/>
    </row>
    <row r="8095" spans="2:9" x14ac:dyDescent="0.15">
      <c r="B8095" s="4">
        <v>48</v>
      </c>
      <c r="C8095" s="16"/>
      <c r="D8095" s="16"/>
      <c r="E8095" s="16"/>
      <c r="F8095" s="16"/>
      <c r="G8095" s="16"/>
      <c r="H8095" s="16"/>
      <c r="I8095" s="18"/>
    </row>
    <row r="8096" spans="2:9" x14ac:dyDescent="0.15">
      <c r="B8096" s="4">
        <v>49</v>
      </c>
      <c r="C8096" s="16"/>
      <c r="D8096" s="16"/>
      <c r="E8096" s="16"/>
      <c r="F8096" s="16"/>
      <c r="G8096" s="16"/>
      <c r="H8096" s="16"/>
      <c r="I8096" s="18"/>
    </row>
    <row r="8097" spans="2:9" x14ac:dyDescent="0.15">
      <c r="B8097" s="4">
        <v>50</v>
      </c>
      <c r="C8097" s="16"/>
      <c r="D8097" s="16"/>
      <c r="E8097" s="16"/>
      <c r="F8097" s="16"/>
      <c r="G8097" s="16"/>
      <c r="H8097" s="16"/>
      <c r="I8097" s="18"/>
    </row>
    <row r="8098" spans="2:9" x14ac:dyDescent="0.15">
      <c r="B8098" s="4">
        <v>51</v>
      </c>
      <c r="C8098" s="16"/>
      <c r="D8098" s="16"/>
      <c r="E8098" s="16"/>
      <c r="F8098" s="16"/>
      <c r="G8098" s="16"/>
      <c r="H8098" s="16"/>
      <c r="I8098" s="18"/>
    </row>
    <row r="8099" spans="2:9" x14ac:dyDescent="0.15">
      <c r="B8099" s="4">
        <v>52</v>
      </c>
      <c r="C8099" s="16"/>
      <c r="D8099" s="16"/>
      <c r="E8099" s="16"/>
      <c r="F8099" s="16"/>
      <c r="G8099" s="16"/>
      <c r="H8099" s="16"/>
      <c r="I8099" s="18"/>
    </row>
    <row r="8100" spans="2:9" x14ac:dyDescent="0.15">
      <c r="B8100" s="4">
        <v>53</v>
      </c>
      <c r="C8100" s="16"/>
      <c r="D8100" s="16"/>
      <c r="E8100" s="16"/>
      <c r="F8100" s="16"/>
      <c r="G8100" s="16"/>
      <c r="H8100" s="16"/>
      <c r="I8100" s="18"/>
    </row>
    <row r="8101" spans="2:9" x14ac:dyDescent="0.15">
      <c r="B8101" s="4">
        <v>54</v>
      </c>
      <c r="C8101" s="16"/>
      <c r="D8101" s="16"/>
      <c r="E8101" s="16"/>
      <c r="F8101" s="16"/>
      <c r="G8101" s="16"/>
      <c r="H8101" s="16"/>
      <c r="I8101" s="18"/>
    </row>
    <row r="8102" spans="2:9" x14ac:dyDescent="0.15">
      <c r="B8102" s="4">
        <v>55</v>
      </c>
      <c r="C8102" s="16"/>
      <c r="D8102" s="16"/>
      <c r="E8102" s="16"/>
      <c r="F8102" s="16"/>
      <c r="G8102" s="16"/>
      <c r="H8102" s="16"/>
      <c r="I8102" s="18"/>
    </row>
    <row r="8103" spans="2:9" x14ac:dyDescent="0.15">
      <c r="B8103" s="4">
        <v>56</v>
      </c>
      <c r="C8103" s="16"/>
      <c r="D8103" s="16"/>
      <c r="E8103" s="16"/>
      <c r="F8103" s="16"/>
      <c r="G8103" s="16"/>
      <c r="H8103" s="16"/>
      <c r="I8103" s="18"/>
    </row>
    <row r="8104" spans="2:9" x14ac:dyDescent="0.15">
      <c r="B8104" s="4">
        <v>57</v>
      </c>
      <c r="C8104" s="16"/>
      <c r="D8104" s="16"/>
      <c r="E8104" s="16"/>
      <c r="F8104" s="16"/>
      <c r="G8104" s="16"/>
      <c r="H8104" s="16"/>
      <c r="I8104" s="18"/>
    </row>
    <row r="8105" spans="2:9" x14ac:dyDescent="0.15">
      <c r="B8105" s="4">
        <v>58</v>
      </c>
      <c r="C8105" s="16"/>
      <c r="D8105" s="16"/>
      <c r="E8105" s="16"/>
      <c r="F8105" s="16"/>
      <c r="G8105" s="16"/>
      <c r="H8105" s="16"/>
      <c r="I8105" s="18"/>
    </row>
    <row r="8106" spans="2:9" x14ac:dyDescent="0.15">
      <c r="B8106" s="4">
        <v>59</v>
      </c>
      <c r="C8106" s="16"/>
      <c r="D8106" s="16"/>
      <c r="E8106" s="16"/>
      <c r="F8106" s="16"/>
      <c r="G8106" s="16"/>
      <c r="H8106" s="16"/>
      <c r="I8106" s="18"/>
    </row>
    <row r="8107" spans="2:9" x14ac:dyDescent="0.15">
      <c r="B8107" s="4">
        <v>60</v>
      </c>
      <c r="C8107" s="16"/>
      <c r="D8107" s="16"/>
      <c r="E8107" s="16"/>
      <c r="F8107" s="16"/>
      <c r="G8107" s="16"/>
      <c r="H8107" s="16"/>
      <c r="I8107" s="18"/>
    </row>
    <row r="8108" spans="2:9" x14ac:dyDescent="0.15">
      <c r="B8108" s="4">
        <v>61</v>
      </c>
      <c r="C8108" s="16"/>
      <c r="D8108" s="16"/>
      <c r="E8108" s="16"/>
      <c r="F8108" s="16"/>
      <c r="G8108" s="16"/>
      <c r="H8108" s="16"/>
      <c r="I8108" s="18"/>
    </row>
    <row r="8109" spans="2:9" x14ac:dyDescent="0.15">
      <c r="B8109" s="4">
        <v>62</v>
      </c>
      <c r="C8109" s="16"/>
      <c r="D8109" s="16"/>
      <c r="E8109" s="16"/>
      <c r="F8109" s="16"/>
      <c r="G8109" s="16"/>
      <c r="H8109" s="16"/>
      <c r="I8109" s="18"/>
    </row>
    <row r="8110" spans="2:9" x14ac:dyDescent="0.15">
      <c r="B8110" s="4">
        <v>63</v>
      </c>
      <c r="C8110" s="16"/>
      <c r="D8110" s="16"/>
      <c r="E8110" s="16"/>
      <c r="F8110" s="16"/>
      <c r="G8110" s="16"/>
      <c r="H8110" s="16"/>
      <c r="I8110" s="18"/>
    </row>
    <row r="8111" spans="2:9" x14ac:dyDescent="0.15">
      <c r="B8111" s="4">
        <v>64</v>
      </c>
      <c r="C8111" s="16"/>
      <c r="D8111" s="16"/>
      <c r="E8111" s="16"/>
      <c r="F8111" s="16"/>
      <c r="G8111" s="16"/>
      <c r="H8111" s="16"/>
      <c r="I8111" s="18"/>
    </row>
    <row r="8112" spans="2:9" x14ac:dyDescent="0.15">
      <c r="B8112" s="4">
        <v>65</v>
      </c>
      <c r="C8112" s="16"/>
      <c r="D8112" s="16"/>
      <c r="E8112" s="16"/>
      <c r="F8112" s="16"/>
      <c r="G8112" s="16"/>
      <c r="H8112" s="16"/>
      <c r="I8112" s="18"/>
    </row>
    <row r="8113" spans="1:9" x14ac:dyDescent="0.15">
      <c r="B8113" s="4">
        <v>66</v>
      </c>
      <c r="C8113" s="16"/>
      <c r="D8113" s="16"/>
      <c r="E8113" s="16"/>
      <c r="F8113" s="16"/>
      <c r="G8113" s="16"/>
      <c r="H8113" s="16"/>
      <c r="I8113" s="18"/>
    </row>
    <row r="8114" spans="1:9" x14ac:dyDescent="0.15">
      <c r="B8114" s="4">
        <v>67</v>
      </c>
      <c r="C8114" s="16"/>
      <c r="D8114" s="16"/>
      <c r="E8114" s="16"/>
      <c r="F8114" s="16"/>
      <c r="G8114" s="16"/>
      <c r="H8114" s="16"/>
      <c r="I8114" s="18"/>
    </row>
    <row r="8115" spans="1:9" x14ac:dyDescent="0.15">
      <c r="B8115" s="4">
        <v>68</v>
      </c>
      <c r="C8115" s="16"/>
      <c r="D8115" s="16"/>
      <c r="E8115" s="16"/>
      <c r="F8115" s="16"/>
      <c r="G8115" s="16"/>
      <c r="H8115" s="16"/>
      <c r="I8115" s="18"/>
    </row>
    <row r="8116" spans="1:9" x14ac:dyDescent="0.15">
      <c r="B8116" s="4">
        <v>69</v>
      </c>
      <c r="C8116" s="16"/>
      <c r="D8116" s="16"/>
      <c r="E8116" s="16"/>
      <c r="F8116" s="16"/>
      <c r="G8116" s="16"/>
      <c r="H8116" s="16"/>
      <c r="I8116" s="18"/>
    </row>
    <row r="8117" spans="1:9" x14ac:dyDescent="0.15">
      <c r="B8117" s="4">
        <v>70</v>
      </c>
      <c r="C8117" s="5"/>
      <c r="D8117" s="5"/>
      <c r="E8117" s="5"/>
      <c r="F8117" s="5"/>
      <c r="G8117" s="5"/>
      <c r="H8117" s="5"/>
      <c r="I8117" s="6"/>
    </row>
    <row r="8118" spans="1:9" x14ac:dyDescent="0.15">
      <c r="B8118" s="4">
        <v>71</v>
      </c>
      <c r="C8118" s="5"/>
      <c r="D8118" s="5"/>
      <c r="E8118" s="5"/>
      <c r="F8118" s="5"/>
      <c r="G8118" s="5"/>
      <c r="H8118" s="5"/>
      <c r="I8118" s="6"/>
    </row>
    <row r="8119" spans="1:9" x14ac:dyDescent="0.15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15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15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15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15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15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15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15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15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15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15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15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15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15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15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15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15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15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15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15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15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15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15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15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15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15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15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15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15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15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15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15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15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15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15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15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15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15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15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15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15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15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15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15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15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15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15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15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15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15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15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15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15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15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15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15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15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15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15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15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15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15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15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15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15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15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15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15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15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15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15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15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15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15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15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15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15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15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15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15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15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15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15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15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15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15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15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15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15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15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15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15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15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15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15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15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15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15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15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15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15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15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15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15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15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15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15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15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15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15">
      <c r="B8228" s="4">
        <v>181</v>
      </c>
      <c r="I8228" s="6"/>
    </row>
    <row r="8229" spans="1:10" x14ac:dyDescent="0.15">
      <c r="A8229" s="14" t="s">
        <v>10</v>
      </c>
      <c r="B8229" s="3"/>
      <c r="I8229" s="6"/>
    </row>
    <row r="8230" spans="1:10" x14ac:dyDescent="0.15">
      <c r="A8230" t="s">
        <v>67</v>
      </c>
      <c r="B8230" s="15"/>
      <c r="C8230" s="8" t="e">
        <f>AVERAGE(C8048:C8228)</f>
        <v>#DIV/0!</v>
      </c>
      <c r="D8230" s="8"/>
      <c r="E8230" s="8"/>
      <c r="F8230" s="8"/>
      <c r="G8230" s="8"/>
      <c r="H8230" s="8"/>
      <c r="I8230" s="9"/>
      <c r="J8230" s="17" t="e">
        <f>AVERAGE(D8048:D8228)</f>
        <v>#DIV/0!</v>
      </c>
    </row>
    <row r="8231" spans="1:10" x14ac:dyDescent="0.15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15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15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15">
      <c r="B8234" s="4"/>
      <c r="C8234" s="16"/>
      <c r="D8234" s="16"/>
      <c r="E8234" s="16"/>
      <c r="F8234" s="16"/>
      <c r="G8234" s="16"/>
      <c r="H8234" s="16"/>
      <c r="I8234" s="18"/>
    </row>
    <row r="8235" spans="1:10" x14ac:dyDescent="0.15">
      <c r="A8235" s="6"/>
      <c r="B8235" s="16">
        <v>1</v>
      </c>
      <c r="C8235" s="16"/>
      <c r="D8235" s="16"/>
      <c r="E8235" s="16"/>
      <c r="F8235" s="16"/>
      <c r="G8235" s="16"/>
      <c r="H8235" s="16"/>
      <c r="I8235" s="18"/>
    </row>
    <row r="8236" spans="1:10" x14ac:dyDescent="0.15">
      <c r="A8236" s="6"/>
      <c r="B8236" s="16">
        <v>2</v>
      </c>
      <c r="C8236" s="16"/>
      <c r="D8236" s="16"/>
      <c r="E8236" s="16"/>
      <c r="F8236" s="16"/>
      <c r="G8236" s="16"/>
      <c r="H8236" s="16"/>
      <c r="I8236" s="18"/>
    </row>
    <row r="8237" spans="1:10" x14ac:dyDescent="0.15">
      <c r="A8237" s="6"/>
      <c r="B8237" s="16">
        <v>3</v>
      </c>
      <c r="C8237" s="16"/>
      <c r="D8237" s="16"/>
      <c r="E8237" s="16"/>
      <c r="F8237" s="16"/>
      <c r="G8237" s="16"/>
      <c r="H8237" s="16"/>
      <c r="I8237" s="18"/>
    </row>
    <row r="8238" spans="1:10" x14ac:dyDescent="0.15">
      <c r="A8238" s="6"/>
      <c r="B8238" s="16">
        <v>4</v>
      </c>
      <c r="C8238" s="16"/>
      <c r="D8238" s="16"/>
      <c r="E8238" s="16"/>
      <c r="F8238" s="16"/>
      <c r="G8238" s="16"/>
      <c r="H8238" s="16"/>
      <c r="I8238" s="18"/>
    </row>
    <row r="8239" spans="1:10" x14ac:dyDescent="0.15">
      <c r="A8239" s="6"/>
      <c r="B8239" s="16">
        <v>5</v>
      </c>
      <c r="C8239" s="16"/>
      <c r="D8239" s="16"/>
      <c r="E8239" s="16"/>
      <c r="F8239" s="16"/>
      <c r="G8239" s="16"/>
      <c r="H8239" s="16"/>
      <c r="I8239" s="18"/>
    </row>
    <row r="8240" spans="1:10" x14ac:dyDescent="0.15">
      <c r="A8240" s="6"/>
      <c r="B8240" s="16">
        <v>6</v>
      </c>
      <c r="C8240" s="16"/>
      <c r="D8240" s="16"/>
      <c r="E8240" s="16"/>
      <c r="F8240" s="16"/>
      <c r="G8240" s="16"/>
      <c r="H8240" s="16"/>
      <c r="I8240" s="18"/>
    </row>
    <row r="8241" spans="1:9" x14ac:dyDescent="0.15">
      <c r="A8241" s="6"/>
      <c r="B8241" s="16">
        <v>7</v>
      </c>
      <c r="C8241" s="16"/>
      <c r="D8241" s="16"/>
      <c r="E8241" s="16"/>
      <c r="F8241" s="16"/>
      <c r="G8241" s="16"/>
      <c r="H8241" s="16"/>
      <c r="I8241" s="18"/>
    </row>
    <row r="8242" spans="1:9" x14ac:dyDescent="0.15">
      <c r="A8242" s="6"/>
      <c r="B8242" s="16">
        <v>8</v>
      </c>
      <c r="C8242" s="16"/>
      <c r="D8242" s="16"/>
      <c r="E8242" s="16"/>
      <c r="F8242" s="16"/>
      <c r="G8242" s="16"/>
      <c r="H8242" s="16"/>
      <c r="I8242" s="18"/>
    </row>
    <row r="8243" spans="1:9" x14ac:dyDescent="0.15">
      <c r="A8243" s="6"/>
      <c r="B8243" s="16">
        <v>9</v>
      </c>
      <c r="C8243" s="16"/>
      <c r="D8243" s="16"/>
      <c r="E8243" s="16"/>
      <c r="F8243" s="16"/>
      <c r="G8243" s="16"/>
      <c r="H8243" s="16"/>
      <c r="I8243" s="18"/>
    </row>
    <row r="8244" spans="1:9" x14ac:dyDescent="0.15">
      <c r="A8244" s="6"/>
      <c r="B8244" s="16">
        <v>10</v>
      </c>
      <c r="C8244" s="16"/>
      <c r="D8244" s="16"/>
      <c r="E8244" s="16"/>
      <c r="F8244" s="16"/>
      <c r="G8244" s="16"/>
      <c r="H8244" s="16"/>
      <c r="I8244" s="18"/>
    </row>
    <row r="8245" spans="1:9" x14ac:dyDescent="0.15">
      <c r="A8245" s="6"/>
      <c r="B8245" s="16">
        <v>11</v>
      </c>
      <c r="C8245" s="16"/>
      <c r="D8245" s="16"/>
      <c r="E8245" s="16"/>
      <c r="F8245" s="16"/>
      <c r="G8245" s="16"/>
      <c r="H8245" s="16"/>
      <c r="I8245" s="18"/>
    </row>
    <row r="8246" spans="1:9" x14ac:dyDescent="0.15">
      <c r="A8246" s="6"/>
      <c r="B8246" s="5">
        <v>12</v>
      </c>
      <c r="C8246" s="16"/>
      <c r="D8246" s="16"/>
      <c r="E8246" s="16"/>
      <c r="F8246" s="16"/>
      <c r="G8246" s="16"/>
      <c r="H8246" s="16"/>
      <c r="I8246" s="18"/>
    </row>
    <row r="8247" spans="1:9" x14ac:dyDescent="0.15">
      <c r="B8247" s="4">
        <v>13</v>
      </c>
      <c r="C8247" s="16"/>
      <c r="D8247" s="16"/>
      <c r="E8247" s="16"/>
      <c r="F8247" s="16"/>
      <c r="G8247" s="16"/>
      <c r="H8247" s="16"/>
      <c r="I8247" s="18"/>
    </row>
    <row r="8248" spans="1:9" x14ac:dyDescent="0.15">
      <c r="B8248" s="4">
        <v>14</v>
      </c>
      <c r="C8248" s="16"/>
      <c r="D8248" s="16"/>
      <c r="E8248" s="16"/>
      <c r="F8248" s="16"/>
      <c r="G8248" s="16"/>
      <c r="H8248" s="16"/>
      <c r="I8248" s="18"/>
    </row>
    <row r="8249" spans="1:9" x14ac:dyDescent="0.15">
      <c r="B8249" s="4">
        <v>15</v>
      </c>
      <c r="C8249" s="16"/>
      <c r="D8249" s="16"/>
      <c r="E8249" s="16"/>
      <c r="F8249" s="16"/>
      <c r="G8249" s="16"/>
      <c r="H8249" s="16"/>
      <c r="I8249" s="18"/>
    </row>
    <row r="8250" spans="1:9" x14ac:dyDescent="0.15">
      <c r="B8250" s="4">
        <v>16</v>
      </c>
      <c r="C8250" s="16"/>
      <c r="D8250" s="16"/>
      <c r="E8250" s="16"/>
      <c r="F8250" s="16"/>
      <c r="G8250" s="16"/>
      <c r="H8250" s="16"/>
      <c r="I8250" s="18"/>
    </row>
    <row r="8251" spans="1:9" x14ac:dyDescent="0.15">
      <c r="B8251" s="4">
        <v>17</v>
      </c>
      <c r="C8251" s="16"/>
      <c r="D8251" s="16"/>
      <c r="E8251" s="16"/>
      <c r="F8251" s="16"/>
      <c r="G8251" s="16"/>
      <c r="H8251" s="16"/>
      <c r="I8251" s="18"/>
    </row>
    <row r="8252" spans="1:9" x14ac:dyDescent="0.15">
      <c r="B8252" s="4">
        <v>18</v>
      </c>
      <c r="C8252" s="16"/>
      <c r="D8252" s="16"/>
      <c r="E8252" s="16"/>
      <c r="F8252" s="16"/>
      <c r="G8252" s="16"/>
      <c r="H8252" s="16"/>
      <c r="I8252" s="18"/>
    </row>
    <row r="8253" spans="1:9" x14ac:dyDescent="0.15">
      <c r="B8253" s="4">
        <v>19</v>
      </c>
      <c r="C8253" s="16"/>
      <c r="D8253" s="16"/>
      <c r="E8253" s="16"/>
      <c r="F8253" s="16"/>
      <c r="G8253" s="16"/>
      <c r="H8253" s="16"/>
      <c r="I8253" s="18"/>
    </row>
    <row r="8254" spans="1:9" x14ac:dyDescent="0.15">
      <c r="B8254" s="4">
        <v>20</v>
      </c>
      <c r="C8254" s="16"/>
      <c r="D8254" s="16"/>
      <c r="E8254" s="16"/>
      <c r="F8254" s="16"/>
      <c r="G8254" s="16"/>
      <c r="H8254" s="16"/>
      <c r="I8254" s="18"/>
    </row>
    <row r="8255" spans="1:9" x14ac:dyDescent="0.15">
      <c r="B8255" s="4">
        <v>21</v>
      </c>
      <c r="C8255" s="16"/>
      <c r="D8255" s="16"/>
      <c r="E8255" s="16"/>
      <c r="F8255" s="16"/>
      <c r="G8255" s="16"/>
      <c r="H8255" s="16"/>
      <c r="I8255" s="18"/>
    </row>
    <row r="8256" spans="1:9" x14ac:dyDescent="0.15">
      <c r="B8256" s="4">
        <v>22</v>
      </c>
      <c r="C8256" s="16"/>
      <c r="D8256" s="16"/>
      <c r="E8256" s="16"/>
      <c r="F8256" s="16"/>
      <c r="G8256" s="16"/>
      <c r="H8256" s="16"/>
      <c r="I8256" s="18"/>
    </row>
    <row r="8257" spans="1:9" x14ac:dyDescent="0.15">
      <c r="B8257" s="4">
        <v>23</v>
      </c>
      <c r="C8257" s="16"/>
      <c r="D8257" s="16"/>
      <c r="E8257" s="16"/>
      <c r="F8257" s="16"/>
      <c r="G8257" s="16"/>
      <c r="H8257" s="16"/>
      <c r="I8257" s="18"/>
    </row>
    <row r="8258" spans="1:9" x14ac:dyDescent="0.15">
      <c r="B8258" s="4">
        <v>24</v>
      </c>
      <c r="C8258" s="16"/>
      <c r="D8258" s="16"/>
      <c r="E8258" s="16"/>
      <c r="F8258" s="16"/>
      <c r="G8258" s="16"/>
      <c r="H8258" s="16"/>
      <c r="I8258" s="18"/>
    </row>
    <row r="8259" spans="1:9" x14ac:dyDescent="0.15">
      <c r="B8259" s="4">
        <v>25</v>
      </c>
      <c r="C8259" s="16"/>
      <c r="D8259" s="16"/>
      <c r="E8259" s="16"/>
      <c r="F8259" s="16"/>
      <c r="G8259" s="16"/>
      <c r="H8259" s="16"/>
      <c r="I8259" s="18"/>
    </row>
    <row r="8260" spans="1:9" x14ac:dyDescent="0.15">
      <c r="B8260" s="4">
        <v>26</v>
      </c>
      <c r="C8260" s="16"/>
      <c r="D8260" s="16"/>
      <c r="E8260" s="16"/>
      <c r="F8260" s="16"/>
      <c r="G8260" s="16"/>
      <c r="H8260" s="16"/>
      <c r="I8260" s="18"/>
    </row>
    <row r="8261" spans="1:9" x14ac:dyDescent="0.15">
      <c r="B8261" s="4">
        <v>27</v>
      </c>
      <c r="C8261" s="16"/>
      <c r="D8261" s="16"/>
      <c r="E8261" s="16"/>
      <c r="F8261" s="16"/>
      <c r="G8261" s="16"/>
      <c r="H8261" s="16"/>
      <c r="I8261" s="18"/>
    </row>
    <row r="8262" spans="1:9" x14ac:dyDescent="0.15">
      <c r="B8262" s="4">
        <v>28</v>
      </c>
      <c r="C8262" s="16"/>
      <c r="D8262" s="16"/>
      <c r="E8262" s="16"/>
      <c r="F8262" s="16"/>
      <c r="G8262" s="16"/>
      <c r="H8262" s="16"/>
      <c r="I8262" s="18"/>
    </row>
    <row r="8263" spans="1:9" x14ac:dyDescent="0.15">
      <c r="B8263" s="4">
        <v>29</v>
      </c>
      <c r="C8263" s="16"/>
      <c r="D8263" s="16"/>
      <c r="E8263" s="16"/>
      <c r="F8263" s="16"/>
      <c r="G8263" s="16"/>
      <c r="H8263" s="16"/>
      <c r="I8263" s="18"/>
    </row>
    <row r="8264" spans="1:9" x14ac:dyDescent="0.15">
      <c r="B8264" s="4">
        <v>30</v>
      </c>
      <c r="C8264" s="16"/>
      <c r="D8264" s="16"/>
      <c r="E8264" s="16"/>
      <c r="F8264" s="16"/>
      <c r="G8264" s="16"/>
      <c r="H8264" s="16"/>
      <c r="I8264" s="18"/>
    </row>
    <row r="8265" spans="1:9" x14ac:dyDescent="0.15">
      <c r="A8265" s="6"/>
      <c r="B8265" s="4">
        <v>31</v>
      </c>
      <c r="C8265" s="16"/>
      <c r="D8265" s="16"/>
      <c r="E8265" s="16"/>
      <c r="F8265" s="16"/>
      <c r="G8265" s="16"/>
      <c r="H8265" s="16"/>
      <c r="I8265" s="18"/>
    </row>
    <row r="8266" spans="1:9" x14ac:dyDescent="0.15">
      <c r="A8266" s="11"/>
      <c r="B8266" s="5">
        <v>32</v>
      </c>
      <c r="C8266" s="16"/>
      <c r="D8266" s="16"/>
      <c r="E8266" s="16"/>
      <c r="F8266" s="16"/>
      <c r="G8266" s="16"/>
      <c r="H8266" s="16"/>
      <c r="I8266" s="18"/>
    </row>
    <row r="8267" spans="1:9" x14ac:dyDescent="0.15">
      <c r="B8267" s="4">
        <v>33</v>
      </c>
      <c r="C8267" s="16"/>
      <c r="D8267" s="16"/>
      <c r="E8267" s="16"/>
      <c r="F8267" s="16"/>
      <c r="G8267" s="16"/>
      <c r="H8267" s="16"/>
      <c r="I8267" s="18"/>
    </row>
    <row r="8268" spans="1:9" x14ac:dyDescent="0.15">
      <c r="B8268" s="4">
        <v>34</v>
      </c>
      <c r="C8268" s="16"/>
      <c r="D8268" s="16"/>
      <c r="E8268" s="16"/>
      <c r="F8268" s="16"/>
      <c r="G8268" s="16"/>
      <c r="H8268" s="16"/>
      <c r="I8268" s="18"/>
    </row>
    <row r="8269" spans="1:9" x14ac:dyDescent="0.15">
      <c r="B8269" s="4">
        <v>35</v>
      </c>
      <c r="C8269" s="16"/>
      <c r="D8269" s="16"/>
      <c r="E8269" s="16"/>
      <c r="F8269" s="16"/>
      <c r="G8269" s="16"/>
      <c r="H8269" s="16"/>
      <c r="I8269" s="18"/>
    </row>
    <row r="8270" spans="1:9" x14ac:dyDescent="0.15">
      <c r="B8270" s="4">
        <v>36</v>
      </c>
      <c r="C8270" s="16"/>
      <c r="D8270" s="16"/>
      <c r="E8270" s="16"/>
      <c r="F8270" s="16"/>
      <c r="G8270" s="16"/>
      <c r="H8270" s="16"/>
      <c r="I8270" s="18"/>
    </row>
    <row r="8271" spans="1:9" x14ac:dyDescent="0.15">
      <c r="B8271" s="4">
        <v>37</v>
      </c>
      <c r="C8271" s="16"/>
      <c r="D8271" s="16"/>
      <c r="E8271" s="16"/>
      <c r="F8271" s="16"/>
      <c r="G8271" s="16"/>
      <c r="H8271" s="16"/>
      <c r="I8271" s="18"/>
    </row>
    <row r="8272" spans="1:9" x14ac:dyDescent="0.15">
      <c r="B8272" s="4">
        <v>38</v>
      </c>
      <c r="C8272" s="16"/>
      <c r="D8272" s="16"/>
      <c r="E8272" s="16"/>
      <c r="F8272" s="16"/>
      <c r="G8272" s="16"/>
      <c r="H8272" s="16"/>
      <c r="I8272" s="18"/>
    </row>
    <row r="8273" spans="2:9" x14ac:dyDescent="0.15">
      <c r="B8273" s="4">
        <v>39</v>
      </c>
      <c r="C8273" s="16"/>
      <c r="D8273" s="16"/>
      <c r="E8273" s="16"/>
      <c r="F8273" s="16"/>
      <c r="G8273" s="16"/>
      <c r="H8273" s="16"/>
      <c r="I8273" s="18"/>
    </row>
    <row r="8274" spans="2:9" x14ac:dyDescent="0.15">
      <c r="B8274" s="4">
        <v>40</v>
      </c>
      <c r="C8274" s="16"/>
      <c r="D8274" s="16"/>
      <c r="E8274" s="16"/>
      <c r="F8274" s="16"/>
      <c r="G8274" s="16"/>
      <c r="H8274" s="16"/>
      <c r="I8274" s="18"/>
    </row>
    <row r="8275" spans="2:9" x14ac:dyDescent="0.15">
      <c r="B8275" s="4">
        <v>41</v>
      </c>
      <c r="C8275" s="16"/>
      <c r="D8275" s="16"/>
      <c r="E8275" s="16"/>
      <c r="F8275" s="16"/>
      <c r="G8275" s="16"/>
      <c r="H8275" s="16"/>
      <c r="I8275" s="18"/>
    </row>
    <row r="8276" spans="2:9" x14ac:dyDescent="0.15">
      <c r="B8276" s="4">
        <v>42</v>
      </c>
      <c r="C8276" s="16"/>
      <c r="D8276" s="16"/>
      <c r="E8276" s="16"/>
      <c r="F8276" s="16"/>
      <c r="G8276" s="16"/>
      <c r="H8276" s="16"/>
      <c r="I8276" s="18"/>
    </row>
    <row r="8277" spans="2:9" x14ac:dyDescent="0.15">
      <c r="B8277" s="4">
        <v>43</v>
      </c>
      <c r="C8277" s="16"/>
      <c r="D8277" s="16"/>
      <c r="E8277" s="16"/>
      <c r="F8277" s="16"/>
      <c r="G8277" s="16"/>
      <c r="H8277" s="16"/>
      <c r="I8277" s="18"/>
    </row>
    <row r="8278" spans="2:9" x14ac:dyDescent="0.15">
      <c r="B8278" s="4">
        <v>44</v>
      </c>
      <c r="C8278" s="16"/>
      <c r="D8278" s="16"/>
      <c r="E8278" s="16"/>
      <c r="F8278" s="16"/>
      <c r="G8278" s="16"/>
      <c r="H8278" s="16"/>
      <c r="I8278" s="18"/>
    </row>
    <row r="8279" spans="2:9" x14ac:dyDescent="0.15">
      <c r="B8279" s="4">
        <v>45</v>
      </c>
      <c r="C8279" s="16"/>
      <c r="D8279" s="16"/>
      <c r="E8279" s="16"/>
      <c r="F8279" s="16"/>
      <c r="G8279" s="16"/>
      <c r="H8279" s="16"/>
      <c r="I8279" s="18"/>
    </row>
    <row r="8280" spans="2:9" x14ac:dyDescent="0.15">
      <c r="B8280" s="4">
        <v>46</v>
      </c>
      <c r="C8280" s="16"/>
      <c r="D8280" s="16"/>
      <c r="E8280" s="16"/>
      <c r="F8280" s="16"/>
      <c r="G8280" s="16"/>
      <c r="H8280" s="16"/>
      <c r="I8280" s="18"/>
    </row>
    <row r="8281" spans="2:9" x14ac:dyDescent="0.15">
      <c r="B8281" s="4">
        <v>47</v>
      </c>
      <c r="C8281" s="16"/>
      <c r="D8281" s="16"/>
      <c r="E8281" s="16"/>
      <c r="F8281" s="16"/>
      <c r="G8281" s="16"/>
      <c r="H8281" s="16"/>
      <c r="I8281" s="18"/>
    </row>
    <row r="8282" spans="2:9" x14ac:dyDescent="0.15">
      <c r="B8282" s="4">
        <v>48</v>
      </c>
      <c r="C8282" s="16"/>
      <c r="D8282" s="16"/>
      <c r="E8282" s="16"/>
      <c r="F8282" s="16"/>
      <c r="G8282" s="16"/>
      <c r="H8282" s="16"/>
      <c r="I8282" s="18"/>
    </row>
    <row r="8283" spans="2:9" x14ac:dyDescent="0.15">
      <c r="B8283" s="4">
        <v>49</v>
      </c>
      <c r="C8283" s="16"/>
      <c r="D8283" s="16"/>
      <c r="E8283" s="16"/>
      <c r="F8283" s="16"/>
      <c r="G8283" s="16"/>
      <c r="H8283" s="16"/>
      <c r="I8283" s="18"/>
    </row>
    <row r="8284" spans="2:9" x14ac:dyDescent="0.15">
      <c r="B8284" s="4">
        <v>50</v>
      </c>
      <c r="C8284" s="16"/>
      <c r="D8284" s="16"/>
      <c r="E8284" s="16"/>
      <c r="F8284" s="16"/>
      <c r="G8284" s="16"/>
      <c r="H8284" s="16"/>
      <c r="I8284" s="18"/>
    </row>
    <row r="8285" spans="2:9" x14ac:dyDescent="0.15">
      <c r="B8285" s="4">
        <v>51</v>
      </c>
      <c r="C8285" s="16"/>
      <c r="D8285" s="16"/>
      <c r="E8285" s="16"/>
      <c r="F8285" s="16"/>
      <c r="G8285" s="16"/>
      <c r="H8285" s="16"/>
      <c r="I8285" s="18"/>
    </row>
    <row r="8286" spans="2:9" x14ac:dyDescent="0.15">
      <c r="B8286" s="4">
        <v>52</v>
      </c>
      <c r="C8286" s="16"/>
      <c r="D8286" s="16"/>
      <c r="E8286" s="16"/>
      <c r="F8286" s="16"/>
      <c r="G8286" s="16"/>
      <c r="H8286" s="16"/>
      <c r="I8286" s="18"/>
    </row>
    <row r="8287" spans="2:9" x14ac:dyDescent="0.15">
      <c r="B8287" s="4">
        <v>53</v>
      </c>
      <c r="C8287" s="16"/>
      <c r="D8287" s="16"/>
      <c r="E8287" s="16"/>
      <c r="F8287" s="16"/>
      <c r="G8287" s="16"/>
      <c r="H8287" s="16"/>
      <c r="I8287" s="18"/>
    </row>
    <row r="8288" spans="2:9" x14ac:dyDescent="0.15">
      <c r="B8288" s="4">
        <v>54</v>
      </c>
      <c r="C8288" s="16"/>
      <c r="D8288" s="16"/>
      <c r="E8288" s="16"/>
      <c r="F8288" s="16"/>
      <c r="G8288" s="16"/>
      <c r="H8288" s="16"/>
      <c r="I8288" s="18"/>
    </row>
    <row r="8289" spans="2:9" x14ac:dyDescent="0.15">
      <c r="B8289" s="4">
        <v>55</v>
      </c>
      <c r="C8289" s="16"/>
      <c r="D8289" s="16"/>
      <c r="E8289" s="16"/>
      <c r="F8289" s="16"/>
      <c r="G8289" s="16"/>
      <c r="H8289" s="16"/>
      <c r="I8289" s="18"/>
    </row>
    <row r="8290" spans="2:9" x14ac:dyDescent="0.15">
      <c r="B8290" s="4">
        <v>56</v>
      </c>
      <c r="C8290" s="16"/>
      <c r="D8290" s="16"/>
      <c r="E8290" s="16"/>
      <c r="F8290" s="16"/>
      <c r="G8290" s="16"/>
      <c r="H8290" s="16"/>
      <c r="I8290" s="18"/>
    </row>
    <row r="8291" spans="2:9" x14ac:dyDescent="0.15">
      <c r="B8291" s="4">
        <v>57</v>
      </c>
      <c r="C8291" s="16"/>
      <c r="D8291" s="16"/>
      <c r="E8291" s="16"/>
      <c r="F8291" s="16"/>
      <c r="G8291" s="16"/>
      <c r="H8291" s="16"/>
      <c r="I8291" s="18"/>
    </row>
    <row r="8292" spans="2:9" x14ac:dyDescent="0.15">
      <c r="B8292" s="4">
        <v>58</v>
      </c>
      <c r="C8292" s="16"/>
      <c r="D8292" s="16"/>
      <c r="E8292" s="16"/>
      <c r="F8292" s="16"/>
      <c r="G8292" s="16"/>
      <c r="H8292" s="16"/>
      <c r="I8292" s="18"/>
    </row>
    <row r="8293" spans="2:9" x14ac:dyDescent="0.15">
      <c r="B8293" s="4">
        <v>59</v>
      </c>
      <c r="C8293" s="16"/>
      <c r="D8293" s="16"/>
      <c r="E8293" s="16"/>
      <c r="F8293" s="16"/>
      <c r="G8293" s="16"/>
      <c r="H8293" s="16"/>
      <c r="I8293" s="18"/>
    </row>
    <row r="8294" spans="2:9" x14ac:dyDescent="0.15">
      <c r="B8294" s="4">
        <v>60</v>
      </c>
      <c r="C8294" s="16"/>
      <c r="D8294" s="16"/>
      <c r="E8294" s="16"/>
      <c r="F8294" s="16"/>
      <c r="G8294" s="16"/>
      <c r="H8294" s="16"/>
      <c r="I8294" s="18"/>
    </row>
    <row r="8295" spans="2:9" x14ac:dyDescent="0.15">
      <c r="B8295" s="4">
        <v>61</v>
      </c>
      <c r="C8295" s="16"/>
      <c r="D8295" s="16"/>
      <c r="E8295" s="16"/>
      <c r="F8295" s="16"/>
      <c r="G8295" s="16"/>
      <c r="H8295" s="16"/>
      <c r="I8295" s="18"/>
    </row>
    <row r="8296" spans="2:9" x14ac:dyDescent="0.15">
      <c r="B8296" s="4">
        <v>62</v>
      </c>
      <c r="C8296" s="16"/>
      <c r="D8296" s="16"/>
      <c r="E8296" s="16"/>
      <c r="F8296" s="16"/>
      <c r="G8296" s="16"/>
      <c r="H8296" s="16"/>
      <c r="I8296" s="18"/>
    </row>
    <row r="8297" spans="2:9" x14ac:dyDescent="0.15">
      <c r="B8297" s="4">
        <v>63</v>
      </c>
      <c r="C8297" s="16"/>
      <c r="D8297" s="16"/>
      <c r="E8297" s="16"/>
      <c r="F8297" s="16"/>
      <c r="G8297" s="16"/>
      <c r="H8297" s="16"/>
      <c r="I8297" s="18"/>
    </row>
    <row r="8298" spans="2:9" x14ac:dyDescent="0.15">
      <c r="B8298" s="4">
        <v>64</v>
      </c>
      <c r="C8298" s="16"/>
      <c r="D8298" s="16"/>
      <c r="E8298" s="16"/>
      <c r="F8298" s="16"/>
      <c r="G8298" s="16"/>
      <c r="H8298" s="16"/>
      <c r="I8298" s="18"/>
    </row>
    <row r="8299" spans="2:9" x14ac:dyDescent="0.15">
      <c r="B8299" s="4">
        <v>65</v>
      </c>
      <c r="C8299" s="16"/>
      <c r="D8299" s="16"/>
      <c r="E8299" s="16"/>
      <c r="F8299" s="16"/>
      <c r="G8299" s="16"/>
      <c r="H8299" s="16"/>
      <c r="I8299" s="18"/>
    </row>
    <row r="8300" spans="2:9" x14ac:dyDescent="0.15">
      <c r="B8300" s="4">
        <v>66</v>
      </c>
      <c r="C8300" s="16"/>
      <c r="D8300" s="16"/>
      <c r="E8300" s="16"/>
      <c r="F8300" s="16"/>
      <c r="G8300" s="16"/>
      <c r="H8300" s="16"/>
      <c r="I8300" s="18"/>
    </row>
    <row r="8301" spans="2:9" x14ac:dyDescent="0.15">
      <c r="B8301" s="4">
        <v>67</v>
      </c>
      <c r="C8301" s="16"/>
      <c r="D8301" s="16"/>
      <c r="E8301" s="16"/>
      <c r="F8301" s="16"/>
      <c r="G8301" s="16"/>
      <c r="H8301" s="16"/>
      <c r="I8301" s="18"/>
    </row>
    <row r="8302" spans="2:9" x14ac:dyDescent="0.15">
      <c r="B8302" s="4">
        <v>68</v>
      </c>
      <c r="C8302" s="16"/>
      <c r="D8302" s="16"/>
      <c r="E8302" s="16"/>
      <c r="F8302" s="16"/>
      <c r="G8302" s="16"/>
      <c r="H8302" s="16"/>
      <c r="I8302" s="18"/>
    </row>
    <row r="8303" spans="2:9" x14ac:dyDescent="0.15">
      <c r="B8303" s="4">
        <v>69</v>
      </c>
      <c r="C8303" s="16"/>
      <c r="D8303" s="16"/>
      <c r="E8303" s="16"/>
      <c r="F8303" s="16"/>
      <c r="G8303" s="16"/>
      <c r="H8303" s="16"/>
      <c r="I8303" s="18"/>
    </row>
    <row r="8304" spans="2:9" x14ac:dyDescent="0.15">
      <c r="B8304" s="4">
        <v>70</v>
      </c>
      <c r="C8304" s="5"/>
      <c r="D8304" s="5"/>
      <c r="E8304" s="5"/>
      <c r="F8304" s="5"/>
      <c r="G8304" s="5"/>
      <c r="H8304" s="5"/>
      <c r="I8304" s="6"/>
    </row>
    <row r="8305" spans="1:9" x14ac:dyDescent="0.15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15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15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15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15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15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15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15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15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15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15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15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15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15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15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15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15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15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15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15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15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15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15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15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15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15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15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15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15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15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15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15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15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15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15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15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15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15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15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15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15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15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15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15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15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15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15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15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15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15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15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15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15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15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15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15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15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15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15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15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15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15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15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15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15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15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15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15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15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15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15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15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15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15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15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15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15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15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15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15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15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15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15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15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15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15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15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15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15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15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15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15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15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15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15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15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15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15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15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15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15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15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15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15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15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15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15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15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15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15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15">
      <c r="B8415" s="4">
        <v>181</v>
      </c>
      <c r="I8415" s="6"/>
    </row>
    <row r="8416" spans="1:9" x14ac:dyDescent="0.15">
      <c r="A8416" s="14" t="s">
        <v>10</v>
      </c>
      <c r="B8416" s="3"/>
      <c r="I8416" s="6"/>
    </row>
    <row r="8417" spans="1:10" x14ac:dyDescent="0.15">
      <c r="A8417" t="s">
        <v>67</v>
      </c>
      <c r="B8417" s="15"/>
      <c r="C8417" s="8" t="e">
        <f>AVERAGE(C8235:C8415)</f>
        <v>#DIV/0!</v>
      </c>
      <c r="D8417" s="8"/>
      <c r="E8417" s="8"/>
      <c r="F8417" s="8"/>
      <c r="G8417" s="8"/>
      <c r="H8417" s="8"/>
      <c r="I8417" s="9"/>
      <c r="J8417" s="17" t="e">
        <f>AVERAGE(D8235:D8415)</f>
        <v>#DIV/0!</v>
      </c>
    </row>
    <row r="8418" spans="1:10" x14ac:dyDescent="0.15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15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15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15">
      <c r="B8421" s="4"/>
      <c r="C8421" s="16"/>
      <c r="D8421" s="16"/>
      <c r="E8421" s="16"/>
      <c r="F8421" s="16"/>
      <c r="G8421" s="16"/>
      <c r="H8421" s="16"/>
      <c r="I8421" s="18"/>
    </row>
    <row r="8422" spans="1:10" x14ac:dyDescent="0.15">
      <c r="A8422" s="6"/>
      <c r="B8422" s="16">
        <v>1</v>
      </c>
      <c r="C8422" s="16"/>
      <c r="D8422" s="16"/>
      <c r="E8422" s="16"/>
      <c r="F8422" s="16"/>
      <c r="G8422" s="16"/>
      <c r="H8422" s="16"/>
      <c r="I8422" s="18"/>
    </row>
    <row r="8423" spans="1:10" x14ac:dyDescent="0.15">
      <c r="A8423" s="6"/>
      <c r="B8423" s="16">
        <v>2</v>
      </c>
      <c r="C8423" s="16"/>
      <c r="D8423" s="16"/>
      <c r="E8423" s="16"/>
      <c r="F8423" s="16"/>
      <c r="G8423" s="16"/>
      <c r="H8423" s="16"/>
      <c r="I8423" s="18"/>
    </row>
    <row r="8424" spans="1:10" x14ac:dyDescent="0.15">
      <c r="A8424" s="6"/>
      <c r="B8424" s="16">
        <v>3</v>
      </c>
      <c r="C8424" s="16"/>
      <c r="D8424" s="16"/>
      <c r="E8424" s="16"/>
      <c r="F8424" s="16"/>
      <c r="G8424" s="16"/>
      <c r="H8424" s="16"/>
      <c r="I8424" s="18"/>
    </row>
    <row r="8425" spans="1:10" x14ac:dyDescent="0.15">
      <c r="A8425" s="6"/>
      <c r="B8425" s="16">
        <v>4</v>
      </c>
      <c r="C8425" s="16"/>
      <c r="D8425" s="16"/>
      <c r="E8425" s="16"/>
      <c r="F8425" s="16"/>
      <c r="G8425" s="16"/>
      <c r="H8425" s="16"/>
      <c r="I8425" s="18"/>
    </row>
    <row r="8426" spans="1:10" x14ac:dyDescent="0.15">
      <c r="A8426" s="6"/>
      <c r="B8426" s="16">
        <v>5</v>
      </c>
      <c r="C8426" s="16"/>
      <c r="D8426" s="16"/>
      <c r="E8426" s="16"/>
      <c r="F8426" s="16"/>
      <c r="G8426" s="16"/>
      <c r="H8426" s="16"/>
      <c r="I8426" s="18"/>
    </row>
    <row r="8427" spans="1:10" x14ac:dyDescent="0.15">
      <c r="A8427" s="6"/>
      <c r="B8427" s="16">
        <v>6</v>
      </c>
      <c r="C8427" s="16"/>
      <c r="D8427" s="16"/>
      <c r="E8427" s="16"/>
      <c r="F8427" s="16"/>
      <c r="G8427" s="16"/>
      <c r="H8427" s="16"/>
      <c r="I8427" s="18"/>
    </row>
    <row r="8428" spans="1:10" x14ac:dyDescent="0.15">
      <c r="A8428" s="6"/>
      <c r="B8428" s="16">
        <v>7</v>
      </c>
      <c r="C8428" s="16"/>
      <c r="D8428" s="16"/>
      <c r="E8428" s="16"/>
      <c r="F8428" s="16"/>
      <c r="G8428" s="16"/>
      <c r="H8428" s="16"/>
      <c r="I8428" s="18"/>
    </row>
    <row r="8429" spans="1:10" x14ac:dyDescent="0.15">
      <c r="A8429" s="6"/>
      <c r="B8429" s="16">
        <v>8</v>
      </c>
      <c r="C8429" s="16"/>
      <c r="D8429" s="16"/>
      <c r="E8429" s="16"/>
      <c r="F8429" s="16"/>
      <c r="G8429" s="16"/>
      <c r="H8429" s="16"/>
      <c r="I8429" s="18"/>
    </row>
    <row r="8430" spans="1:10" x14ac:dyDescent="0.15">
      <c r="A8430" s="6"/>
      <c r="B8430" s="16">
        <v>9</v>
      </c>
      <c r="C8430" s="16"/>
      <c r="D8430" s="16"/>
      <c r="E8430" s="16"/>
      <c r="F8430" s="16"/>
      <c r="G8430" s="16"/>
      <c r="H8430" s="16"/>
      <c r="I8430" s="18"/>
    </row>
    <row r="8431" spans="1:10" x14ac:dyDescent="0.15">
      <c r="A8431" s="6"/>
      <c r="B8431" s="16">
        <v>10</v>
      </c>
      <c r="C8431" s="16"/>
      <c r="D8431" s="16"/>
      <c r="E8431" s="16"/>
      <c r="F8431" s="16"/>
      <c r="G8431" s="16"/>
      <c r="H8431" s="16"/>
      <c r="I8431" s="18"/>
    </row>
    <row r="8432" spans="1:10" x14ac:dyDescent="0.15">
      <c r="A8432" s="6"/>
      <c r="B8432" s="16">
        <v>11</v>
      </c>
      <c r="C8432" s="16"/>
      <c r="D8432" s="16"/>
      <c r="E8432" s="16"/>
      <c r="F8432" s="16"/>
      <c r="G8432" s="16"/>
      <c r="H8432" s="16"/>
      <c r="I8432" s="18"/>
    </row>
    <row r="8433" spans="1:9" x14ac:dyDescent="0.15">
      <c r="A8433" s="6"/>
      <c r="B8433" s="5">
        <v>12</v>
      </c>
      <c r="C8433" s="16"/>
      <c r="D8433" s="16"/>
      <c r="E8433" s="16"/>
      <c r="F8433" s="16"/>
      <c r="G8433" s="16"/>
      <c r="H8433" s="16"/>
      <c r="I8433" s="18"/>
    </row>
    <row r="8434" spans="1:9" x14ac:dyDescent="0.15">
      <c r="B8434" s="4">
        <v>13</v>
      </c>
      <c r="C8434" s="16"/>
      <c r="D8434" s="16"/>
      <c r="E8434" s="16"/>
      <c r="F8434" s="16"/>
      <c r="G8434" s="16"/>
      <c r="H8434" s="16"/>
      <c r="I8434" s="18"/>
    </row>
    <row r="8435" spans="1:9" x14ac:dyDescent="0.15">
      <c r="B8435" s="4">
        <v>14</v>
      </c>
      <c r="C8435" s="16"/>
      <c r="D8435" s="16"/>
      <c r="E8435" s="16"/>
      <c r="F8435" s="16"/>
      <c r="G8435" s="16"/>
      <c r="H8435" s="16"/>
      <c r="I8435" s="18"/>
    </row>
    <row r="8436" spans="1:9" x14ac:dyDescent="0.15">
      <c r="B8436" s="4">
        <v>15</v>
      </c>
      <c r="C8436" s="16"/>
      <c r="D8436" s="16"/>
      <c r="E8436" s="16"/>
      <c r="F8436" s="16"/>
      <c r="G8436" s="16"/>
      <c r="H8436" s="16"/>
      <c r="I8436" s="18"/>
    </row>
    <row r="8437" spans="1:9" x14ac:dyDescent="0.15">
      <c r="B8437" s="4">
        <v>16</v>
      </c>
      <c r="C8437" s="16"/>
      <c r="D8437" s="16"/>
      <c r="E8437" s="16"/>
      <c r="F8437" s="16"/>
      <c r="G8437" s="16"/>
      <c r="H8437" s="16"/>
      <c r="I8437" s="18"/>
    </row>
    <row r="8438" spans="1:9" x14ac:dyDescent="0.15">
      <c r="B8438" s="4">
        <v>17</v>
      </c>
      <c r="C8438" s="16"/>
      <c r="D8438" s="16"/>
      <c r="E8438" s="16"/>
      <c r="F8438" s="16"/>
      <c r="G8438" s="16"/>
      <c r="H8438" s="16"/>
      <c r="I8438" s="18"/>
    </row>
    <row r="8439" spans="1:9" x14ac:dyDescent="0.15">
      <c r="B8439" s="4">
        <v>18</v>
      </c>
      <c r="C8439" s="16"/>
      <c r="D8439" s="16"/>
      <c r="E8439" s="16"/>
      <c r="F8439" s="16"/>
      <c r="G8439" s="16"/>
      <c r="H8439" s="16"/>
      <c r="I8439" s="18"/>
    </row>
    <row r="8440" spans="1:9" x14ac:dyDescent="0.15">
      <c r="B8440" s="4">
        <v>19</v>
      </c>
      <c r="C8440" s="16"/>
      <c r="D8440" s="16"/>
      <c r="E8440" s="16"/>
      <c r="F8440" s="16"/>
      <c r="G8440" s="16"/>
      <c r="H8440" s="16"/>
      <c r="I8440" s="18"/>
    </row>
    <row r="8441" spans="1:9" x14ac:dyDescent="0.15">
      <c r="B8441" s="4">
        <v>20</v>
      </c>
      <c r="C8441" s="16"/>
      <c r="D8441" s="16"/>
      <c r="E8441" s="16"/>
      <c r="F8441" s="16"/>
      <c r="G8441" s="16"/>
      <c r="H8441" s="16"/>
      <c r="I8441" s="18"/>
    </row>
    <row r="8442" spans="1:9" x14ac:dyDescent="0.15">
      <c r="B8442" s="4">
        <v>21</v>
      </c>
      <c r="C8442" s="16"/>
      <c r="D8442" s="16"/>
      <c r="E8442" s="16"/>
      <c r="F8442" s="16"/>
      <c r="G8442" s="16"/>
      <c r="H8442" s="16"/>
      <c r="I8442" s="18"/>
    </row>
    <row r="8443" spans="1:9" x14ac:dyDescent="0.15">
      <c r="B8443" s="4">
        <v>22</v>
      </c>
      <c r="C8443" s="16"/>
      <c r="D8443" s="16"/>
      <c r="E8443" s="16"/>
      <c r="F8443" s="16"/>
      <c r="G8443" s="16"/>
      <c r="H8443" s="16"/>
      <c r="I8443" s="18"/>
    </row>
    <row r="8444" spans="1:9" x14ac:dyDescent="0.15">
      <c r="B8444" s="4">
        <v>23</v>
      </c>
      <c r="C8444" s="16"/>
      <c r="D8444" s="16"/>
      <c r="E8444" s="16"/>
      <c r="F8444" s="16"/>
      <c r="G8444" s="16"/>
      <c r="H8444" s="16"/>
      <c r="I8444" s="18"/>
    </row>
    <row r="8445" spans="1:9" x14ac:dyDescent="0.15">
      <c r="B8445" s="4">
        <v>24</v>
      </c>
      <c r="C8445" s="16"/>
      <c r="D8445" s="16"/>
      <c r="E8445" s="16"/>
      <c r="F8445" s="16"/>
      <c r="G8445" s="16"/>
      <c r="H8445" s="16"/>
      <c r="I8445" s="18"/>
    </row>
    <row r="8446" spans="1:9" x14ac:dyDescent="0.15">
      <c r="B8446" s="4">
        <v>25</v>
      </c>
      <c r="C8446" s="16"/>
      <c r="D8446" s="16"/>
      <c r="E8446" s="16"/>
      <c r="F8446" s="16"/>
      <c r="G8446" s="16"/>
      <c r="H8446" s="16"/>
      <c r="I8446" s="18"/>
    </row>
    <row r="8447" spans="1:9" x14ac:dyDescent="0.15">
      <c r="B8447" s="4">
        <v>26</v>
      </c>
      <c r="C8447" s="16"/>
      <c r="D8447" s="16"/>
      <c r="E8447" s="16"/>
      <c r="F8447" s="16"/>
      <c r="G8447" s="16"/>
      <c r="H8447" s="16"/>
      <c r="I8447" s="18"/>
    </row>
    <row r="8448" spans="1:9" x14ac:dyDescent="0.15">
      <c r="B8448" s="4">
        <v>27</v>
      </c>
      <c r="C8448" s="16"/>
      <c r="D8448" s="16"/>
      <c r="E8448" s="16"/>
      <c r="F8448" s="16"/>
      <c r="G8448" s="16"/>
      <c r="H8448" s="16"/>
      <c r="I8448" s="18"/>
    </row>
    <row r="8449" spans="1:9" x14ac:dyDescent="0.15">
      <c r="B8449" s="4">
        <v>28</v>
      </c>
      <c r="C8449" s="16"/>
      <c r="D8449" s="16"/>
      <c r="E8449" s="16"/>
      <c r="F8449" s="16"/>
      <c r="G8449" s="16"/>
      <c r="H8449" s="16"/>
      <c r="I8449" s="18"/>
    </row>
    <row r="8450" spans="1:9" x14ac:dyDescent="0.15">
      <c r="B8450" s="4">
        <v>29</v>
      </c>
      <c r="C8450" s="16"/>
      <c r="D8450" s="16"/>
      <c r="E8450" s="16"/>
      <c r="F8450" s="16"/>
      <c r="G8450" s="16"/>
      <c r="H8450" s="16"/>
      <c r="I8450" s="18"/>
    </row>
    <row r="8451" spans="1:9" x14ac:dyDescent="0.15">
      <c r="B8451" s="4">
        <v>30</v>
      </c>
      <c r="C8451" s="16"/>
      <c r="D8451" s="16"/>
      <c r="E8451" s="16"/>
      <c r="F8451" s="16"/>
      <c r="G8451" s="16"/>
      <c r="H8451" s="16"/>
      <c r="I8451" s="18"/>
    </row>
    <row r="8452" spans="1:9" x14ac:dyDescent="0.15">
      <c r="A8452" s="6"/>
      <c r="B8452" s="4">
        <v>31</v>
      </c>
      <c r="C8452" s="16"/>
      <c r="D8452" s="16"/>
      <c r="E8452" s="16"/>
      <c r="F8452" s="16"/>
      <c r="G8452" s="16"/>
      <c r="H8452" s="16"/>
      <c r="I8452" s="18"/>
    </row>
    <row r="8453" spans="1:9" x14ac:dyDescent="0.15">
      <c r="A8453" s="11"/>
      <c r="B8453" s="5">
        <v>32</v>
      </c>
      <c r="C8453" s="16"/>
      <c r="D8453" s="16"/>
      <c r="E8453" s="16"/>
      <c r="F8453" s="16"/>
      <c r="G8453" s="16"/>
      <c r="H8453" s="16"/>
      <c r="I8453" s="18"/>
    </row>
    <row r="8454" spans="1:9" x14ac:dyDescent="0.15">
      <c r="B8454" s="4">
        <v>33</v>
      </c>
      <c r="C8454" s="16"/>
      <c r="D8454" s="16"/>
      <c r="E8454" s="16"/>
      <c r="F8454" s="16"/>
      <c r="G8454" s="16"/>
      <c r="H8454" s="16"/>
      <c r="I8454" s="18"/>
    </row>
    <row r="8455" spans="1:9" x14ac:dyDescent="0.15">
      <c r="B8455" s="4">
        <v>34</v>
      </c>
      <c r="C8455" s="16"/>
      <c r="D8455" s="16"/>
      <c r="E8455" s="16"/>
      <c r="F8455" s="16"/>
      <c r="G8455" s="16"/>
      <c r="H8455" s="16"/>
      <c r="I8455" s="18"/>
    </row>
    <row r="8456" spans="1:9" x14ac:dyDescent="0.15">
      <c r="B8456" s="4">
        <v>35</v>
      </c>
      <c r="C8456" s="16"/>
      <c r="D8456" s="16"/>
      <c r="E8456" s="16"/>
      <c r="F8456" s="16"/>
      <c r="G8456" s="16"/>
      <c r="H8456" s="16"/>
      <c r="I8456" s="18"/>
    </row>
    <row r="8457" spans="1:9" x14ac:dyDescent="0.15">
      <c r="B8457" s="4">
        <v>36</v>
      </c>
      <c r="C8457" s="16"/>
      <c r="D8457" s="16"/>
      <c r="E8457" s="16"/>
      <c r="F8457" s="16"/>
      <c r="G8457" s="16"/>
      <c r="H8457" s="16"/>
      <c r="I8457" s="18"/>
    </row>
    <row r="8458" spans="1:9" x14ac:dyDescent="0.15">
      <c r="B8458" s="4">
        <v>37</v>
      </c>
      <c r="C8458" s="16"/>
      <c r="D8458" s="16"/>
      <c r="E8458" s="16"/>
      <c r="F8458" s="16"/>
      <c r="G8458" s="16"/>
      <c r="H8458" s="16"/>
      <c r="I8458" s="18"/>
    </row>
    <row r="8459" spans="1:9" x14ac:dyDescent="0.15">
      <c r="B8459" s="4">
        <v>38</v>
      </c>
      <c r="C8459" s="16"/>
      <c r="D8459" s="16"/>
      <c r="E8459" s="16"/>
      <c r="F8459" s="16"/>
      <c r="G8459" s="16"/>
      <c r="H8459" s="16"/>
      <c r="I8459" s="18"/>
    </row>
    <row r="8460" spans="1:9" x14ac:dyDescent="0.15">
      <c r="B8460" s="4">
        <v>39</v>
      </c>
      <c r="C8460" s="16"/>
      <c r="D8460" s="16"/>
      <c r="E8460" s="16"/>
      <c r="F8460" s="16"/>
      <c r="G8460" s="16"/>
      <c r="H8460" s="16"/>
      <c r="I8460" s="18"/>
    </row>
    <row r="8461" spans="1:9" x14ac:dyDescent="0.15">
      <c r="B8461" s="4">
        <v>40</v>
      </c>
      <c r="C8461" s="16"/>
      <c r="D8461" s="16"/>
      <c r="E8461" s="16"/>
      <c r="F8461" s="16"/>
      <c r="G8461" s="16"/>
      <c r="H8461" s="16"/>
      <c r="I8461" s="18"/>
    </row>
    <row r="8462" spans="1:9" x14ac:dyDescent="0.15">
      <c r="B8462" s="4">
        <v>41</v>
      </c>
      <c r="C8462" s="16"/>
      <c r="D8462" s="16"/>
      <c r="E8462" s="16"/>
      <c r="F8462" s="16"/>
      <c r="G8462" s="16"/>
      <c r="H8462" s="16"/>
      <c r="I8462" s="18"/>
    </row>
    <row r="8463" spans="1:9" x14ac:dyDescent="0.15">
      <c r="B8463" s="4">
        <v>42</v>
      </c>
      <c r="C8463" s="16"/>
      <c r="D8463" s="16"/>
      <c r="E8463" s="16"/>
      <c r="F8463" s="16"/>
      <c r="G8463" s="16"/>
      <c r="H8463" s="16"/>
      <c r="I8463" s="18"/>
    </row>
    <row r="8464" spans="1:9" x14ac:dyDescent="0.15">
      <c r="B8464" s="4">
        <v>43</v>
      </c>
      <c r="C8464" s="16"/>
      <c r="D8464" s="16"/>
      <c r="E8464" s="16"/>
      <c r="F8464" s="16"/>
      <c r="G8464" s="16"/>
      <c r="H8464" s="16"/>
      <c r="I8464" s="18"/>
    </row>
    <row r="8465" spans="2:9" x14ac:dyDescent="0.15">
      <c r="B8465" s="4">
        <v>44</v>
      </c>
      <c r="C8465" s="16"/>
      <c r="D8465" s="16"/>
      <c r="E8465" s="16"/>
      <c r="F8465" s="16"/>
      <c r="G8465" s="16"/>
      <c r="H8465" s="16"/>
      <c r="I8465" s="18"/>
    </row>
    <row r="8466" spans="2:9" x14ac:dyDescent="0.15">
      <c r="B8466" s="4">
        <v>45</v>
      </c>
      <c r="C8466" s="16"/>
      <c r="D8466" s="16"/>
      <c r="E8466" s="16"/>
      <c r="F8466" s="16"/>
      <c r="G8466" s="16"/>
      <c r="H8466" s="16"/>
      <c r="I8466" s="18"/>
    </row>
    <row r="8467" spans="2:9" x14ac:dyDescent="0.15">
      <c r="B8467" s="4">
        <v>46</v>
      </c>
      <c r="C8467" s="16"/>
      <c r="D8467" s="16"/>
      <c r="E8467" s="16"/>
      <c r="F8467" s="16"/>
      <c r="G8467" s="16"/>
      <c r="H8467" s="16"/>
      <c r="I8467" s="18"/>
    </row>
    <row r="8468" spans="2:9" x14ac:dyDescent="0.15">
      <c r="B8468" s="4">
        <v>47</v>
      </c>
      <c r="C8468" s="16"/>
      <c r="D8468" s="16"/>
      <c r="E8468" s="16"/>
      <c r="F8468" s="16"/>
      <c r="G8468" s="16"/>
      <c r="H8468" s="16"/>
      <c r="I8468" s="18"/>
    </row>
    <row r="8469" spans="2:9" x14ac:dyDescent="0.15">
      <c r="B8469" s="4">
        <v>48</v>
      </c>
      <c r="C8469" s="16"/>
      <c r="D8469" s="16"/>
      <c r="E8469" s="16"/>
      <c r="F8469" s="16"/>
      <c r="G8469" s="16"/>
      <c r="H8469" s="16"/>
      <c r="I8469" s="18"/>
    </row>
    <row r="8470" spans="2:9" x14ac:dyDescent="0.15">
      <c r="B8470" s="4">
        <v>49</v>
      </c>
      <c r="C8470" s="16"/>
      <c r="D8470" s="16"/>
      <c r="E8470" s="16"/>
      <c r="F8470" s="16"/>
      <c r="G8470" s="16"/>
      <c r="H8470" s="16"/>
      <c r="I8470" s="18"/>
    </row>
    <row r="8471" spans="2:9" x14ac:dyDescent="0.15">
      <c r="B8471" s="4">
        <v>50</v>
      </c>
      <c r="C8471" s="16"/>
      <c r="D8471" s="16"/>
      <c r="E8471" s="16"/>
      <c r="F8471" s="16"/>
      <c r="G8471" s="16"/>
      <c r="H8471" s="16"/>
      <c r="I8471" s="18"/>
    </row>
    <row r="8472" spans="2:9" x14ac:dyDescent="0.15">
      <c r="B8472" s="4">
        <v>51</v>
      </c>
      <c r="C8472" s="16"/>
      <c r="D8472" s="16"/>
      <c r="E8472" s="16"/>
      <c r="F8472" s="16"/>
      <c r="G8472" s="16"/>
      <c r="H8472" s="16"/>
      <c r="I8472" s="18"/>
    </row>
    <row r="8473" spans="2:9" x14ac:dyDescent="0.15">
      <c r="B8473" s="4">
        <v>52</v>
      </c>
      <c r="C8473" s="16"/>
      <c r="D8473" s="16"/>
      <c r="E8473" s="16"/>
      <c r="F8473" s="16"/>
      <c r="G8473" s="16"/>
      <c r="H8473" s="16"/>
      <c r="I8473" s="18"/>
    </row>
    <row r="8474" spans="2:9" x14ac:dyDescent="0.15">
      <c r="B8474" s="4">
        <v>53</v>
      </c>
      <c r="C8474" s="16"/>
      <c r="D8474" s="16"/>
      <c r="E8474" s="16"/>
      <c r="F8474" s="16"/>
      <c r="G8474" s="16"/>
      <c r="H8474" s="16"/>
      <c r="I8474" s="18"/>
    </row>
    <row r="8475" spans="2:9" x14ac:dyDescent="0.15">
      <c r="B8475" s="4">
        <v>54</v>
      </c>
      <c r="C8475" s="16"/>
      <c r="D8475" s="16"/>
      <c r="E8475" s="16"/>
      <c r="F8475" s="16"/>
      <c r="G8475" s="16"/>
      <c r="H8475" s="16"/>
      <c r="I8475" s="18"/>
    </row>
    <row r="8476" spans="2:9" x14ac:dyDescent="0.15">
      <c r="B8476" s="4">
        <v>55</v>
      </c>
      <c r="C8476" s="16"/>
      <c r="D8476" s="16"/>
      <c r="E8476" s="16"/>
      <c r="F8476" s="16"/>
      <c r="G8476" s="16"/>
      <c r="H8476" s="16"/>
      <c r="I8476" s="18"/>
    </row>
    <row r="8477" spans="2:9" x14ac:dyDescent="0.15">
      <c r="B8477" s="4">
        <v>56</v>
      </c>
      <c r="C8477" s="16"/>
      <c r="D8477" s="16"/>
      <c r="E8477" s="16"/>
      <c r="F8477" s="16"/>
      <c r="G8477" s="16"/>
      <c r="H8477" s="16"/>
      <c r="I8477" s="18"/>
    </row>
    <row r="8478" spans="2:9" x14ac:dyDescent="0.15">
      <c r="B8478" s="4">
        <v>57</v>
      </c>
      <c r="C8478" s="16"/>
      <c r="D8478" s="16"/>
      <c r="E8478" s="16"/>
      <c r="F8478" s="16"/>
      <c r="G8478" s="16"/>
      <c r="H8478" s="16"/>
      <c r="I8478" s="18"/>
    </row>
    <row r="8479" spans="2:9" x14ac:dyDescent="0.15">
      <c r="B8479" s="4">
        <v>58</v>
      </c>
      <c r="C8479" s="16"/>
      <c r="D8479" s="16"/>
      <c r="E8479" s="16"/>
      <c r="F8479" s="16"/>
      <c r="G8479" s="16"/>
      <c r="H8479" s="16"/>
      <c r="I8479" s="18"/>
    </row>
    <row r="8480" spans="2:9" x14ac:dyDescent="0.15">
      <c r="B8480" s="4">
        <v>59</v>
      </c>
      <c r="C8480" s="16"/>
      <c r="D8480" s="16"/>
      <c r="E8480" s="16"/>
      <c r="F8480" s="16"/>
      <c r="G8480" s="16"/>
      <c r="H8480" s="16"/>
      <c r="I8480" s="18"/>
    </row>
    <row r="8481" spans="2:9" x14ac:dyDescent="0.15">
      <c r="B8481" s="4">
        <v>60</v>
      </c>
      <c r="C8481" s="16"/>
      <c r="D8481" s="16"/>
      <c r="E8481" s="16"/>
      <c r="F8481" s="16"/>
      <c r="G8481" s="16"/>
      <c r="H8481" s="16"/>
      <c r="I8481" s="18"/>
    </row>
    <row r="8482" spans="2:9" x14ac:dyDescent="0.15">
      <c r="B8482" s="4">
        <v>61</v>
      </c>
      <c r="C8482" s="16"/>
      <c r="D8482" s="16"/>
      <c r="E8482" s="16"/>
      <c r="F8482" s="16"/>
      <c r="G8482" s="16"/>
      <c r="H8482" s="16"/>
      <c r="I8482" s="18"/>
    </row>
    <row r="8483" spans="2:9" x14ac:dyDescent="0.15">
      <c r="B8483" s="4">
        <v>62</v>
      </c>
      <c r="C8483" s="16"/>
      <c r="D8483" s="16"/>
      <c r="E8483" s="16"/>
      <c r="F8483" s="16"/>
      <c r="G8483" s="16"/>
      <c r="H8483" s="16"/>
      <c r="I8483" s="18"/>
    </row>
    <row r="8484" spans="2:9" x14ac:dyDescent="0.15">
      <c r="B8484" s="4">
        <v>63</v>
      </c>
      <c r="C8484" s="16"/>
      <c r="D8484" s="16"/>
      <c r="E8484" s="16"/>
      <c r="F8484" s="16"/>
      <c r="G8484" s="16"/>
      <c r="H8484" s="16"/>
      <c r="I8484" s="18"/>
    </row>
    <row r="8485" spans="2:9" x14ac:dyDescent="0.15">
      <c r="B8485" s="4">
        <v>64</v>
      </c>
      <c r="C8485" s="16"/>
      <c r="D8485" s="16"/>
      <c r="E8485" s="16"/>
      <c r="F8485" s="16"/>
      <c r="G8485" s="16"/>
      <c r="H8485" s="16"/>
      <c r="I8485" s="18"/>
    </row>
    <row r="8486" spans="2:9" x14ac:dyDescent="0.15">
      <c r="B8486" s="4">
        <v>65</v>
      </c>
      <c r="C8486" s="16"/>
      <c r="D8486" s="16"/>
      <c r="E8486" s="16"/>
      <c r="F8486" s="16"/>
      <c r="G8486" s="16"/>
      <c r="H8486" s="16"/>
      <c r="I8486" s="18"/>
    </row>
    <row r="8487" spans="2:9" x14ac:dyDescent="0.15">
      <c r="B8487" s="4">
        <v>66</v>
      </c>
      <c r="C8487" s="16"/>
      <c r="D8487" s="16"/>
      <c r="E8487" s="16"/>
      <c r="F8487" s="16"/>
      <c r="G8487" s="16"/>
      <c r="H8487" s="16"/>
      <c r="I8487" s="18"/>
    </row>
    <row r="8488" spans="2:9" x14ac:dyDescent="0.15">
      <c r="B8488" s="4">
        <v>67</v>
      </c>
      <c r="C8488" s="16"/>
      <c r="D8488" s="16"/>
      <c r="E8488" s="16"/>
      <c r="F8488" s="16"/>
      <c r="G8488" s="16"/>
      <c r="H8488" s="16"/>
      <c r="I8488" s="18"/>
    </row>
    <row r="8489" spans="2:9" x14ac:dyDescent="0.15">
      <c r="B8489" s="4">
        <v>68</v>
      </c>
      <c r="C8489" s="16"/>
      <c r="D8489" s="16"/>
      <c r="E8489" s="16"/>
      <c r="F8489" s="16"/>
      <c r="G8489" s="16"/>
      <c r="H8489" s="16"/>
      <c r="I8489" s="18"/>
    </row>
    <row r="8490" spans="2:9" x14ac:dyDescent="0.15">
      <c r="B8490" s="4">
        <v>69</v>
      </c>
      <c r="C8490" s="16"/>
      <c r="D8490" s="16"/>
      <c r="E8490" s="16"/>
      <c r="F8490" s="16"/>
      <c r="G8490" s="16"/>
      <c r="H8490" s="16"/>
      <c r="I8490" s="18"/>
    </row>
    <row r="8491" spans="2:9" x14ac:dyDescent="0.15">
      <c r="B8491" s="4">
        <v>70</v>
      </c>
      <c r="C8491" s="5"/>
      <c r="D8491" s="5"/>
      <c r="E8491" s="5"/>
      <c r="F8491" s="5"/>
      <c r="G8491" s="5"/>
      <c r="H8491" s="5"/>
      <c r="I8491" s="6"/>
    </row>
    <row r="8492" spans="2:9" x14ac:dyDescent="0.15">
      <c r="B8492" s="4">
        <v>71</v>
      </c>
      <c r="C8492" s="5"/>
      <c r="D8492" s="5"/>
      <c r="E8492" s="5"/>
      <c r="F8492" s="5"/>
      <c r="G8492" s="5"/>
      <c r="H8492" s="5"/>
      <c r="I8492" s="6"/>
    </row>
    <row r="8493" spans="2:9" x14ac:dyDescent="0.15">
      <c r="B8493" s="4">
        <v>72</v>
      </c>
      <c r="C8493" s="5"/>
      <c r="D8493" s="5"/>
      <c r="E8493" s="5"/>
      <c r="F8493" s="5"/>
      <c r="G8493" s="5"/>
      <c r="H8493" s="5"/>
      <c r="I8493" s="6"/>
    </row>
    <row r="8494" spans="2:9" x14ac:dyDescent="0.15">
      <c r="B8494" s="4">
        <v>73</v>
      </c>
      <c r="C8494" s="5"/>
      <c r="D8494" s="5"/>
      <c r="E8494" s="5"/>
      <c r="F8494" s="5"/>
      <c r="G8494" s="5"/>
      <c r="H8494" s="5"/>
      <c r="I8494" s="6"/>
    </row>
    <row r="8495" spans="2:9" x14ac:dyDescent="0.15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15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15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15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15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15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15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15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15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15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15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15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15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15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15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15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15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15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15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15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15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15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15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15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15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15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15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15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15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15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15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15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15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15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15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15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15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15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15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15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15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15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15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15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15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15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15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15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15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15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15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15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15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15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15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15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15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15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15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15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15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15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15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15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15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15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15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15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15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15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15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15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15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15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15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15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15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15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15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15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15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15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15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15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15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15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15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15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15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15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15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15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15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15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15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15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15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15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15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15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15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15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15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15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15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15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15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15">
      <c r="B8602" s="4">
        <v>181</v>
      </c>
      <c r="I8602" s="6"/>
    </row>
    <row r="8603" spans="1:10" x14ac:dyDescent="0.15">
      <c r="A8603" s="14" t="s">
        <v>10</v>
      </c>
      <c r="B8603" s="3"/>
      <c r="I8603" s="6"/>
    </row>
    <row r="8604" spans="1:10" x14ac:dyDescent="0.15">
      <c r="A8604" t="s">
        <v>67</v>
      </c>
      <c r="B8604" s="15"/>
      <c r="C8604" s="8" t="e">
        <f>AVERAGE(C8422:C8602)</f>
        <v>#DIV/0!</v>
      </c>
      <c r="D8604" s="8"/>
      <c r="E8604" s="8"/>
      <c r="F8604" s="8"/>
      <c r="G8604" s="8"/>
      <c r="H8604" s="8"/>
      <c r="I8604" s="9"/>
      <c r="J8604" s="17" t="e">
        <f>AVERAGE(D8422:D8602)</f>
        <v>#DIV/0!</v>
      </c>
    </row>
    <row r="8605" spans="1:10" x14ac:dyDescent="0.15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15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15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15">
      <c r="B8608" s="4"/>
      <c r="C8608" s="16"/>
      <c r="D8608" s="16"/>
      <c r="E8608" s="16"/>
      <c r="F8608" s="16"/>
      <c r="G8608" s="16"/>
      <c r="H8608" s="16"/>
      <c r="I8608" s="18"/>
    </row>
    <row r="8609" spans="1:9" x14ac:dyDescent="0.15">
      <c r="A8609" s="6"/>
      <c r="B8609" s="16">
        <v>1</v>
      </c>
      <c r="C8609" s="16"/>
      <c r="D8609" s="16"/>
      <c r="E8609" s="16"/>
      <c r="F8609" s="16"/>
      <c r="G8609" s="16"/>
      <c r="H8609" s="16"/>
      <c r="I8609" s="18"/>
    </row>
    <row r="8610" spans="1:9" x14ac:dyDescent="0.15">
      <c r="A8610" s="6"/>
      <c r="B8610" s="16">
        <v>2</v>
      </c>
      <c r="C8610" s="16"/>
      <c r="D8610" s="16"/>
      <c r="E8610" s="16"/>
      <c r="F8610" s="16"/>
      <c r="G8610" s="16"/>
      <c r="H8610" s="16"/>
      <c r="I8610" s="18"/>
    </row>
    <row r="8611" spans="1:9" x14ac:dyDescent="0.15">
      <c r="A8611" s="6"/>
      <c r="B8611" s="16">
        <v>3</v>
      </c>
      <c r="C8611" s="16"/>
      <c r="D8611" s="16"/>
      <c r="E8611" s="16"/>
      <c r="F8611" s="16"/>
      <c r="G8611" s="16"/>
      <c r="H8611" s="16"/>
      <c r="I8611" s="18"/>
    </row>
    <row r="8612" spans="1:9" x14ac:dyDescent="0.15">
      <c r="A8612" s="6"/>
      <c r="B8612" s="16">
        <v>4</v>
      </c>
      <c r="C8612" s="16"/>
      <c r="D8612" s="16"/>
      <c r="E8612" s="16"/>
      <c r="F8612" s="16"/>
      <c r="G8612" s="16"/>
      <c r="H8612" s="16"/>
      <c r="I8612" s="18"/>
    </row>
    <row r="8613" spans="1:9" x14ac:dyDescent="0.15">
      <c r="A8613" s="6"/>
      <c r="B8613" s="16">
        <v>5</v>
      </c>
      <c r="C8613" s="16"/>
      <c r="D8613" s="16"/>
      <c r="E8613" s="16"/>
      <c r="F8613" s="16"/>
      <c r="G8613" s="16"/>
      <c r="H8613" s="16"/>
      <c r="I8613" s="18"/>
    </row>
    <row r="8614" spans="1:9" x14ac:dyDescent="0.15">
      <c r="A8614" s="6"/>
      <c r="B8614" s="16">
        <v>6</v>
      </c>
      <c r="C8614" s="16"/>
      <c r="D8614" s="16"/>
      <c r="E8614" s="16"/>
      <c r="F8614" s="16"/>
      <c r="G8614" s="16"/>
      <c r="H8614" s="16"/>
      <c r="I8614" s="18"/>
    </row>
    <row r="8615" spans="1:9" x14ac:dyDescent="0.15">
      <c r="A8615" s="6"/>
      <c r="B8615" s="16">
        <v>7</v>
      </c>
      <c r="C8615" s="16"/>
      <c r="D8615" s="16"/>
      <c r="E8615" s="16"/>
      <c r="F8615" s="16"/>
      <c r="G8615" s="16"/>
      <c r="H8615" s="16"/>
      <c r="I8615" s="18"/>
    </row>
    <row r="8616" spans="1:9" x14ac:dyDescent="0.15">
      <c r="A8616" s="6"/>
      <c r="B8616" s="16">
        <v>8</v>
      </c>
      <c r="C8616" s="16"/>
      <c r="D8616" s="16"/>
      <c r="E8616" s="16"/>
      <c r="F8616" s="16"/>
      <c r="G8616" s="16"/>
      <c r="H8616" s="16"/>
      <c r="I8616" s="18"/>
    </row>
    <row r="8617" spans="1:9" x14ac:dyDescent="0.15">
      <c r="A8617" s="6"/>
      <c r="B8617" s="16">
        <v>9</v>
      </c>
      <c r="C8617" s="16"/>
      <c r="D8617" s="16"/>
      <c r="E8617" s="16"/>
      <c r="F8617" s="16"/>
      <c r="G8617" s="16"/>
      <c r="H8617" s="16"/>
      <c r="I8617" s="18"/>
    </row>
    <row r="8618" spans="1:9" x14ac:dyDescent="0.15">
      <c r="A8618" s="6"/>
      <c r="B8618" s="16">
        <v>10</v>
      </c>
      <c r="C8618" s="16"/>
      <c r="D8618" s="16"/>
      <c r="E8618" s="16"/>
      <c r="F8618" s="16"/>
      <c r="G8618" s="16"/>
      <c r="H8618" s="16"/>
      <c r="I8618" s="18"/>
    </row>
    <row r="8619" spans="1:9" x14ac:dyDescent="0.15">
      <c r="A8619" s="6"/>
      <c r="B8619" s="16">
        <v>11</v>
      </c>
      <c r="C8619" s="16"/>
      <c r="D8619" s="16"/>
      <c r="E8619" s="16"/>
      <c r="F8619" s="16"/>
      <c r="G8619" s="16"/>
      <c r="H8619" s="16"/>
      <c r="I8619" s="18"/>
    </row>
    <row r="8620" spans="1:9" x14ac:dyDescent="0.15">
      <c r="A8620" s="6"/>
      <c r="B8620" s="5">
        <v>12</v>
      </c>
      <c r="C8620" s="16"/>
      <c r="D8620" s="16"/>
      <c r="E8620" s="16"/>
      <c r="F8620" s="16"/>
      <c r="G8620" s="16"/>
      <c r="H8620" s="16"/>
      <c r="I8620" s="18"/>
    </row>
    <row r="8621" spans="1:9" x14ac:dyDescent="0.15">
      <c r="B8621" s="4">
        <v>13</v>
      </c>
      <c r="C8621" s="16"/>
      <c r="D8621" s="16"/>
      <c r="E8621" s="16"/>
      <c r="F8621" s="16"/>
      <c r="G8621" s="16"/>
      <c r="H8621" s="16"/>
      <c r="I8621" s="18"/>
    </row>
    <row r="8622" spans="1:9" x14ac:dyDescent="0.15">
      <c r="B8622" s="4">
        <v>14</v>
      </c>
      <c r="C8622" s="16"/>
      <c r="D8622" s="16"/>
      <c r="E8622" s="16"/>
      <c r="F8622" s="16"/>
      <c r="G8622" s="16"/>
      <c r="H8622" s="16"/>
      <c r="I8622" s="18"/>
    </row>
    <row r="8623" spans="1:9" x14ac:dyDescent="0.15">
      <c r="B8623" s="4">
        <v>15</v>
      </c>
      <c r="C8623" s="16"/>
      <c r="D8623" s="16"/>
      <c r="E8623" s="16"/>
      <c r="F8623" s="16"/>
      <c r="G8623" s="16"/>
      <c r="H8623" s="16"/>
      <c r="I8623" s="18"/>
    </row>
    <row r="8624" spans="1:9" x14ac:dyDescent="0.15">
      <c r="B8624" s="4">
        <v>16</v>
      </c>
      <c r="C8624" s="16"/>
      <c r="D8624" s="16"/>
      <c r="E8624" s="16"/>
      <c r="F8624" s="16"/>
      <c r="G8624" s="16"/>
      <c r="H8624" s="16"/>
      <c r="I8624" s="18"/>
    </row>
    <row r="8625" spans="1:9" x14ac:dyDescent="0.15">
      <c r="B8625" s="4">
        <v>17</v>
      </c>
      <c r="C8625" s="16"/>
      <c r="D8625" s="16"/>
      <c r="E8625" s="16"/>
      <c r="F8625" s="16"/>
      <c r="G8625" s="16"/>
      <c r="H8625" s="16"/>
      <c r="I8625" s="18"/>
    </row>
    <row r="8626" spans="1:9" x14ac:dyDescent="0.15">
      <c r="B8626" s="4">
        <v>18</v>
      </c>
      <c r="C8626" s="16"/>
      <c r="D8626" s="16"/>
      <c r="E8626" s="16"/>
      <c r="F8626" s="16"/>
      <c r="G8626" s="16"/>
      <c r="H8626" s="16"/>
      <c r="I8626" s="18"/>
    </row>
    <row r="8627" spans="1:9" x14ac:dyDescent="0.15">
      <c r="B8627" s="4">
        <v>19</v>
      </c>
      <c r="C8627" s="16"/>
      <c r="D8627" s="16"/>
      <c r="E8627" s="16"/>
      <c r="F8627" s="16"/>
      <c r="G8627" s="16"/>
      <c r="H8627" s="16"/>
      <c r="I8627" s="18"/>
    </row>
    <row r="8628" spans="1:9" x14ac:dyDescent="0.15">
      <c r="B8628" s="4">
        <v>20</v>
      </c>
      <c r="C8628" s="16"/>
      <c r="D8628" s="16"/>
      <c r="E8628" s="16"/>
      <c r="F8628" s="16"/>
      <c r="G8628" s="16"/>
      <c r="H8628" s="16"/>
      <c r="I8628" s="18"/>
    </row>
    <row r="8629" spans="1:9" x14ac:dyDescent="0.15">
      <c r="B8629" s="4">
        <v>21</v>
      </c>
      <c r="C8629" s="16"/>
      <c r="D8629" s="16"/>
      <c r="E8629" s="16"/>
      <c r="F8629" s="16"/>
      <c r="G8629" s="16"/>
      <c r="H8629" s="16"/>
      <c r="I8629" s="18"/>
    </row>
    <row r="8630" spans="1:9" x14ac:dyDescent="0.15">
      <c r="B8630" s="4">
        <v>22</v>
      </c>
      <c r="C8630" s="16"/>
      <c r="D8630" s="16"/>
      <c r="E8630" s="16"/>
      <c r="F8630" s="16"/>
      <c r="G8630" s="16"/>
      <c r="H8630" s="16"/>
      <c r="I8630" s="18"/>
    </row>
    <row r="8631" spans="1:9" x14ac:dyDescent="0.15">
      <c r="B8631" s="4">
        <v>23</v>
      </c>
      <c r="C8631" s="16"/>
      <c r="D8631" s="16"/>
      <c r="E8631" s="16"/>
      <c r="F8631" s="16"/>
      <c r="G8631" s="16"/>
      <c r="H8631" s="16"/>
      <c r="I8631" s="18"/>
    </row>
    <row r="8632" spans="1:9" x14ac:dyDescent="0.15">
      <c r="B8632" s="4">
        <v>24</v>
      </c>
      <c r="C8632" s="16"/>
      <c r="D8632" s="16"/>
      <c r="E8632" s="16"/>
      <c r="F8632" s="16"/>
      <c r="G8632" s="16"/>
      <c r="H8632" s="16"/>
      <c r="I8632" s="18"/>
    </row>
    <row r="8633" spans="1:9" x14ac:dyDescent="0.15">
      <c r="B8633" s="4">
        <v>25</v>
      </c>
      <c r="C8633" s="16"/>
      <c r="D8633" s="16"/>
      <c r="E8633" s="16"/>
      <c r="F8633" s="16"/>
      <c r="G8633" s="16"/>
      <c r="H8633" s="16"/>
      <c r="I8633" s="18"/>
    </row>
    <row r="8634" spans="1:9" x14ac:dyDescent="0.15">
      <c r="B8634" s="4">
        <v>26</v>
      </c>
      <c r="C8634" s="16"/>
      <c r="D8634" s="16"/>
      <c r="E8634" s="16"/>
      <c r="F8634" s="16"/>
      <c r="G8634" s="16"/>
      <c r="H8634" s="16"/>
      <c r="I8634" s="18"/>
    </row>
    <row r="8635" spans="1:9" x14ac:dyDescent="0.15">
      <c r="B8635" s="4">
        <v>27</v>
      </c>
      <c r="C8635" s="16"/>
      <c r="D8635" s="16"/>
      <c r="E8635" s="16"/>
      <c r="F8635" s="16"/>
      <c r="G8635" s="16"/>
      <c r="H8635" s="16"/>
      <c r="I8635" s="18"/>
    </row>
    <row r="8636" spans="1:9" x14ac:dyDescent="0.15">
      <c r="B8636" s="4">
        <v>28</v>
      </c>
      <c r="C8636" s="16"/>
      <c r="D8636" s="16"/>
      <c r="E8636" s="16"/>
      <c r="F8636" s="16"/>
      <c r="G8636" s="16"/>
      <c r="H8636" s="16"/>
      <c r="I8636" s="18"/>
    </row>
    <row r="8637" spans="1:9" x14ac:dyDescent="0.15">
      <c r="B8637" s="4">
        <v>29</v>
      </c>
      <c r="C8637" s="16"/>
      <c r="D8637" s="16"/>
      <c r="E8637" s="16"/>
      <c r="F8637" s="16"/>
      <c r="G8637" s="16"/>
      <c r="H8637" s="16"/>
      <c r="I8637" s="18"/>
    </row>
    <row r="8638" spans="1:9" x14ac:dyDescent="0.15">
      <c r="B8638" s="4">
        <v>30</v>
      </c>
      <c r="C8638" s="16"/>
      <c r="D8638" s="16"/>
      <c r="E8638" s="16"/>
      <c r="F8638" s="16"/>
      <c r="G8638" s="16"/>
      <c r="H8638" s="16"/>
      <c r="I8638" s="18"/>
    </row>
    <row r="8639" spans="1:9" x14ac:dyDescent="0.15">
      <c r="A8639" s="6"/>
      <c r="B8639" s="4">
        <v>31</v>
      </c>
      <c r="C8639" s="16"/>
      <c r="D8639" s="16"/>
      <c r="E8639" s="16"/>
      <c r="F8639" s="16"/>
      <c r="G8639" s="16"/>
      <c r="H8639" s="16"/>
      <c r="I8639" s="18"/>
    </row>
    <row r="8640" spans="1:9" x14ac:dyDescent="0.15">
      <c r="A8640" s="11"/>
      <c r="B8640" s="5">
        <v>32</v>
      </c>
      <c r="C8640" s="16"/>
      <c r="D8640" s="16"/>
      <c r="E8640" s="16"/>
      <c r="F8640" s="16"/>
      <c r="G8640" s="16"/>
      <c r="H8640" s="16"/>
      <c r="I8640" s="18"/>
    </row>
    <row r="8641" spans="2:9" x14ac:dyDescent="0.15">
      <c r="B8641" s="4">
        <v>33</v>
      </c>
      <c r="C8641" s="16"/>
      <c r="D8641" s="16"/>
      <c r="E8641" s="16"/>
      <c r="F8641" s="16"/>
      <c r="G8641" s="16"/>
      <c r="H8641" s="16"/>
      <c r="I8641" s="18"/>
    </row>
    <row r="8642" spans="2:9" x14ac:dyDescent="0.15">
      <c r="B8642" s="4">
        <v>34</v>
      </c>
      <c r="C8642" s="16"/>
      <c r="D8642" s="16"/>
      <c r="E8642" s="16"/>
      <c r="F8642" s="16"/>
      <c r="G8642" s="16"/>
      <c r="H8642" s="16"/>
      <c r="I8642" s="18"/>
    </row>
    <row r="8643" spans="2:9" x14ac:dyDescent="0.15">
      <c r="B8643" s="4">
        <v>35</v>
      </c>
      <c r="C8643" s="16"/>
      <c r="D8643" s="16"/>
      <c r="E8643" s="16"/>
      <c r="F8643" s="16"/>
      <c r="G8643" s="16"/>
      <c r="H8643" s="16"/>
      <c r="I8643" s="18"/>
    </row>
    <row r="8644" spans="2:9" x14ac:dyDescent="0.15">
      <c r="B8644" s="4">
        <v>36</v>
      </c>
      <c r="C8644" s="16"/>
      <c r="D8644" s="16"/>
      <c r="E8644" s="16"/>
      <c r="F8644" s="16"/>
      <c r="G8644" s="16"/>
      <c r="H8644" s="16"/>
      <c r="I8644" s="18"/>
    </row>
    <row r="8645" spans="2:9" x14ac:dyDescent="0.15">
      <c r="B8645" s="4">
        <v>37</v>
      </c>
      <c r="C8645" s="16"/>
      <c r="D8645" s="16"/>
      <c r="E8645" s="16"/>
      <c r="F8645" s="16"/>
      <c r="G8645" s="16"/>
      <c r="H8645" s="16"/>
      <c r="I8645" s="18"/>
    </row>
    <row r="8646" spans="2:9" x14ac:dyDescent="0.15">
      <c r="B8646" s="4">
        <v>38</v>
      </c>
      <c r="C8646" s="16"/>
      <c r="D8646" s="16"/>
      <c r="E8646" s="16"/>
      <c r="F8646" s="16"/>
      <c r="G8646" s="16"/>
      <c r="H8646" s="16"/>
      <c r="I8646" s="18"/>
    </row>
    <row r="8647" spans="2:9" x14ac:dyDescent="0.15">
      <c r="B8647" s="4">
        <v>39</v>
      </c>
      <c r="C8647" s="16"/>
      <c r="D8647" s="16"/>
      <c r="E8647" s="16"/>
      <c r="F8647" s="16"/>
      <c r="G8647" s="16"/>
      <c r="H8647" s="16"/>
      <c r="I8647" s="18"/>
    </row>
    <row r="8648" spans="2:9" x14ac:dyDescent="0.15">
      <c r="B8648" s="4">
        <v>40</v>
      </c>
      <c r="C8648" s="16"/>
      <c r="D8648" s="16"/>
      <c r="E8648" s="16"/>
      <c r="F8648" s="16"/>
      <c r="G8648" s="16"/>
      <c r="H8648" s="16"/>
      <c r="I8648" s="18"/>
    </row>
    <row r="8649" spans="2:9" x14ac:dyDescent="0.15">
      <c r="B8649" s="4">
        <v>41</v>
      </c>
      <c r="C8649" s="16"/>
      <c r="D8649" s="16"/>
      <c r="E8649" s="16"/>
      <c r="F8649" s="16"/>
      <c r="G8649" s="16"/>
      <c r="H8649" s="16"/>
      <c r="I8649" s="18"/>
    </row>
    <row r="8650" spans="2:9" x14ac:dyDescent="0.15">
      <c r="B8650" s="4">
        <v>42</v>
      </c>
      <c r="C8650" s="16"/>
      <c r="D8650" s="16"/>
      <c r="E8650" s="16"/>
      <c r="F8650" s="16"/>
      <c r="G8650" s="16"/>
      <c r="H8650" s="16"/>
      <c r="I8650" s="18"/>
    </row>
    <row r="8651" spans="2:9" x14ac:dyDescent="0.15">
      <c r="B8651" s="4">
        <v>43</v>
      </c>
      <c r="C8651" s="16"/>
      <c r="D8651" s="16"/>
      <c r="E8651" s="16"/>
      <c r="F8651" s="16"/>
      <c r="G8651" s="16"/>
      <c r="H8651" s="16"/>
      <c r="I8651" s="18"/>
    </row>
    <row r="8652" spans="2:9" x14ac:dyDescent="0.15">
      <c r="B8652" s="4">
        <v>44</v>
      </c>
      <c r="C8652" s="16"/>
      <c r="D8652" s="16"/>
      <c r="E8652" s="16"/>
      <c r="F8652" s="16"/>
      <c r="G8652" s="16"/>
      <c r="H8652" s="16"/>
      <c r="I8652" s="18"/>
    </row>
    <row r="8653" spans="2:9" x14ac:dyDescent="0.15">
      <c r="B8653" s="4">
        <v>45</v>
      </c>
      <c r="C8653" s="16"/>
      <c r="D8653" s="16"/>
      <c r="E8653" s="16"/>
      <c r="F8653" s="16"/>
      <c r="G8653" s="16"/>
      <c r="H8653" s="16"/>
      <c r="I8653" s="18"/>
    </row>
    <row r="8654" spans="2:9" x14ac:dyDescent="0.15">
      <c r="B8654" s="4">
        <v>46</v>
      </c>
      <c r="C8654" s="16"/>
      <c r="D8654" s="16"/>
      <c r="E8654" s="16"/>
      <c r="F8654" s="16"/>
      <c r="G8654" s="16"/>
      <c r="H8654" s="16"/>
      <c r="I8654" s="18"/>
    </row>
    <row r="8655" spans="2:9" x14ac:dyDescent="0.15">
      <c r="B8655" s="4">
        <v>47</v>
      </c>
      <c r="C8655" s="16"/>
      <c r="D8655" s="16"/>
      <c r="E8655" s="16"/>
      <c r="F8655" s="16"/>
      <c r="G8655" s="16"/>
      <c r="H8655" s="16"/>
      <c r="I8655" s="18"/>
    </row>
    <row r="8656" spans="2:9" x14ac:dyDescent="0.15">
      <c r="B8656" s="4">
        <v>48</v>
      </c>
      <c r="C8656" s="16"/>
      <c r="D8656" s="16"/>
      <c r="E8656" s="16"/>
      <c r="F8656" s="16"/>
      <c r="G8656" s="16"/>
      <c r="H8656" s="16"/>
      <c r="I8656" s="18"/>
    </row>
    <row r="8657" spans="2:9" x14ac:dyDescent="0.15">
      <c r="B8657" s="4">
        <v>49</v>
      </c>
      <c r="C8657" s="16"/>
      <c r="D8657" s="16"/>
      <c r="E8657" s="16"/>
      <c r="F8657" s="16"/>
      <c r="G8657" s="16"/>
      <c r="H8657" s="16"/>
      <c r="I8657" s="18"/>
    </row>
    <row r="8658" spans="2:9" x14ac:dyDescent="0.15">
      <c r="B8658" s="4">
        <v>50</v>
      </c>
      <c r="C8658" s="16"/>
      <c r="D8658" s="16"/>
      <c r="E8658" s="16"/>
      <c r="F8658" s="16"/>
      <c r="G8658" s="16"/>
      <c r="H8658" s="16"/>
      <c r="I8658" s="18"/>
    </row>
    <row r="8659" spans="2:9" x14ac:dyDescent="0.15">
      <c r="B8659" s="4">
        <v>51</v>
      </c>
      <c r="C8659" s="16"/>
      <c r="D8659" s="16"/>
      <c r="E8659" s="16"/>
      <c r="F8659" s="16"/>
      <c r="G8659" s="16"/>
      <c r="H8659" s="16"/>
      <c r="I8659" s="18"/>
    </row>
    <row r="8660" spans="2:9" x14ac:dyDescent="0.15">
      <c r="B8660" s="4">
        <v>52</v>
      </c>
      <c r="C8660" s="16"/>
      <c r="D8660" s="16"/>
      <c r="E8660" s="16"/>
      <c r="F8660" s="16"/>
      <c r="G8660" s="16"/>
      <c r="H8660" s="16"/>
      <c r="I8660" s="18"/>
    </row>
    <row r="8661" spans="2:9" x14ac:dyDescent="0.15">
      <c r="B8661" s="4">
        <v>53</v>
      </c>
      <c r="C8661" s="16"/>
      <c r="D8661" s="16"/>
      <c r="E8661" s="16"/>
      <c r="F8661" s="16"/>
      <c r="G8661" s="16"/>
      <c r="H8661" s="16"/>
      <c r="I8661" s="18"/>
    </row>
    <row r="8662" spans="2:9" x14ac:dyDescent="0.15">
      <c r="B8662" s="4">
        <v>54</v>
      </c>
      <c r="C8662" s="16"/>
      <c r="D8662" s="16"/>
      <c r="E8662" s="16"/>
      <c r="F8662" s="16"/>
      <c r="G8662" s="16"/>
      <c r="H8662" s="16"/>
      <c r="I8662" s="18"/>
    </row>
    <row r="8663" spans="2:9" x14ac:dyDescent="0.15">
      <c r="B8663" s="4">
        <v>55</v>
      </c>
      <c r="C8663" s="16"/>
      <c r="D8663" s="16"/>
      <c r="E8663" s="16"/>
      <c r="F8663" s="16"/>
      <c r="G8663" s="16"/>
      <c r="H8663" s="16"/>
      <c r="I8663" s="18"/>
    </row>
    <row r="8664" spans="2:9" x14ac:dyDescent="0.15">
      <c r="B8664" s="4">
        <v>56</v>
      </c>
      <c r="C8664" s="16"/>
      <c r="D8664" s="16"/>
      <c r="E8664" s="16"/>
      <c r="F8664" s="16"/>
      <c r="G8664" s="16"/>
      <c r="H8664" s="16"/>
      <c r="I8664" s="18"/>
    </row>
    <row r="8665" spans="2:9" x14ac:dyDescent="0.15">
      <c r="B8665" s="4">
        <v>57</v>
      </c>
      <c r="C8665" s="16"/>
      <c r="D8665" s="16"/>
      <c r="E8665" s="16"/>
      <c r="F8665" s="16"/>
      <c r="G8665" s="16"/>
      <c r="H8665" s="16"/>
      <c r="I8665" s="18"/>
    </row>
    <row r="8666" spans="2:9" x14ac:dyDescent="0.15">
      <c r="B8666" s="4">
        <v>58</v>
      </c>
      <c r="C8666" s="16"/>
      <c r="D8666" s="16"/>
      <c r="E8666" s="16"/>
      <c r="F8666" s="16"/>
      <c r="G8666" s="16"/>
      <c r="H8666" s="16"/>
      <c r="I8666" s="18"/>
    </row>
    <row r="8667" spans="2:9" x14ac:dyDescent="0.15">
      <c r="B8667" s="4">
        <v>59</v>
      </c>
      <c r="C8667" s="16"/>
      <c r="D8667" s="16"/>
      <c r="E8667" s="16"/>
      <c r="F8667" s="16"/>
      <c r="G8667" s="16"/>
      <c r="H8667" s="16"/>
      <c r="I8667" s="18"/>
    </row>
    <row r="8668" spans="2:9" x14ac:dyDescent="0.15">
      <c r="B8668" s="4">
        <v>60</v>
      </c>
      <c r="C8668" s="16"/>
      <c r="D8668" s="16"/>
      <c r="E8668" s="16"/>
      <c r="F8668" s="16"/>
      <c r="G8668" s="16"/>
      <c r="H8668" s="16"/>
      <c r="I8668" s="18"/>
    </row>
    <row r="8669" spans="2:9" x14ac:dyDescent="0.15">
      <c r="B8669" s="4">
        <v>61</v>
      </c>
      <c r="C8669" s="16"/>
      <c r="D8669" s="16"/>
      <c r="E8669" s="16"/>
      <c r="F8669" s="16"/>
      <c r="G8669" s="16"/>
      <c r="H8669" s="16"/>
      <c r="I8669" s="18"/>
    </row>
    <row r="8670" spans="2:9" x14ac:dyDescent="0.15">
      <c r="B8670" s="4">
        <v>62</v>
      </c>
      <c r="C8670" s="16"/>
      <c r="D8670" s="16"/>
      <c r="E8670" s="16"/>
      <c r="F8670" s="16"/>
      <c r="G8670" s="16"/>
      <c r="H8670" s="16"/>
      <c r="I8670" s="18"/>
    </row>
    <row r="8671" spans="2:9" x14ac:dyDescent="0.15">
      <c r="B8671" s="4">
        <v>63</v>
      </c>
      <c r="C8671" s="16"/>
      <c r="D8671" s="16"/>
      <c r="E8671" s="16"/>
      <c r="F8671" s="16"/>
      <c r="G8671" s="16"/>
      <c r="H8671" s="16"/>
      <c r="I8671" s="18"/>
    </row>
    <row r="8672" spans="2:9" x14ac:dyDescent="0.15">
      <c r="B8672" s="4">
        <v>64</v>
      </c>
      <c r="C8672" s="16"/>
      <c r="D8672" s="16"/>
      <c r="E8672" s="16"/>
      <c r="F8672" s="16"/>
      <c r="G8672" s="16"/>
      <c r="H8672" s="16"/>
      <c r="I8672" s="18"/>
    </row>
    <row r="8673" spans="1:9" x14ac:dyDescent="0.15">
      <c r="B8673" s="4">
        <v>65</v>
      </c>
      <c r="C8673" s="16"/>
      <c r="D8673" s="16"/>
      <c r="E8673" s="16"/>
      <c r="F8673" s="16"/>
      <c r="G8673" s="16"/>
      <c r="H8673" s="16"/>
      <c r="I8673" s="18"/>
    </row>
    <row r="8674" spans="1:9" x14ac:dyDescent="0.15">
      <c r="B8674" s="4">
        <v>66</v>
      </c>
      <c r="C8674" s="16"/>
      <c r="D8674" s="16"/>
      <c r="E8674" s="16"/>
      <c r="F8674" s="16"/>
      <c r="G8674" s="16"/>
      <c r="H8674" s="16"/>
      <c r="I8674" s="18"/>
    </row>
    <row r="8675" spans="1:9" x14ac:dyDescent="0.15">
      <c r="B8675" s="4">
        <v>67</v>
      </c>
      <c r="C8675" s="16"/>
      <c r="D8675" s="16"/>
      <c r="E8675" s="16"/>
      <c r="F8675" s="16"/>
      <c r="G8675" s="16"/>
      <c r="H8675" s="16"/>
      <c r="I8675" s="18"/>
    </row>
    <row r="8676" spans="1:9" x14ac:dyDescent="0.15">
      <c r="B8676" s="4">
        <v>68</v>
      </c>
      <c r="C8676" s="16"/>
      <c r="D8676" s="16"/>
      <c r="E8676" s="16"/>
      <c r="F8676" s="16"/>
      <c r="G8676" s="16"/>
      <c r="H8676" s="16"/>
      <c r="I8676" s="18"/>
    </row>
    <row r="8677" spans="1:9" x14ac:dyDescent="0.15">
      <c r="B8677" s="4">
        <v>69</v>
      </c>
      <c r="C8677" s="16"/>
      <c r="D8677" s="16"/>
      <c r="E8677" s="16"/>
      <c r="F8677" s="16"/>
      <c r="G8677" s="16"/>
      <c r="H8677" s="16"/>
      <c r="I8677" s="18"/>
    </row>
    <row r="8678" spans="1:9" x14ac:dyDescent="0.15">
      <c r="B8678" s="4">
        <v>70</v>
      </c>
      <c r="C8678" s="5"/>
      <c r="D8678" s="5"/>
      <c r="E8678" s="5"/>
      <c r="F8678" s="5"/>
      <c r="G8678" s="5"/>
      <c r="H8678" s="5"/>
      <c r="I8678" s="6"/>
    </row>
    <row r="8679" spans="1:9" x14ac:dyDescent="0.15">
      <c r="B8679" s="4">
        <v>71</v>
      </c>
      <c r="C8679" s="5"/>
      <c r="D8679" s="5"/>
      <c r="E8679" s="5"/>
      <c r="F8679" s="5"/>
      <c r="G8679" s="5"/>
      <c r="H8679" s="5"/>
      <c r="I8679" s="6"/>
    </row>
    <row r="8680" spans="1:9" x14ac:dyDescent="0.15">
      <c r="B8680" s="4">
        <v>72</v>
      </c>
      <c r="C8680" s="5"/>
      <c r="D8680" s="5"/>
      <c r="E8680" s="5"/>
      <c r="F8680" s="5"/>
      <c r="G8680" s="5"/>
      <c r="H8680" s="5"/>
      <c r="I8680" s="6"/>
    </row>
    <row r="8681" spans="1:9" x14ac:dyDescent="0.15">
      <c r="B8681" s="4">
        <v>73</v>
      </c>
      <c r="C8681" s="5"/>
      <c r="D8681" s="5"/>
      <c r="E8681" s="5"/>
      <c r="F8681" s="5"/>
      <c r="G8681" s="5"/>
      <c r="H8681" s="5"/>
      <c r="I8681" s="6"/>
    </row>
    <row r="8682" spans="1:9" x14ac:dyDescent="0.15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15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15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15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15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15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15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15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15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15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15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15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15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15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15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15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15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15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15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15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15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15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15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15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15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15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15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15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15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15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15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15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15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15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15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15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15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15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15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15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15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15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15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15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15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15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15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15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15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15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15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15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15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15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15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15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15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15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15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15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15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15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15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15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15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15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15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15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15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15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15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15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15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15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15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15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15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15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15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15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15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15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15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15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15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15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15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15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15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15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15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15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15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15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15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15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15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15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15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15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15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15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15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15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15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15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15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15">
      <c r="B8789" s="4">
        <v>181</v>
      </c>
      <c r="I8789" s="6"/>
    </row>
    <row r="8790" spans="1:10" x14ac:dyDescent="0.15">
      <c r="A8790" s="14" t="s">
        <v>10</v>
      </c>
      <c r="B8790" s="3"/>
      <c r="I8790" s="6"/>
    </row>
    <row r="8791" spans="1:10" x14ac:dyDescent="0.15">
      <c r="A8791" t="s">
        <v>67</v>
      </c>
      <c r="B8791" s="15"/>
      <c r="C8791" s="8" t="e">
        <f>AVERAGE(C8609:C8789)</f>
        <v>#DIV/0!</v>
      </c>
      <c r="D8791" s="8"/>
      <c r="E8791" s="8"/>
      <c r="F8791" s="8"/>
      <c r="G8791" s="8"/>
      <c r="H8791" s="8"/>
      <c r="I8791" s="9"/>
      <c r="J8791" s="17" t="e">
        <f>AVERAGE(D8609:D8789)</f>
        <v>#DIV/0!</v>
      </c>
    </row>
    <row r="8792" spans="1:10" x14ac:dyDescent="0.15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15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15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15">
      <c r="B8795" s="4"/>
      <c r="C8795" s="16"/>
      <c r="D8795" s="16"/>
      <c r="E8795" s="16"/>
      <c r="F8795" s="16"/>
      <c r="G8795" s="16"/>
      <c r="H8795" s="16"/>
      <c r="I8795" s="18"/>
    </row>
    <row r="8796" spans="1:10" x14ac:dyDescent="0.15">
      <c r="A8796" s="6"/>
      <c r="B8796" s="16">
        <v>1</v>
      </c>
      <c r="C8796" s="16"/>
      <c r="D8796" s="16"/>
      <c r="E8796" s="16"/>
      <c r="F8796" s="16"/>
      <c r="G8796" s="16"/>
      <c r="H8796" s="16"/>
      <c r="I8796" s="18"/>
    </row>
    <row r="8797" spans="1:10" x14ac:dyDescent="0.15">
      <c r="A8797" s="6"/>
      <c r="B8797" s="16">
        <v>2</v>
      </c>
      <c r="C8797" s="16"/>
      <c r="D8797" s="16"/>
      <c r="E8797" s="16"/>
      <c r="F8797" s="16"/>
      <c r="G8797" s="16"/>
      <c r="H8797" s="16"/>
      <c r="I8797" s="18"/>
    </row>
    <row r="8798" spans="1:10" x14ac:dyDescent="0.15">
      <c r="A8798" s="6"/>
      <c r="B8798" s="16">
        <v>3</v>
      </c>
      <c r="C8798" s="16"/>
      <c r="D8798" s="16"/>
      <c r="E8798" s="16"/>
      <c r="F8798" s="16"/>
      <c r="G8798" s="16"/>
      <c r="H8798" s="16"/>
      <c r="I8798" s="18"/>
    </row>
    <row r="8799" spans="1:10" x14ac:dyDescent="0.15">
      <c r="A8799" s="6"/>
      <c r="B8799" s="16">
        <v>4</v>
      </c>
      <c r="C8799" s="16"/>
      <c r="D8799" s="16"/>
      <c r="E8799" s="16"/>
      <c r="F8799" s="16"/>
      <c r="G8799" s="16"/>
      <c r="H8799" s="16"/>
      <c r="I8799" s="18"/>
    </row>
    <row r="8800" spans="1:10" x14ac:dyDescent="0.15">
      <c r="A8800" s="6"/>
      <c r="B8800" s="16">
        <v>5</v>
      </c>
      <c r="C8800" s="16"/>
      <c r="D8800" s="16"/>
      <c r="E8800" s="16"/>
      <c r="F8800" s="16"/>
      <c r="G8800" s="16"/>
      <c r="H8800" s="16"/>
      <c r="I8800" s="18"/>
    </row>
    <row r="8801" spans="1:9" x14ac:dyDescent="0.15">
      <c r="A8801" s="6"/>
      <c r="B8801" s="16">
        <v>6</v>
      </c>
      <c r="C8801" s="16"/>
      <c r="D8801" s="16"/>
      <c r="E8801" s="16"/>
      <c r="F8801" s="16"/>
      <c r="G8801" s="16"/>
      <c r="H8801" s="16"/>
      <c r="I8801" s="18"/>
    </row>
    <row r="8802" spans="1:9" x14ac:dyDescent="0.15">
      <c r="A8802" s="6"/>
      <c r="B8802" s="16">
        <v>7</v>
      </c>
      <c r="C8802" s="16"/>
      <c r="D8802" s="16"/>
      <c r="E8802" s="16"/>
      <c r="F8802" s="16"/>
      <c r="G8802" s="16"/>
      <c r="H8802" s="16"/>
      <c r="I8802" s="18"/>
    </row>
    <row r="8803" spans="1:9" x14ac:dyDescent="0.15">
      <c r="A8803" s="6"/>
      <c r="B8803" s="16">
        <v>8</v>
      </c>
      <c r="C8803" s="16"/>
      <c r="D8803" s="16"/>
      <c r="E8803" s="16"/>
      <c r="F8803" s="16"/>
      <c r="G8803" s="16"/>
      <c r="H8803" s="16"/>
      <c r="I8803" s="18"/>
    </row>
    <row r="8804" spans="1:9" x14ac:dyDescent="0.15">
      <c r="A8804" s="6"/>
      <c r="B8804" s="16">
        <v>9</v>
      </c>
      <c r="C8804" s="16"/>
      <c r="D8804" s="16"/>
      <c r="E8804" s="16"/>
      <c r="F8804" s="16"/>
      <c r="G8804" s="16"/>
      <c r="H8804" s="16"/>
      <c r="I8804" s="18"/>
    </row>
    <row r="8805" spans="1:9" x14ac:dyDescent="0.15">
      <c r="A8805" s="6"/>
      <c r="B8805" s="16">
        <v>10</v>
      </c>
      <c r="C8805" s="16"/>
      <c r="D8805" s="16"/>
      <c r="E8805" s="16"/>
      <c r="F8805" s="16"/>
      <c r="G8805" s="16"/>
      <c r="H8805" s="16"/>
      <c r="I8805" s="18"/>
    </row>
    <row r="8806" spans="1:9" x14ac:dyDescent="0.15">
      <c r="A8806" s="6"/>
      <c r="B8806" s="16">
        <v>11</v>
      </c>
      <c r="C8806" s="16"/>
      <c r="D8806" s="16"/>
      <c r="E8806" s="16"/>
      <c r="F8806" s="16"/>
      <c r="G8806" s="16"/>
      <c r="H8806" s="16"/>
      <c r="I8806" s="18"/>
    </row>
    <row r="8807" spans="1:9" x14ac:dyDescent="0.15">
      <c r="A8807" s="6"/>
      <c r="B8807" s="5">
        <v>12</v>
      </c>
      <c r="C8807" s="16"/>
      <c r="D8807" s="16"/>
      <c r="E8807" s="16"/>
      <c r="F8807" s="16"/>
      <c r="G8807" s="16"/>
      <c r="H8807" s="16"/>
      <c r="I8807" s="18"/>
    </row>
    <row r="8808" spans="1:9" x14ac:dyDescent="0.15">
      <c r="B8808" s="4">
        <v>13</v>
      </c>
      <c r="C8808" s="16"/>
      <c r="D8808" s="16"/>
      <c r="E8808" s="16"/>
      <c r="F8808" s="16"/>
      <c r="G8808" s="16"/>
      <c r="H8808" s="16"/>
      <c r="I8808" s="18"/>
    </row>
    <row r="8809" spans="1:9" x14ac:dyDescent="0.15">
      <c r="B8809" s="4">
        <v>14</v>
      </c>
      <c r="C8809" s="16"/>
      <c r="D8809" s="16"/>
      <c r="E8809" s="16"/>
      <c r="F8809" s="16"/>
      <c r="G8809" s="16"/>
      <c r="H8809" s="16"/>
      <c r="I8809" s="18"/>
    </row>
    <row r="8810" spans="1:9" x14ac:dyDescent="0.15">
      <c r="B8810" s="4">
        <v>15</v>
      </c>
      <c r="C8810" s="16"/>
      <c r="D8810" s="16"/>
      <c r="E8810" s="16"/>
      <c r="F8810" s="16"/>
      <c r="G8810" s="16"/>
      <c r="H8810" s="16"/>
      <c r="I8810" s="18"/>
    </row>
    <row r="8811" spans="1:9" x14ac:dyDescent="0.15">
      <c r="B8811" s="4">
        <v>16</v>
      </c>
      <c r="C8811" s="16"/>
      <c r="D8811" s="16"/>
      <c r="E8811" s="16"/>
      <c r="F8811" s="16"/>
      <c r="G8811" s="16"/>
      <c r="H8811" s="16"/>
      <c r="I8811" s="18"/>
    </row>
    <row r="8812" spans="1:9" x14ac:dyDescent="0.15">
      <c r="B8812" s="4">
        <v>17</v>
      </c>
      <c r="C8812" s="16"/>
      <c r="D8812" s="16"/>
      <c r="E8812" s="16"/>
      <c r="F8812" s="16"/>
      <c r="G8812" s="16"/>
      <c r="H8812" s="16"/>
      <c r="I8812" s="18"/>
    </row>
    <row r="8813" spans="1:9" x14ac:dyDescent="0.15">
      <c r="B8813" s="4">
        <v>18</v>
      </c>
      <c r="C8813" s="16"/>
      <c r="D8813" s="16"/>
      <c r="E8813" s="16"/>
      <c r="F8813" s="16"/>
      <c r="G8813" s="16"/>
      <c r="H8813" s="16"/>
      <c r="I8813" s="18"/>
    </row>
    <row r="8814" spans="1:9" x14ac:dyDescent="0.15">
      <c r="B8814" s="4">
        <v>19</v>
      </c>
      <c r="C8814" s="16"/>
      <c r="D8814" s="16"/>
      <c r="E8814" s="16"/>
      <c r="F8814" s="16"/>
      <c r="G8814" s="16"/>
      <c r="H8814" s="16"/>
      <c r="I8814" s="18"/>
    </row>
    <row r="8815" spans="1:9" x14ac:dyDescent="0.15">
      <c r="B8815" s="4">
        <v>20</v>
      </c>
      <c r="C8815" s="16"/>
      <c r="D8815" s="16"/>
      <c r="E8815" s="16"/>
      <c r="F8815" s="16"/>
      <c r="G8815" s="16"/>
      <c r="H8815" s="16"/>
      <c r="I8815" s="18"/>
    </row>
    <row r="8816" spans="1:9" x14ac:dyDescent="0.15">
      <c r="B8816" s="4">
        <v>21</v>
      </c>
      <c r="C8816" s="16"/>
      <c r="D8816" s="16"/>
      <c r="E8816" s="16"/>
      <c r="F8816" s="16"/>
      <c r="G8816" s="16"/>
      <c r="H8816" s="16"/>
      <c r="I8816" s="18"/>
    </row>
    <row r="8817" spans="1:9" x14ac:dyDescent="0.15">
      <c r="B8817" s="4">
        <v>22</v>
      </c>
      <c r="C8817" s="16"/>
      <c r="D8817" s="16"/>
      <c r="E8817" s="16"/>
      <c r="F8817" s="16"/>
      <c r="G8817" s="16"/>
      <c r="H8817" s="16"/>
      <c r="I8817" s="18"/>
    </row>
    <row r="8818" spans="1:9" x14ac:dyDescent="0.15">
      <c r="B8818" s="4">
        <v>23</v>
      </c>
      <c r="C8818" s="16"/>
      <c r="D8818" s="16"/>
      <c r="E8818" s="16"/>
      <c r="F8818" s="16"/>
      <c r="G8818" s="16"/>
      <c r="H8818" s="16"/>
      <c r="I8818" s="18"/>
    </row>
    <row r="8819" spans="1:9" x14ac:dyDescent="0.15">
      <c r="B8819" s="4">
        <v>24</v>
      </c>
      <c r="C8819" s="16"/>
      <c r="D8819" s="16"/>
      <c r="E8819" s="16"/>
      <c r="F8819" s="16"/>
      <c r="G8819" s="16"/>
      <c r="H8819" s="16"/>
      <c r="I8819" s="18"/>
    </row>
    <row r="8820" spans="1:9" x14ac:dyDescent="0.15">
      <c r="B8820" s="4">
        <v>25</v>
      </c>
      <c r="C8820" s="16"/>
      <c r="D8820" s="16"/>
      <c r="E8820" s="16"/>
      <c r="F8820" s="16"/>
      <c r="G8820" s="16"/>
      <c r="H8820" s="16"/>
      <c r="I8820" s="18"/>
    </row>
    <row r="8821" spans="1:9" x14ac:dyDescent="0.15">
      <c r="B8821" s="4">
        <v>26</v>
      </c>
      <c r="C8821" s="16"/>
      <c r="D8821" s="16"/>
      <c r="E8821" s="16"/>
      <c r="F8821" s="16"/>
      <c r="G8821" s="16"/>
      <c r="H8821" s="16"/>
      <c r="I8821" s="18"/>
    </row>
    <row r="8822" spans="1:9" x14ac:dyDescent="0.15">
      <c r="B8822" s="4">
        <v>27</v>
      </c>
      <c r="C8822" s="16"/>
      <c r="D8822" s="16"/>
      <c r="E8822" s="16"/>
      <c r="F8822" s="16"/>
      <c r="G8822" s="16"/>
      <c r="H8822" s="16"/>
      <c r="I8822" s="18"/>
    </row>
    <row r="8823" spans="1:9" x14ac:dyDescent="0.15">
      <c r="B8823" s="4">
        <v>28</v>
      </c>
      <c r="C8823" s="16"/>
      <c r="D8823" s="16"/>
      <c r="E8823" s="16"/>
      <c r="F8823" s="16"/>
      <c r="G8823" s="16"/>
      <c r="H8823" s="16"/>
      <c r="I8823" s="18"/>
    </row>
    <row r="8824" spans="1:9" x14ac:dyDescent="0.15">
      <c r="B8824" s="4">
        <v>29</v>
      </c>
      <c r="C8824" s="16"/>
      <c r="D8824" s="16"/>
      <c r="E8824" s="16"/>
      <c r="F8824" s="16"/>
      <c r="G8824" s="16"/>
      <c r="H8824" s="16"/>
      <c r="I8824" s="18"/>
    </row>
    <row r="8825" spans="1:9" x14ac:dyDescent="0.15">
      <c r="B8825" s="4">
        <v>30</v>
      </c>
      <c r="C8825" s="16"/>
      <c r="D8825" s="16"/>
      <c r="E8825" s="16"/>
      <c r="F8825" s="16"/>
      <c r="G8825" s="16"/>
      <c r="H8825" s="16"/>
      <c r="I8825" s="18"/>
    </row>
    <row r="8826" spans="1:9" x14ac:dyDescent="0.15">
      <c r="A8826" s="6"/>
      <c r="B8826" s="4">
        <v>31</v>
      </c>
      <c r="C8826" s="16"/>
      <c r="D8826" s="16"/>
      <c r="E8826" s="16"/>
      <c r="F8826" s="16"/>
      <c r="G8826" s="16"/>
      <c r="H8826" s="16"/>
      <c r="I8826" s="18"/>
    </row>
    <row r="8827" spans="1:9" x14ac:dyDescent="0.15">
      <c r="A8827" s="11"/>
      <c r="B8827" s="5">
        <v>32</v>
      </c>
      <c r="C8827" s="16"/>
      <c r="D8827" s="16"/>
      <c r="E8827" s="16"/>
      <c r="F8827" s="16"/>
      <c r="G8827" s="16"/>
      <c r="H8827" s="16"/>
      <c r="I8827" s="18"/>
    </row>
    <row r="8828" spans="1:9" x14ac:dyDescent="0.15">
      <c r="B8828" s="4">
        <v>33</v>
      </c>
      <c r="C8828" s="16"/>
      <c r="D8828" s="16"/>
      <c r="E8828" s="16"/>
      <c r="F8828" s="16"/>
      <c r="G8828" s="16"/>
      <c r="H8828" s="16"/>
      <c r="I8828" s="18"/>
    </row>
    <row r="8829" spans="1:9" x14ac:dyDescent="0.15">
      <c r="B8829" s="4">
        <v>34</v>
      </c>
      <c r="C8829" s="16"/>
      <c r="D8829" s="16"/>
      <c r="E8829" s="16"/>
      <c r="F8829" s="16"/>
      <c r="G8829" s="16"/>
      <c r="H8829" s="16"/>
      <c r="I8829" s="18"/>
    </row>
    <row r="8830" spans="1:9" x14ac:dyDescent="0.15">
      <c r="B8830" s="4">
        <v>35</v>
      </c>
      <c r="C8830" s="16"/>
      <c r="D8830" s="16"/>
      <c r="E8830" s="16"/>
      <c r="F8830" s="16"/>
      <c r="G8830" s="16"/>
      <c r="H8830" s="16"/>
      <c r="I8830" s="18"/>
    </row>
    <row r="8831" spans="1:9" x14ac:dyDescent="0.15">
      <c r="B8831" s="4">
        <v>36</v>
      </c>
      <c r="C8831" s="16"/>
      <c r="D8831" s="16"/>
      <c r="E8831" s="16"/>
      <c r="F8831" s="16"/>
      <c r="G8831" s="16"/>
      <c r="H8831" s="16"/>
      <c r="I8831" s="18"/>
    </row>
    <row r="8832" spans="1:9" x14ac:dyDescent="0.15">
      <c r="B8832" s="4">
        <v>37</v>
      </c>
      <c r="C8832" s="16"/>
      <c r="D8832" s="16"/>
      <c r="E8832" s="16"/>
      <c r="F8832" s="16"/>
      <c r="G8832" s="16"/>
      <c r="H8832" s="16"/>
      <c r="I8832" s="18"/>
    </row>
    <row r="8833" spans="2:9" x14ac:dyDescent="0.15">
      <c r="B8833" s="4">
        <v>38</v>
      </c>
      <c r="C8833" s="16"/>
      <c r="D8833" s="16"/>
      <c r="E8833" s="16"/>
      <c r="F8833" s="16"/>
      <c r="G8833" s="16"/>
      <c r="H8833" s="16"/>
      <c r="I8833" s="18"/>
    </row>
    <row r="8834" spans="2:9" x14ac:dyDescent="0.15">
      <c r="B8834" s="4">
        <v>39</v>
      </c>
      <c r="C8834" s="16"/>
      <c r="D8834" s="16"/>
      <c r="E8834" s="16"/>
      <c r="F8834" s="16"/>
      <c r="G8834" s="16"/>
      <c r="H8834" s="16"/>
      <c r="I8834" s="18"/>
    </row>
    <row r="8835" spans="2:9" x14ac:dyDescent="0.15">
      <c r="B8835" s="4">
        <v>40</v>
      </c>
      <c r="C8835" s="16"/>
      <c r="D8835" s="16"/>
      <c r="E8835" s="16"/>
      <c r="F8835" s="16"/>
      <c r="G8835" s="16"/>
      <c r="H8835" s="16"/>
      <c r="I8835" s="18"/>
    </row>
    <row r="8836" spans="2:9" x14ac:dyDescent="0.15">
      <c r="B8836" s="4">
        <v>41</v>
      </c>
      <c r="C8836" s="16"/>
      <c r="D8836" s="16"/>
      <c r="E8836" s="16"/>
      <c r="F8836" s="16"/>
      <c r="G8836" s="16"/>
      <c r="H8836" s="16"/>
      <c r="I8836" s="18"/>
    </row>
    <row r="8837" spans="2:9" x14ac:dyDescent="0.15">
      <c r="B8837" s="4">
        <v>42</v>
      </c>
      <c r="C8837" s="16"/>
      <c r="D8837" s="16"/>
      <c r="E8837" s="16"/>
      <c r="F8837" s="16"/>
      <c r="G8837" s="16"/>
      <c r="H8837" s="16"/>
      <c r="I8837" s="18"/>
    </row>
    <row r="8838" spans="2:9" x14ac:dyDescent="0.15">
      <c r="B8838" s="4">
        <v>43</v>
      </c>
      <c r="C8838" s="16"/>
      <c r="D8838" s="16"/>
      <c r="E8838" s="16"/>
      <c r="F8838" s="16"/>
      <c r="G8838" s="16"/>
      <c r="H8838" s="16"/>
      <c r="I8838" s="18"/>
    </row>
    <row r="8839" spans="2:9" x14ac:dyDescent="0.15">
      <c r="B8839" s="4">
        <v>44</v>
      </c>
      <c r="C8839" s="16"/>
      <c r="D8839" s="16"/>
      <c r="E8839" s="16"/>
      <c r="F8839" s="16"/>
      <c r="G8839" s="16"/>
      <c r="H8839" s="16"/>
      <c r="I8839" s="18"/>
    </row>
    <row r="8840" spans="2:9" x14ac:dyDescent="0.15">
      <c r="B8840" s="4">
        <v>45</v>
      </c>
      <c r="C8840" s="16"/>
      <c r="D8840" s="16"/>
      <c r="E8840" s="16"/>
      <c r="F8840" s="16"/>
      <c r="G8840" s="16"/>
      <c r="H8840" s="16"/>
      <c r="I8840" s="18"/>
    </row>
    <row r="8841" spans="2:9" x14ac:dyDescent="0.15">
      <c r="B8841" s="4">
        <v>46</v>
      </c>
      <c r="C8841" s="16"/>
      <c r="D8841" s="16"/>
      <c r="E8841" s="16"/>
      <c r="F8841" s="16"/>
      <c r="G8841" s="16"/>
      <c r="H8841" s="16"/>
      <c r="I8841" s="18"/>
    </row>
    <row r="8842" spans="2:9" x14ac:dyDescent="0.15">
      <c r="B8842" s="4">
        <v>47</v>
      </c>
      <c r="C8842" s="16"/>
      <c r="D8842" s="16"/>
      <c r="E8842" s="16"/>
      <c r="F8842" s="16"/>
      <c r="G8842" s="16"/>
      <c r="H8842" s="16"/>
      <c r="I8842" s="18"/>
    </row>
    <row r="8843" spans="2:9" x14ac:dyDescent="0.15">
      <c r="B8843" s="4">
        <v>48</v>
      </c>
      <c r="C8843" s="16"/>
      <c r="D8843" s="16"/>
      <c r="E8843" s="16"/>
      <c r="F8843" s="16"/>
      <c r="G8843" s="16"/>
      <c r="H8843" s="16"/>
      <c r="I8843" s="18"/>
    </row>
    <row r="8844" spans="2:9" x14ac:dyDescent="0.15">
      <c r="B8844" s="4">
        <v>49</v>
      </c>
      <c r="C8844" s="16"/>
      <c r="D8844" s="16"/>
      <c r="E8844" s="16"/>
      <c r="F8844" s="16"/>
      <c r="G8844" s="16"/>
      <c r="H8844" s="16"/>
      <c r="I8844" s="18"/>
    </row>
    <row r="8845" spans="2:9" x14ac:dyDescent="0.15">
      <c r="B8845" s="4">
        <v>50</v>
      </c>
      <c r="C8845" s="16"/>
      <c r="D8845" s="16"/>
      <c r="E8845" s="16"/>
      <c r="F8845" s="16"/>
      <c r="G8845" s="16"/>
      <c r="H8845" s="16"/>
      <c r="I8845" s="18"/>
    </row>
    <row r="8846" spans="2:9" x14ac:dyDescent="0.15">
      <c r="B8846" s="4">
        <v>51</v>
      </c>
      <c r="C8846" s="16"/>
      <c r="D8846" s="16"/>
      <c r="E8846" s="16"/>
      <c r="F8846" s="16"/>
      <c r="G8846" s="16"/>
      <c r="H8846" s="16"/>
      <c r="I8846" s="18"/>
    </row>
    <row r="8847" spans="2:9" x14ac:dyDescent="0.15">
      <c r="B8847" s="4">
        <v>52</v>
      </c>
      <c r="C8847" s="16"/>
      <c r="D8847" s="16"/>
      <c r="E8847" s="16"/>
      <c r="F8847" s="16"/>
      <c r="G8847" s="16"/>
      <c r="H8847" s="16"/>
      <c r="I8847" s="18"/>
    </row>
    <row r="8848" spans="2:9" x14ac:dyDescent="0.15">
      <c r="B8848" s="4">
        <v>53</v>
      </c>
      <c r="C8848" s="16"/>
      <c r="D8848" s="16"/>
      <c r="E8848" s="16"/>
      <c r="F8848" s="16"/>
      <c r="G8848" s="16"/>
      <c r="H8848" s="16"/>
      <c r="I8848" s="18"/>
    </row>
    <row r="8849" spans="2:9" x14ac:dyDescent="0.15">
      <c r="B8849" s="4">
        <v>54</v>
      </c>
      <c r="C8849" s="16"/>
      <c r="D8849" s="16"/>
      <c r="E8849" s="16"/>
      <c r="F8849" s="16"/>
      <c r="G8849" s="16"/>
      <c r="H8849" s="16"/>
      <c r="I8849" s="18"/>
    </row>
    <row r="8850" spans="2:9" x14ac:dyDescent="0.15">
      <c r="B8850" s="4">
        <v>55</v>
      </c>
      <c r="C8850" s="16"/>
      <c r="D8850" s="16"/>
      <c r="E8850" s="16"/>
      <c r="F8850" s="16"/>
      <c r="G8850" s="16"/>
      <c r="H8850" s="16"/>
      <c r="I8850" s="18"/>
    </row>
    <row r="8851" spans="2:9" x14ac:dyDescent="0.15">
      <c r="B8851" s="4">
        <v>56</v>
      </c>
      <c r="C8851" s="16"/>
      <c r="D8851" s="16"/>
      <c r="E8851" s="16"/>
      <c r="F8851" s="16"/>
      <c r="G8851" s="16"/>
      <c r="H8851" s="16"/>
      <c r="I8851" s="18"/>
    </row>
    <row r="8852" spans="2:9" x14ac:dyDescent="0.15">
      <c r="B8852" s="4">
        <v>57</v>
      </c>
      <c r="C8852" s="16"/>
      <c r="D8852" s="16"/>
      <c r="E8852" s="16"/>
      <c r="F8852" s="16"/>
      <c r="G8852" s="16"/>
      <c r="H8852" s="16"/>
      <c r="I8852" s="18"/>
    </row>
    <row r="8853" spans="2:9" x14ac:dyDescent="0.15">
      <c r="B8853" s="4">
        <v>58</v>
      </c>
      <c r="C8853" s="16"/>
      <c r="D8853" s="16"/>
      <c r="E8853" s="16"/>
      <c r="F8853" s="16"/>
      <c r="G8853" s="16"/>
      <c r="H8853" s="16"/>
      <c r="I8853" s="18"/>
    </row>
    <row r="8854" spans="2:9" x14ac:dyDescent="0.15">
      <c r="B8854" s="4">
        <v>59</v>
      </c>
      <c r="C8854" s="16"/>
      <c r="D8854" s="16"/>
      <c r="E8854" s="16"/>
      <c r="F8854" s="16"/>
      <c r="G8854" s="16"/>
      <c r="H8854" s="16"/>
      <c r="I8854" s="18"/>
    </row>
    <row r="8855" spans="2:9" x14ac:dyDescent="0.15">
      <c r="B8855" s="4">
        <v>60</v>
      </c>
      <c r="C8855" s="16"/>
      <c r="D8855" s="16"/>
      <c r="E8855" s="16"/>
      <c r="F8855" s="16"/>
      <c r="G8855" s="16"/>
      <c r="H8855" s="16"/>
      <c r="I8855" s="18"/>
    </row>
    <row r="8856" spans="2:9" x14ac:dyDescent="0.15">
      <c r="B8856" s="4">
        <v>61</v>
      </c>
      <c r="C8856" s="16"/>
      <c r="D8856" s="16"/>
      <c r="E8856" s="16"/>
      <c r="F8856" s="16"/>
      <c r="G8856" s="16"/>
      <c r="H8856" s="16"/>
      <c r="I8856" s="18"/>
    </row>
    <row r="8857" spans="2:9" x14ac:dyDescent="0.15">
      <c r="B8857" s="4">
        <v>62</v>
      </c>
      <c r="C8857" s="16"/>
      <c r="D8857" s="16"/>
      <c r="E8857" s="16"/>
      <c r="F8857" s="16"/>
      <c r="G8857" s="16"/>
      <c r="H8857" s="16"/>
      <c r="I8857" s="18"/>
    </row>
    <row r="8858" spans="2:9" x14ac:dyDescent="0.15">
      <c r="B8858" s="4">
        <v>63</v>
      </c>
      <c r="C8858" s="16"/>
      <c r="D8858" s="16"/>
      <c r="E8858" s="16"/>
      <c r="F8858" s="16"/>
      <c r="G8858" s="16"/>
      <c r="H8858" s="16"/>
      <c r="I8858" s="18"/>
    </row>
    <row r="8859" spans="2:9" x14ac:dyDescent="0.15">
      <c r="B8859" s="4">
        <v>64</v>
      </c>
      <c r="C8859" s="16"/>
      <c r="D8859" s="16"/>
      <c r="E8859" s="16"/>
      <c r="F8859" s="16"/>
      <c r="G8859" s="16"/>
      <c r="H8859" s="16"/>
      <c r="I8859" s="18"/>
    </row>
    <row r="8860" spans="2:9" x14ac:dyDescent="0.15">
      <c r="B8860" s="4">
        <v>65</v>
      </c>
      <c r="C8860" s="16"/>
      <c r="D8860" s="16"/>
      <c r="E8860" s="16"/>
      <c r="F8860" s="16"/>
      <c r="G8860" s="16"/>
      <c r="H8860" s="16"/>
      <c r="I8860" s="18"/>
    </row>
    <row r="8861" spans="2:9" x14ac:dyDescent="0.15">
      <c r="B8861" s="4">
        <v>66</v>
      </c>
      <c r="C8861" s="16"/>
      <c r="D8861" s="16"/>
      <c r="E8861" s="16"/>
      <c r="F8861" s="16"/>
      <c r="G8861" s="16"/>
      <c r="H8861" s="16"/>
      <c r="I8861" s="18"/>
    </row>
    <row r="8862" spans="2:9" x14ac:dyDescent="0.15">
      <c r="B8862" s="4">
        <v>67</v>
      </c>
      <c r="C8862" s="16"/>
      <c r="D8862" s="16"/>
      <c r="E8862" s="16"/>
      <c r="F8862" s="16"/>
      <c r="G8862" s="16"/>
      <c r="H8862" s="16"/>
      <c r="I8862" s="18"/>
    </row>
    <row r="8863" spans="2:9" x14ac:dyDescent="0.15">
      <c r="B8863" s="4">
        <v>68</v>
      </c>
      <c r="C8863" s="16"/>
      <c r="D8863" s="16"/>
      <c r="E8863" s="16"/>
      <c r="F8863" s="16"/>
      <c r="G8863" s="16"/>
      <c r="H8863" s="16"/>
      <c r="I8863" s="18"/>
    </row>
    <row r="8864" spans="2:9" x14ac:dyDescent="0.15">
      <c r="B8864" s="4">
        <v>69</v>
      </c>
      <c r="C8864" s="16"/>
      <c r="D8864" s="16"/>
      <c r="E8864" s="16"/>
      <c r="F8864" s="16"/>
      <c r="G8864" s="16"/>
      <c r="H8864" s="16"/>
      <c r="I8864" s="18"/>
    </row>
    <row r="8865" spans="1:9" x14ac:dyDescent="0.15">
      <c r="B8865" s="4">
        <v>70</v>
      </c>
      <c r="C8865" s="5"/>
      <c r="D8865" s="5"/>
      <c r="E8865" s="5"/>
      <c r="F8865" s="5"/>
      <c r="G8865" s="5"/>
      <c r="H8865" s="5"/>
      <c r="I8865" s="6"/>
    </row>
    <row r="8866" spans="1:9" x14ac:dyDescent="0.15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15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15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15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15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15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15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15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15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15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15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15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15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15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15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15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15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15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15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15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15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15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15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15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15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15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15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15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15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15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15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15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15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15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15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15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15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15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15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15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15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15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15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15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15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15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15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15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15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15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15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15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15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15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15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15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15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15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15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15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15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15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15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15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15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15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15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15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15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15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15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15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15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15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15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15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15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15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15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15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15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15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15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15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15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15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15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15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15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15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15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15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15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15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15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15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15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15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15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15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15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15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15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15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15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15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15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15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15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15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15">
      <c r="B8976" s="4">
        <v>181</v>
      </c>
      <c r="I8976" s="6"/>
    </row>
    <row r="8977" spans="1:10" x14ac:dyDescent="0.15">
      <c r="A8977" s="14" t="s">
        <v>10</v>
      </c>
      <c r="B8977" s="3"/>
      <c r="I8977" s="6"/>
    </row>
    <row r="8978" spans="1:10" x14ac:dyDescent="0.15">
      <c r="A8978" t="s">
        <v>67</v>
      </c>
      <c r="B8978" s="15"/>
      <c r="C8978" s="8" t="e">
        <f>AVERAGE(C8796:C8976)</f>
        <v>#DIV/0!</v>
      </c>
      <c r="D8978" s="8"/>
      <c r="E8978" s="8"/>
      <c r="F8978" s="8"/>
      <c r="G8978" s="8"/>
      <c r="H8978" s="8"/>
      <c r="I8978" s="9"/>
      <c r="J8978" s="17" t="e">
        <f>AVERAGE(D8796:D8976)</f>
        <v>#DIV/0!</v>
      </c>
    </row>
    <row r="8979" spans="1:10" x14ac:dyDescent="0.15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15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15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15">
      <c r="B8982" s="4"/>
      <c r="C8982" s="16"/>
      <c r="D8982" s="16"/>
      <c r="E8982" s="16"/>
      <c r="F8982" s="16"/>
      <c r="G8982" s="16"/>
      <c r="H8982" s="16"/>
      <c r="I8982" s="18"/>
    </row>
    <row r="8983" spans="1:10" x14ac:dyDescent="0.15">
      <c r="A8983" s="6"/>
      <c r="B8983" s="16">
        <v>1</v>
      </c>
      <c r="C8983" s="16"/>
      <c r="D8983" s="16"/>
      <c r="E8983" s="16"/>
      <c r="F8983" s="16"/>
      <c r="G8983" s="16"/>
      <c r="H8983" s="16"/>
      <c r="I8983" s="18"/>
    </row>
    <row r="8984" spans="1:10" x14ac:dyDescent="0.15">
      <c r="A8984" s="6"/>
      <c r="B8984" s="16">
        <v>2</v>
      </c>
      <c r="C8984" s="16"/>
      <c r="D8984" s="16"/>
      <c r="E8984" s="16"/>
      <c r="F8984" s="16"/>
      <c r="G8984" s="16"/>
      <c r="H8984" s="16"/>
      <c r="I8984" s="18"/>
    </row>
    <row r="8985" spans="1:10" x14ac:dyDescent="0.15">
      <c r="A8985" s="6"/>
      <c r="B8985" s="16">
        <v>3</v>
      </c>
      <c r="C8985" s="16"/>
      <c r="D8985" s="16"/>
      <c r="E8985" s="16"/>
      <c r="F8985" s="16"/>
      <c r="G8985" s="16"/>
      <c r="H8985" s="16"/>
      <c r="I8985" s="18"/>
    </row>
    <row r="8986" spans="1:10" x14ac:dyDescent="0.15">
      <c r="A8986" s="6"/>
      <c r="B8986" s="16">
        <v>4</v>
      </c>
      <c r="C8986" s="16"/>
      <c r="D8986" s="16"/>
      <c r="E8986" s="16"/>
      <c r="F8986" s="16"/>
      <c r="G8986" s="16"/>
      <c r="H8986" s="16"/>
      <c r="I8986" s="18"/>
    </row>
    <row r="8987" spans="1:10" x14ac:dyDescent="0.15">
      <c r="A8987" s="6"/>
      <c r="B8987" s="16">
        <v>5</v>
      </c>
      <c r="C8987" s="16"/>
      <c r="D8987" s="16"/>
      <c r="E8987" s="16"/>
      <c r="F8987" s="16"/>
      <c r="G8987" s="16"/>
      <c r="H8987" s="16"/>
      <c r="I8987" s="18"/>
    </row>
    <row r="8988" spans="1:10" x14ac:dyDescent="0.15">
      <c r="A8988" s="6"/>
      <c r="B8988" s="16">
        <v>6</v>
      </c>
      <c r="C8988" s="16"/>
      <c r="D8988" s="16"/>
      <c r="E8988" s="16"/>
      <c r="F8988" s="16"/>
      <c r="G8988" s="16"/>
      <c r="H8988" s="16"/>
      <c r="I8988" s="18"/>
    </row>
    <row r="8989" spans="1:10" x14ac:dyDescent="0.15">
      <c r="A8989" s="6"/>
      <c r="B8989" s="16">
        <v>7</v>
      </c>
      <c r="C8989" s="16"/>
      <c r="D8989" s="16"/>
      <c r="E8989" s="16"/>
      <c r="F8989" s="16"/>
      <c r="G8989" s="16"/>
      <c r="H8989" s="16"/>
      <c r="I8989" s="18"/>
    </row>
    <row r="8990" spans="1:10" x14ac:dyDescent="0.15">
      <c r="A8990" s="6"/>
      <c r="B8990" s="16">
        <v>8</v>
      </c>
      <c r="C8990" s="16"/>
      <c r="D8990" s="16"/>
      <c r="E8990" s="16"/>
      <c r="F8990" s="16"/>
      <c r="G8990" s="16"/>
      <c r="H8990" s="16"/>
      <c r="I8990" s="18"/>
    </row>
    <row r="8991" spans="1:10" x14ac:dyDescent="0.15">
      <c r="A8991" s="6"/>
      <c r="B8991" s="16">
        <v>9</v>
      </c>
      <c r="C8991" s="16"/>
      <c r="D8991" s="16"/>
      <c r="E8991" s="16"/>
      <c r="F8991" s="16"/>
      <c r="G8991" s="16"/>
      <c r="H8991" s="16"/>
      <c r="I8991" s="18"/>
    </row>
    <row r="8992" spans="1:10" x14ac:dyDescent="0.15">
      <c r="A8992" s="6"/>
      <c r="B8992" s="16">
        <v>10</v>
      </c>
      <c r="C8992" s="16"/>
      <c r="D8992" s="16"/>
      <c r="E8992" s="16"/>
      <c r="F8992" s="16"/>
      <c r="G8992" s="16"/>
      <c r="H8992" s="16"/>
      <c r="I8992" s="18"/>
    </row>
    <row r="8993" spans="1:9" x14ac:dyDescent="0.15">
      <c r="A8993" s="6"/>
      <c r="B8993" s="16">
        <v>11</v>
      </c>
      <c r="C8993" s="16"/>
      <c r="D8993" s="16"/>
      <c r="E8993" s="16"/>
      <c r="F8993" s="16"/>
      <c r="G8993" s="16"/>
      <c r="H8993" s="16"/>
      <c r="I8993" s="18"/>
    </row>
    <row r="8994" spans="1:9" x14ac:dyDescent="0.15">
      <c r="A8994" s="6"/>
      <c r="B8994" s="5">
        <v>12</v>
      </c>
      <c r="C8994" s="16"/>
      <c r="D8994" s="16"/>
      <c r="E8994" s="16"/>
      <c r="F8994" s="16"/>
      <c r="G8994" s="16"/>
      <c r="H8994" s="16"/>
      <c r="I8994" s="18"/>
    </row>
    <row r="8995" spans="1:9" x14ac:dyDescent="0.15">
      <c r="B8995" s="4">
        <v>13</v>
      </c>
      <c r="C8995" s="16"/>
      <c r="D8995" s="16"/>
      <c r="E8995" s="16"/>
      <c r="F8995" s="16"/>
      <c r="G8995" s="16"/>
      <c r="H8995" s="16"/>
      <c r="I8995" s="18"/>
    </row>
    <row r="8996" spans="1:9" x14ac:dyDescent="0.15">
      <c r="B8996" s="4">
        <v>14</v>
      </c>
      <c r="C8996" s="16"/>
      <c r="D8996" s="16"/>
      <c r="E8996" s="16"/>
      <c r="F8996" s="16"/>
      <c r="G8996" s="16"/>
      <c r="H8996" s="16"/>
      <c r="I8996" s="18"/>
    </row>
    <row r="8997" spans="1:9" x14ac:dyDescent="0.15">
      <c r="B8997" s="4">
        <v>15</v>
      </c>
      <c r="C8997" s="16"/>
      <c r="D8997" s="16"/>
      <c r="E8997" s="16"/>
      <c r="F8997" s="16"/>
      <c r="G8997" s="16"/>
      <c r="H8997" s="16"/>
      <c r="I8997" s="18"/>
    </row>
    <row r="8998" spans="1:9" x14ac:dyDescent="0.15">
      <c r="B8998" s="4">
        <v>16</v>
      </c>
      <c r="C8998" s="16"/>
      <c r="D8998" s="16"/>
      <c r="E8998" s="16"/>
      <c r="F8998" s="16"/>
      <c r="G8998" s="16"/>
      <c r="H8998" s="16"/>
      <c r="I8998" s="18"/>
    </row>
    <row r="8999" spans="1:9" x14ac:dyDescent="0.15">
      <c r="B8999" s="4">
        <v>17</v>
      </c>
      <c r="C8999" s="16"/>
      <c r="D8999" s="16"/>
      <c r="E8999" s="16"/>
      <c r="F8999" s="16"/>
      <c r="G8999" s="16"/>
      <c r="H8999" s="16"/>
      <c r="I8999" s="18"/>
    </row>
    <row r="9000" spans="1:9" x14ac:dyDescent="0.15">
      <c r="B9000" s="4">
        <v>18</v>
      </c>
      <c r="C9000" s="16"/>
      <c r="D9000" s="16"/>
      <c r="E9000" s="16"/>
      <c r="F9000" s="16"/>
      <c r="G9000" s="16"/>
      <c r="H9000" s="16"/>
      <c r="I9000" s="18"/>
    </row>
    <row r="9001" spans="1:9" x14ac:dyDescent="0.15">
      <c r="B9001" s="4">
        <v>19</v>
      </c>
      <c r="C9001" s="16"/>
      <c r="D9001" s="16"/>
      <c r="E9001" s="16"/>
      <c r="F9001" s="16"/>
      <c r="G9001" s="16"/>
      <c r="H9001" s="16"/>
      <c r="I9001" s="18"/>
    </row>
    <row r="9002" spans="1:9" x14ac:dyDescent="0.15">
      <c r="B9002" s="4">
        <v>20</v>
      </c>
      <c r="C9002" s="16"/>
      <c r="D9002" s="16"/>
      <c r="E9002" s="16"/>
      <c r="F9002" s="16"/>
      <c r="G9002" s="16"/>
      <c r="H9002" s="16"/>
      <c r="I9002" s="18"/>
    </row>
    <row r="9003" spans="1:9" x14ac:dyDescent="0.15">
      <c r="B9003" s="4">
        <v>21</v>
      </c>
      <c r="C9003" s="16"/>
      <c r="D9003" s="16"/>
      <c r="E9003" s="16"/>
      <c r="F9003" s="16"/>
      <c r="G9003" s="16"/>
      <c r="H9003" s="16"/>
      <c r="I9003" s="18"/>
    </row>
    <row r="9004" spans="1:9" x14ac:dyDescent="0.15">
      <c r="B9004" s="4">
        <v>22</v>
      </c>
      <c r="C9004" s="16"/>
      <c r="D9004" s="16"/>
      <c r="E9004" s="16"/>
      <c r="F9004" s="16"/>
      <c r="G9004" s="16"/>
      <c r="H9004" s="16"/>
      <c r="I9004" s="18"/>
    </row>
    <row r="9005" spans="1:9" x14ac:dyDescent="0.15">
      <c r="B9005" s="4">
        <v>23</v>
      </c>
      <c r="C9005" s="16"/>
      <c r="D9005" s="16"/>
      <c r="E9005" s="16"/>
      <c r="F9005" s="16"/>
      <c r="G9005" s="16"/>
      <c r="H9005" s="16"/>
      <c r="I9005" s="18"/>
    </row>
    <row r="9006" spans="1:9" x14ac:dyDescent="0.15">
      <c r="B9006" s="4">
        <v>24</v>
      </c>
      <c r="C9006" s="16"/>
      <c r="D9006" s="16"/>
      <c r="E9006" s="16"/>
      <c r="F9006" s="16"/>
      <c r="G9006" s="16"/>
      <c r="H9006" s="16"/>
      <c r="I9006" s="18"/>
    </row>
    <row r="9007" spans="1:9" x14ac:dyDescent="0.15">
      <c r="B9007" s="4">
        <v>25</v>
      </c>
      <c r="C9007" s="16"/>
      <c r="D9007" s="16"/>
      <c r="E9007" s="16"/>
      <c r="F9007" s="16"/>
      <c r="G9007" s="16"/>
      <c r="H9007" s="16"/>
      <c r="I9007" s="18"/>
    </row>
    <row r="9008" spans="1:9" x14ac:dyDescent="0.15">
      <c r="B9008" s="4">
        <v>26</v>
      </c>
      <c r="C9008" s="16"/>
      <c r="D9008" s="16"/>
      <c r="E9008" s="16"/>
      <c r="F9008" s="16"/>
      <c r="G9008" s="16"/>
      <c r="H9008" s="16"/>
      <c r="I9008" s="18"/>
    </row>
    <row r="9009" spans="1:9" x14ac:dyDescent="0.15">
      <c r="B9009" s="4">
        <v>27</v>
      </c>
      <c r="C9009" s="16"/>
      <c r="D9009" s="16"/>
      <c r="E9009" s="16"/>
      <c r="F9009" s="16"/>
      <c r="G9009" s="16"/>
      <c r="H9009" s="16"/>
      <c r="I9009" s="18"/>
    </row>
    <row r="9010" spans="1:9" x14ac:dyDescent="0.15">
      <c r="B9010" s="4">
        <v>28</v>
      </c>
      <c r="C9010" s="16"/>
      <c r="D9010" s="16"/>
      <c r="E9010" s="16"/>
      <c r="F9010" s="16"/>
      <c r="G9010" s="16"/>
      <c r="H9010" s="16"/>
      <c r="I9010" s="18"/>
    </row>
    <row r="9011" spans="1:9" x14ac:dyDescent="0.15">
      <c r="B9011" s="4">
        <v>29</v>
      </c>
      <c r="C9011" s="16"/>
      <c r="D9011" s="16"/>
      <c r="E9011" s="16"/>
      <c r="F9011" s="16"/>
      <c r="G9011" s="16"/>
      <c r="H9011" s="16"/>
      <c r="I9011" s="18"/>
    </row>
    <row r="9012" spans="1:9" x14ac:dyDescent="0.15">
      <c r="B9012" s="4">
        <v>30</v>
      </c>
      <c r="C9012" s="16"/>
      <c r="D9012" s="16"/>
      <c r="E9012" s="16"/>
      <c r="F9012" s="16"/>
      <c r="G9012" s="16"/>
      <c r="H9012" s="16"/>
      <c r="I9012" s="18"/>
    </row>
    <row r="9013" spans="1:9" x14ac:dyDescent="0.15">
      <c r="A9013" s="6"/>
      <c r="B9013" s="4">
        <v>31</v>
      </c>
      <c r="C9013" s="16"/>
      <c r="D9013" s="16"/>
      <c r="E9013" s="16"/>
      <c r="F9013" s="16"/>
      <c r="G9013" s="16"/>
      <c r="H9013" s="16"/>
      <c r="I9013" s="18"/>
    </row>
    <row r="9014" spans="1:9" x14ac:dyDescent="0.15">
      <c r="A9014" s="11"/>
      <c r="B9014" s="5">
        <v>32</v>
      </c>
      <c r="C9014" s="16"/>
      <c r="D9014" s="16"/>
      <c r="E9014" s="16"/>
      <c r="F9014" s="16"/>
      <c r="G9014" s="16"/>
      <c r="H9014" s="16"/>
      <c r="I9014" s="18"/>
    </row>
    <row r="9015" spans="1:9" x14ac:dyDescent="0.15">
      <c r="B9015" s="4">
        <v>33</v>
      </c>
      <c r="C9015" s="16"/>
      <c r="D9015" s="16"/>
      <c r="E9015" s="16"/>
      <c r="F9015" s="16"/>
      <c r="G9015" s="16"/>
      <c r="H9015" s="16"/>
      <c r="I9015" s="18"/>
    </row>
    <row r="9016" spans="1:9" x14ac:dyDescent="0.15">
      <c r="B9016" s="4">
        <v>34</v>
      </c>
      <c r="C9016" s="16"/>
      <c r="D9016" s="16"/>
      <c r="E9016" s="16"/>
      <c r="F9016" s="16"/>
      <c r="G9016" s="16"/>
      <c r="H9016" s="16"/>
      <c r="I9016" s="18"/>
    </row>
    <row r="9017" spans="1:9" x14ac:dyDescent="0.15">
      <c r="B9017" s="4">
        <v>35</v>
      </c>
      <c r="C9017" s="16"/>
      <c r="D9017" s="16"/>
      <c r="E9017" s="16"/>
      <c r="F9017" s="16"/>
      <c r="G9017" s="16"/>
      <c r="H9017" s="16"/>
      <c r="I9017" s="18"/>
    </row>
    <row r="9018" spans="1:9" x14ac:dyDescent="0.15">
      <c r="B9018" s="4">
        <v>36</v>
      </c>
      <c r="C9018" s="16"/>
      <c r="D9018" s="16"/>
      <c r="E9018" s="16"/>
      <c r="F9018" s="16"/>
      <c r="G9018" s="16"/>
      <c r="H9018" s="16"/>
      <c r="I9018" s="18"/>
    </row>
    <row r="9019" spans="1:9" x14ac:dyDescent="0.15">
      <c r="B9019" s="4">
        <v>37</v>
      </c>
      <c r="C9019" s="16"/>
      <c r="D9019" s="16"/>
      <c r="E9019" s="16"/>
      <c r="F9019" s="16"/>
      <c r="G9019" s="16"/>
      <c r="H9019" s="16"/>
      <c r="I9019" s="18"/>
    </row>
    <row r="9020" spans="1:9" x14ac:dyDescent="0.15">
      <c r="B9020" s="4">
        <v>38</v>
      </c>
      <c r="C9020" s="16"/>
      <c r="D9020" s="16"/>
      <c r="E9020" s="16"/>
      <c r="F9020" s="16"/>
      <c r="G9020" s="16"/>
      <c r="H9020" s="16"/>
      <c r="I9020" s="18"/>
    </row>
    <row r="9021" spans="1:9" x14ac:dyDescent="0.15">
      <c r="B9021" s="4">
        <v>39</v>
      </c>
      <c r="C9021" s="16"/>
      <c r="D9021" s="16"/>
      <c r="E9021" s="16"/>
      <c r="F9021" s="16"/>
      <c r="G9021" s="16"/>
      <c r="H9021" s="16"/>
      <c r="I9021" s="18"/>
    </row>
    <row r="9022" spans="1:9" x14ac:dyDescent="0.15">
      <c r="B9022" s="4">
        <v>40</v>
      </c>
      <c r="C9022" s="16"/>
      <c r="D9022" s="16"/>
      <c r="E9022" s="16"/>
      <c r="F9022" s="16"/>
      <c r="G9022" s="16"/>
      <c r="H9022" s="16"/>
      <c r="I9022" s="18"/>
    </row>
    <row r="9023" spans="1:9" x14ac:dyDescent="0.15">
      <c r="B9023" s="4">
        <v>41</v>
      </c>
      <c r="C9023" s="16"/>
      <c r="D9023" s="16"/>
      <c r="E9023" s="16"/>
      <c r="F9023" s="16"/>
      <c r="G9023" s="16"/>
      <c r="H9023" s="16"/>
      <c r="I9023" s="18"/>
    </row>
    <row r="9024" spans="1:9" x14ac:dyDescent="0.15">
      <c r="B9024" s="4">
        <v>42</v>
      </c>
      <c r="C9024" s="16"/>
      <c r="D9024" s="16"/>
      <c r="E9024" s="16"/>
      <c r="F9024" s="16"/>
      <c r="G9024" s="16"/>
      <c r="H9024" s="16"/>
      <c r="I9024" s="18"/>
    </row>
    <row r="9025" spans="2:9" x14ac:dyDescent="0.15">
      <c r="B9025" s="4">
        <v>43</v>
      </c>
      <c r="C9025" s="16"/>
      <c r="D9025" s="16"/>
      <c r="E9025" s="16"/>
      <c r="F9025" s="16"/>
      <c r="G9025" s="16"/>
      <c r="H9025" s="16"/>
      <c r="I9025" s="18"/>
    </row>
    <row r="9026" spans="2:9" x14ac:dyDescent="0.15">
      <c r="B9026" s="4">
        <v>44</v>
      </c>
      <c r="C9026" s="16"/>
      <c r="D9026" s="16"/>
      <c r="E9026" s="16"/>
      <c r="F9026" s="16"/>
      <c r="G9026" s="16"/>
      <c r="H9026" s="16"/>
      <c r="I9026" s="18"/>
    </row>
    <row r="9027" spans="2:9" x14ac:dyDescent="0.15">
      <c r="B9027" s="4">
        <v>45</v>
      </c>
      <c r="C9027" s="16"/>
      <c r="D9027" s="16"/>
      <c r="E9027" s="16"/>
      <c r="F9027" s="16"/>
      <c r="G9027" s="16"/>
      <c r="H9027" s="16"/>
      <c r="I9027" s="18"/>
    </row>
    <row r="9028" spans="2:9" x14ac:dyDescent="0.15">
      <c r="B9028" s="4">
        <v>46</v>
      </c>
      <c r="C9028" s="16"/>
      <c r="D9028" s="16"/>
      <c r="E9028" s="16"/>
      <c r="F9028" s="16"/>
      <c r="G9028" s="16"/>
      <c r="H9028" s="16"/>
      <c r="I9028" s="18"/>
    </row>
    <row r="9029" spans="2:9" x14ac:dyDescent="0.15">
      <c r="B9029" s="4">
        <v>47</v>
      </c>
      <c r="C9029" s="16"/>
      <c r="D9029" s="16"/>
      <c r="E9029" s="16"/>
      <c r="F9029" s="16"/>
      <c r="G9029" s="16"/>
      <c r="H9029" s="16"/>
      <c r="I9029" s="18"/>
    </row>
    <row r="9030" spans="2:9" x14ac:dyDescent="0.15">
      <c r="B9030" s="4">
        <v>48</v>
      </c>
      <c r="C9030" s="16"/>
      <c r="D9030" s="16"/>
      <c r="E9030" s="16"/>
      <c r="F9030" s="16"/>
      <c r="G9030" s="16"/>
      <c r="H9030" s="16"/>
      <c r="I9030" s="18"/>
    </row>
    <row r="9031" spans="2:9" x14ac:dyDescent="0.15">
      <c r="B9031" s="4">
        <v>49</v>
      </c>
      <c r="C9031" s="16"/>
      <c r="D9031" s="16"/>
      <c r="E9031" s="16"/>
      <c r="F9031" s="16"/>
      <c r="G9031" s="16"/>
      <c r="H9031" s="16"/>
      <c r="I9031" s="18"/>
    </row>
    <row r="9032" spans="2:9" x14ac:dyDescent="0.15">
      <c r="B9032" s="4">
        <v>50</v>
      </c>
      <c r="C9032" s="16"/>
      <c r="D9032" s="16"/>
      <c r="E9032" s="16"/>
      <c r="F9032" s="16"/>
      <c r="G9032" s="16"/>
      <c r="H9032" s="16"/>
      <c r="I9032" s="18"/>
    </row>
    <row r="9033" spans="2:9" x14ac:dyDescent="0.15">
      <c r="B9033" s="4">
        <v>51</v>
      </c>
      <c r="C9033" s="16"/>
      <c r="D9033" s="16"/>
      <c r="E9033" s="16"/>
      <c r="F9033" s="16"/>
      <c r="G9033" s="16"/>
      <c r="H9033" s="16"/>
      <c r="I9033" s="18"/>
    </row>
    <row r="9034" spans="2:9" x14ac:dyDescent="0.15">
      <c r="B9034" s="4">
        <v>52</v>
      </c>
      <c r="C9034" s="16"/>
      <c r="D9034" s="16"/>
      <c r="E9034" s="16"/>
      <c r="F9034" s="16"/>
      <c r="G9034" s="16"/>
      <c r="H9034" s="16"/>
      <c r="I9034" s="18"/>
    </row>
    <row r="9035" spans="2:9" x14ac:dyDescent="0.15">
      <c r="B9035" s="4">
        <v>53</v>
      </c>
      <c r="C9035" s="16"/>
      <c r="D9035" s="16"/>
      <c r="E9035" s="16"/>
      <c r="F9035" s="16"/>
      <c r="G9035" s="16"/>
      <c r="H9035" s="16"/>
      <c r="I9035" s="18"/>
    </row>
    <row r="9036" spans="2:9" x14ac:dyDescent="0.15">
      <c r="B9036" s="4">
        <v>54</v>
      </c>
      <c r="C9036" s="16"/>
      <c r="D9036" s="16"/>
      <c r="E9036" s="16"/>
      <c r="F9036" s="16"/>
      <c r="G9036" s="16"/>
      <c r="H9036" s="16"/>
      <c r="I9036" s="18"/>
    </row>
    <row r="9037" spans="2:9" x14ac:dyDescent="0.15">
      <c r="B9037" s="4">
        <v>55</v>
      </c>
      <c r="C9037" s="16"/>
      <c r="D9037" s="16"/>
      <c r="E9037" s="16"/>
      <c r="F9037" s="16"/>
      <c r="G9037" s="16"/>
      <c r="H9037" s="16"/>
      <c r="I9037" s="18"/>
    </row>
    <row r="9038" spans="2:9" x14ac:dyDescent="0.15">
      <c r="B9038" s="4">
        <v>56</v>
      </c>
      <c r="C9038" s="16"/>
      <c r="D9038" s="16"/>
      <c r="E9038" s="16"/>
      <c r="F9038" s="16"/>
      <c r="G9038" s="16"/>
      <c r="H9038" s="16"/>
      <c r="I9038" s="18"/>
    </row>
    <row r="9039" spans="2:9" x14ac:dyDescent="0.15">
      <c r="B9039" s="4">
        <v>57</v>
      </c>
      <c r="C9039" s="16"/>
      <c r="D9039" s="16"/>
      <c r="E9039" s="16"/>
      <c r="F9039" s="16"/>
      <c r="G9039" s="16"/>
      <c r="H9039" s="16"/>
      <c r="I9039" s="18"/>
    </row>
    <row r="9040" spans="2:9" x14ac:dyDescent="0.15">
      <c r="B9040" s="4">
        <v>58</v>
      </c>
      <c r="C9040" s="16"/>
      <c r="D9040" s="16"/>
      <c r="E9040" s="16"/>
      <c r="F9040" s="16"/>
      <c r="G9040" s="16"/>
      <c r="H9040" s="16"/>
      <c r="I9040" s="18"/>
    </row>
    <row r="9041" spans="2:9" x14ac:dyDescent="0.15">
      <c r="B9041" s="4">
        <v>59</v>
      </c>
      <c r="C9041" s="16"/>
      <c r="D9041" s="16"/>
      <c r="E9041" s="16"/>
      <c r="F9041" s="16"/>
      <c r="G9041" s="16"/>
      <c r="H9041" s="16"/>
      <c r="I9041" s="18"/>
    </row>
    <row r="9042" spans="2:9" x14ac:dyDescent="0.15">
      <c r="B9042" s="4">
        <v>60</v>
      </c>
      <c r="C9042" s="16"/>
      <c r="D9042" s="16"/>
      <c r="E9042" s="16"/>
      <c r="F9042" s="16"/>
      <c r="G9042" s="16"/>
      <c r="H9042" s="16"/>
      <c r="I9042" s="18"/>
    </row>
    <row r="9043" spans="2:9" x14ac:dyDescent="0.15">
      <c r="B9043" s="4">
        <v>61</v>
      </c>
      <c r="C9043" s="16"/>
      <c r="D9043" s="16"/>
      <c r="E9043" s="16"/>
      <c r="F9043" s="16"/>
      <c r="G9043" s="16"/>
      <c r="H9043" s="16"/>
      <c r="I9043" s="18"/>
    </row>
    <row r="9044" spans="2:9" x14ac:dyDescent="0.15">
      <c r="B9044" s="4">
        <v>62</v>
      </c>
      <c r="C9044" s="16"/>
      <c r="D9044" s="16"/>
      <c r="E9044" s="16"/>
      <c r="F9044" s="16"/>
      <c r="G9044" s="16"/>
      <c r="H9044" s="16"/>
      <c r="I9044" s="18"/>
    </row>
    <row r="9045" spans="2:9" x14ac:dyDescent="0.15">
      <c r="B9045" s="4">
        <v>63</v>
      </c>
      <c r="C9045" s="16"/>
      <c r="D9045" s="16"/>
      <c r="E9045" s="16"/>
      <c r="F9045" s="16"/>
      <c r="G9045" s="16"/>
      <c r="H9045" s="16"/>
      <c r="I9045" s="18"/>
    </row>
    <row r="9046" spans="2:9" x14ac:dyDescent="0.15">
      <c r="B9046" s="4">
        <v>64</v>
      </c>
      <c r="C9046" s="16"/>
      <c r="D9046" s="16"/>
      <c r="E9046" s="16"/>
      <c r="F9046" s="16"/>
      <c r="G9046" s="16"/>
      <c r="H9046" s="16"/>
      <c r="I9046" s="18"/>
    </row>
    <row r="9047" spans="2:9" x14ac:dyDescent="0.15">
      <c r="B9047" s="4">
        <v>65</v>
      </c>
      <c r="C9047" s="16"/>
      <c r="D9047" s="16"/>
      <c r="E9047" s="16"/>
      <c r="F9047" s="16"/>
      <c r="G9047" s="16"/>
      <c r="H9047" s="16"/>
      <c r="I9047" s="18"/>
    </row>
    <row r="9048" spans="2:9" x14ac:dyDescent="0.15">
      <c r="B9048" s="4">
        <v>66</v>
      </c>
      <c r="C9048" s="16"/>
      <c r="D9048" s="16"/>
      <c r="E9048" s="16"/>
      <c r="F9048" s="16"/>
      <c r="G9048" s="16"/>
      <c r="H9048" s="16"/>
      <c r="I9048" s="18"/>
    </row>
    <row r="9049" spans="2:9" x14ac:dyDescent="0.15">
      <c r="B9049" s="4">
        <v>67</v>
      </c>
      <c r="C9049" s="16"/>
      <c r="D9049" s="16"/>
      <c r="E9049" s="16"/>
      <c r="F9049" s="16"/>
      <c r="G9049" s="16"/>
      <c r="H9049" s="16"/>
      <c r="I9049" s="18"/>
    </row>
    <row r="9050" spans="2:9" x14ac:dyDescent="0.15">
      <c r="B9050" s="4">
        <v>68</v>
      </c>
      <c r="C9050" s="16"/>
      <c r="D9050" s="16"/>
      <c r="E9050" s="16"/>
      <c r="F9050" s="16"/>
      <c r="G9050" s="16"/>
      <c r="H9050" s="16"/>
      <c r="I9050" s="18"/>
    </row>
    <row r="9051" spans="2:9" x14ac:dyDescent="0.15">
      <c r="B9051" s="4">
        <v>69</v>
      </c>
      <c r="C9051" s="16"/>
      <c r="D9051" s="16"/>
      <c r="E9051" s="16"/>
      <c r="F9051" s="16"/>
      <c r="G9051" s="16"/>
      <c r="H9051" s="16"/>
      <c r="I9051" s="18"/>
    </row>
    <row r="9052" spans="2:9" x14ac:dyDescent="0.15">
      <c r="B9052" s="4">
        <v>70</v>
      </c>
      <c r="C9052" s="5"/>
      <c r="D9052" s="5"/>
      <c r="E9052" s="5"/>
      <c r="F9052" s="5"/>
      <c r="G9052" s="5"/>
      <c r="H9052" s="5"/>
      <c r="I9052" s="6"/>
    </row>
    <row r="9053" spans="2:9" x14ac:dyDescent="0.15">
      <c r="B9053" s="4">
        <v>71</v>
      </c>
      <c r="C9053" s="5"/>
      <c r="D9053" s="5"/>
      <c r="E9053" s="5"/>
      <c r="F9053" s="5"/>
      <c r="G9053" s="5"/>
      <c r="H9053" s="5"/>
      <c r="I9053" s="6"/>
    </row>
    <row r="9054" spans="2:9" x14ac:dyDescent="0.15">
      <c r="B9054" s="4">
        <v>72</v>
      </c>
      <c r="C9054" s="5"/>
      <c r="D9054" s="5"/>
      <c r="E9054" s="5"/>
      <c r="F9054" s="5"/>
      <c r="G9054" s="5"/>
      <c r="H9054" s="5"/>
      <c r="I9054" s="6"/>
    </row>
    <row r="9055" spans="2:9" x14ac:dyDescent="0.15">
      <c r="B9055" s="4">
        <v>73</v>
      </c>
      <c r="C9055" s="5"/>
      <c r="D9055" s="5"/>
      <c r="E9055" s="5"/>
      <c r="F9055" s="5"/>
      <c r="G9055" s="5"/>
      <c r="H9055" s="5"/>
      <c r="I9055" s="6"/>
    </row>
    <row r="9056" spans="2:9" x14ac:dyDescent="0.15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15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15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15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15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15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15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15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15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15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15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15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15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15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15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15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15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15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15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15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15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15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15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15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15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15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15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15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15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15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15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15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15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15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15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15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15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15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15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15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15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15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15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15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15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15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15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15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15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15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15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15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15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15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15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15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15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15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15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15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15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15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15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15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15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15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15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15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15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15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15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15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15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15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15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15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15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15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15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15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15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15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15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15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15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15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15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15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15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15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15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15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15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15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15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15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15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15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15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15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15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15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15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15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15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15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15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15">
      <c r="B9163" s="4">
        <v>181</v>
      </c>
      <c r="I9163" s="6"/>
    </row>
    <row r="9164" spans="1:10" x14ac:dyDescent="0.15">
      <c r="A9164" s="14" t="s">
        <v>10</v>
      </c>
      <c r="B9164" s="3"/>
      <c r="I9164" s="6"/>
    </row>
    <row r="9165" spans="1:10" x14ac:dyDescent="0.15">
      <c r="A9165" t="s">
        <v>67</v>
      </c>
      <c r="B9165" s="15"/>
      <c r="C9165" s="8" t="e">
        <f>AVERAGE(C8983:C9163)</f>
        <v>#DIV/0!</v>
      </c>
      <c r="D9165" s="8"/>
      <c r="E9165" s="8"/>
      <c r="F9165" s="8"/>
      <c r="G9165" s="8"/>
      <c r="H9165" s="8"/>
      <c r="I9165" s="9"/>
      <c r="J9165" s="17" t="e">
        <f>AVERAGE(D8983:D9163)</f>
        <v>#DIV/0!</v>
      </c>
    </row>
    <row r="9166" spans="1:10" x14ac:dyDescent="0.15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15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15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15">
      <c r="B9169" s="4"/>
      <c r="C9169" s="16"/>
      <c r="D9169" s="16"/>
      <c r="E9169" s="16"/>
      <c r="F9169" s="16"/>
      <c r="G9169" s="16"/>
      <c r="H9169" s="16"/>
      <c r="I9169" s="18"/>
    </row>
    <row r="9170" spans="1:9" x14ac:dyDescent="0.15">
      <c r="A9170" s="6"/>
      <c r="B9170" s="16">
        <v>1</v>
      </c>
      <c r="C9170" s="16"/>
      <c r="D9170" s="16"/>
      <c r="E9170" s="16"/>
      <c r="F9170" s="16"/>
      <c r="G9170" s="16"/>
      <c r="H9170" s="16"/>
      <c r="I9170" s="18"/>
    </row>
    <row r="9171" spans="1:9" x14ac:dyDescent="0.15">
      <c r="A9171" s="6"/>
      <c r="B9171" s="16">
        <v>2</v>
      </c>
      <c r="C9171" s="16"/>
      <c r="D9171" s="16"/>
      <c r="E9171" s="16"/>
      <c r="F9171" s="16"/>
      <c r="G9171" s="16"/>
      <c r="H9171" s="16"/>
      <c r="I9171" s="18"/>
    </row>
    <row r="9172" spans="1:9" x14ac:dyDescent="0.15">
      <c r="A9172" s="6"/>
      <c r="B9172" s="16">
        <v>3</v>
      </c>
      <c r="C9172" s="16"/>
      <c r="D9172" s="16"/>
      <c r="E9172" s="16"/>
      <c r="F9172" s="16"/>
      <c r="G9172" s="16"/>
      <c r="H9172" s="16"/>
      <c r="I9172" s="18"/>
    </row>
    <row r="9173" spans="1:9" x14ac:dyDescent="0.15">
      <c r="A9173" s="6"/>
      <c r="B9173" s="16">
        <v>4</v>
      </c>
      <c r="C9173" s="16"/>
      <c r="D9173" s="16"/>
      <c r="E9173" s="16"/>
      <c r="F9173" s="16"/>
      <c r="G9173" s="16"/>
      <c r="H9173" s="16"/>
      <c r="I9173" s="18"/>
    </row>
    <row r="9174" spans="1:9" x14ac:dyDescent="0.15">
      <c r="A9174" s="6"/>
      <c r="B9174" s="16">
        <v>5</v>
      </c>
      <c r="C9174" s="16"/>
      <c r="D9174" s="16"/>
      <c r="E9174" s="16"/>
      <c r="F9174" s="16"/>
      <c r="G9174" s="16"/>
      <c r="H9174" s="16"/>
      <c r="I9174" s="18"/>
    </row>
    <row r="9175" spans="1:9" x14ac:dyDescent="0.15">
      <c r="A9175" s="6"/>
      <c r="B9175" s="16">
        <v>6</v>
      </c>
      <c r="C9175" s="16"/>
      <c r="D9175" s="16"/>
      <c r="E9175" s="16"/>
      <c r="F9175" s="16"/>
      <c r="G9175" s="16"/>
      <c r="H9175" s="16"/>
      <c r="I9175" s="18"/>
    </row>
    <row r="9176" spans="1:9" x14ac:dyDescent="0.15">
      <c r="A9176" s="6"/>
      <c r="B9176" s="16">
        <v>7</v>
      </c>
      <c r="C9176" s="16"/>
      <c r="D9176" s="16"/>
      <c r="E9176" s="16"/>
      <c r="F9176" s="16"/>
      <c r="G9176" s="16"/>
      <c r="H9176" s="16"/>
      <c r="I9176" s="18"/>
    </row>
    <row r="9177" spans="1:9" x14ac:dyDescent="0.15">
      <c r="A9177" s="6"/>
      <c r="B9177" s="16">
        <v>8</v>
      </c>
      <c r="C9177" s="16"/>
      <c r="D9177" s="16"/>
      <c r="E9177" s="16"/>
      <c r="F9177" s="16"/>
      <c r="G9177" s="16"/>
      <c r="H9177" s="16"/>
      <c r="I9177" s="18"/>
    </row>
    <row r="9178" spans="1:9" x14ac:dyDescent="0.15">
      <c r="A9178" s="6"/>
      <c r="B9178" s="16">
        <v>9</v>
      </c>
      <c r="C9178" s="16"/>
      <c r="D9178" s="16"/>
      <c r="E9178" s="16"/>
      <c r="F9178" s="16"/>
      <c r="G9178" s="16"/>
      <c r="H9178" s="16"/>
      <c r="I9178" s="18"/>
    </row>
    <row r="9179" spans="1:9" x14ac:dyDescent="0.15">
      <c r="A9179" s="6"/>
      <c r="B9179" s="16">
        <v>10</v>
      </c>
      <c r="C9179" s="16"/>
      <c r="D9179" s="16"/>
      <c r="E9179" s="16"/>
      <c r="F9179" s="16"/>
      <c r="G9179" s="16"/>
      <c r="H9179" s="16"/>
      <c r="I9179" s="18"/>
    </row>
    <row r="9180" spans="1:9" x14ac:dyDescent="0.15">
      <c r="A9180" s="6"/>
      <c r="B9180" s="16">
        <v>11</v>
      </c>
      <c r="C9180" s="16"/>
      <c r="D9180" s="16"/>
      <c r="E9180" s="16"/>
      <c r="F9180" s="16"/>
      <c r="G9180" s="16"/>
      <c r="H9180" s="16"/>
      <c r="I9180" s="18"/>
    </row>
    <row r="9181" spans="1:9" x14ac:dyDescent="0.15">
      <c r="A9181" s="6"/>
      <c r="B9181" s="5">
        <v>12</v>
      </c>
      <c r="C9181" s="16"/>
      <c r="D9181" s="16"/>
      <c r="E9181" s="16"/>
      <c r="F9181" s="16"/>
      <c r="G9181" s="16"/>
      <c r="H9181" s="16"/>
      <c r="I9181" s="18"/>
    </row>
    <row r="9182" spans="1:9" x14ac:dyDescent="0.15">
      <c r="B9182" s="4">
        <v>13</v>
      </c>
      <c r="C9182" s="16"/>
      <c r="D9182" s="16"/>
      <c r="E9182" s="16"/>
      <c r="F9182" s="16"/>
      <c r="G9182" s="16"/>
      <c r="H9182" s="16"/>
      <c r="I9182" s="18"/>
    </row>
    <row r="9183" spans="1:9" x14ac:dyDescent="0.15">
      <c r="B9183" s="4">
        <v>14</v>
      </c>
      <c r="C9183" s="16"/>
      <c r="D9183" s="16"/>
      <c r="E9183" s="16"/>
      <c r="F9183" s="16"/>
      <c r="G9183" s="16"/>
      <c r="H9183" s="16"/>
      <c r="I9183" s="18"/>
    </row>
    <row r="9184" spans="1:9" x14ac:dyDescent="0.15">
      <c r="B9184" s="4">
        <v>15</v>
      </c>
      <c r="C9184" s="16"/>
      <c r="D9184" s="16"/>
      <c r="E9184" s="16"/>
      <c r="F9184" s="16"/>
      <c r="G9184" s="16"/>
      <c r="H9184" s="16"/>
      <c r="I9184" s="18"/>
    </row>
    <row r="9185" spans="1:9" x14ac:dyDescent="0.15">
      <c r="B9185" s="4">
        <v>16</v>
      </c>
      <c r="C9185" s="16"/>
      <c r="D9185" s="16"/>
      <c r="E9185" s="16"/>
      <c r="F9185" s="16"/>
      <c r="G9185" s="16"/>
      <c r="H9185" s="16"/>
      <c r="I9185" s="18"/>
    </row>
    <row r="9186" spans="1:9" x14ac:dyDescent="0.15">
      <c r="B9186" s="4">
        <v>17</v>
      </c>
      <c r="C9186" s="16"/>
      <c r="D9186" s="16"/>
      <c r="E9186" s="16"/>
      <c r="F9186" s="16"/>
      <c r="G9186" s="16"/>
      <c r="H9186" s="16"/>
      <c r="I9186" s="18"/>
    </row>
    <row r="9187" spans="1:9" x14ac:dyDescent="0.15">
      <c r="B9187" s="4">
        <v>18</v>
      </c>
      <c r="C9187" s="16"/>
      <c r="D9187" s="16"/>
      <c r="E9187" s="16"/>
      <c r="F9187" s="16"/>
      <c r="G9187" s="16"/>
      <c r="H9187" s="16"/>
      <c r="I9187" s="18"/>
    </row>
    <row r="9188" spans="1:9" x14ac:dyDescent="0.15">
      <c r="B9188" s="4">
        <v>19</v>
      </c>
      <c r="C9188" s="16"/>
      <c r="D9188" s="16"/>
      <c r="E9188" s="16"/>
      <c r="F9188" s="16"/>
      <c r="G9188" s="16"/>
      <c r="H9188" s="16"/>
      <c r="I9188" s="18"/>
    </row>
    <row r="9189" spans="1:9" x14ac:dyDescent="0.15">
      <c r="B9189" s="4">
        <v>20</v>
      </c>
      <c r="C9189" s="16"/>
      <c r="D9189" s="16"/>
      <c r="E9189" s="16"/>
      <c r="F9189" s="16"/>
      <c r="G9189" s="16"/>
      <c r="H9189" s="16"/>
      <c r="I9189" s="18"/>
    </row>
    <row r="9190" spans="1:9" x14ac:dyDescent="0.15">
      <c r="B9190" s="4">
        <v>21</v>
      </c>
      <c r="C9190" s="16"/>
      <c r="D9190" s="16"/>
      <c r="E9190" s="16"/>
      <c r="F9190" s="16"/>
      <c r="G9190" s="16"/>
      <c r="H9190" s="16"/>
      <c r="I9190" s="18"/>
    </row>
    <row r="9191" spans="1:9" x14ac:dyDescent="0.15">
      <c r="B9191" s="4">
        <v>22</v>
      </c>
      <c r="C9191" s="16"/>
      <c r="D9191" s="16"/>
      <c r="E9191" s="16"/>
      <c r="F9191" s="16"/>
      <c r="G9191" s="16"/>
      <c r="H9191" s="16"/>
      <c r="I9191" s="18"/>
    </row>
    <row r="9192" spans="1:9" x14ac:dyDescent="0.15">
      <c r="B9192" s="4">
        <v>23</v>
      </c>
      <c r="C9192" s="16"/>
      <c r="D9192" s="16"/>
      <c r="E9192" s="16"/>
      <c r="F9192" s="16"/>
      <c r="G9192" s="16"/>
      <c r="H9192" s="16"/>
      <c r="I9192" s="18"/>
    </row>
    <row r="9193" spans="1:9" x14ac:dyDescent="0.15">
      <c r="B9193" s="4">
        <v>24</v>
      </c>
      <c r="C9193" s="16"/>
      <c r="D9193" s="16"/>
      <c r="E9193" s="16"/>
      <c r="F9193" s="16"/>
      <c r="G9193" s="16"/>
      <c r="H9193" s="16"/>
      <c r="I9193" s="18"/>
    </row>
    <row r="9194" spans="1:9" x14ac:dyDescent="0.15">
      <c r="B9194" s="4">
        <v>25</v>
      </c>
      <c r="C9194" s="16"/>
      <c r="D9194" s="16"/>
      <c r="E9194" s="16"/>
      <c r="F9194" s="16"/>
      <c r="G9194" s="16"/>
      <c r="H9194" s="16"/>
      <c r="I9194" s="18"/>
    </row>
    <row r="9195" spans="1:9" x14ac:dyDescent="0.15">
      <c r="B9195" s="4">
        <v>26</v>
      </c>
      <c r="C9195" s="16"/>
      <c r="D9195" s="16"/>
      <c r="E9195" s="16"/>
      <c r="F9195" s="16"/>
      <c r="G9195" s="16"/>
      <c r="H9195" s="16"/>
      <c r="I9195" s="18"/>
    </row>
    <row r="9196" spans="1:9" x14ac:dyDescent="0.15">
      <c r="B9196" s="4">
        <v>27</v>
      </c>
      <c r="C9196" s="16"/>
      <c r="D9196" s="16"/>
      <c r="E9196" s="16"/>
      <c r="F9196" s="16"/>
      <c r="G9196" s="16"/>
      <c r="H9196" s="16"/>
      <c r="I9196" s="18"/>
    </row>
    <row r="9197" spans="1:9" x14ac:dyDescent="0.15">
      <c r="B9197" s="4">
        <v>28</v>
      </c>
      <c r="C9197" s="16"/>
      <c r="D9197" s="16"/>
      <c r="E9197" s="16"/>
      <c r="F9197" s="16"/>
      <c r="G9197" s="16"/>
      <c r="H9197" s="16"/>
      <c r="I9197" s="18"/>
    </row>
    <row r="9198" spans="1:9" x14ac:dyDescent="0.15">
      <c r="B9198" s="4">
        <v>29</v>
      </c>
      <c r="C9198" s="16"/>
      <c r="D9198" s="16"/>
      <c r="E9198" s="16"/>
      <c r="F9198" s="16"/>
      <c r="G9198" s="16"/>
      <c r="H9198" s="16"/>
      <c r="I9198" s="18"/>
    </row>
    <row r="9199" spans="1:9" x14ac:dyDescent="0.15">
      <c r="B9199" s="4">
        <v>30</v>
      </c>
      <c r="C9199" s="16"/>
      <c r="D9199" s="16"/>
      <c r="E9199" s="16"/>
      <c r="F9199" s="16"/>
      <c r="G9199" s="16"/>
      <c r="H9199" s="16"/>
      <c r="I9199" s="18"/>
    </row>
    <row r="9200" spans="1:9" x14ac:dyDescent="0.15">
      <c r="A9200" s="6"/>
      <c r="B9200" s="4">
        <v>31</v>
      </c>
      <c r="C9200" s="16"/>
      <c r="D9200" s="16"/>
      <c r="E9200" s="16"/>
      <c r="F9200" s="16"/>
      <c r="G9200" s="16"/>
      <c r="H9200" s="16"/>
      <c r="I9200" s="18"/>
    </row>
    <row r="9201" spans="1:9" x14ac:dyDescent="0.15">
      <c r="A9201" s="11"/>
      <c r="B9201" s="5">
        <v>32</v>
      </c>
      <c r="C9201" s="16"/>
      <c r="D9201" s="16"/>
      <c r="E9201" s="16"/>
      <c r="F9201" s="16"/>
      <c r="G9201" s="16"/>
      <c r="H9201" s="16"/>
      <c r="I9201" s="18"/>
    </row>
    <row r="9202" spans="1:9" x14ac:dyDescent="0.15">
      <c r="B9202" s="4">
        <v>33</v>
      </c>
      <c r="C9202" s="16"/>
      <c r="D9202" s="16"/>
      <c r="E9202" s="16"/>
      <c r="F9202" s="16"/>
      <c r="G9202" s="16"/>
      <c r="H9202" s="16"/>
      <c r="I9202" s="18"/>
    </row>
    <row r="9203" spans="1:9" x14ac:dyDescent="0.15">
      <c r="B9203" s="4">
        <v>34</v>
      </c>
      <c r="C9203" s="16"/>
      <c r="D9203" s="16"/>
      <c r="E9203" s="16"/>
      <c r="F9203" s="16"/>
      <c r="G9203" s="16"/>
      <c r="H9203" s="16"/>
      <c r="I9203" s="18"/>
    </row>
    <row r="9204" spans="1:9" x14ac:dyDescent="0.15">
      <c r="B9204" s="4">
        <v>35</v>
      </c>
      <c r="C9204" s="16"/>
      <c r="D9204" s="16"/>
      <c r="E9204" s="16"/>
      <c r="F9204" s="16"/>
      <c r="G9204" s="16"/>
      <c r="H9204" s="16"/>
      <c r="I9204" s="18"/>
    </row>
    <row r="9205" spans="1:9" x14ac:dyDescent="0.15">
      <c r="B9205" s="4">
        <v>36</v>
      </c>
      <c r="C9205" s="16"/>
      <c r="D9205" s="16"/>
      <c r="E9205" s="16"/>
      <c r="F9205" s="16"/>
      <c r="G9205" s="16"/>
      <c r="H9205" s="16"/>
      <c r="I9205" s="18"/>
    </row>
    <row r="9206" spans="1:9" x14ac:dyDescent="0.15">
      <c r="B9206" s="4">
        <v>37</v>
      </c>
      <c r="C9206" s="16"/>
      <c r="D9206" s="16"/>
      <c r="E9206" s="16"/>
      <c r="F9206" s="16"/>
      <c r="G9206" s="16"/>
      <c r="H9206" s="16"/>
      <c r="I9206" s="18"/>
    </row>
    <row r="9207" spans="1:9" x14ac:dyDescent="0.15">
      <c r="B9207" s="4">
        <v>38</v>
      </c>
      <c r="C9207" s="16"/>
      <c r="D9207" s="16"/>
      <c r="E9207" s="16"/>
      <c r="F9207" s="16"/>
      <c r="G9207" s="16"/>
      <c r="H9207" s="16"/>
      <c r="I9207" s="18"/>
    </row>
    <row r="9208" spans="1:9" x14ac:dyDescent="0.15">
      <c r="B9208" s="4">
        <v>39</v>
      </c>
      <c r="C9208" s="16"/>
      <c r="D9208" s="16"/>
      <c r="E9208" s="16"/>
      <c r="F9208" s="16"/>
      <c r="G9208" s="16"/>
      <c r="H9208" s="16"/>
      <c r="I9208" s="18"/>
    </row>
    <row r="9209" spans="1:9" x14ac:dyDescent="0.15">
      <c r="B9209" s="4">
        <v>40</v>
      </c>
      <c r="C9209" s="16"/>
      <c r="D9209" s="16"/>
      <c r="E9209" s="16"/>
      <c r="F9209" s="16"/>
      <c r="G9209" s="16"/>
      <c r="H9209" s="16"/>
      <c r="I9209" s="18"/>
    </row>
    <row r="9210" spans="1:9" x14ac:dyDescent="0.15">
      <c r="B9210" s="4">
        <v>41</v>
      </c>
      <c r="C9210" s="16"/>
      <c r="D9210" s="16"/>
      <c r="E9210" s="16"/>
      <c r="F9210" s="16"/>
      <c r="G9210" s="16"/>
      <c r="H9210" s="16"/>
      <c r="I9210" s="18"/>
    </row>
    <row r="9211" spans="1:9" x14ac:dyDescent="0.15">
      <c r="B9211" s="4">
        <v>42</v>
      </c>
      <c r="C9211" s="16"/>
      <c r="D9211" s="16"/>
      <c r="E9211" s="16"/>
      <c r="F9211" s="16"/>
      <c r="G9211" s="16"/>
      <c r="H9211" s="16"/>
      <c r="I9211" s="18"/>
    </row>
    <row r="9212" spans="1:9" x14ac:dyDescent="0.15">
      <c r="B9212" s="4">
        <v>43</v>
      </c>
      <c r="C9212" s="16"/>
      <c r="D9212" s="16"/>
      <c r="E9212" s="16"/>
      <c r="F9212" s="16"/>
      <c r="G9212" s="16"/>
      <c r="H9212" s="16"/>
      <c r="I9212" s="18"/>
    </row>
    <row r="9213" spans="1:9" x14ac:dyDescent="0.15">
      <c r="B9213" s="4">
        <v>44</v>
      </c>
      <c r="C9213" s="16"/>
      <c r="D9213" s="16"/>
      <c r="E9213" s="16"/>
      <c r="F9213" s="16"/>
      <c r="G9213" s="16"/>
      <c r="H9213" s="16"/>
      <c r="I9213" s="18"/>
    </row>
    <row r="9214" spans="1:9" x14ac:dyDescent="0.15">
      <c r="B9214" s="4">
        <v>45</v>
      </c>
      <c r="C9214" s="16"/>
      <c r="D9214" s="16"/>
      <c r="E9214" s="16"/>
      <c r="F9214" s="16"/>
      <c r="G9214" s="16"/>
      <c r="H9214" s="16"/>
      <c r="I9214" s="18"/>
    </row>
    <row r="9215" spans="1:9" x14ac:dyDescent="0.15">
      <c r="B9215" s="4">
        <v>46</v>
      </c>
      <c r="C9215" s="16"/>
      <c r="D9215" s="16"/>
      <c r="E9215" s="16"/>
      <c r="F9215" s="16"/>
      <c r="G9215" s="16"/>
      <c r="H9215" s="16"/>
      <c r="I9215" s="18"/>
    </row>
    <row r="9216" spans="1:9" x14ac:dyDescent="0.15">
      <c r="B9216" s="4">
        <v>47</v>
      </c>
      <c r="C9216" s="16"/>
      <c r="D9216" s="16"/>
      <c r="E9216" s="16"/>
      <c r="F9216" s="16"/>
      <c r="G9216" s="16"/>
      <c r="H9216" s="16"/>
      <c r="I9216" s="18"/>
    </row>
    <row r="9217" spans="2:9" x14ac:dyDescent="0.15">
      <c r="B9217" s="4">
        <v>48</v>
      </c>
      <c r="C9217" s="16"/>
      <c r="D9217" s="16"/>
      <c r="E9217" s="16"/>
      <c r="F9217" s="16"/>
      <c r="G9217" s="16"/>
      <c r="H9217" s="16"/>
      <c r="I9217" s="18"/>
    </row>
    <row r="9218" spans="2:9" x14ac:dyDescent="0.15">
      <c r="B9218" s="4">
        <v>49</v>
      </c>
      <c r="C9218" s="16"/>
      <c r="D9218" s="16"/>
      <c r="E9218" s="16"/>
      <c r="F9218" s="16"/>
      <c r="G9218" s="16"/>
      <c r="H9218" s="16"/>
      <c r="I9218" s="18"/>
    </row>
    <row r="9219" spans="2:9" x14ac:dyDescent="0.15">
      <c r="B9219" s="4">
        <v>50</v>
      </c>
      <c r="C9219" s="16"/>
      <c r="D9219" s="16"/>
      <c r="E9219" s="16"/>
      <c r="F9219" s="16"/>
      <c r="G9219" s="16"/>
      <c r="H9219" s="16"/>
      <c r="I9219" s="18"/>
    </row>
    <row r="9220" spans="2:9" x14ac:dyDescent="0.15">
      <c r="B9220" s="4">
        <v>51</v>
      </c>
      <c r="C9220" s="16"/>
      <c r="D9220" s="16"/>
      <c r="E9220" s="16"/>
      <c r="F9220" s="16"/>
      <c r="G9220" s="16"/>
      <c r="H9220" s="16"/>
      <c r="I9220" s="18"/>
    </row>
    <row r="9221" spans="2:9" x14ac:dyDescent="0.15">
      <c r="B9221" s="4">
        <v>52</v>
      </c>
      <c r="C9221" s="16"/>
      <c r="D9221" s="16"/>
      <c r="E9221" s="16"/>
      <c r="F9221" s="16"/>
      <c r="G9221" s="16"/>
      <c r="H9221" s="16"/>
      <c r="I9221" s="18"/>
    </row>
    <row r="9222" spans="2:9" x14ac:dyDescent="0.15">
      <c r="B9222" s="4">
        <v>53</v>
      </c>
      <c r="C9222" s="16"/>
      <c r="D9222" s="16"/>
      <c r="E9222" s="16"/>
      <c r="F9222" s="16"/>
      <c r="G9222" s="16"/>
      <c r="H9222" s="16"/>
      <c r="I9222" s="18"/>
    </row>
    <row r="9223" spans="2:9" x14ac:dyDescent="0.15">
      <c r="B9223" s="4">
        <v>54</v>
      </c>
      <c r="C9223" s="16"/>
      <c r="D9223" s="16"/>
      <c r="E9223" s="16"/>
      <c r="F9223" s="16"/>
      <c r="G9223" s="16"/>
      <c r="H9223" s="16"/>
      <c r="I9223" s="18"/>
    </row>
    <row r="9224" spans="2:9" x14ac:dyDescent="0.15">
      <c r="B9224" s="4">
        <v>55</v>
      </c>
      <c r="C9224" s="16"/>
      <c r="D9224" s="16"/>
      <c r="E9224" s="16"/>
      <c r="F9224" s="16"/>
      <c r="G9224" s="16"/>
      <c r="H9224" s="16"/>
      <c r="I9224" s="18"/>
    </row>
    <row r="9225" spans="2:9" x14ac:dyDescent="0.15">
      <c r="B9225" s="4">
        <v>56</v>
      </c>
      <c r="C9225" s="16"/>
      <c r="D9225" s="16"/>
      <c r="E9225" s="16"/>
      <c r="F9225" s="16"/>
      <c r="G9225" s="16"/>
      <c r="H9225" s="16"/>
      <c r="I9225" s="18"/>
    </row>
    <row r="9226" spans="2:9" x14ac:dyDescent="0.15">
      <c r="B9226" s="4">
        <v>57</v>
      </c>
      <c r="C9226" s="16"/>
      <c r="D9226" s="16"/>
      <c r="E9226" s="16"/>
      <c r="F9226" s="16"/>
      <c r="G9226" s="16"/>
      <c r="H9226" s="16"/>
      <c r="I9226" s="18"/>
    </row>
    <row r="9227" spans="2:9" x14ac:dyDescent="0.15">
      <c r="B9227" s="4">
        <v>58</v>
      </c>
      <c r="C9227" s="16"/>
      <c r="D9227" s="16"/>
      <c r="E9227" s="16"/>
      <c r="F9227" s="16"/>
      <c r="G9227" s="16"/>
      <c r="H9227" s="16"/>
      <c r="I9227" s="18"/>
    </row>
    <row r="9228" spans="2:9" x14ac:dyDescent="0.15">
      <c r="B9228" s="4">
        <v>59</v>
      </c>
      <c r="C9228" s="16"/>
      <c r="D9228" s="16"/>
      <c r="E9228" s="16"/>
      <c r="F9228" s="16"/>
      <c r="G9228" s="16"/>
      <c r="H9228" s="16"/>
      <c r="I9228" s="18"/>
    </row>
    <row r="9229" spans="2:9" x14ac:dyDescent="0.15">
      <c r="B9229" s="4">
        <v>60</v>
      </c>
      <c r="C9229" s="16"/>
      <c r="D9229" s="16"/>
      <c r="E9229" s="16"/>
      <c r="F9229" s="16"/>
      <c r="G9229" s="16"/>
      <c r="H9229" s="16"/>
      <c r="I9229" s="18"/>
    </row>
    <row r="9230" spans="2:9" x14ac:dyDescent="0.15">
      <c r="B9230" s="4">
        <v>61</v>
      </c>
      <c r="C9230" s="16"/>
      <c r="D9230" s="16"/>
      <c r="E9230" s="16"/>
      <c r="F9230" s="16"/>
      <c r="G9230" s="16"/>
      <c r="H9230" s="16"/>
      <c r="I9230" s="18"/>
    </row>
    <row r="9231" spans="2:9" x14ac:dyDescent="0.15">
      <c r="B9231" s="4">
        <v>62</v>
      </c>
      <c r="C9231" s="16"/>
      <c r="D9231" s="16"/>
      <c r="E9231" s="16"/>
      <c r="F9231" s="16"/>
      <c r="G9231" s="16"/>
      <c r="H9231" s="16"/>
      <c r="I9231" s="18"/>
    </row>
    <row r="9232" spans="2:9" x14ac:dyDescent="0.15">
      <c r="B9232" s="4">
        <v>63</v>
      </c>
      <c r="C9232" s="16"/>
      <c r="D9232" s="16"/>
      <c r="E9232" s="16"/>
      <c r="F9232" s="16"/>
      <c r="G9232" s="16"/>
      <c r="H9232" s="16"/>
      <c r="I9232" s="18"/>
    </row>
    <row r="9233" spans="1:9" x14ac:dyDescent="0.15">
      <c r="B9233" s="4">
        <v>64</v>
      </c>
      <c r="C9233" s="16"/>
      <c r="D9233" s="16"/>
      <c r="E9233" s="16"/>
      <c r="F9233" s="16"/>
      <c r="G9233" s="16"/>
      <c r="H9233" s="16"/>
      <c r="I9233" s="18"/>
    </row>
    <row r="9234" spans="1:9" x14ac:dyDescent="0.15">
      <c r="B9234" s="4">
        <v>65</v>
      </c>
      <c r="C9234" s="16"/>
      <c r="D9234" s="16"/>
      <c r="E9234" s="16"/>
      <c r="F9234" s="16"/>
      <c r="G9234" s="16"/>
      <c r="H9234" s="16"/>
      <c r="I9234" s="18"/>
    </row>
    <row r="9235" spans="1:9" x14ac:dyDescent="0.15">
      <c r="B9235" s="4">
        <v>66</v>
      </c>
      <c r="C9235" s="16"/>
      <c r="D9235" s="16"/>
      <c r="E9235" s="16"/>
      <c r="F9235" s="16"/>
      <c r="G9235" s="16"/>
      <c r="H9235" s="16"/>
      <c r="I9235" s="18"/>
    </row>
    <row r="9236" spans="1:9" x14ac:dyDescent="0.15">
      <c r="B9236" s="4">
        <v>67</v>
      </c>
      <c r="C9236" s="16"/>
      <c r="D9236" s="16"/>
      <c r="E9236" s="16"/>
      <c r="F9236" s="16"/>
      <c r="G9236" s="16"/>
      <c r="H9236" s="16"/>
      <c r="I9236" s="18"/>
    </row>
    <row r="9237" spans="1:9" x14ac:dyDescent="0.15">
      <c r="B9237" s="4">
        <v>68</v>
      </c>
      <c r="C9237" s="16"/>
      <c r="D9237" s="16"/>
      <c r="E9237" s="16"/>
      <c r="F9237" s="16"/>
      <c r="G9237" s="16"/>
      <c r="H9237" s="16"/>
      <c r="I9237" s="18"/>
    </row>
    <row r="9238" spans="1:9" x14ac:dyDescent="0.15">
      <c r="B9238" s="4">
        <v>69</v>
      </c>
      <c r="C9238" s="16"/>
      <c r="D9238" s="16"/>
      <c r="E9238" s="16"/>
      <c r="F9238" s="16"/>
      <c r="G9238" s="16"/>
      <c r="H9238" s="16"/>
      <c r="I9238" s="18"/>
    </row>
    <row r="9239" spans="1:9" x14ac:dyDescent="0.15">
      <c r="B9239" s="4">
        <v>70</v>
      </c>
      <c r="C9239" s="5"/>
      <c r="D9239" s="5"/>
      <c r="E9239" s="5"/>
      <c r="F9239" s="5"/>
      <c r="G9239" s="5"/>
      <c r="H9239" s="5"/>
      <c r="I9239" s="6"/>
    </row>
    <row r="9240" spans="1:9" x14ac:dyDescent="0.15">
      <c r="B9240" s="4">
        <v>71</v>
      </c>
      <c r="C9240" s="5"/>
      <c r="D9240" s="5"/>
      <c r="E9240" s="5"/>
      <c r="F9240" s="5"/>
      <c r="G9240" s="5"/>
      <c r="H9240" s="5"/>
      <c r="I9240" s="6"/>
    </row>
    <row r="9241" spans="1:9" x14ac:dyDescent="0.15">
      <c r="B9241" s="4">
        <v>72</v>
      </c>
      <c r="C9241" s="5"/>
      <c r="D9241" s="5"/>
      <c r="E9241" s="5"/>
      <c r="F9241" s="5"/>
      <c r="G9241" s="5"/>
      <c r="H9241" s="5"/>
      <c r="I9241" s="6"/>
    </row>
    <row r="9242" spans="1:9" x14ac:dyDescent="0.15">
      <c r="B9242" s="4">
        <v>73</v>
      </c>
      <c r="C9242" s="5"/>
      <c r="D9242" s="5"/>
      <c r="E9242" s="5"/>
      <c r="F9242" s="5"/>
      <c r="G9242" s="5"/>
      <c r="H9242" s="5"/>
      <c r="I9242" s="6"/>
    </row>
    <row r="9243" spans="1:9" x14ac:dyDescent="0.15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15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15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15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15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15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15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15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15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15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15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15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15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15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15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15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15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15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15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15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15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15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15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15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15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15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15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15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15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15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15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15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15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15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15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15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15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15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15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15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15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15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15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15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15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15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15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15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15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15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15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15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15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15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15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15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15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15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15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15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15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15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15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15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15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15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15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15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15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15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15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15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15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15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15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15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15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15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15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15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15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15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15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15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15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15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15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15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15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15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15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15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15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15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15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15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15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15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15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15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15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15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15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15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15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15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15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15">
      <c r="B9350" s="4">
        <v>181</v>
      </c>
      <c r="I9350" s="6"/>
    </row>
    <row r="9351" spans="1:10" x14ac:dyDescent="0.15">
      <c r="A9351" s="14" t="s">
        <v>10</v>
      </c>
      <c r="B9351" s="3"/>
      <c r="I9351" s="6"/>
    </row>
    <row r="9352" spans="1:10" x14ac:dyDescent="0.15">
      <c r="A9352" t="s">
        <v>67</v>
      </c>
      <c r="B9352" s="15"/>
      <c r="C9352" s="8" t="e">
        <f>AVERAGE(C9170:C9350)</f>
        <v>#DIV/0!</v>
      </c>
      <c r="D9352" s="8"/>
      <c r="E9352" s="8"/>
      <c r="F9352" s="8"/>
      <c r="G9352" s="8"/>
      <c r="H9352" s="8"/>
      <c r="I9352" s="9"/>
      <c r="J9352" s="17" t="e">
        <f>AVERAGE(D9170:D9350)</f>
        <v>#DIV/0!</v>
      </c>
    </row>
    <row r="9353" spans="1:10" x14ac:dyDescent="0.15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15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15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15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15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15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15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15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15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15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15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15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15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15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15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15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15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15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15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15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15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15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15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15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15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15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15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15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15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15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15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15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15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15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15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15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15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15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15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15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15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15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15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15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15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15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15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15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15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15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15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15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15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15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15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15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15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15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15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15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15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15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15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15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15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15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15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15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15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15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15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15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15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15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15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15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15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15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15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15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15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15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15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15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15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15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15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15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15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15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15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15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15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15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15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15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15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15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15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15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15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15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15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15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15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15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15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15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15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15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15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15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15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15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15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15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15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15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15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15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15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15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15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15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15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15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15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15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15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15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15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15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15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15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15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15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15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15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15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15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15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15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15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15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15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15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15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15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15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15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15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15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15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15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15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15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15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15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15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15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15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15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15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15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15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15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15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15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15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15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15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15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15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15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15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15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15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15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15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15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15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15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15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15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15">
      <c r="B9537" s="4">
        <v>181</v>
      </c>
      <c r="I9537" s="6"/>
    </row>
    <row r="9538" spans="1:10" x14ac:dyDescent="0.15">
      <c r="A9538" s="14" t="s">
        <v>10</v>
      </c>
      <c r="B9538" s="3"/>
      <c r="I9538" s="6"/>
    </row>
    <row r="9539" spans="1:10" x14ac:dyDescent="0.15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15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15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15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15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15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15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15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15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15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15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15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15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15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15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15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15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15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15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15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15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15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15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15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15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15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15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15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15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15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15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15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15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15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15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15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15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15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15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15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15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15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15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15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15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15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15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15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15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15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15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15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15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15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15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15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15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15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15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15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15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15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15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15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15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15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15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15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15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15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15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15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15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15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15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15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15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15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15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15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15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15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15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15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15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15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15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15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15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15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15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15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15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15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15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15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15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15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15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15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15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15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15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15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15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15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15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15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15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15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15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15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15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15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15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15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15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15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15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15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15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15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15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15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15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15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15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15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15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15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15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15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15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15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15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15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15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15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15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15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15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15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15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15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15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15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15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15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15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15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15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15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15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15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15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15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15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15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15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15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15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15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15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15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15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15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15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15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15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15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15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15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15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15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15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15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15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15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15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15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15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15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15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15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15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15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15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15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15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15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15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15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15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15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15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15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15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15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15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15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15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15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15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15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15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15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15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15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15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15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15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15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15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15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15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15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15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15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15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15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15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15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15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15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15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15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15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15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15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15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15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15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15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15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15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15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15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15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15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15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15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15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15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15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15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15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15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15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15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15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15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15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15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15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15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15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15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15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15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15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15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15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15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15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15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15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15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15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15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15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15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15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15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15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15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15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15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15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15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15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15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15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15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15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15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15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15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15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15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15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15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15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15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15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15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15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15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15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15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15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15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15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15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15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15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15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15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15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15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15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15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15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15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15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15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15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15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15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15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15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15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15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15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15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15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15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15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15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15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15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15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15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15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15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15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15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15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15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15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15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15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15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15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15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15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15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15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15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15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15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15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15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15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15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15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15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15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15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15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15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15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15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15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15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15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15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15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15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15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15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15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15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15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15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15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15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15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15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15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15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15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15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15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15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15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15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15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15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15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15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15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15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15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15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15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15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15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15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15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15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15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15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15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15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15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15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15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15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15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15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15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15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15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15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15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15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15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15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15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15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15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15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15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15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15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15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15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15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15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15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15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15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15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15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15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15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15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15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15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15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15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15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15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15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15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15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15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15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15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15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15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15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15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15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15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15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15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15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15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15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15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15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15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15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15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15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15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15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15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15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15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15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15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15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15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15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15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15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15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15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15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15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15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15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15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15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15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15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15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15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15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15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15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15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15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15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15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15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15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15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15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15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15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15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15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15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15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15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15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15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15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15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15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15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15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15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15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15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15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15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15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15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15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15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15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15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15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15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15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15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15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15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15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15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15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15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15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15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15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15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15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15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15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15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15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15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15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15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15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15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15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15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15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15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15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15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15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15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15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15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15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15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15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15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15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15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15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15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15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15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15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15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15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15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15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15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15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15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15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15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15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15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15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15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15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15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15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15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15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15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15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15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15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15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15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15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15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15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15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15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15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15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15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15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15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15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15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15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15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15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15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15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15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15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15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15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15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15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15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15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15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15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15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15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15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15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15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15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15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15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15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15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15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15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15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15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15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15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15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15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15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15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15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15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15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15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15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15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15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15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15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15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15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15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15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15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15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15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15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15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15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15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15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15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15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15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15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15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15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15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15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15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15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15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15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15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15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15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15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15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15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15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15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15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15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15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15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15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15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15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15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15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15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15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15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15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15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15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15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15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15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15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15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15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15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15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15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15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15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15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15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15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15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15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15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15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15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15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15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15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15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15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15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15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15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15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15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15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15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15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15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15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15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15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15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15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15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15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15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15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15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15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15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15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15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15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15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15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15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15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15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15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15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15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15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15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15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15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15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15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15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15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15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15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15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15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15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15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15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15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15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15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15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15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15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15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15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15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15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15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15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15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15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15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15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15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15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15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15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15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15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15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15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15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15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15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15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15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15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15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15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15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15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15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15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15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15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15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15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15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15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15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15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15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15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15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15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15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15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15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15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15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15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15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15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15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15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15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15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15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15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15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15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15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15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15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15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15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15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15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15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15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15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15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15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15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15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15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15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15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15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15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15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15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15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15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15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15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15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15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15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15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15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15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15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15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15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15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15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15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15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15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15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15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15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15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15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15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15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15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15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15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15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15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15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15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15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15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15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15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15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15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15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15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15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15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15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15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15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15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15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15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15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15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15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15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15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15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15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15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15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15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15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15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15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15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15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15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15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15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15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15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15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15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15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15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15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15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15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15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15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15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15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15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15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15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15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15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15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15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15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15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15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15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15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15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15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15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15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15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15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15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15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15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15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15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15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15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15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15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15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15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15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15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15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15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15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15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15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15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15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15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15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15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15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15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15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15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15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15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15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15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15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15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15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15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15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15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15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15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15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15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15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15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15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15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15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15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15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15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15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15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15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15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15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15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15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15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15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15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15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15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15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15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15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15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15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15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15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15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15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15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15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15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15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15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15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15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15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15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15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15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15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15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15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15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15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15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15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15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15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15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15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15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15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15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15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15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15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15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15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15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15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15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15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15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15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15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15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15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15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15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15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15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15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15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15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15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15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15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15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15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15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15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15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15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15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15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15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15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15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15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15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15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15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15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15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15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15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15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15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15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15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15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15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15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15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15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15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15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15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15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15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15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15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15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15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15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15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15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15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15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15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15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15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15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15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15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15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15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15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15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15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15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15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15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15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15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15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15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15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15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15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15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15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15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15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15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15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15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15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15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15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15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15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15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15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15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15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15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15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15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15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15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15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15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15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15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15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15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15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15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15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15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15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15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15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15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15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15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15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15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15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15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15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15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15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15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15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15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15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15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15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15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15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15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15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15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15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15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15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15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15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15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15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15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15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15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15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15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15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15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15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15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15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15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15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15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15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15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15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15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15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15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15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15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15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15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15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15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15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15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15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15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15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15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15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15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15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15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15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15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15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15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15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15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15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15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15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15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15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15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15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15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15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15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15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15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15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15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15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15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15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15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15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15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15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15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15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15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15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15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15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15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15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15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15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15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15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15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15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15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15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15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15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15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15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15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15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15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15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15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15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15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15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15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15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15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15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15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15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15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15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15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15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15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15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15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15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15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15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15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15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15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15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15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15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15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15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15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15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15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15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15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15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15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15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15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15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15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15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15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15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15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15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15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15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15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15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15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15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15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15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15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15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15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15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15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15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15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15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15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15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15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15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15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15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15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15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15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15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15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15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15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15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15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15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15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15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15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15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15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15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15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15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15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15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15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15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15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15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15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15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15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15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15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15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15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15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15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15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15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15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15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15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15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15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15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15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15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15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15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15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15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15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15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15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15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15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15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15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15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15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15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15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15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15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15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15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15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15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15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15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15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15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15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15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15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15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15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15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15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15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15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15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15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15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15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15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15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15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15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15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15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15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15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15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15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15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15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15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15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15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15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15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15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15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15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15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15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15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15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15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15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15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15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15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15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15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15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15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15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15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15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15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15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15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15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15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15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15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15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15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15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15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15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15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15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15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15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15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15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15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15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15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15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15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15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15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15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15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15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15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15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15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15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15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15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15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15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15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15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15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15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15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15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15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15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15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15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15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15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15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15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15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15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15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15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15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15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15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15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15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15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15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15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15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15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15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15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15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15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15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15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15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15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15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15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15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15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15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15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15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15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15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15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15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15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15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15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15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15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15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15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15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15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15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15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15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15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15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15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15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15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15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15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15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15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15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15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15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15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15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15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15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15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15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15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15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15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15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15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15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15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15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15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15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15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15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15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15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15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15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15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15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15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15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15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15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15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15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15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15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15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15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15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15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15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15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15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15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15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15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15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15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15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15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15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15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15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15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15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15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15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15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15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15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15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15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15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15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15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15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15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15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15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15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15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15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15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15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15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15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15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15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15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15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15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15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15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15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15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15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15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15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15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15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15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15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15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15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15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15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15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15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15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15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15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15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15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15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15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15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15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15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15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15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15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15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15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15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15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15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15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15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15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15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15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15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15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15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15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15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15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15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15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15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15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15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15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15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15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15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15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15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15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15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15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15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15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15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15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15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15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15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15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15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15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15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15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15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15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15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15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15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15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15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15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15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15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15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15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15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15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15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15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15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15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15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15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15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15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15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15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15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15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15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15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15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15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15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15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15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15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15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15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15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15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15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15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15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15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15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15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15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15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15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15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15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15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15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15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15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15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15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15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15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15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15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15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15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15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15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15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15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15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15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15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15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15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15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15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15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15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15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15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15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15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15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15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15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15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15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15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15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15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15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15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15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15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15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15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15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15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15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15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15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15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15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15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15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15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15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15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15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15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15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15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15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15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15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15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15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15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15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15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15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15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15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15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15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15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15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15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15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15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15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15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15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15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15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15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15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15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15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15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15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15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15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15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15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15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15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15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15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15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15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15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15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15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15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15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15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15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15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15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15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15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15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15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15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15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15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15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15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15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15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15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15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15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15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15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15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15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15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15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15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15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15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15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15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15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15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15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15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15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15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15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15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15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15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15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15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15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15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15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15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15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15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15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15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15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15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15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15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15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15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15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15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15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15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15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15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15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15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15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15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15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15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15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15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15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15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15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15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15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15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15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15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15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15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15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15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15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15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15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15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15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15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15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15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15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15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15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15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15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15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15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15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15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15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15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15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15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15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15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15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15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15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15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15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15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15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15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15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15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15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15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15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15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15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15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15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15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15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15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15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15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15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15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15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15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15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15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15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15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15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15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15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15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15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15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15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15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15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15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15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15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15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15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15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15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15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15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15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15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15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15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15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15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15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15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15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15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15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15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15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15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15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15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15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15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15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15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15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15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15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15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15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15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15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15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15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15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15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15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15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15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15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15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15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15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15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15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15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15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15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15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15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15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15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15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15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15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15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15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15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15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15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15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15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15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15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15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15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15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15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15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15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15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15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15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15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15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15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15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15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15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15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15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15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15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15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15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15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15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15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15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15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15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15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15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15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15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15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15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15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15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15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15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15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15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15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15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15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15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15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15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15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15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15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15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15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15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15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15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15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15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15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15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15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15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15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15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15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15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15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15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15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15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15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15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15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15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15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15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15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15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15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15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15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15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15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15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15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15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15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15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15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15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15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15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15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15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15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15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15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15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15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15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15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15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15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15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15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15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15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15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15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15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15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15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15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15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15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15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15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15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15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15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15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15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15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15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15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15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15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15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15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15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15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15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15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15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15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15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15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15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15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15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15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15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15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15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15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15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15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15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15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15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15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15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15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15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15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15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15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15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15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15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15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15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15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15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15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15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15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15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15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15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15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15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15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15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15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15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15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15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15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15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15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15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15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15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15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15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15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15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15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15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15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15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15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15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15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15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15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15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15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15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15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15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15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15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15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15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15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15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15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15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15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15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15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15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15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15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15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15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15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15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15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15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15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15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15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15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15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15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15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15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15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15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15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15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15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15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15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15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15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15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15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15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15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15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15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15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15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15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15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15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15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15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15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15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15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15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15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15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15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15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15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15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15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15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15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15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15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15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15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15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15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15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15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15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15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15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15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15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15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15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15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15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15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15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15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15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15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15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15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15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15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15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15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15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15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15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15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15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15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15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15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15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15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15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15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15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15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15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15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15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15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15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15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15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15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15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15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15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15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15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15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15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15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15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15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15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15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15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15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15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15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15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15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15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15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15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15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15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15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15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15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15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15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15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15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15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15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15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15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15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15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15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15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15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15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15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15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15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15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15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15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15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15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15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15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15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15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15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15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15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15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15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15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15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15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15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15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15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15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15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15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15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15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15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15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15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15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15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15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15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15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15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15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15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15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15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15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15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15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15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15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15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15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15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15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15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15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15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15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15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15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15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15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15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15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15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15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15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15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15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15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15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15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15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15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15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15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15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15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15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15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15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15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15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15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15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15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15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15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15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15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15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15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15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15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15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15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15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15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15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15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15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15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15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15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15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15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15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15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15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15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15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15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15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15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15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15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15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15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15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15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15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15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15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15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15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15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15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15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15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15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15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15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15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15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15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15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15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15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15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15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15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15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15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15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15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15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15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15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15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15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15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15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15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15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15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15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15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15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15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15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15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15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15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15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15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15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15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15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15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15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15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15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15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15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15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15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15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15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15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15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15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15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15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15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15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15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15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15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15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15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15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15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15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15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15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15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15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15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15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15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15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15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15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15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15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15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15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15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15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15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15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15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15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15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15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15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15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15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15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15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15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15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15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15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15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15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15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15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15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15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15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15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15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15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15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15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15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15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15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15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15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15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15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15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15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15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15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15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15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15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15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15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15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15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15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15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15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15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15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15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15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15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15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15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15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15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15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15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15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15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15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15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15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15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15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15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15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15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15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15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15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15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15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15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15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15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15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15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15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15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15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15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15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15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15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15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15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15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15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15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15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15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15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15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15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15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15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15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15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15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15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15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15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15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15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15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15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15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15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15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15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15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15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15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15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15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15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15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15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15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15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15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15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15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15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15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15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15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15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15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15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15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15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15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15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15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15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15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15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15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15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15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15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15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15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15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15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15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15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15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15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15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15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15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15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15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15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15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15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15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15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15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15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15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15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15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15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15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15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15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15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15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15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15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15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15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15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15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15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15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15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15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15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15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15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15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15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15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15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15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15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15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15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15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15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15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15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15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15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15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15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15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15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15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15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15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15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15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15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15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15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15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15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15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15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15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15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15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15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15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15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15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15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15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15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15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15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15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15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15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15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15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15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15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15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15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15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15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15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15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15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15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15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15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15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15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15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15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15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15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15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15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15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15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15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15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15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15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15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15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15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15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15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15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15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15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15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15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15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15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15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15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15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15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15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15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15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15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15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15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15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15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15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15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15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15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15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15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15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15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15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15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15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15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15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15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15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15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15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15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15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15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15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15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15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15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15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15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15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15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15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15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15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15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15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15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15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15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15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15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15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15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15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15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15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15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15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15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15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15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15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15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15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15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15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15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15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15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15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15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15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15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15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15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15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15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15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15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15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15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15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15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15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15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15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15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15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15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15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15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15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15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15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15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15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15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15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15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15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15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15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15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15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15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15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15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15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15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15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15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15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15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15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15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15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15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15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15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15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15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15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15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15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15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15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15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15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15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15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15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15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15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15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15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15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15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15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15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15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15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15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15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15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15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15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15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15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15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15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15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15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15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15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15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15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15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15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15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15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15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15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15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15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15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15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15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15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15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15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15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15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15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15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15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15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15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15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15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15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15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15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15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15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15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15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15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15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15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15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15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15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15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15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15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15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15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15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15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15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15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15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15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15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15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15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15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15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15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15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15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15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15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15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15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15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15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15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15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15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15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15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15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15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15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15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15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15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15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15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15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15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15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15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15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15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15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15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15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15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15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15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15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15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15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15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15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15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15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15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15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15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15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15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15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15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15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15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15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15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15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15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15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15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15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15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15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15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15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15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15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15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15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15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15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15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15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15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15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15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15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15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15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15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15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15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15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15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15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15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15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15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15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15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15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15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15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15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15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15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15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15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15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15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15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15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15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15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15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15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15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15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15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15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15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15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15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15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15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15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15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15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15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15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15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15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15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15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15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15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15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15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15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15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15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15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15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15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15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15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15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15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15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15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15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15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15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15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15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15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15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15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15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15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15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15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15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15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15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15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15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15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15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15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15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15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15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15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15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15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15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15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15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15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15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15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15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15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15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15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15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15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15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15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15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15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15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15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15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15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15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15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15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15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15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15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15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15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15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15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15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15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15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15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15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15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15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15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15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15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15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15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15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15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15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15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15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15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15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15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15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15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15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15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15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15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15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15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15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15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15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15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15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15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15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15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15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15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15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15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15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15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15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15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15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15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15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15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15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15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15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15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15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15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15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15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15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15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15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15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15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15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15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15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15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15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15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15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15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15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15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15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15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15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15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15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15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15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15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15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15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15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15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15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15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15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15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15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15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15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15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15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15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15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15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15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15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15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15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15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15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15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15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15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15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15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15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15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15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15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15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15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15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15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15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15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15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15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15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15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15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15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15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15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15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15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15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15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15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15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15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15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15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15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15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15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15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15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15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15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15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15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15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15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15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15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15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15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15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15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15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15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15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15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15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15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15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15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15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15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15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15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15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15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15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15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15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15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15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15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15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15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15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15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15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15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15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15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15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15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15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15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15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15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15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15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15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15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15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15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15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15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15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15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15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15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15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15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15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15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15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15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15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15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15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15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15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15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15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15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15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15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15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15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15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15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15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15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15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15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15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15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15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15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15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15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15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15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15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15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15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15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15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15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15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15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15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15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15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15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15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15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15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15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15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15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15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15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15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15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15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15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15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15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15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15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15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15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15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15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15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15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15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15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15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15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15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15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15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15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15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15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15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15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15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15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15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15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15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15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15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15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15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15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15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15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15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15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15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15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15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15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15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15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15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15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15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15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15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15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15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15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15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15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15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15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15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15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15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15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15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15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15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15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15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15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15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15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15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15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15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15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15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15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15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15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15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15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15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15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15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15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15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15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15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15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15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15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15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15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15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15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15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15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15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15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15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15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15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15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15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15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15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15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15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15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15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15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15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15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15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15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15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15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15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15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15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15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15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15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15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15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15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15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15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15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15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15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15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15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15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15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15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15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15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15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15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15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15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15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15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15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15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15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15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15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15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15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15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15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15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15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15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15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15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15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15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15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15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15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15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15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15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15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15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15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15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15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15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15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15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15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15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15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15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15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15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15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15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15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15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15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15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15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15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15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15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15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15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15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15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15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15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15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15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15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15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15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15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15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15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15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15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15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15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15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15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15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15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15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15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15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15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15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15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15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15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15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15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15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15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15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15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15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15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15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15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15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15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15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15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15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15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15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15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15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15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15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15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15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15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15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15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15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15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15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15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15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15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15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15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15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15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15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15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15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15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15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15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15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15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15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15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15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15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15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15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15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15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15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15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15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15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15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15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15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15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15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15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15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15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15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15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15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15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15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15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15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15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15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15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15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15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15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15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15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15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15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15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15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15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15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15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15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15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15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15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15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15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15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15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15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15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15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15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15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15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15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15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15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15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15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15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15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15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15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15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15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15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15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15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15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15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15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15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15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15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15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15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15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15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15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15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15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15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15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15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15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15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15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15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15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15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15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15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15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15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15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15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15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15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15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15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15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15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15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15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15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15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15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15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15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15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15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15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15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15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15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15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15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15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15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15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15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15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15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15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15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15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15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15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15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15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15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15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15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15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15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15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15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15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15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15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15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15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15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15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15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15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15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15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15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15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15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15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15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15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15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15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15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15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15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15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15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15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15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15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15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15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15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15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15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15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15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15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15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15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15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15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15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15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15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15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15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15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15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15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15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15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15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15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15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15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15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15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15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15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15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15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15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15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15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15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15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15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15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15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15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15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15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15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15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15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15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15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15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15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15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15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15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15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15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15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15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15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15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15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15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15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15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15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15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15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15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15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15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15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15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15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15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15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15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15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15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15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15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15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15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15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15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15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15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15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15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15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15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15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15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15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15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15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15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15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15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15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15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15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15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15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15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15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15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15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15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15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15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15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15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15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15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15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15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15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15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15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15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15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15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15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15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15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15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15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15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15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15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15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15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15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15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15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15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15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15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15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15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15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15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15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15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15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15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15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15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15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15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15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15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15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15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15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15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15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15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15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15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15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15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15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15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15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15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15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15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15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15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15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15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15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15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15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15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15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15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15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15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15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15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15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15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15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15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15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15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15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15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15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15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15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15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15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15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15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15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15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15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15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15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15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15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15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15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15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15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15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15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15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15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15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15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15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15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15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15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15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15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15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15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15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15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15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15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15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15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15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15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15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15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15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15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15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15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15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15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15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15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15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15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15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15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15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15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15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15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15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15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15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15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15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15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xmlns:xlrd2="http://schemas.microsoft.com/office/spreadsheetml/2017/richdata2"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Luxton,Jared</cp:lastModifiedBy>
  <dcterms:created xsi:type="dcterms:W3CDTF">2011-11-08T05:10:43Z</dcterms:created>
  <dcterms:modified xsi:type="dcterms:W3CDTF">2019-09-22T23:07:13Z</dcterms:modified>
</cp:coreProperties>
</file>