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telomere_FISH_tools/"/>
    </mc:Choice>
  </mc:AlternateContent>
  <xr:revisionPtr revIDLastSave="0" documentId="13_ncr:1_{EA657047-B717-D143-BEFC-C5C97C3F1DDF}" xr6:coauthVersionLast="43" xr6:coauthVersionMax="43" xr10:uidLastSave="{00000000-0000-0000-0000-000000000000}"/>
  <bookViews>
    <workbookView xWindow="0" yWindow="460" windowWidth="22240" windowHeight="8580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3" i="8" l="1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C9352" i="8" l="1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 l="1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 l="1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 s="1"/>
  <c r="U53" i="8" s="1"/>
  <c r="J8978" i="8"/>
  <c r="M52" i="8" s="1"/>
  <c r="U52" i="8" s="1"/>
  <c r="J1124" i="8"/>
  <c r="M10" i="8" s="1"/>
  <c r="U10" i="8" s="1"/>
  <c r="J750" i="8"/>
  <c r="M8" i="8" s="1"/>
  <c r="U8" i="8" s="1"/>
  <c r="J563" i="8"/>
  <c r="M7" i="8" s="1"/>
  <c r="U7" i="8" s="1"/>
  <c r="J376" i="8"/>
  <c r="M6" i="8" s="1"/>
  <c r="U6" i="8" s="1"/>
  <c r="J189" i="8"/>
  <c r="M5" i="8" s="1"/>
  <c r="J8791" i="8"/>
  <c r="M51" i="8" s="1"/>
  <c r="U51" i="8" s="1"/>
  <c r="J8604" i="8"/>
  <c r="M50" i="8" s="1"/>
  <c r="U50" i="8" s="1"/>
  <c r="J8417" i="8"/>
  <c r="M49" i="8" s="1"/>
  <c r="U49" i="8" s="1"/>
  <c r="J8230" i="8"/>
  <c r="M48" i="8" s="1"/>
  <c r="U48" i="8" s="1"/>
  <c r="J8043" i="8"/>
  <c r="M47" i="8" s="1"/>
  <c r="U47" i="8" s="1"/>
  <c r="J7856" i="8"/>
  <c r="M46" i="8" s="1"/>
  <c r="U46" i="8" s="1"/>
  <c r="J7669" i="8"/>
  <c r="M45" i="8" s="1"/>
  <c r="U45" i="8" s="1"/>
  <c r="J7482" i="8"/>
  <c r="M44" i="8" s="1"/>
  <c r="U44" i="8" s="1"/>
  <c r="J7295" i="8"/>
  <c r="M43" i="8" s="1"/>
  <c r="U43" i="8" s="1"/>
  <c r="J7108" i="8"/>
  <c r="M42" i="8" s="1"/>
  <c r="U42" i="8" s="1"/>
  <c r="J6921" i="8"/>
  <c r="M41" i="8" s="1"/>
  <c r="U41" i="8" s="1"/>
  <c r="J6734" i="8"/>
  <c r="M40" i="8" s="1"/>
  <c r="U40" i="8" s="1"/>
  <c r="J6547" i="8"/>
  <c r="M39" i="8" s="1"/>
  <c r="U39" i="8" s="1"/>
  <c r="J6360" i="8"/>
  <c r="M38" i="8" s="1"/>
  <c r="U38" i="8" s="1"/>
  <c r="J6173" i="8"/>
  <c r="M37" i="8" s="1"/>
  <c r="U37" i="8" s="1"/>
  <c r="J5986" i="8"/>
  <c r="M36" i="8" s="1"/>
  <c r="U36" i="8" s="1"/>
  <c r="J5799" i="8"/>
  <c r="M35" i="8" s="1"/>
  <c r="U35" i="8" s="1"/>
  <c r="J5612" i="8"/>
  <c r="M34" i="8" s="1"/>
  <c r="U34" i="8" s="1"/>
  <c r="J5425" i="8"/>
  <c r="M33" i="8" s="1"/>
  <c r="U33" i="8" s="1"/>
  <c r="J5238" i="8"/>
  <c r="M32" i="8" s="1"/>
  <c r="U32" i="8" s="1"/>
  <c r="J5051" i="8"/>
  <c r="M31" i="8" s="1"/>
  <c r="U31" i="8" s="1"/>
  <c r="J4864" i="8"/>
  <c r="M30" i="8" s="1"/>
  <c r="U30" i="8" s="1"/>
  <c r="J4677" i="8"/>
  <c r="M29" i="8" s="1"/>
  <c r="U29" i="8" s="1"/>
  <c r="J4490" i="8"/>
  <c r="M28" i="8" s="1"/>
  <c r="U28" i="8" s="1"/>
  <c r="J4303" i="8"/>
  <c r="M27" i="8" s="1"/>
  <c r="U27" i="8" s="1"/>
  <c r="J4116" i="8"/>
  <c r="M26" i="8" s="1"/>
  <c r="U26" i="8" s="1"/>
  <c r="J3929" i="8"/>
  <c r="M25" i="8" s="1"/>
  <c r="U25" i="8" s="1"/>
  <c r="J3742" i="8"/>
  <c r="M24" i="8" s="1"/>
  <c r="U24" i="8" s="1"/>
  <c r="J3555" i="8"/>
  <c r="M23" i="8" s="1"/>
  <c r="U23" i="8" s="1"/>
  <c r="J3368" i="8"/>
  <c r="M22" i="8" s="1"/>
  <c r="U22" i="8" s="1"/>
  <c r="J3181" i="8"/>
  <c r="M21" i="8" s="1"/>
  <c r="U21" i="8" s="1"/>
  <c r="J2994" i="8"/>
  <c r="M20" i="8" s="1"/>
  <c r="U20" i="8" s="1"/>
  <c r="J2807" i="8"/>
  <c r="M19" i="8" s="1"/>
  <c r="U19" i="8" s="1"/>
  <c r="J2620" i="8"/>
  <c r="M18" i="8" s="1"/>
  <c r="U18" i="8" s="1"/>
  <c r="J2433" i="8"/>
  <c r="M17" i="8" s="1"/>
  <c r="U17" i="8" s="1"/>
  <c r="J2246" i="8"/>
  <c r="M16" i="8" s="1"/>
  <c r="U16" i="8" s="1"/>
  <c r="J2059" i="8"/>
  <c r="M15" i="8" s="1"/>
  <c r="U15" i="8" s="1"/>
  <c r="J1872" i="8"/>
  <c r="M14" i="8" s="1"/>
  <c r="U14" i="8" s="1"/>
  <c r="J1685" i="8"/>
  <c r="M13" i="8" s="1"/>
  <c r="U13" i="8" s="1"/>
  <c r="J1498" i="8"/>
  <c r="M12" i="8" s="1"/>
  <c r="U12" i="8" s="1"/>
  <c r="J1311" i="8"/>
  <c r="M11" i="8" s="1"/>
  <c r="U11" i="8" s="1"/>
  <c r="J937" i="8"/>
  <c r="M9" i="8" s="1"/>
  <c r="U9" i="8" s="1"/>
  <c r="N55" i="8" l="1"/>
  <c r="M56" i="8"/>
  <c r="M57" i="8" s="1"/>
  <c r="M55" i="8"/>
  <c r="M58" i="8"/>
  <c r="W5" i="8"/>
  <c r="X5" i="8" s="1"/>
  <c r="W19" i="8"/>
  <c r="X19" i="8" s="1"/>
  <c r="W11" i="8"/>
  <c r="X11" i="8" s="1"/>
  <c r="W20" i="8"/>
  <c r="X20" i="8" s="1"/>
  <c r="W12" i="8"/>
  <c r="X12" i="8" s="1"/>
  <c r="W22" i="8"/>
  <c r="X22" i="8" s="1"/>
  <c r="W14" i="8"/>
  <c r="X14" i="8" s="1"/>
  <c r="W6" i="8"/>
  <c r="X6" i="8" s="1"/>
  <c r="W21" i="8"/>
  <c r="X21" i="8" s="1"/>
  <c r="W13" i="8"/>
  <c r="X13" i="8" s="1"/>
  <c r="W23" i="8"/>
  <c r="X23" i="8" s="1"/>
  <c r="W15" i="8"/>
  <c r="X15" i="8" s="1"/>
  <c r="W7" i="8"/>
  <c r="X7" i="8" s="1"/>
  <c r="W26" i="8"/>
  <c r="X26" i="8" s="1"/>
  <c r="W18" i="8"/>
  <c r="X18" i="8" s="1"/>
  <c r="W10" i="8"/>
  <c r="X10" i="8" s="1"/>
  <c r="W24" i="8"/>
  <c r="X24" i="8" s="1"/>
  <c r="W16" i="8"/>
  <c r="X16" i="8" s="1"/>
  <c r="W8" i="8"/>
  <c r="X8" i="8" s="1"/>
  <c r="W25" i="8"/>
  <c r="X25" i="8" s="1"/>
  <c r="W17" i="8"/>
  <c r="X17" i="8" s="1"/>
  <c r="W9" i="8"/>
  <c r="X9" i="8" s="1"/>
  <c r="W30" i="8"/>
  <c r="X30" i="8" s="1"/>
  <c r="W31" i="8"/>
  <c r="X31" i="8" s="1"/>
  <c r="W32" i="8"/>
  <c r="X32" i="8" s="1"/>
  <c r="W33" i="8"/>
  <c r="X33" i="8" s="1"/>
  <c r="W34" i="8"/>
  <c r="X34" i="8" s="1"/>
  <c r="W29" i="8"/>
  <c r="X29" i="8" s="1"/>
  <c r="W35" i="8"/>
  <c r="X35" i="8" s="1"/>
  <c r="W27" i="8"/>
  <c r="X27" i="8" s="1"/>
  <c r="W28" i="8"/>
  <c r="X28" i="8" s="1"/>
  <c r="U5" i="8"/>
  <c r="M59" i="8" l="1"/>
  <c r="M60" i="8" s="1"/>
</calcChain>
</file>

<file path=xl/sharedStrings.xml><?xml version="1.0" encoding="utf-8"?>
<sst xmlns="http://schemas.openxmlformats.org/spreadsheetml/2006/main" count="642" uniqueCount="135">
  <si>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</si>
  <si>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</si>
  <si>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</si>
  <si>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</si>
  <si>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</si>
  <si>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</si>
  <si>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</si>
  <si>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</si>
  <si>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</si>
  <si>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</si>
  <si>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</si>
  <si>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</si>
  <si>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</si>
  <si>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</si>
  <si>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</si>
  <si>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</si>
  <si>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</si>
  <si>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</si>
  <si>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</si>
  <si>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</si>
  <si>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</si>
  <si>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</si>
  <si>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</si>
  <si>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</si>
  <si>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</si>
  <si>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</si>
  <si>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</si>
  <si>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</si>
  <si>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</si>
  <si>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</si>
  <si>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</si>
  <si>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</si>
  <si>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</si>
  <si>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</si>
  <si>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</si>
  <si>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</si>
  <si>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</si>
  <si>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</si>
  <si>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</si>
  <si>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</si>
  <si>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</si>
  <si>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</si>
  <si>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</si>
  <si>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</si>
  <si>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</si>
  <si>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</si>
  <si>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</si>
  <si>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</si>
  <si>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</si>
  <si>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</si>
  <si>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</si>
  <si>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</si>
  <si>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</si>
  <si>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</si>
  <si>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</si>
  <si>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</si>
  <si>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</si>
  <si>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</si>
  <si>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</si>
  <si>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</si>
  <si>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</si>
  <si>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</si>
  <si>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</si>
  <si>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</si>
  <si>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</si>
  <si>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</si>
  <si>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</si>
  <si>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</si>
  <si>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</si>
  <si>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0-1000</t>
  </si>
  <si>
    <t>1001-2000</t>
  </si>
  <si>
    <t>2001-3000</t>
  </si>
  <si>
    <t>3001-4000</t>
  </si>
  <si>
    <t>4001-5000</t>
  </si>
  <si>
    <t>5001-6000</t>
  </si>
  <si>
    <t>7001-8000</t>
  </si>
  <si>
    <t>8001-9000</t>
  </si>
  <si>
    <t>10001-11000</t>
  </si>
  <si>
    <t>11001-12000</t>
  </si>
  <si>
    <t>12001-13000</t>
  </si>
  <si>
    <t>13001-14000</t>
  </si>
  <si>
    <t>9001-10000</t>
  </si>
  <si>
    <t>6001-7000</t>
  </si>
  <si>
    <t>14001-15000</t>
  </si>
  <si>
    <t>15001-16000</t>
  </si>
  <si>
    <t>16001-17000</t>
  </si>
  <si>
    <t>17001-18000</t>
  </si>
  <si>
    <t>18001-19000</t>
  </si>
  <si>
    <t>19001-20000</t>
  </si>
  <si>
    <t>20001-21000</t>
  </si>
  <si>
    <t>21001-22000</t>
  </si>
  <si>
    <t>22001-23000</t>
  </si>
  <si>
    <t>23001-24000</t>
  </si>
  <si>
    <t>24001-25000</t>
  </si>
  <si>
    <t>25001-26000</t>
  </si>
  <si>
    <t>26001-27000</t>
  </si>
  <si>
    <t>27001-28000</t>
  </si>
  <si>
    <t>28001-29000</t>
  </si>
  <si>
    <t>29001-30000</t>
  </si>
  <si>
    <t>30001-31000</t>
  </si>
  <si>
    <t>31001-32000</t>
  </si>
  <si>
    <t>32001-33000</t>
  </si>
  <si>
    <t>33001-34000</t>
  </si>
  <si>
    <t>34001-35000</t>
  </si>
  <si>
    <t>35001-36000</t>
  </si>
  <si>
    <t>36001-37000</t>
  </si>
  <si>
    <t>37001-38000</t>
  </si>
  <si>
    <t>38001-39000</t>
  </si>
  <si>
    <t>39001-40000</t>
  </si>
  <si>
    <t>40001-41000</t>
  </si>
  <si>
    <t>41001-42000</t>
  </si>
  <si>
    <t>42001-43000</t>
  </si>
  <si>
    <t>43001-44000</t>
  </si>
  <si>
    <t>44001-45000</t>
  </si>
  <si>
    <t>45001-46000</t>
  </si>
  <si>
    <t>46001-47000</t>
  </si>
  <si>
    <t>47001-48000</t>
  </si>
  <si>
    <t>48001-49000</t>
  </si>
  <si>
    <t>49001-50000</t>
  </si>
  <si>
    <t>50001-51000</t>
  </si>
  <si>
    <t>51001-52000</t>
  </si>
  <si>
    <t>52001-53000</t>
  </si>
  <si>
    <t>53001-54000</t>
  </si>
  <si>
    <t>54001-55000</t>
  </si>
  <si>
    <t>55001-56000</t>
  </si>
  <si>
    <t>56001-57000</t>
  </si>
  <si>
    <t>&gt;57001</t>
  </si>
  <si>
    <t>Frequency of Telomere Signals</t>
  </si>
  <si>
    <t>Frequency of  Average Cell Intensities</t>
  </si>
  <si>
    <t>SD</t>
  </si>
  <si>
    <t>SE</t>
  </si>
  <si>
    <t>Total Foci</t>
  </si>
  <si>
    <t>Signal Free ends</t>
  </si>
  <si>
    <t>proportion of SFE</t>
  </si>
  <si>
    <t>START AT IMAGE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</si>
</sst>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4" fontId="1" fillId="0" borderId="0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148</c:v>
                </c:pt>
                <c:pt idx="1">
                  <c:v>154</c:v>
                </c:pt>
                <c:pt idx="2">
                  <c:v>146</c:v>
                </c:pt>
                <c:pt idx="3">
                  <c:v>162</c:v>
                </c:pt>
                <c:pt idx="4">
                  <c:v>155</c:v>
                </c:pt>
                <c:pt idx="5">
                  <c:v>170</c:v>
                </c:pt>
                <c:pt idx="6">
                  <c:v>145</c:v>
                </c:pt>
                <c:pt idx="7">
                  <c:v>164</c:v>
                </c:pt>
                <c:pt idx="8">
                  <c:v>167</c:v>
                </c:pt>
                <c:pt idx="9">
                  <c:v>168</c:v>
                </c:pt>
                <c:pt idx="10">
                  <c:v>163</c:v>
                </c:pt>
                <c:pt idx="11">
                  <c:v>153</c:v>
                </c:pt>
                <c:pt idx="12">
                  <c:v>164</c:v>
                </c:pt>
                <c:pt idx="13">
                  <c:v>129</c:v>
                </c:pt>
                <c:pt idx="14">
                  <c:v>159</c:v>
                </c:pt>
                <c:pt idx="15">
                  <c:v>159</c:v>
                </c:pt>
                <c:pt idx="16">
                  <c:v>114</c:v>
                </c:pt>
                <c:pt idx="17">
                  <c:v>139</c:v>
                </c:pt>
                <c:pt idx="18">
                  <c:v>92</c:v>
                </c:pt>
                <c:pt idx="19">
                  <c:v>130</c:v>
                </c:pt>
                <c:pt idx="20">
                  <c:v>123</c:v>
                </c:pt>
                <c:pt idx="21">
                  <c:v>153</c:v>
                </c:pt>
                <c:pt idx="22">
                  <c:v>126</c:v>
                </c:pt>
                <c:pt idx="23">
                  <c:v>139</c:v>
                </c:pt>
                <c:pt idx="24">
                  <c:v>104</c:v>
                </c:pt>
                <c:pt idx="25">
                  <c:v>127</c:v>
                </c:pt>
                <c:pt idx="26">
                  <c:v>115</c:v>
                </c:pt>
                <c:pt idx="27">
                  <c:v>156</c:v>
                </c:pt>
                <c:pt idx="28">
                  <c:v>136</c:v>
                </c:pt>
                <c:pt idx="29">
                  <c:v>139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8-46AF-9695-C2773C2E8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3278056"/>
        <c:axId val="283280016"/>
      </c:barChart>
      <c:catAx>
        <c:axId val="283278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83280016"/>
        <c:crosses val="autoZero"/>
        <c:auto val="1"/>
        <c:lblAlgn val="ctr"/>
        <c:lblOffset val="100"/>
        <c:noMultiLvlLbl val="0"/>
      </c:catAx>
      <c:valAx>
        <c:axId val="28328001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28327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11304.662162162162</c:v>
                </c:pt>
                <c:pt idx="1">
                  <c:v>11978.863636363636</c:v>
                </c:pt>
                <c:pt idx="2">
                  <c:v>10735.945205479453</c:v>
                </c:pt>
                <c:pt idx="3">
                  <c:v>11249.62962962963</c:v>
                </c:pt>
                <c:pt idx="4">
                  <c:v>11635.2</c:v>
                </c:pt>
                <c:pt idx="5">
                  <c:v>13628.317647058824</c:v>
                </c:pt>
                <c:pt idx="6">
                  <c:v>14094.682758620689</c:v>
                </c:pt>
                <c:pt idx="7">
                  <c:v>11412.59756097561</c:v>
                </c:pt>
                <c:pt idx="8" formatCode="General">
                  <c:v>14873.299401197604</c:v>
                </c:pt>
                <c:pt idx="9">
                  <c:v>10532.095238095239</c:v>
                </c:pt>
                <c:pt idx="10">
                  <c:v>11996.134969325154</c:v>
                </c:pt>
                <c:pt idx="11">
                  <c:v>12700.117647058823</c:v>
                </c:pt>
                <c:pt idx="12">
                  <c:v>12392.853658536585</c:v>
                </c:pt>
                <c:pt idx="13" formatCode="General">
                  <c:v>12856.217054263567</c:v>
                </c:pt>
                <c:pt idx="14">
                  <c:v>12078.119496855346</c:v>
                </c:pt>
                <c:pt idx="15">
                  <c:v>10686.534591194968</c:v>
                </c:pt>
                <c:pt idx="16">
                  <c:v>8952.6315789473683</c:v>
                </c:pt>
                <c:pt idx="17">
                  <c:v>7555</c:v>
                </c:pt>
                <c:pt idx="18">
                  <c:v>9698.565217391304</c:v>
                </c:pt>
                <c:pt idx="19">
                  <c:v>8599.7230769230773</c:v>
                </c:pt>
                <c:pt idx="20">
                  <c:v>8592.1300813008129</c:v>
                </c:pt>
                <c:pt idx="21">
                  <c:v>10213.045751633987</c:v>
                </c:pt>
                <c:pt idx="22" formatCode="General">
                  <c:v>6889.4841269841272</c:v>
                </c:pt>
                <c:pt idx="23">
                  <c:v>11194.316546762589</c:v>
                </c:pt>
                <c:pt idx="24">
                  <c:v>6433.8846153846152</c:v>
                </c:pt>
                <c:pt idx="25">
                  <c:v>7285.9606299212601</c:v>
                </c:pt>
                <c:pt idx="26">
                  <c:v>7778.391304347826</c:v>
                </c:pt>
                <c:pt idx="27">
                  <c:v>8690.461538461539</c:v>
                </c:pt>
                <c:pt idx="28">
                  <c:v>9707.4852941176468</c:v>
                </c:pt>
                <c:pt idx="29">
                  <c:v>12947.230215827338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General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0-455F-B2A9-E3D3084A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3276488"/>
        <c:axId val="283275312"/>
      </c:barChart>
      <c:catAx>
        <c:axId val="283276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83275312"/>
        <c:crosses val="autoZero"/>
        <c:auto val="1"/>
        <c:lblAlgn val="ctr"/>
        <c:lblOffset val="100"/>
        <c:noMultiLvlLbl val="0"/>
      </c:catAx>
      <c:valAx>
        <c:axId val="28327531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8327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10001-11000</c:v>
                </c:pt>
                <c:pt idx="11">
                  <c:v>11001-12000</c:v>
                </c:pt>
                <c:pt idx="12">
                  <c:v>12001-13000</c:v>
                </c:pt>
                <c:pt idx="13">
                  <c:v>13001-14000</c:v>
                </c:pt>
                <c:pt idx="14">
                  <c:v>14001-15000</c:v>
                </c:pt>
                <c:pt idx="15">
                  <c:v>15001-16000</c:v>
                </c:pt>
                <c:pt idx="16">
                  <c:v>16001-17000</c:v>
                </c:pt>
                <c:pt idx="17">
                  <c:v>17001-18000</c:v>
                </c:pt>
                <c:pt idx="18">
                  <c:v>18001-19000</c:v>
                </c:pt>
                <c:pt idx="19">
                  <c:v>19001-20000</c:v>
                </c:pt>
                <c:pt idx="20">
                  <c:v>20001-21000</c:v>
                </c:pt>
                <c:pt idx="21">
                  <c:v>21001-22000</c:v>
                </c:pt>
                <c:pt idx="22">
                  <c:v>22001-23000</c:v>
                </c:pt>
                <c:pt idx="23">
                  <c:v>23001-24000</c:v>
                </c:pt>
                <c:pt idx="24">
                  <c:v>24001-25000</c:v>
                </c:pt>
                <c:pt idx="25">
                  <c:v>25001-26000</c:v>
                </c:pt>
                <c:pt idx="26">
                  <c:v>26001-27000</c:v>
                </c:pt>
                <c:pt idx="27">
                  <c:v>27001-28000</c:v>
                </c:pt>
                <c:pt idx="28">
                  <c:v>28001-29000</c:v>
                </c:pt>
                <c:pt idx="29">
                  <c:v>29001-30000</c:v>
                </c:pt>
                <c:pt idx="30">
                  <c:v>30001-31000</c:v>
                </c:pt>
                <c:pt idx="31">
                  <c:v>31001-32000</c:v>
                </c:pt>
                <c:pt idx="32">
                  <c:v>32001-33000</c:v>
                </c:pt>
                <c:pt idx="33">
                  <c:v>33001-34000</c:v>
                </c:pt>
                <c:pt idx="34">
                  <c:v>34001-35000</c:v>
                </c:pt>
                <c:pt idx="35">
                  <c:v>35001-36000</c:v>
                </c:pt>
                <c:pt idx="36">
                  <c:v>36001-37000</c:v>
                </c:pt>
                <c:pt idx="37">
                  <c:v>37001-38000</c:v>
                </c:pt>
                <c:pt idx="38">
                  <c:v>38001-39000</c:v>
                </c:pt>
                <c:pt idx="39">
                  <c:v>39001-40000</c:v>
                </c:pt>
                <c:pt idx="40">
                  <c:v>40001-41000</c:v>
                </c:pt>
                <c:pt idx="41">
                  <c:v>41001-42000</c:v>
                </c:pt>
                <c:pt idx="42">
                  <c:v>42001-43000</c:v>
                </c:pt>
                <c:pt idx="43">
                  <c:v>43001-44000</c:v>
                </c:pt>
                <c:pt idx="44">
                  <c:v>44001-45000</c:v>
                </c:pt>
                <c:pt idx="45">
                  <c:v>45001-46000</c:v>
                </c:pt>
                <c:pt idx="46">
                  <c:v>46001-47000</c:v>
                </c:pt>
                <c:pt idx="47">
                  <c:v>47001-48000</c:v>
                </c:pt>
                <c:pt idx="48">
                  <c:v>48001-49000</c:v>
                </c:pt>
                <c:pt idx="49">
                  <c:v>49001-50000</c:v>
                </c:pt>
                <c:pt idx="50">
                  <c:v>50001-51000</c:v>
                </c:pt>
                <c:pt idx="51">
                  <c:v>51001-52000</c:v>
                </c:pt>
                <c:pt idx="52">
                  <c:v>52001-53000</c:v>
                </c:pt>
                <c:pt idx="53">
                  <c:v>53001-54000</c:v>
                </c:pt>
                <c:pt idx="54">
                  <c:v>54001-55000</c:v>
                </c:pt>
                <c:pt idx="55">
                  <c:v>55001-56000</c:v>
                </c:pt>
                <c:pt idx="56">
                  <c:v>56001-57000</c:v>
                </c:pt>
                <c:pt idx="57">
                  <c:v>&gt;57001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3</c:v>
                </c:pt>
                <c:pt idx="1">
                  <c:v>14</c:v>
                </c:pt>
                <c:pt idx="2">
                  <c:v>38</c:v>
                </c:pt>
                <c:pt idx="3">
                  <c:v>59</c:v>
                </c:pt>
                <c:pt idx="4">
                  <c:v>98</c:v>
                </c:pt>
                <c:pt idx="5">
                  <c:v>168</c:v>
                </c:pt>
                <c:pt idx="6">
                  <c:v>250</c:v>
                </c:pt>
                <c:pt idx="7">
                  <c:v>376</c:v>
                </c:pt>
                <c:pt idx="8">
                  <c:v>407</c:v>
                </c:pt>
                <c:pt idx="9">
                  <c:v>467</c:v>
                </c:pt>
                <c:pt idx="10">
                  <c:v>438</c:v>
                </c:pt>
                <c:pt idx="11">
                  <c:v>415</c:v>
                </c:pt>
                <c:pt idx="12">
                  <c:v>422</c:v>
                </c:pt>
                <c:pt idx="13">
                  <c:v>300</c:v>
                </c:pt>
                <c:pt idx="14">
                  <c:v>260</c:v>
                </c:pt>
                <c:pt idx="15">
                  <c:v>197</c:v>
                </c:pt>
                <c:pt idx="16">
                  <c:v>146</c:v>
                </c:pt>
                <c:pt idx="17">
                  <c:v>88</c:v>
                </c:pt>
                <c:pt idx="18">
                  <c:v>71</c:v>
                </c:pt>
                <c:pt idx="19">
                  <c:v>40</c:v>
                </c:pt>
                <c:pt idx="20">
                  <c:v>24</c:v>
                </c:pt>
                <c:pt idx="21">
                  <c:v>9</c:v>
                </c:pt>
                <c:pt idx="22">
                  <c:v>6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8-4E5D-B7ED-C82BA2F2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274136"/>
        <c:axId val="283276880"/>
      </c:barChart>
      <c:catAx>
        <c:axId val="28327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283276880"/>
        <c:crosses val="autoZero"/>
        <c:auto val="1"/>
        <c:lblAlgn val="ctr"/>
        <c:lblOffset val="100"/>
        <c:noMultiLvlLbl val="0"/>
      </c:catAx>
      <c:valAx>
        <c:axId val="28327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27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10001-11000</c:v>
                </c:pt>
                <c:pt idx="11">
                  <c:v>11001-12000</c:v>
                </c:pt>
                <c:pt idx="12">
                  <c:v>12001-13000</c:v>
                </c:pt>
                <c:pt idx="13">
                  <c:v>13001-14000</c:v>
                </c:pt>
                <c:pt idx="14">
                  <c:v>14001-15000</c:v>
                </c:pt>
                <c:pt idx="15">
                  <c:v>15001-16000</c:v>
                </c:pt>
                <c:pt idx="16">
                  <c:v>16001-17000</c:v>
                </c:pt>
                <c:pt idx="17">
                  <c:v>17001-18000</c:v>
                </c:pt>
                <c:pt idx="18">
                  <c:v>18001-19000</c:v>
                </c:pt>
                <c:pt idx="19">
                  <c:v>19001-20000</c:v>
                </c:pt>
                <c:pt idx="20">
                  <c:v>20001-21000</c:v>
                </c:pt>
                <c:pt idx="21">
                  <c:v>21001-22000</c:v>
                </c:pt>
                <c:pt idx="22">
                  <c:v>22001-23000</c:v>
                </c:pt>
                <c:pt idx="23">
                  <c:v>23001-24000</c:v>
                </c:pt>
                <c:pt idx="24">
                  <c:v>24001-25000</c:v>
                </c:pt>
                <c:pt idx="25">
                  <c:v>25001-26000</c:v>
                </c:pt>
                <c:pt idx="26">
                  <c:v>26001-27000</c:v>
                </c:pt>
                <c:pt idx="27">
                  <c:v>27001-28000</c:v>
                </c:pt>
                <c:pt idx="28">
                  <c:v>28001-29000</c:v>
                </c:pt>
                <c:pt idx="29">
                  <c:v>29001-30000</c:v>
                </c:pt>
                <c:pt idx="30">
                  <c:v>30001-31000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6.6666666666666666E-2</c:v>
                </c:pt>
                <c:pt idx="7">
                  <c:v>0.1</c:v>
                </c:pt>
                <c:pt idx="8">
                  <c:v>0.13333333333333333</c:v>
                </c:pt>
                <c:pt idx="9">
                  <c:v>6.6666666666666666E-2</c:v>
                </c:pt>
                <c:pt idx="10">
                  <c:v>0.13333333333333333</c:v>
                </c:pt>
                <c:pt idx="11">
                  <c:v>0.23333333333333334</c:v>
                </c:pt>
                <c:pt idx="12">
                  <c:v>0.16666666666666666</c:v>
                </c:pt>
                <c:pt idx="13">
                  <c:v>3.3333333333333333E-2</c:v>
                </c:pt>
                <c:pt idx="14">
                  <c:v>6.6666666666666666E-2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37E-AC73-6D9FC0AB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272960"/>
        <c:axId val="283273352"/>
      </c:barChart>
      <c:catAx>
        <c:axId val="283272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83273352"/>
        <c:crosses val="autoZero"/>
        <c:auto val="1"/>
        <c:lblAlgn val="ctr"/>
        <c:lblOffset val="100"/>
        <c:noMultiLvlLbl val="0"/>
      </c:catAx>
      <c:valAx>
        <c:axId val="283273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8327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B1" zoomScaleNormal="100" workbookViewId="0">
      <selection activeCell="I9" sqref="I9"/>
    </sheetView>
  </sheetViews>
  <sheetFormatPr baseColWidth="10" defaultColWidth="8.83203125" defaultRowHeight="13" x14ac:dyDescent="0.15"/>
  <cols>
    <col min="3" max="3" width="16.1640625" customWidth="1"/>
    <col min="11" max="11" width="7.6640625" customWidth="1"/>
    <col min="12" max="12" width="15.1640625" customWidth="1"/>
    <col min="13" max="13" width="19.5" bestFit="1" customWidth="1"/>
    <col min="14" max="14" width="22" bestFit="1" customWidth="1"/>
    <col min="17" max="17" width="11.83203125" bestFit="1" customWidth="1"/>
    <col min="18" max="18" width="10.83203125" bestFit="1" customWidth="1"/>
    <col min="21" max="21" width="15.33203125" bestFit="1" customWidth="1"/>
    <col min="22" max="22" width="9.83203125" bestFit="1" customWidth="1"/>
    <col min="23" max="23" width="16" bestFit="1" customWidth="1"/>
    <col min="24" max="24" width="10.83203125" bestFit="1" customWidth="1"/>
    <col min="26" max="26" width="12.5" bestFit="1" customWidth="1"/>
    <col min="27" max="27" width="13.6640625" bestFit="1" customWidth="1"/>
    <col min="28" max="28" width="22" bestFit="1" customWidth="1"/>
    <col min="29" max="29" width="10.5" customWidth="1"/>
    <col min="30" max="30" width="16" bestFit="1" customWidth="1"/>
  </cols>
  <sheetData>
    <row r="1" spans="1:34" ht="14" thickBot="1" x14ac:dyDescent="0.2"/>
    <row r="2" spans="1:34" ht="26" thickBot="1" x14ac:dyDescent="0.3">
      <c r="B2" s="53" t="s">
        <v>63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5"/>
    </row>
    <row r="3" spans="1:34" x14ac:dyDescent="0.15">
      <c r="U3" s="51" t="s">
        <v>128</v>
      </c>
      <c r="V3" s="51"/>
      <c r="W3" s="51"/>
      <c r="X3" s="51"/>
      <c r="Z3" s="52"/>
      <c r="AA3" s="52"/>
      <c r="AB3" s="52"/>
      <c r="AC3" s="52"/>
      <c r="AD3" s="46"/>
    </row>
    <row r="4" spans="1:34" x14ac:dyDescent="0.15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1" t="s">
        <v>127</v>
      </c>
      <c r="Q4" s="51"/>
      <c r="R4" s="51"/>
      <c r="S4" s="51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15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11304.662162162162</v>
      </c>
      <c r="N5" s="25">
        <f>B188</f>
        <v>148</v>
      </c>
      <c r="Q5" s="39" t="s">
        <v>61</v>
      </c>
      <c r="R5" s="39" t="s">
        <v>62</v>
      </c>
      <c r="U5" s="36">
        <f>M5</f>
        <v>11304.662162162162</v>
      </c>
      <c r="V5" s="24" t="s">
        <v>69</v>
      </c>
      <c r="W5" s="3">
        <f>COUNTIFS(M5:M54,"&lt;1001",M5:M54,"&gt;0")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15">
      <c r="B6" s="4"/>
      <c r="C6" s="16"/>
      <c r="D6" s="16"/>
      <c r="E6" s="16"/>
      <c r="F6" s="16"/>
      <c r="G6" s="16"/>
      <c r="H6" s="16"/>
      <c r="I6" s="18"/>
      <c r="L6" s="23">
        <v>2</v>
      </c>
      <c r="M6" s="24">
        <f>J376</f>
        <v>11978.863636363636</v>
      </c>
      <c r="N6" s="25">
        <f>B375</f>
        <v>154</v>
      </c>
      <c r="Q6" s="34" t="s">
        <v>69</v>
      </c>
      <c r="R6" s="3">
        <f>COUNTIFS(D7:D12759,"&lt;1001",D7:D12759,"&gt;0")</f>
        <v>3</v>
      </c>
      <c r="U6" s="36">
        <f t="shared" ref="U6:U13" si="0">M6</f>
        <v>11978.863636363636</v>
      </c>
      <c r="V6" s="24" t="s">
        <v>70</v>
      </c>
      <c r="W6" s="3">
        <f>COUNTIFS(M5:M54,"&lt;2001",M5:M54,"&gt;1000")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15">
      <c r="A7" s="6"/>
      <c r="B7" s="16">
        <v>1</v>
      </c>
      <c r="C7" s="16">
        <v>459507</v>
      </c>
      <c r="D7" s="16">
        <v>11207</v>
      </c>
      <c r="E7" s="16">
        <v>3579</v>
      </c>
      <c r="F7" s="16">
        <v>21051</v>
      </c>
      <c r="G7" s="16">
        <v>41</v>
      </c>
      <c r="H7" s="16">
        <v>4492.5519999999997</v>
      </c>
      <c r="I7" s="18"/>
      <c r="L7" s="23">
        <v>3</v>
      </c>
      <c r="M7" s="24">
        <f>J563</f>
        <v>10735.945205479453</v>
      </c>
      <c r="N7" s="25">
        <f>B562</f>
        <v>146</v>
      </c>
      <c r="Q7" s="44" t="s">
        <v>70</v>
      </c>
      <c r="R7" s="3">
        <f>COUNTIFS(D7:D12759,"&lt;2001",D7:D12759,"&gt;1000")</f>
        <v>14</v>
      </c>
      <c r="U7" s="36">
        <f t="shared" si="0"/>
        <v>10735.945205479453</v>
      </c>
      <c r="V7" s="33" t="s">
        <v>71</v>
      </c>
      <c r="W7" s="3">
        <f>COUNTIFS(M5:M54,"&lt;3001",M5:M54,"&gt;2000")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15">
      <c r="A8" s="6"/>
      <c r="B8" s="16">
        <v>2</v>
      </c>
      <c r="C8" s="16">
        <v>469609</v>
      </c>
      <c r="D8" s="16">
        <v>10921</v>
      </c>
      <c r="E8" s="16">
        <v>6171</v>
      </c>
      <c r="F8" s="16">
        <v>17819</v>
      </c>
      <c r="G8" s="16">
        <v>43</v>
      </c>
      <c r="H8" s="16">
        <v>3341.3593999999998</v>
      </c>
      <c r="I8" s="18"/>
      <c r="L8" s="23">
        <v>4</v>
      </c>
      <c r="M8" s="24">
        <f>J750</f>
        <v>11249.62962962963</v>
      </c>
      <c r="N8" s="25">
        <f>B749</f>
        <v>162</v>
      </c>
      <c r="Q8" s="33" t="s">
        <v>71</v>
      </c>
      <c r="R8" s="3">
        <f>COUNTIFS(D7:D12759,"&lt;3001",D7:D12759,"&gt;2000")</f>
        <v>38</v>
      </c>
      <c r="U8" s="36">
        <f t="shared" si="0"/>
        <v>11249.62962962963</v>
      </c>
      <c r="V8" s="33" t="s">
        <v>72</v>
      </c>
      <c r="W8" s="3">
        <f>COUNTIFS(M5:M54,"&lt;4001",M5:M54,"&gt;3000")</f>
        <v>0</v>
      </c>
      <c r="X8" s="3">
        <f t="shared" si="1"/>
        <v>0</v>
      </c>
      <c r="Z8" s="5"/>
      <c r="AA8" s="5"/>
      <c r="AB8" s="29"/>
      <c r="AC8" s="5"/>
      <c r="AD8" s="5"/>
    </row>
    <row r="9" spans="1:34" x14ac:dyDescent="0.15">
      <c r="A9" s="6"/>
      <c r="B9" s="16">
        <v>3</v>
      </c>
      <c r="C9" s="16">
        <v>604463</v>
      </c>
      <c r="D9" s="16">
        <v>9909</v>
      </c>
      <c r="E9" s="16">
        <v>5083</v>
      </c>
      <c r="F9" s="16">
        <v>16891</v>
      </c>
      <c r="G9" s="16">
        <v>61</v>
      </c>
      <c r="H9" s="16">
        <v>2945.2831999999999</v>
      </c>
      <c r="I9" s="18"/>
      <c r="L9" s="23">
        <v>5</v>
      </c>
      <c r="M9" s="24">
        <f>J937</f>
        <v>11635.2</v>
      </c>
      <c r="N9" s="25">
        <f>B936</f>
        <v>155</v>
      </c>
      <c r="Q9" s="33" t="s">
        <v>72</v>
      </c>
      <c r="R9" s="3">
        <f>COUNTIFS(D7:D12759,"&lt;4001",D7:D12759,"&gt;3000")</f>
        <v>59</v>
      </c>
      <c r="U9" s="36">
        <f t="shared" si="0"/>
        <v>11635.2</v>
      </c>
      <c r="V9" s="33" t="s">
        <v>73</v>
      </c>
      <c r="W9" s="3">
        <f>COUNTIFS(M5:M54,"&lt;5001",M5:M54,"&gt;4000")</f>
        <v>0</v>
      </c>
      <c r="X9" s="3">
        <f t="shared" si="1"/>
        <v>0</v>
      </c>
      <c r="Z9" s="5"/>
      <c r="AA9" s="5"/>
      <c r="AB9" s="29"/>
      <c r="AC9" s="5"/>
      <c r="AD9" s="5"/>
      <c r="AH9" s="19"/>
    </row>
    <row r="10" spans="1:34" x14ac:dyDescent="0.15">
      <c r="A10" s="6"/>
      <c r="B10" s="16">
        <v>4</v>
      </c>
      <c r="C10" s="16">
        <v>74148</v>
      </c>
      <c r="D10" s="16">
        <v>6179</v>
      </c>
      <c r="E10" s="16">
        <v>4955</v>
      </c>
      <c r="F10" s="16">
        <v>7419</v>
      </c>
      <c r="G10" s="16">
        <v>12</v>
      </c>
      <c r="H10" s="16">
        <v>640.30899999999997</v>
      </c>
      <c r="I10" s="18"/>
      <c r="L10" s="23">
        <v>6</v>
      </c>
      <c r="M10" s="24">
        <f>J1124</f>
        <v>13628.317647058824</v>
      </c>
      <c r="N10" s="25">
        <f>B1123</f>
        <v>170</v>
      </c>
      <c r="Q10" s="33" t="s">
        <v>73</v>
      </c>
      <c r="R10" s="3">
        <f>COUNTIFS(D7:D12759,"&lt;5001",D7:D12759,"&gt;4000")</f>
        <v>98</v>
      </c>
      <c r="U10" s="36">
        <f t="shared" si="0"/>
        <v>13628.317647058824</v>
      </c>
      <c r="V10" s="35" t="s">
        <v>74</v>
      </c>
      <c r="W10" s="3">
        <f>COUNTIFS(M5:M54,"&lt;6001",M5:M54,"&gt;5000")</f>
        <v>0</v>
      </c>
      <c r="X10" s="3">
        <f t="shared" si="1"/>
        <v>0</v>
      </c>
      <c r="Z10" s="5"/>
      <c r="AA10" s="13"/>
      <c r="AB10" s="29"/>
      <c r="AC10" s="5"/>
      <c r="AD10" s="5"/>
      <c r="AH10" s="19"/>
    </row>
    <row r="11" spans="1:34" x14ac:dyDescent="0.15">
      <c r="A11" s="6"/>
      <c r="B11" s="16">
        <v>5</v>
      </c>
      <c r="C11" s="16">
        <v>269861</v>
      </c>
      <c r="D11" s="16">
        <v>8705</v>
      </c>
      <c r="E11" s="16">
        <v>3899</v>
      </c>
      <c r="F11" s="16">
        <v>13595</v>
      </c>
      <c r="G11" s="16">
        <v>31</v>
      </c>
      <c r="H11" s="16">
        <v>2663.2687999999998</v>
      </c>
      <c r="I11" s="18"/>
      <c r="L11" s="23">
        <v>7</v>
      </c>
      <c r="M11" s="24">
        <f>J1311</f>
        <v>14094.682758620689</v>
      </c>
      <c r="N11" s="25">
        <f>B1310</f>
        <v>145</v>
      </c>
      <c r="Q11" s="35" t="s">
        <v>74</v>
      </c>
      <c r="R11" s="3">
        <f>COUNTIFS(D7:D12759,"&lt;6001",D7:D12759,"&gt;5000")</f>
        <v>168</v>
      </c>
      <c r="U11" s="36">
        <f t="shared" si="0"/>
        <v>14094.682758620689</v>
      </c>
      <c r="V11" s="35" t="s">
        <v>82</v>
      </c>
      <c r="W11" s="3">
        <f>COUNTIFS(M5:M54,"&lt;7001",M5:M54,"&gt;6000")</f>
        <v>2</v>
      </c>
      <c r="X11" s="3">
        <f t="shared" si="1"/>
        <v>6.6666666666666666E-2</v>
      </c>
      <c r="Z11" s="5"/>
      <c r="AA11" s="5"/>
      <c r="AB11" s="29"/>
      <c r="AC11" s="5"/>
      <c r="AD11" s="5"/>
      <c r="AH11" s="19"/>
    </row>
    <row r="12" spans="1:34" x14ac:dyDescent="0.15">
      <c r="A12" s="6"/>
      <c r="B12" s="16">
        <v>6</v>
      </c>
      <c r="C12" s="16">
        <v>275653</v>
      </c>
      <c r="D12" s="16">
        <v>8892</v>
      </c>
      <c r="E12" s="16">
        <v>4571</v>
      </c>
      <c r="F12" s="16">
        <v>12475</v>
      </c>
      <c r="G12" s="16">
        <v>31</v>
      </c>
      <c r="H12" s="16">
        <v>2127.9794999999999</v>
      </c>
      <c r="I12" s="18"/>
      <c r="L12" s="23">
        <v>8</v>
      </c>
      <c r="M12" s="24">
        <f>J1498</f>
        <v>11412.59756097561</v>
      </c>
      <c r="N12" s="25">
        <f>B1497</f>
        <v>164</v>
      </c>
      <c r="Q12" s="35" t="s">
        <v>82</v>
      </c>
      <c r="R12" s="3">
        <f>COUNTIFS(D7:D12759,"&lt;7001",D7:D12759,"&gt;6000")</f>
        <v>250</v>
      </c>
      <c r="U12" s="36">
        <f t="shared" si="0"/>
        <v>11412.59756097561</v>
      </c>
      <c r="V12" s="35" t="s">
        <v>75</v>
      </c>
      <c r="W12" s="3">
        <f>COUNTIFS(M5:M54,"&lt;8001",M5:M54,"&gt;7000")</f>
        <v>3</v>
      </c>
      <c r="X12" s="3">
        <f t="shared" si="1"/>
        <v>0.1</v>
      </c>
      <c r="Z12" s="5"/>
      <c r="AA12" s="5"/>
      <c r="AB12" s="29"/>
      <c r="AC12" s="5"/>
      <c r="AD12" s="5"/>
      <c r="AH12" s="19"/>
    </row>
    <row r="13" spans="1:34" x14ac:dyDescent="0.15">
      <c r="A13" s="6"/>
      <c r="B13" s="16">
        <v>7</v>
      </c>
      <c r="C13" s="16">
        <v>253615</v>
      </c>
      <c r="D13" s="16">
        <v>8745</v>
      </c>
      <c r="E13" s="16">
        <v>4891</v>
      </c>
      <c r="F13" s="16">
        <v>12187</v>
      </c>
      <c r="G13" s="16">
        <v>29</v>
      </c>
      <c r="H13" s="16">
        <v>2112.2869000000001</v>
      </c>
      <c r="I13" s="18"/>
      <c r="L13" s="23">
        <v>9</v>
      </c>
      <c r="M13">
        <f>J1685</f>
        <v>14873.299401197604</v>
      </c>
      <c r="N13" s="25">
        <f>B1684</f>
        <v>167</v>
      </c>
      <c r="Q13" s="35" t="s">
        <v>75</v>
      </c>
      <c r="R13" s="3">
        <f>COUNTIFS(D7:D12759,"&lt;8001",D7:D12759,"&gt;7000")</f>
        <v>376</v>
      </c>
      <c r="U13" s="36">
        <f t="shared" si="0"/>
        <v>14873.299401197604</v>
      </c>
      <c r="V13" s="35" t="s">
        <v>76</v>
      </c>
      <c r="W13" s="3">
        <f>COUNTIFS(M5:M54,"&lt;9001",M5:M54,"&gt;8000")</f>
        <v>4</v>
      </c>
      <c r="X13" s="3">
        <f t="shared" si="1"/>
        <v>0.13333333333333333</v>
      </c>
      <c r="Z13" s="5"/>
      <c r="AA13" s="5"/>
      <c r="AB13" s="29"/>
      <c r="AC13" s="5"/>
      <c r="AD13" s="5"/>
      <c r="AH13" s="19"/>
    </row>
    <row r="14" spans="1:34" x14ac:dyDescent="0.15">
      <c r="A14" s="6"/>
      <c r="B14" s="16">
        <v>8</v>
      </c>
      <c r="C14" s="16">
        <v>365688</v>
      </c>
      <c r="D14" s="16">
        <v>9142</v>
      </c>
      <c r="E14" s="16">
        <v>5723</v>
      </c>
      <c r="F14" s="16">
        <v>11547</v>
      </c>
      <c r="G14" s="16">
        <v>40</v>
      </c>
      <c r="H14" s="16">
        <v>1555.3065999999999</v>
      </c>
      <c r="I14" s="18"/>
      <c r="L14" s="23">
        <v>10</v>
      </c>
      <c r="M14" s="24">
        <f>J1872</f>
        <v>10532.095238095239</v>
      </c>
      <c r="N14" s="25">
        <f>B1871</f>
        <v>168</v>
      </c>
      <c r="Q14" s="35" t="s">
        <v>76</v>
      </c>
      <c r="R14" s="3">
        <f>COUNTIFS(D7:D12759,"&lt;9001",D7:D12759,"&gt;8000")</f>
        <v>407</v>
      </c>
      <c r="U14" s="36">
        <f>M14</f>
        <v>10532.095238095239</v>
      </c>
      <c r="V14" s="35" t="s">
        <v>81</v>
      </c>
      <c r="W14" s="3">
        <f>COUNTIFS(M5:M54,"&lt;10001",M5:M54,"&gt;9000")</f>
        <v>2</v>
      </c>
      <c r="X14" s="3">
        <f t="shared" si="1"/>
        <v>6.6666666666666666E-2</v>
      </c>
      <c r="Z14" s="5"/>
      <c r="AA14" s="5"/>
      <c r="AB14" s="29"/>
      <c r="AC14" s="5"/>
      <c r="AD14" s="5"/>
      <c r="AH14" s="19"/>
    </row>
    <row r="15" spans="1:34" x14ac:dyDescent="0.15">
      <c r="A15" s="6"/>
      <c r="B15" s="16">
        <v>9</v>
      </c>
      <c r="C15" s="16">
        <v>223777</v>
      </c>
      <c r="D15" s="16">
        <v>11777</v>
      </c>
      <c r="E15" s="16">
        <v>7611</v>
      </c>
      <c r="F15" s="16">
        <v>18267</v>
      </c>
      <c r="G15" s="16">
        <v>19</v>
      </c>
      <c r="H15" s="16">
        <v>3181.6819999999998</v>
      </c>
      <c r="I15" s="18"/>
      <c r="L15" s="23">
        <v>11</v>
      </c>
      <c r="M15" s="24">
        <f>J2059</f>
        <v>11996.134969325154</v>
      </c>
      <c r="N15" s="25">
        <f>B2058</f>
        <v>163</v>
      </c>
      <c r="Q15" s="35" t="s">
        <v>81</v>
      </c>
      <c r="R15" s="3">
        <f>COUNTIFS(D7:D12759,"&lt;10001",D7:D12759,"&gt;9000")</f>
        <v>467</v>
      </c>
      <c r="U15" s="36">
        <f>M15</f>
        <v>11996.134969325154</v>
      </c>
      <c r="V15" s="35" t="s">
        <v>77</v>
      </c>
      <c r="W15" s="3">
        <f>COUNTIFS(M5:M54,"&lt;11001",M5:M54,"&gt;10000")</f>
        <v>4</v>
      </c>
      <c r="X15" s="3">
        <f t="shared" si="1"/>
        <v>0.13333333333333333</v>
      </c>
      <c r="Z15" s="5"/>
      <c r="AA15" s="5"/>
      <c r="AB15" s="29"/>
      <c r="AC15" s="5"/>
      <c r="AD15" s="5"/>
      <c r="AH15" s="19"/>
    </row>
    <row r="16" spans="1:34" x14ac:dyDescent="0.15">
      <c r="A16" s="6"/>
      <c r="B16" s="16">
        <v>10</v>
      </c>
      <c r="C16" s="16">
        <v>539839</v>
      </c>
      <c r="D16" s="16">
        <v>11996</v>
      </c>
      <c r="E16" s="16">
        <v>7131</v>
      </c>
      <c r="F16" s="16">
        <v>18043</v>
      </c>
      <c r="G16" s="16">
        <v>45</v>
      </c>
      <c r="H16" s="16">
        <v>2949.5909999999999</v>
      </c>
      <c r="I16" s="18"/>
      <c r="L16" s="23">
        <v>12</v>
      </c>
      <c r="M16" s="24">
        <f>J2246</f>
        <v>12700.117647058823</v>
      </c>
      <c r="N16" s="25">
        <f>B2245</f>
        <v>153</v>
      </c>
      <c r="Q16" s="35" t="s">
        <v>77</v>
      </c>
      <c r="R16" s="3">
        <f>COUNTIFS(D7:D12759,"&lt;11001",D7:D12759,"&gt;10000")</f>
        <v>438</v>
      </c>
      <c r="U16" s="36">
        <f t="shared" ref="U16:U54" si="2">M16</f>
        <v>12700.117647058823</v>
      </c>
      <c r="V16" s="35" t="s">
        <v>78</v>
      </c>
      <c r="W16" s="3">
        <f>COUNTIFS(M5:M54,"&lt;12001",M5:M54,"&gt;11000")</f>
        <v>7</v>
      </c>
      <c r="X16" s="3">
        <f t="shared" si="1"/>
        <v>0.23333333333333334</v>
      </c>
      <c r="Z16" s="5"/>
      <c r="AA16" s="5"/>
      <c r="AB16" s="29"/>
      <c r="AC16" s="5"/>
      <c r="AD16" s="5"/>
      <c r="AH16" s="19"/>
    </row>
    <row r="17" spans="1:34" x14ac:dyDescent="0.15">
      <c r="A17" s="6"/>
      <c r="B17" s="16">
        <v>11</v>
      </c>
      <c r="C17" s="16">
        <v>1154249</v>
      </c>
      <c r="D17" s="16">
        <v>15389</v>
      </c>
      <c r="E17" s="16">
        <v>7739</v>
      </c>
      <c r="F17" s="16">
        <v>28699</v>
      </c>
      <c r="G17" s="16">
        <v>75</v>
      </c>
      <c r="H17" s="16">
        <v>5882.89</v>
      </c>
      <c r="I17" s="18"/>
      <c r="L17" s="23">
        <v>13</v>
      </c>
      <c r="M17" s="24">
        <f>J2433</f>
        <v>12392.853658536585</v>
      </c>
      <c r="N17" s="25">
        <f>B2432</f>
        <v>164</v>
      </c>
      <c r="Q17" s="35" t="s">
        <v>78</v>
      </c>
      <c r="R17" s="3">
        <f>COUNTIFS(D7:D12759,"&lt;12001",D7:D12759,"&gt;11000")</f>
        <v>415</v>
      </c>
      <c r="U17" s="36">
        <f t="shared" si="2"/>
        <v>12392.853658536585</v>
      </c>
      <c r="V17" s="35" t="s">
        <v>79</v>
      </c>
      <c r="W17" s="3">
        <f>COUNTIFS(M5:M54,"&lt;13001",M5:M54,"&gt;12000")</f>
        <v>5</v>
      </c>
      <c r="X17" s="3">
        <f t="shared" si="1"/>
        <v>0.16666666666666666</v>
      </c>
      <c r="Z17" s="5"/>
      <c r="AA17" s="5"/>
      <c r="AB17" s="29"/>
      <c r="AC17" s="5"/>
      <c r="AD17" s="5"/>
      <c r="AH17" s="19"/>
    </row>
    <row r="18" spans="1:34" x14ac:dyDescent="0.15">
      <c r="A18" s="6"/>
      <c r="B18" s="5">
        <v>12</v>
      </c>
      <c r="C18" s="16">
        <v>687516</v>
      </c>
      <c r="D18" s="16">
        <v>13221</v>
      </c>
      <c r="E18" s="16">
        <v>6971</v>
      </c>
      <c r="F18" s="16">
        <v>24123</v>
      </c>
      <c r="G18" s="16">
        <v>52</v>
      </c>
      <c r="H18" s="16">
        <v>4905.4830000000002</v>
      </c>
      <c r="I18" s="18"/>
      <c r="L18" s="23">
        <v>14</v>
      </c>
      <c r="M18">
        <f>J2620</f>
        <v>12856.217054263567</v>
      </c>
      <c r="N18" s="25">
        <f>B2619</f>
        <v>129</v>
      </c>
      <c r="Q18" s="35" t="s">
        <v>79</v>
      </c>
      <c r="R18" s="3">
        <f>COUNTIFS(D7:D12759,"&lt;13001",D7:D12759,"&gt;12000")</f>
        <v>422</v>
      </c>
      <c r="U18" s="36">
        <f t="shared" si="2"/>
        <v>12856.217054263567</v>
      </c>
      <c r="V18" s="35" t="s">
        <v>80</v>
      </c>
      <c r="W18" s="3">
        <f>COUNTIFS(M5:M54,"&lt;14001",M5:M54,"&gt;13000")</f>
        <v>1</v>
      </c>
      <c r="X18" s="3">
        <f t="shared" si="1"/>
        <v>3.3333333333333333E-2</v>
      </c>
      <c r="Z18" s="5"/>
      <c r="AA18" s="5"/>
      <c r="AB18" s="29"/>
      <c r="AC18" s="5"/>
      <c r="AD18" s="5"/>
      <c r="AH18" s="19"/>
    </row>
    <row r="19" spans="1:34" x14ac:dyDescent="0.15">
      <c r="B19" s="4">
        <v>13</v>
      </c>
      <c r="C19" s="16">
        <v>286858</v>
      </c>
      <c r="D19" s="16">
        <v>9561</v>
      </c>
      <c r="E19" s="16">
        <v>7579</v>
      </c>
      <c r="F19" s="16">
        <v>12571</v>
      </c>
      <c r="G19" s="16">
        <v>30</v>
      </c>
      <c r="H19" s="16">
        <v>1235.0878</v>
      </c>
      <c r="I19" s="18"/>
      <c r="L19" s="23">
        <v>15</v>
      </c>
      <c r="M19" s="24">
        <f>J2807</f>
        <v>12078.119496855346</v>
      </c>
      <c r="N19" s="25">
        <f>B2806</f>
        <v>159</v>
      </c>
      <c r="Q19" s="35" t="s">
        <v>80</v>
      </c>
      <c r="R19" s="3">
        <f>COUNTIFS(D7:D12759,"&lt;14001",D7:D12759,"&gt;13000")</f>
        <v>300</v>
      </c>
      <c r="U19" s="36">
        <f t="shared" si="2"/>
        <v>12078.119496855346</v>
      </c>
      <c r="V19" s="35" t="s">
        <v>83</v>
      </c>
      <c r="W19" s="3">
        <f>COUNTIFS(M5:M54,"&lt;15001",M5:M54,"&gt;14000")</f>
        <v>2</v>
      </c>
      <c r="X19" s="3">
        <f t="shared" si="1"/>
        <v>6.6666666666666666E-2</v>
      </c>
      <c r="Z19" s="5"/>
      <c r="AA19" s="5"/>
      <c r="AB19" s="29"/>
      <c r="AC19" s="5"/>
      <c r="AD19" s="5"/>
    </row>
    <row r="20" spans="1:34" x14ac:dyDescent="0.15">
      <c r="B20" s="4">
        <v>14</v>
      </c>
      <c r="C20" s="16">
        <v>153712</v>
      </c>
      <c r="D20" s="16">
        <v>9607</v>
      </c>
      <c r="E20" s="16">
        <v>7803</v>
      </c>
      <c r="F20" s="16">
        <v>11003</v>
      </c>
      <c r="G20" s="16">
        <v>16</v>
      </c>
      <c r="H20" s="16">
        <v>960.6309</v>
      </c>
      <c r="I20" s="18"/>
      <c r="L20" s="23">
        <v>16</v>
      </c>
      <c r="M20" s="24">
        <f>J2994</f>
        <v>10686.534591194968</v>
      </c>
      <c r="N20" s="25">
        <f>B2993</f>
        <v>159</v>
      </c>
      <c r="Q20" s="35" t="s">
        <v>83</v>
      </c>
      <c r="R20" s="3">
        <f>COUNTIFS(D7:D12759,"&lt;15001",D7:D12759,"&gt;14000")</f>
        <v>260</v>
      </c>
      <c r="U20" s="36">
        <f t="shared" si="2"/>
        <v>10686.534591194968</v>
      </c>
      <c r="V20" s="35" t="s">
        <v>84</v>
      </c>
      <c r="W20" s="3">
        <f>COUNTIFS(M5:M54,"&lt;16001",M5:M54,"&gt;15000")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15">
      <c r="B21" s="4">
        <v>15</v>
      </c>
      <c r="C21" s="16">
        <v>150192</v>
      </c>
      <c r="D21" s="16">
        <v>9387</v>
      </c>
      <c r="E21" s="16">
        <v>7483</v>
      </c>
      <c r="F21" s="16">
        <v>11003</v>
      </c>
      <c r="G21" s="16">
        <v>16</v>
      </c>
      <c r="H21" s="16">
        <v>1017.51276</v>
      </c>
      <c r="I21" s="18"/>
      <c r="L21" s="23">
        <v>17</v>
      </c>
      <c r="M21" s="24">
        <f>J3181</f>
        <v>8952.6315789473683</v>
      </c>
      <c r="N21" s="25">
        <f>B3180</f>
        <v>114</v>
      </c>
      <c r="Q21" s="35" t="s">
        <v>84</v>
      </c>
      <c r="R21" s="3">
        <f>COUNTIFS(D7:D12759,"&lt;16001",D7:D12759,"&gt;15000")</f>
        <v>197</v>
      </c>
      <c r="U21" s="36">
        <f t="shared" si="2"/>
        <v>8952.6315789473683</v>
      </c>
      <c r="V21" s="35" t="s">
        <v>85</v>
      </c>
      <c r="W21" s="3">
        <f>COUNTIFS(M5:M54,"&lt;17001",M5:M54,"&gt;16000")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15">
      <c r="B22" s="4">
        <v>16</v>
      </c>
      <c r="C22" s="16">
        <v>338804</v>
      </c>
      <c r="D22" s="16">
        <v>12100</v>
      </c>
      <c r="E22" s="16">
        <v>8923</v>
      </c>
      <c r="F22" s="16">
        <v>16443</v>
      </c>
      <c r="G22" s="16">
        <v>28</v>
      </c>
      <c r="H22" s="16">
        <v>1687.7137</v>
      </c>
      <c r="I22" s="18"/>
      <c r="L22" s="23">
        <v>18</v>
      </c>
      <c r="M22" s="24">
        <f>J3368</f>
        <v>7555</v>
      </c>
      <c r="N22" s="25">
        <f>B3367</f>
        <v>139</v>
      </c>
      <c r="Q22" s="35" t="s">
        <v>85</v>
      </c>
      <c r="R22" s="3">
        <f>COUNTIFS(D7:D12759,"&lt;17001",D7:D12759,"&gt;16000")</f>
        <v>146</v>
      </c>
      <c r="U22" s="36">
        <f t="shared" si="2"/>
        <v>7555</v>
      </c>
      <c r="V22" s="35" t="s">
        <v>86</v>
      </c>
      <c r="W22" s="3">
        <f>COUNTIFS(M5:M54,"&lt;18001",M5:M54,"&gt;17000")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15">
      <c r="B23" s="4">
        <v>17</v>
      </c>
      <c r="C23" s="16">
        <v>605799</v>
      </c>
      <c r="D23" s="16">
        <v>16372</v>
      </c>
      <c r="E23" s="16">
        <v>13851</v>
      </c>
      <c r="F23" s="16">
        <v>20923</v>
      </c>
      <c r="G23" s="16">
        <v>37</v>
      </c>
      <c r="H23" s="16">
        <v>1524.8268</v>
      </c>
      <c r="I23" s="18"/>
      <c r="L23" s="23">
        <v>19</v>
      </c>
      <c r="M23" s="24">
        <f>J3555</f>
        <v>9698.565217391304</v>
      </c>
      <c r="N23" s="25">
        <f>B3554</f>
        <v>92</v>
      </c>
      <c r="Q23" s="35" t="s">
        <v>86</v>
      </c>
      <c r="R23" s="3">
        <f>COUNTIFS(D7:D12759,"&lt;18001",D7:D12759,"&gt;17000")</f>
        <v>88</v>
      </c>
      <c r="U23" s="41">
        <f t="shared" si="2"/>
        <v>9698.565217391304</v>
      </c>
      <c r="V23" s="35" t="s">
        <v>87</v>
      </c>
      <c r="W23" s="3">
        <f>COUNTIFS(M5:M54,"&lt;19001",M5:M54,"&gt;18000")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15">
      <c r="B24" s="4">
        <v>18</v>
      </c>
      <c r="C24" s="16">
        <v>211733</v>
      </c>
      <c r="D24" s="16">
        <v>14115</v>
      </c>
      <c r="E24" s="16">
        <v>10491</v>
      </c>
      <c r="F24" s="16">
        <v>19643</v>
      </c>
      <c r="G24" s="16">
        <v>15</v>
      </c>
      <c r="H24" s="16">
        <v>3251.3472000000002</v>
      </c>
      <c r="I24" s="18"/>
      <c r="L24" s="23">
        <v>20</v>
      </c>
      <c r="M24" s="24">
        <f>J3742</f>
        <v>8599.7230769230773</v>
      </c>
      <c r="N24" s="25">
        <f>B3741</f>
        <v>130</v>
      </c>
      <c r="Q24" s="35" t="s">
        <v>87</v>
      </c>
      <c r="R24" s="3">
        <f>COUNTIFS(D7:D12759,"&lt;19001",D7:D12759,"&gt;18000")</f>
        <v>71</v>
      </c>
      <c r="U24" s="41">
        <f t="shared" si="2"/>
        <v>8599.7230769230773</v>
      </c>
      <c r="V24" s="35" t="s">
        <v>88</v>
      </c>
      <c r="W24" s="3">
        <f>COUNTIFS(M5:M54,"&lt;20001",M5:M54,"&gt;19000")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15">
      <c r="B25" s="4">
        <v>19</v>
      </c>
      <c r="C25" s="16">
        <v>419820</v>
      </c>
      <c r="D25" s="16">
        <v>11661</v>
      </c>
      <c r="E25" s="16">
        <v>7003</v>
      </c>
      <c r="F25" s="16">
        <v>16155</v>
      </c>
      <c r="G25" s="16">
        <v>36</v>
      </c>
      <c r="H25" s="16">
        <v>2592.5736999999999</v>
      </c>
      <c r="I25" s="18"/>
      <c r="L25" s="23">
        <v>21</v>
      </c>
      <c r="M25" s="24">
        <f>J3929</f>
        <v>8592.1300813008129</v>
      </c>
      <c r="N25" s="25">
        <f>B3928</f>
        <v>123</v>
      </c>
      <c r="Q25" s="35" t="s">
        <v>88</v>
      </c>
      <c r="R25" s="3">
        <f>COUNTIFS(D7:D12759,"&lt;20001",D7:D12759,"&gt;19000")</f>
        <v>40</v>
      </c>
      <c r="U25" s="41">
        <f t="shared" si="2"/>
        <v>8592.1300813008129</v>
      </c>
      <c r="V25" s="35" t="s">
        <v>89</v>
      </c>
      <c r="W25" s="3">
        <f>COUNTIFS(M5:M54,"&lt;21001",M5:M54,"&gt;20000")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15">
      <c r="B26" s="4">
        <v>20</v>
      </c>
      <c r="C26" s="16">
        <v>399087</v>
      </c>
      <c r="D26" s="16">
        <v>13761</v>
      </c>
      <c r="E26" s="16">
        <v>10043</v>
      </c>
      <c r="F26" s="16">
        <v>18139</v>
      </c>
      <c r="G26" s="16">
        <v>29</v>
      </c>
      <c r="H26" s="16">
        <v>2189.2096999999999</v>
      </c>
      <c r="I26" s="18"/>
      <c r="L26" s="23">
        <v>22</v>
      </c>
      <c r="M26" s="24">
        <f>J4116</f>
        <v>10213.045751633987</v>
      </c>
      <c r="N26" s="25">
        <f>B4115</f>
        <v>153</v>
      </c>
      <c r="Q26" s="35" t="s">
        <v>89</v>
      </c>
      <c r="R26" s="3">
        <f>COUNTIFS(D7:D12759,"&lt;21001",D7:D12759,"&gt;20000")</f>
        <v>24</v>
      </c>
      <c r="U26" s="41">
        <f t="shared" si="2"/>
        <v>10213.045751633987</v>
      </c>
      <c r="V26" s="35" t="s">
        <v>90</v>
      </c>
      <c r="W26" s="3">
        <f>COUNTIFS(M5:M54,"&lt;22001",M5:M54,"&gt;21000")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15">
      <c r="B27" s="4">
        <v>21</v>
      </c>
      <c r="C27" s="16">
        <v>483687</v>
      </c>
      <c r="D27" s="16">
        <v>13072</v>
      </c>
      <c r="E27" s="16">
        <v>7515</v>
      </c>
      <c r="F27" s="16">
        <v>19515</v>
      </c>
      <c r="G27" s="16">
        <v>37</v>
      </c>
      <c r="H27" s="16">
        <v>3079.4458</v>
      </c>
      <c r="I27" s="18"/>
      <c r="L27" s="23">
        <v>23</v>
      </c>
      <c r="M27">
        <f>J4303</f>
        <v>6889.4841269841272</v>
      </c>
      <c r="N27" s="25">
        <f>B4302</f>
        <v>126</v>
      </c>
      <c r="Q27" s="35" t="s">
        <v>90</v>
      </c>
      <c r="R27" s="3">
        <f>COUNTIFS(D7:D12759,"&lt;22001",D7:D12759,"&gt;21000")</f>
        <v>9</v>
      </c>
      <c r="U27" s="41">
        <f t="shared" si="2"/>
        <v>6889.4841269841272</v>
      </c>
      <c r="V27" s="35" t="s">
        <v>91</v>
      </c>
      <c r="W27" s="43">
        <f>COUNTIFS($M5:$M34,"&lt;67", $M5:$M34,"&gt;63")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15">
      <c r="B28" s="4">
        <v>22</v>
      </c>
      <c r="C28" s="16">
        <v>439606</v>
      </c>
      <c r="D28" s="16">
        <v>12929</v>
      </c>
      <c r="E28" s="16">
        <v>10107</v>
      </c>
      <c r="F28" s="16">
        <v>17947</v>
      </c>
      <c r="G28" s="16">
        <v>34</v>
      </c>
      <c r="H28" s="16">
        <v>2080.4214000000002</v>
      </c>
      <c r="I28" s="18"/>
      <c r="L28" s="23">
        <v>24</v>
      </c>
      <c r="M28" s="24">
        <f>J4490</f>
        <v>11194.316546762589</v>
      </c>
      <c r="N28" s="25">
        <f>B4489</f>
        <v>139</v>
      </c>
      <c r="Q28" s="35" t="s">
        <v>91</v>
      </c>
      <c r="R28" s="3">
        <f>COUNTIFS(D7:D12759,"&lt;23001",D7:D12759,"&gt;22000")</f>
        <v>6</v>
      </c>
      <c r="U28" s="41">
        <f t="shared" si="2"/>
        <v>11194.316546762589</v>
      </c>
      <c r="V28" s="35" t="s">
        <v>92</v>
      </c>
      <c r="W28" s="43">
        <f>COUNTIFS($M5:$M34,"&lt;70", $M5:$M34,"&gt;66")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15">
      <c r="B29" s="4">
        <v>23</v>
      </c>
      <c r="C29" s="16">
        <v>570872</v>
      </c>
      <c r="D29" s="16">
        <v>14271</v>
      </c>
      <c r="E29" s="16">
        <v>9083</v>
      </c>
      <c r="F29" s="16">
        <v>20923</v>
      </c>
      <c r="G29" s="16">
        <v>40</v>
      </c>
      <c r="H29" s="16">
        <v>3350.3584000000001</v>
      </c>
      <c r="I29" s="18"/>
      <c r="L29" s="23">
        <v>25</v>
      </c>
      <c r="M29" s="24">
        <f>J4677</f>
        <v>6433.8846153846152</v>
      </c>
      <c r="N29" s="25">
        <f>B4676</f>
        <v>104</v>
      </c>
      <c r="Q29" s="35" t="s">
        <v>92</v>
      </c>
      <c r="R29" s="3">
        <f>COUNTIFS(D7:D12759,"&lt;24001",D7:D12759,"&gt;23000")</f>
        <v>2</v>
      </c>
      <c r="U29" s="41">
        <f t="shared" si="2"/>
        <v>6433.8846153846152</v>
      </c>
      <c r="V29" s="35" t="s">
        <v>93</v>
      </c>
      <c r="W29" s="43">
        <f>COUNTIFS($M5:$M34,"&lt;73", $M5:$M34,"&gt;69")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15">
      <c r="B30" s="4">
        <v>24</v>
      </c>
      <c r="C30" s="16">
        <v>194507</v>
      </c>
      <c r="D30" s="16">
        <v>11441</v>
      </c>
      <c r="E30" s="16">
        <v>10299</v>
      </c>
      <c r="F30" s="16">
        <v>12635</v>
      </c>
      <c r="G30" s="16">
        <v>17</v>
      </c>
      <c r="H30" s="16">
        <v>670.83399999999995</v>
      </c>
      <c r="I30" s="18"/>
      <c r="L30" s="23">
        <v>26</v>
      </c>
      <c r="M30" s="24">
        <f>J4864</f>
        <v>7285.9606299212601</v>
      </c>
      <c r="N30" s="25">
        <f>B4863</f>
        <v>127</v>
      </c>
      <c r="Q30" s="35" t="s">
        <v>93</v>
      </c>
      <c r="R30" s="3">
        <f>COUNTIFS(D7:D12759,"&lt;25001",D7:D12759,"&gt;24000")</f>
        <v>0</v>
      </c>
      <c r="U30" s="41">
        <f t="shared" si="2"/>
        <v>7285.9606299212601</v>
      </c>
      <c r="V30" s="35" t="s">
        <v>94</v>
      </c>
      <c r="W30" s="43">
        <f>COUNTIFS($M5:$M34,"&lt;76", $M5:$M34,"&gt;72")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15">
      <c r="B31" s="4">
        <v>25</v>
      </c>
      <c r="C31" s="16">
        <v>313059</v>
      </c>
      <c r="D31" s="16">
        <v>12522</v>
      </c>
      <c r="E31" s="16">
        <v>10843</v>
      </c>
      <c r="F31" s="16">
        <v>14843</v>
      </c>
      <c r="G31" s="16">
        <v>25</v>
      </c>
      <c r="H31" s="16">
        <v>1134.0496000000001</v>
      </c>
      <c r="I31" s="18"/>
      <c r="L31" s="23">
        <v>27</v>
      </c>
      <c r="M31" s="24">
        <f>J5051</f>
        <v>7778.391304347826</v>
      </c>
      <c r="N31" s="25">
        <f>B5050</f>
        <v>115</v>
      </c>
      <c r="Q31" s="35" t="s">
        <v>94</v>
      </c>
      <c r="R31" s="3">
        <f>COUNTIFS(D7:D12759,"&lt;26001",D7:D12759,"&gt;25000")</f>
        <v>1</v>
      </c>
      <c r="U31" s="41">
        <f t="shared" si="2"/>
        <v>7778.391304347826</v>
      </c>
      <c r="V31" s="35" t="s">
        <v>95</v>
      </c>
      <c r="W31" s="43">
        <f>COUNTIFS($M5:$M34,"&lt;79", $M5:$M34,"&gt;75")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15">
      <c r="B32" s="4">
        <v>26</v>
      </c>
      <c r="C32" s="16">
        <v>365322</v>
      </c>
      <c r="D32" s="16">
        <v>12177</v>
      </c>
      <c r="E32" s="16">
        <v>8571</v>
      </c>
      <c r="F32" s="16">
        <v>16635</v>
      </c>
      <c r="G32" s="16">
        <v>30</v>
      </c>
      <c r="H32" s="16">
        <v>2211.27</v>
      </c>
      <c r="I32" s="18"/>
      <c r="L32" s="23">
        <v>28</v>
      </c>
      <c r="M32" s="24">
        <f>J5238</f>
        <v>8690.461538461539</v>
      </c>
      <c r="N32" s="25">
        <f>B5237</f>
        <v>156</v>
      </c>
      <c r="Q32" s="35" t="s">
        <v>95</v>
      </c>
      <c r="R32" s="3">
        <f>COUNTIFS(D7:D12759,"&lt;27001",D7:D12759,"&gt;26000")</f>
        <v>0</v>
      </c>
      <c r="U32" s="41">
        <f t="shared" si="2"/>
        <v>8690.461538461539</v>
      </c>
      <c r="V32" s="35" t="s">
        <v>96</v>
      </c>
      <c r="W32" s="43">
        <f>COUNTIFS($M5:$M34,"&lt;82", $M5:$M34,"&gt;78")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15">
      <c r="B33" s="4">
        <v>27</v>
      </c>
      <c r="C33" s="16">
        <v>106581</v>
      </c>
      <c r="D33" s="16">
        <v>7105</v>
      </c>
      <c r="E33" s="16">
        <v>6107</v>
      </c>
      <c r="F33" s="16">
        <v>8123</v>
      </c>
      <c r="G33" s="16">
        <v>15</v>
      </c>
      <c r="H33" s="16">
        <v>653.59295999999995</v>
      </c>
      <c r="I33" s="18"/>
      <c r="L33" s="23">
        <v>29</v>
      </c>
      <c r="M33" s="24">
        <f>J5425</f>
        <v>9707.4852941176468</v>
      </c>
      <c r="N33" s="25">
        <f>B5424</f>
        <v>136</v>
      </c>
      <c r="Q33" s="35" t="s">
        <v>96</v>
      </c>
      <c r="R33" s="3">
        <f>COUNTIFS(D7:D12759,"&lt;28001",D7:D12759,"&gt;27000")</f>
        <v>0</v>
      </c>
      <c r="U33" s="41">
        <f t="shared" si="2"/>
        <v>9707.4852941176468</v>
      </c>
      <c r="V33" s="35" t="s">
        <v>97</v>
      </c>
      <c r="W33" s="43">
        <f>COUNTIFS($M5:$M34,"&lt;85", $M5:$M34,"&gt;81")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15">
      <c r="B34" s="4">
        <v>28</v>
      </c>
      <c r="C34" s="16">
        <v>134807</v>
      </c>
      <c r="D34" s="16">
        <v>6419</v>
      </c>
      <c r="E34" s="16">
        <v>5019</v>
      </c>
      <c r="F34" s="16">
        <v>7771</v>
      </c>
      <c r="G34" s="16">
        <v>21</v>
      </c>
      <c r="H34" s="16">
        <v>849.47230000000002</v>
      </c>
      <c r="I34" s="18"/>
      <c r="L34" s="23">
        <v>30</v>
      </c>
      <c r="M34" s="24">
        <f>J5612</f>
        <v>12947.230215827338</v>
      </c>
      <c r="N34" s="25">
        <f>B5611</f>
        <v>139</v>
      </c>
      <c r="Q34" s="35" t="s">
        <v>97</v>
      </c>
      <c r="R34" s="3">
        <f>COUNTIFS(D7:D12759,"&lt;29001",D7:D12759,"&gt;28000")</f>
        <v>0</v>
      </c>
      <c r="U34" s="41">
        <f t="shared" si="2"/>
        <v>12947.230215827338</v>
      </c>
      <c r="V34" s="35" t="s">
        <v>98</v>
      </c>
      <c r="W34" s="43">
        <f>COUNTIFS($M5:$M34,"&lt;88", $M5:$M34,"&gt;84")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15">
      <c r="B35" s="4">
        <v>29</v>
      </c>
      <c r="C35" s="16">
        <v>287813</v>
      </c>
      <c r="D35" s="16">
        <v>9284</v>
      </c>
      <c r="E35" s="16">
        <v>5339</v>
      </c>
      <c r="F35" s="16">
        <v>14075</v>
      </c>
      <c r="G35" s="16">
        <v>31</v>
      </c>
      <c r="H35" s="16">
        <v>2316.8706000000002</v>
      </c>
      <c r="I35" s="18"/>
      <c r="L35" s="23">
        <v>31</v>
      </c>
      <c r="M35" s="24" t="e">
        <f>J5799</f>
        <v>#DIV/0!</v>
      </c>
      <c r="N35" s="25">
        <f>B5798</f>
        <v>0</v>
      </c>
      <c r="Q35" s="35" t="s">
        <v>98</v>
      </c>
      <c r="R35" s="3">
        <f>COUNTIFS(D7:D12759,"&lt;30001",D7:D12759,"&gt;29000")</f>
        <v>0</v>
      </c>
      <c r="U35" s="41" t="e">
        <f t="shared" si="2"/>
        <v>#DIV/0!</v>
      </c>
      <c r="V35" s="33" t="s">
        <v>99</v>
      </c>
      <c r="W35" s="43">
        <f>COUNTIFS($M5:$M34,"&lt;91", $M5:$M34,"&gt;87")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15">
      <c r="B36" s="4">
        <v>30</v>
      </c>
      <c r="C36" s="16">
        <v>211636</v>
      </c>
      <c r="D36" s="16">
        <v>7558</v>
      </c>
      <c r="E36" s="16">
        <v>5883</v>
      </c>
      <c r="F36" s="16">
        <v>10171</v>
      </c>
      <c r="G36" s="16">
        <v>28</v>
      </c>
      <c r="H36" s="16">
        <v>1386.9730999999999</v>
      </c>
      <c r="I36" s="18"/>
      <c r="L36" s="23">
        <v>32</v>
      </c>
      <c r="M36" s="24" t="e">
        <f>J5986</f>
        <v>#DIV/0!</v>
      </c>
      <c r="N36" s="25">
        <f>B5985</f>
        <v>0</v>
      </c>
      <c r="Q36" s="33" t="s">
        <v>99</v>
      </c>
      <c r="R36" s="3">
        <f>COUNTIFS(D7:D12759,"&lt;31001",D7:D12759,"&gt;30000")</f>
        <v>0</v>
      </c>
      <c r="U36" s="41" t="e">
        <f t="shared" si="2"/>
        <v>#DIV/0!</v>
      </c>
      <c r="V36" s="42"/>
      <c r="W36" s="43"/>
      <c r="X36" s="43"/>
      <c r="Z36" s="5"/>
      <c r="AA36" s="5"/>
      <c r="AB36" s="29"/>
      <c r="AC36" s="5"/>
      <c r="AD36" s="5"/>
    </row>
    <row r="37" spans="1:30" x14ac:dyDescent="0.15">
      <c r="A37" s="6"/>
      <c r="B37" s="4">
        <v>31</v>
      </c>
      <c r="C37" s="16">
        <v>447138</v>
      </c>
      <c r="D37" s="16">
        <v>11766</v>
      </c>
      <c r="E37" s="16">
        <v>8123</v>
      </c>
      <c r="F37" s="16">
        <v>17595</v>
      </c>
      <c r="G37" s="16">
        <v>38</v>
      </c>
      <c r="H37" s="16">
        <v>2517.8717999999999</v>
      </c>
      <c r="I37" s="18"/>
      <c r="L37" s="23">
        <v>33</v>
      </c>
      <c r="M37" s="24" t="e">
        <f>J6173</f>
        <v>#DIV/0!</v>
      </c>
      <c r="N37" s="25">
        <f>B6172</f>
        <v>0</v>
      </c>
      <c r="Q37" s="35" t="s">
        <v>100</v>
      </c>
      <c r="R37" s="3">
        <f>COUNTIFS(D7:D12759,"&lt;32001",D7:D12759,"&gt;31000")</f>
        <v>0</v>
      </c>
      <c r="U37" s="41" t="e">
        <f t="shared" si="2"/>
        <v>#DIV/0!</v>
      </c>
      <c r="V37" s="42"/>
      <c r="W37" s="43"/>
      <c r="X37" s="43"/>
      <c r="Z37" s="5"/>
      <c r="AA37" s="5"/>
      <c r="AB37" s="29"/>
      <c r="AC37" s="5"/>
      <c r="AD37" s="5"/>
    </row>
    <row r="38" spans="1:30" x14ac:dyDescent="0.15">
      <c r="A38" s="11"/>
      <c r="B38" s="5">
        <v>32</v>
      </c>
      <c r="C38" s="16">
        <v>84878</v>
      </c>
      <c r="D38" s="16">
        <v>8487</v>
      </c>
      <c r="E38" s="16">
        <v>7611</v>
      </c>
      <c r="F38" s="16">
        <v>9179</v>
      </c>
      <c r="G38" s="16">
        <v>10</v>
      </c>
      <c r="H38" s="16">
        <v>483.7079</v>
      </c>
      <c r="I38" s="18"/>
      <c r="L38" s="23">
        <v>34</v>
      </c>
      <c r="M38" t="e">
        <f>J6360</f>
        <v>#DIV/0!</v>
      </c>
      <c r="N38" s="25">
        <f>B6359</f>
        <v>0</v>
      </c>
      <c r="Q38" s="35" t="s">
        <v>101</v>
      </c>
      <c r="R38" s="3">
        <f>COUNTIFS(D7:D12759,"&lt;33001",D7:D12759,"&gt;32000")</f>
        <v>0</v>
      </c>
      <c r="U38" s="41" t="e">
        <f t="shared" si="2"/>
        <v>#DIV/0!</v>
      </c>
      <c r="V38" s="42"/>
      <c r="W38" s="43"/>
      <c r="X38" s="43"/>
      <c r="Z38" s="5"/>
      <c r="AA38" s="5"/>
      <c r="AB38" s="29"/>
      <c r="AC38" s="5"/>
      <c r="AD38" s="5"/>
    </row>
    <row r="39" spans="1:30" x14ac:dyDescent="0.15">
      <c r="B39" s="4">
        <v>33</v>
      </c>
      <c r="C39" s="16">
        <v>307392</v>
      </c>
      <c r="D39" s="16">
        <v>9606</v>
      </c>
      <c r="E39" s="16">
        <v>6043</v>
      </c>
      <c r="F39" s="16">
        <v>13851</v>
      </c>
      <c r="G39" s="16">
        <v>32</v>
      </c>
      <c r="H39" s="16">
        <v>2327.4450000000002</v>
      </c>
      <c r="I39" s="18"/>
      <c r="L39" s="23">
        <v>35</v>
      </c>
      <c r="M39" s="24" t="e">
        <f>J6547</f>
        <v>#DIV/0!</v>
      </c>
      <c r="N39" s="25">
        <f>B6546</f>
        <v>0</v>
      </c>
      <c r="Q39" s="35" t="s">
        <v>102</v>
      </c>
      <c r="R39" s="3">
        <f>COUNTIFS(D7:D12759,"&lt;34001",D7:D12759,"&gt;33000")</f>
        <v>0</v>
      </c>
      <c r="U39" s="41" t="e">
        <f t="shared" si="2"/>
        <v>#DIV/0!</v>
      </c>
      <c r="V39" s="42"/>
      <c r="W39" s="43"/>
      <c r="X39" s="43"/>
      <c r="Z39" s="5"/>
      <c r="AA39" s="5"/>
      <c r="AB39" s="29"/>
      <c r="AC39" s="5"/>
      <c r="AD39" s="5"/>
    </row>
    <row r="40" spans="1:30" x14ac:dyDescent="0.15">
      <c r="B40" s="4">
        <v>34</v>
      </c>
      <c r="C40" s="16">
        <v>567765</v>
      </c>
      <c r="D40" s="16">
        <v>12080</v>
      </c>
      <c r="E40" s="16">
        <v>8059</v>
      </c>
      <c r="F40" s="16">
        <v>16347</v>
      </c>
      <c r="G40" s="16">
        <v>47</v>
      </c>
      <c r="H40" s="16">
        <v>2069.9404</v>
      </c>
      <c r="I40" s="18"/>
      <c r="L40" s="23">
        <v>36</v>
      </c>
      <c r="M40" s="24" t="e">
        <f>J6734</f>
        <v>#DIV/0!</v>
      </c>
      <c r="N40" s="25">
        <f>B6733</f>
        <v>0</v>
      </c>
      <c r="Q40" s="35" t="s">
        <v>103</v>
      </c>
      <c r="R40" s="3">
        <f>COUNTIFS(D7:D12759,"&lt;35001",D7:D12759,"&gt;34000")</f>
        <v>0</v>
      </c>
      <c r="U40" s="41" t="e">
        <f t="shared" si="2"/>
        <v>#DIV/0!</v>
      </c>
      <c r="V40" s="42"/>
      <c r="W40" s="43"/>
      <c r="X40" s="43"/>
      <c r="Z40" s="5"/>
      <c r="AA40" s="5"/>
      <c r="AB40" s="29"/>
      <c r="AC40" s="5"/>
      <c r="AD40" s="5"/>
    </row>
    <row r="41" spans="1:30" x14ac:dyDescent="0.15">
      <c r="B41" s="4">
        <v>35</v>
      </c>
      <c r="C41" s="16">
        <v>462365</v>
      </c>
      <c r="D41" s="16">
        <v>11855</v>
      </c>
      <c r="E41" s="16">
        <v>7131</v>
      </c>
      <c r="F41" s="16">
        <v>18715</v>
      </c>
      <c r="G41" s="16">
        <v>39</v>
      </c>
      <c r="H41" s="16">
        <v>3313.0954999999999</v>
      </c>
      <c r="I41" s="18"/>
      <c r="L41" s="23">
        <v>37</v>
      </c>
      <c r="M41" s="24" t="e">
        <f>J6921</f>
        <v>#DIV/0!</v>
      </c>
      <c r="N41" s="25">
        <f>B6920</f>
        <v>0</v>
      </c>
      <c r="Q41" s="35" t="s">
        <v>104</v>
      </c>
      <c r="R41" s="3">
        <f>COUNTIFS(D7:D12759,"&lt;36001",D7:D12759,"&gt;35000")</f>
        <v>0</v>
      </c>
      <c r="U41" s="41" t="e">
        <f t="shared" si="2"/>
        <v>#DIV/0!</v>
      </c>
      <c r="V41" s="42"/>
      <c r="W41" s="43"/>
      <c r="X41" s="43"/>
      <c r="Z41" s="5"/>
      <c r="AA41" s="5"/>
      <c r="AB41" s="29"/>
      <c r="AC41" s="5"/>
      <c r="AD41" s="5"/>
    </row>
    <row r="42" spans="1:30" x14ac:dyDescent="0.15">
      <c r="B42" s="4">
        <v>36</v>
      </c>
      <c r="C42" s="16">
        <v>594207</v>
      </c>
      <c r="D42" s="16">
        <v>13204</v>
      </c>
      <c r="E42" s="16">
        <v>9019</v>
      </c>
      <c r="F42" s="16">
        <v>19483</v>
      </c>
      <c r="G42" s="16">
        <v>45</v>
      </c>
      <c r="H42" s="16">
        <v>2982.7777999999998</v>
      </c>
      <c r="I42" s="18"/>
      <c r="L42" s="23">
        <v>38</v>
      </c>
      <c r="M42" s="24" t="e">
        <f>J7108</f>
        <v>#DIV/0!</v>
      </c>
      <c r="N42" s="25">
        <f>B7107</f>
        <v>0</v>
      </c>
      <c r="Q42" s="35" t="s">
        <v>105</v>
      </c>
      <c r="R42" s="3">
        <f>COUNTIFS(D7:D12759,"&lt;37001",D7:D12759,"&gt;36000")</f>
        <v>0</v>
      </c>
      <c r="U42" s="41" t="e">
        <f t="shared" si="2"/>
        <v>#DIV/0!</v>
      </c>
      <c r="V42" s="42"/>
      <c r="W42" s="43"/>
      <c r="X42" s="43"/>
      <c r="Z42" s="5"/>
      <c r="AA42" s="5"/>
      <c r="AB42" s="29"/>
      <c r="AC42" s="5"/>
      <c r="AD42" s="5"/>
    </row>
    <row r="43" spans="1:30" x14ac:dyDescent="0.15">
      <c r="B43" s="4">
        <v>37</v>
      </c>
      <c r="C43" s="16">
        <v>288473</v>
      </c>
      <c r="D43" s="16">
        <v>10684</v>
      </c>
      <c r="E43" s="16">
        <v>7227</v>
      </c>
      <c r="F43" s="16">
        <v>13755</v>
      </c>
      <c r="G43" s="16">
        <v>27</v>
      </c>
      <c r="H43" s="16">
        <v>1832.1110000000001</v>
      </c>
      <c r="I43" s="18"/>
      <c r="L43" s="23">
        <v>39</v>
      </c>
      <c r="M43" s="24" t="e">
        <f>J7295</f>
        <v>#DIV/0!</v>
      </c>
      <c r="N43" s="25">
        <f>B7294</f>
        <v>0</v>
      </c>
      <c r="Q43" s="35" t="s">
        <v>106</v>
      </c>
      <c r="R43" s="3">
        <f>COUNTIFS(D7:D12759,"&lt;38001",D7:D12759,"&gt;37000")</f>
        <v>0</v>
      </c>
      <c r="U43" s="36" t="e">
        <f t="shared" si="2"/>
        <v>#DIV/0!</v>
      </c>
      <c r="V43" s="24"/>
      <c r="W43" s="3"/>
      <c r="X43" s="3"/>
      <c r="Z43" s="5"/>
      <c r="AA43" s="5"/>
      <c r="AB43" s="29"/>
      <c r="AC43" s="5"/>
      <c r="AD43" s="5"/>
    </row>
    <row r="44" spans="1:30" x14ac:dyDescent="0.15">
      <c r="B44" s="4">
        <v>38</v>
      </c>
      <c r="C44" s="16">
        <v>444521</v>
      </c>
      <c r="D44" s="16">
        <v>10337</v>
      </c>
      <c r="E44" s="16">
        <v>5275</v>
      </c>
      <c r="F44" s="16">
        <v>18235</v>
      </c>
      <c r="G44" s="16">
        <v>43</v>
      </c>
      <c r="H44" s="16">
        <v>3770.518</v>
      </c>
      <c r="I44" s="18"/>
      <c r="L44" s="23">
        <v>40</v>
      </c>
      <c r="M44" s="24" t="e">
        <f>J7482</f>
        <v>#DIV/0!</v>
      </c>
      <c r="N44" s="25">
        <f>B7481</f>
        <v>0</v>
      </c>
      <c r="Q44" s="35" t="s">
        <v>107</v>
      </c>
      <c r="R44" s="3">
        <f>COUNTIFS(D7:D12759,"&lt;39001",D7:D12759,"&gt;38000")</f>
        <v>0</v>
      </c>
      <c r="U44" s="36" t="e">
        <f t="shared" si="2"/>
        <v>#DIV/0!</v>
      </c>
      <c r="V44" s="24"/>
      <c r="W44" s="3"/>
      <c r="X44" s="3"/>
      <c r="Z44" s="5"/>
      <c r="AA44" s="5"/>
      <c r="AB44" s="29"/>
      <c r="AC44" s="5"/>
      <c r="AD44" s="5"/>
    </row>
    <row r="45" spans="1:30" x14ac:dyDescent="0.15">
      <c r="B45" s="4">
        <v>39</v>
      </c>
      <c r="C45" s="16">
        <v>349974</v>
      </c>
      <c r="D45" s="16">
        <v>10293</v>
      </c>
      <c r="E45" s="16">
        <v>6747</v>
      </c>
      <c r="F45" s="16">
        <v>15931</v>
      </c>
      <c r="G45" s="16">
        <v>34</v>
      </c>
      <c r="H45" s="16">
        <v>2370.0619999999999</v>
      </c>
      <c r="I45" s="18"/>
      <c r="L45" s="23">
        <v>41</v>
      </c>
      <c r="M45" s="24" t="e">
        <f>J7669</f>
        <v>#DIV/0!</v>
      </c>
      <c r="N45" s="25">
        <f>B7668</f>
        <v>0</v>
      </c>
      <c r="Q45" s="35" t="s">
        <v>108</v>
      </c>
      <c r="R45" s="3">
        <f>COUNTIFS(D7:D12759,"&lt;39001",D7:D12759,"&gt;39000")</f>
        <v>0</v>
      </c>
      <c r="U45" s="36" t="e">
        <f t="shared" si="2"/>
        <v>#DIV/0!</v>
      </c>
      <c r="V45" s="24"/>
      <c r="W45" s="3"/>
      <c r="X45" s="3"/>
      <c r="Z45" s="5"/>
      <c r="AA45" s="5"/>
      <c r="AB45" s="29"/>
      <c r="AC45" s="5"/>
      <c r="AD45" s="5"/>
    </row>
    <row r="46" spans="1:30" x14ac:dyDescent="0.15">
      <c r="B46" s="4">
        <v>40</v>
      </c>
      <c r="C46" s="16">
        <v>308677</v>
      </c>
      <c r="D46" s="16">
        <v>9957</v>
      </c>
      <c r="E46" s="16">
        <v>4859</v>
      </c>
      <c r="F46" s="16">
        <v>14971</v>
      </c>
      <c r="G46" s="16">
        <v>31</v>
      </c>
      <c r="H46" s="16">
        <v>2919.2275</v>
      </c>
      <c r="I46" s="18"/>
      <c r="L46" s="23">
        <v>42</v>
      </c>
      <c r="M46" s="24" t="e">
        <f>J7856</f>
        <v>#DIV/0!</v>
      </c>
      <c r="N46" s="25">
        <f>B7855</f>
        <v>0</v>
      </c>
      <c r="Q46" s="35" t="s">
        <v>109</v>
      </c>
      <c r="R46" s="3">
        <f>COUNTIFS(D7:D12759,"&lt;41001",D7:D12759,"&gt;40000")</f>
        <v>0</v>
      </c>
      <c r="U46" s="36" t="e">
        <f t="shared" si="2"/>
        <v>#DIV/0!</v>
      </c>
      <c r="V46" s="24"/>
      <c r="W46" s="3"/>
      <c r="X46" s="3"/>
      <c r="Z46" s="5"/>
      <c r="AA46" s="5"/>
      <c r="AB46" s="29"/>
      <c r="AC46" s="5"/>
      <c r="AD46" s="5"/>
    </row>
    <row r="47" spans="1:30" x14ac:dyDescent="0.15">
      <c r="B47" s="4">
        <v>41</v>
      </c>
      <c r="C47" s="16">
        <v>966249</v>
      </c>
      <c r="D47" s="16">
        <v>12883</v>
      </c>
      <c r="E47" s="16">
        <v>5499</v>
      </c>
      <c r="F47" s="16">
        <v>23963</v>
      </c>
      <c r="G47" s="16">
        <v>75</v>
      </c>
      <c r="H47" s="16">
        <v>5030.9110000000001</v>
      </c>
      <c r="I47" s="18"/>
      <c r="L47" s="23">
        <v>43</v>
      </c>
      <c r="M47" s="24" t="e">
        <f>J8043</f>
        <v>#DIV/0!</v>
      </c>
      <c r="N47" s="25">
        <f>B8042</f>
        <v>0</v>
      </c>
      <c r="Q47" s="35" t="s">
        <v>110</v>
      </c>
      <c r="R47" s="3">
        <f>COUNTIFS(D7:D12759,"&lt;42001",D7:D12759,"&gt;41000")</f>
        <v>0</v>
      </c>
      <c r="U47" s="36" t="e">
        <f t="shared" si="2"/>
        <v>#DIV/0!</v>
      </c>
      <c r="V47" s="24"/>
      <c r="W47" s="3"/>
      <c r="X47" s="3"/>
      <c r="Z47" s="5"/>
      <c r="AA47" s="5"/>
      <c r="AB47" s="29"/>
      <c r="AC47" s="5"/>
      <c r="AD47" s="5"/>
    </row>
    <row r="48" spans="1:30" x14ac:dyDescent="0.15">
      <c r="B48" s="4">
        <v>42</v>
      </c>
      <c r="C48" s="16">
        <v>217532</v>
      </c>
      <c r="D48" s="16">
        <v>10876</v>
      </c>
      <c r="E48" s="16">
        <v>9019</v>
      </c>
      <c r="F48" s="16">
        <v>13467</v>
      </c>
      <c r="G48" s="16">
        <v>20</v>
      </c>
      <c r="H48" s="16">
        <v>1042.7999</v>
      </c>
      <c r="I48" s="18"/>
      <c r="L48" s="23">
        <v>44</v>
      </c>
      <c r="M48" s="24" t="e">
        <f>J8230</f>
        <v>#DIV/0!</v>
      </c>
      <c r="N48" s="25">
        <f>B8229</f>
        <v>0</v>
      </c>
      <c r="Q48" s="35" t="s">
        <v>111</v>
      </c>
      <c r="R48" s="3">
        <f>COUNTIFS(D7:D12759,"&lt;43001",D7:D12759,"&gt;42000")</f>
        <v>0</v>
      </c>
      <c r="U48" s="36" t="e">
        <f t="shared" si="2"/>
        <v>#DIV/0!</v>
      </c>
      <c r="V48" s="24"/>
      <c r="W48" s="3"/>
      <c r="X48" s="3"/>
      <c r="Z48" s="5"/>
      <c r="AA48" s="5"/>
      <c r="AB48" s="29"/>
      <c r="AC48" s="5"/>
      <c r="AD48" s="5"/>
    </row>
    <row r="49" spans="2:30" x14ac:dyDescent="0.15">
      <c r="B49" s="4">
        <v>43</v>
      </c>
      <c r="C49" s="16">
        <v>380881</v>
      </c>
      <c r="D49" s="16">
        <v>10882</v>
      </c>
      <c r="E49" s="16">
        <v>7099</v>
      </c>
      <c r="F49" s="16">
        <v>16059</v>
      </c>
      <c r="G49" s="16">
        <v>35</v>
      </c>
      <c r="H49" s="16">
        <v>2337.2512000000002</v>
      </c>
      <c r="I49" s="18"/>
      <c r="L49" s="23">
        <v>45</v>
      </c>
      <c r="M49" s="24" t="e">
        <f>J8417</f>
        <v>#DIV/0!</v>
      </c>
      <c r="N49" s="25">
        <f>B8416</f>
        <v>0</v>
      </c>
      <c r="Q49" s="35" t="s">
        <v>112</v>
      </c>
      <c r="R49" s="3">
        <f>COUNTIFS(D7:D12759,"&lt;44001",D7:D12759,"&gt;43000")</f>
        <v>0</v>
      </c>
      <c r="U49" s="36" t="e">
        <f t="shared" si="2"/>
        <v>#DIV/0!</v>
      </c>
      <c r="V49" s="24"/>
      <c r="W49" s="3"/>
      <c r="X49" s="3"/>
      <c r="Z49" s="5"/>
      <c r="AA49" s="5"/>
      <c r="AB49" s="29"/>
      <c r="AC49" s="5"/>
      <c r="AD49" s="5"/>
    </row>
    <row r="50" spans="2:30" x14ac:dyDescent="0.15">
      <c r="B50" s="4">
        <v>44</v>
      </c>
      <c r="C50" s="16">
        <v>345779</v>
      </c>
      <c r="D50" s="16">
        <v>8433</v>
      </c>
      <c r="E50" s="16">
        <v>5659</v>
      </c>
      <c r="F50" s="16">
        <v>11771</v>
      </c>
      <c r="G50" s="16">
        <v>41</v>
      </c>
      <c r="H50" s="16">
        <v>1768.0138999999999</v>
      </c>
      <c r="I50" s="18"/>
      <c r="L50" s="23">
        <v>46</v>
      </c>
      <c r="M50" s="24" t="e">
        <f>J8604</f>
        <v>#DIV/0!</v>
      </c>
      <c r="N50" s="25">
        <f>B8603</f>
        <v>0</v>
      </c>
      <c r="Q50" s="35" t="s">
        <v>113</v>
      </c>
      <c r="R50" s="3">
        <f>COUNTIFS(D7:D12759,"&lt;45001",D7:D12759,"&gt;44000")</f>
        <v>0</v>
      </c>
      <c r="U50" s="36" t="e">
        <f t="shared" si="2"/>
        <v>#DIV/0!</v>
      </c>
      <c r="V50" s="24"/>
      <c r="W50" s="3"/>
      <c r="X50" s="3"/>
      <c r="Z50" s="5"/>
      <c r="AA50" s="5"/>
      <c r="AB50" s="29"/>
      <c r="AC50" s="5"/>
      <c r="AD50" s="5"/>
    </row>
    <row r="51" spans="2:30" x14ac:dyDescent="0.15">
      <c r="B51" s="4">
        <v>45</v>
      </c>
      <c r="C51" s="16">
        <v>463889</v>
      </c>
      <c r="D51" s="16">
        <v>13253</v>
      </c>
      <c r="E51" s="16">
        <v>8955</v>
      </c>
      <c r="F51" s="16">
        <v>19003</v>
      </c>
      <c r="G51" s="16">
        <v>35</v>
      </c>
      <c r="H51" s="16">
        <v>2762.2017000000001</v>
      </c>
      <c r="I51" s="18"/>
      <c r="L51" s="23">
        <v>47</v>
      </c>
      <c r="M51" s="24" t="e">
        <f>J8791</f>
        <v>#DIV/0!</v>
      </c>
      <c r="N51" s="25">
        <f>B8790</f>
        <v>0</v>
      </c>
      <c r="Q51" s="35" t="s">
        <v>114</v>
      </c>
      <c r="R51" s="3">
        <f>COUNTIFS(D7:D12759,"&lt;46001",D7:D12759,"&gt;45000")</f>
        <v>0</v>
      </c>
      <c r="U51" s="36" t="e">
        <f t="shared" si="2"/>
        <v>#DIV/0!</v>
      </c>
      <c r="V51" s="24"/>
      <c r="W51" s="3"/>
      <c r="X51" s="3"/>
      <c r="Z51" s="5"/>
      <c r="AA51" s="5"/>
      <c r="AB51" s="29"/>
      <c r="AC51" s="5"/>
      <c r="AD51" s="5"/>
    </row>
    <row r="52" spans="2:30" x14ac:dyDescent="0.15">
      <c r="B52" s="4">
        <v>46</v>
      </c>
      <c r="C52" s="16">
        <v>283850</v>
      </c>
      <c r="D52" s="16">
        <v>9461</v>
      </c>
      <c r="E52" s="16">
        <v>7259</v>
      </c>
      <c r="F52" s="16">
        <v>12571</v>
      </c>
      <c r="G52" s="16">
        <v>30</v>
      </c>
      <c r="H52" s="16">
        <v>1464.33</v>
      </c>
      <c r="I52" s="18"/>
      <c r="L52" s="23">
        <v>48</v>
      </c>
      <c r="M52" s="24" t="e">
        <f>J8978</f>
        <v>#DIV/0!</v>
      </c>
      <c r="N52" s="25">
        <f>B8977</f>
        <v>0</v>
      </c>
      <c r="Q52" s="35" t="s">
        <v>115</v>
      </c>
      <c r="R52" s="3">
        <f>COUNTIFS(D7:D12759,"&lt;47001",D7:D12759,"&gt;46000")</f>
        <v>0</v>
      </c>
      <c r="U52" s="36" t="e">
        <f t="shared" si="2"/>
        <v>#DIV/0!</v>
      </c>
      <c r="V52" s="24"/>
      <c r="W52" s="3"/>
      <c r="X52" s="3"/>
      <c r="Z52" s="5"/>
      <c r="AA52" s="5"/>
      <c r="AB52" s="29"/>
      <c r="AC52" s="5"/>
      <c r="AD52" s="5"/>
    </row>
    <row r="53" spans="2:30" x14ac:dyDescent="0.15">
      <c r="B53" s="4">
        <v>47</v>
      </c>
      <c r="C53" s="16">
        <v>599852</v>
      </c>
      <c r="D53" s="16">
        <v>16662</v>
      </c>
      <c r="E53" s="16">
        <v>8955</v>
      </c>
      <c r="F53" s="16">
        <v>26683</v>
      </c>
      <c r="G53" s="16">
        <v>36</v>
      </c>
      <c r="H53" s="16">
        <v>5105.0874000000003</v>
      </c>
      <c r="I53" s="18"/>
      <c r="L53" s="23">
        <v>49</v>
      </c>
      <c r="M53" s="24" t="e">
        <f>J9165</f>
        <v>#DIV/0!</v>
      </c>
      <c r="N53" s="25">
        <f>B9164</f>
        <v>0</v>
      </c>
      <c r="Q53" s="35" t="s">
        <v>116</v>
      </c>
      <c r="R53" s="3">
        <f>COUNTIFS(D7:D12759,"&lt;48001",D7:D12759,"&gt;47000")</f>
        <v>0</v>
      </c>
      <c r="U53" s="36" t="e">
        <f t="shared" si="2"/>
        <v>#DIV/0!</v>
      </c>
      <c r="V53" s="24"/>
      <c r="W53" s="3"/>
      <c r="X53" s="3"/>
      <c r="Z53" s="5"/>
      <c r="AA53" s="5"/>
      <c r="AB53" s="29"/>
      <c r="AC53" s="5"/>
      <c r="AD53" s="5"/>
    </row>
    <row r="54" spans="2:30" x14ac:dyDescent="0.15">
      <c r="B54" s="4">
        <v>48</v>
      </c>
      <c r="C54" s="16">
        <v>710931</v>
      </c>
      <c r="D54" s="16">
        <v>17339</v>
      </c>
      <c r="E54" s="16">
        <v>9563</v>
      </c>
      <c r="F54" s="16">
        <v>27675</v>
      </c>
      <c r="G54" s="16">
        <v>41</v>
      </c>
      <c r="H54" s="16">
        <v>5649.9872999999998</v>
      </c>
      <c r="I54" s="18"/>
      <c r="L54" s="23">
        <v>50</v>
      </c>
      <c r="M54" s="24" t="e">
        <f>J9352</f>
        <v>#DIV/0!</v>
      </c>
      <c r="N54" s="25">
        <f>B9351</f>
        <v>0</v>
      </c>
      <c r="Q54" s="35" t="s">
        <v>117</v>
      </c>
      <c r="R54" s="3">
        <f>COUNTIFS(D7:D12759,"&lt;49001",D7:D12759,"&gt;48000")</f>
        <v>0</v>
      </c>
      <c r="U54" s="36" t="e">
        <f t="shared" si="2"/>
        <v>#DIV/0!</v>
      </c>
      <c r="V54" s="24"/>
      <c r="W54" s="3"/>
      <c r="X54" s="3"/>
      <c r="Z54" s="5"/>
      <c r="AA54" s="5"/>
      <c r="AB54" s="29"/>
      <c r="AC54" s="5"/>
      <c r="AD54" s="5"/>
    </row>
    <row r="55" spans="2:30" ht="14.25" customHeight="1" x14ac:dyDescent="0.15">
      <c r="B55" s="4">
        <v>49</v>
      </c>
      <c r="C55" s="16">
        <v>747999</v>
      </c>
      <c r="D55" s="16">
        <v>16622</v>
      </c>
      <c r="E55" s="16">
        <v>11099</v>
      </c>
      <c r="F55" s="16">
        <v>25179</v>
      </c>
      <c r="G55" s="16">
        <v>45</v>
      </c>
      <c r="H55" s="16">
        <v>3848.0735</v>
      </c>
      <c r="I55" s="18"/>
      <c r="L55" s="31" t="s">
        <v>64</v>
      </c>
      <c r="M55" s="32">
        <f>AVERAGE(M5:M34)</f>
        <v>10623.119354494029</v>
      </c>
      <c r="N55" s="32">
        <f>AVERAGE(N5:N34)</f>
        <v>143.30000000000001</v>
      </c>
      <c r="Q55" s="35" t="s">
        <v>118</v>
      </c>
      <c r="R55" s="3">
        <f>COUNTIFS(D7:D12759,"&lt;50001",D7:D12759,"&gt;49000")</f>
        <v>0</v>
      </c>
    </row>
    <row r="56" spans="2:30" x14ac:dyDescent="0.15">
      <c r="B56" s="4">
        <v>50</v>
      </c>
      <c r="C56" s="16">
        <v>423422</v>
      </c>
      <c r="D56" s="16">
        <v>16285</v>
      </c>
      <c r="E56" s="16">
        <v>11771</v>
      </c>
      <c r="F56" s="16">
        <v>20475</v>
      </c>
      <c r="G56" s="16">
        <v>26</v>
      </c>
      <c r="H56" s="16">
        <v>2632.9897000000001</v>
      </c>
      <c r="I56" s="18"/>
      <c r="L56" s="49" t="s">
        <v>129</v>
      </c>
      <c r="M56" s="29">
        <f>_xlfn.STDEV.S(M5:M34)</f>
        <v>2216.0504886829085</v>
      </c>
      <c r="N56" s="29"/>
      <c r="Q56" s="35" t="s">
        <v>119</v>
      </c>
      <c r="R56" s="3">
        <f>COUNTIFS(D7:D12759,"&lt;51001",D7:D12759,"&gt;50000")</f>
        <v>0</v>
      </c>
    </row>
    <row r="57" spans="2:30" x14ac:dyDescent="0.15">
      <c r="B57" s="4">
        <v>51</v>
      </c>
      <c r="C57" s="16">
        <v>176400</v>
      </c>
      <c r="D57" s="16">
        <v>11025</v>
      </c>
      <c r="E57" s="16">
        <v>8731</v>
      </c>
      <c r="F57" s="16">
        <v>14619</v>
      </c>
      <c r="G57" s="16">
        <v>16</v>
      </c>
      <c r="H57" s="16">
        <v>1892.9191000000001</v>
      </c>
      <c r="I57" s="18"/>
      <c r="L57" s="49" t="s">
        <v>130</v>
      </c>
      <c r="M57" s="29">
        <f>M56/SQRT(30)</f>
        <v>404.59361374065861</v>
      </c>
      <c r="N57" s="29"/>
      <c r="Q57" s="35" t="s">
        <v>120</v>
      </c>
      <c r="R57" s="3">
        <f>COUNTIFS(D7:D12759,"&lt;52001",D7:D12759,"&gt;51000")</f>
        <v>0</v>
      </c>
    </row>
    <row r="58" spans="2:30" x14ac:dyDescent="0.15">
      <c r="B58" s="4">
        <v>52</v>
      </c>
      <c r="C58" s="16">
        <v>236217</v>
      </c>
      <c r="D58" s="16">
        <v>8748</v>
      </c>
      <c r="E58" s="16">
        <v>6267</v>
      </c>
      <c r="F58" s="16">
        <v>10427</v>
      </c>
      <c r="G58" s="16">
        <v>27</v>
      </c>
      <c r="H58" s="16">
        <v>1059.5868</v>
      </c>
      <c r="I58" s="18"/>
      <c r="L58" s="28" t="s">
        <v>131</v>
      </c>
      <c r="M58" s="29">
        <f>SUM(N5:N54)</f>
        <v>4299</v>
      </c>
      <c r="N58" s="29"/>
      <c r="Q58" s="35" t="s">
        <v>121</v>
      </c>
      <c r="R58" s="3">
        <f>COUNTIFS(D7:D12759,"&lt;53001",D7:D12759,"&gt;52000")</f>
        <v>0</v>
      </c>
    </row>
    <row r="59" spans="2:30" x14ac:dyDescent="0.15">
      <c r="B59" s="4">
        <v>53</v>
      </c>
      <c r="C59" s="16">
        <v>375549</v>
      </c>
      <c r="D59" s="16">
        <v>9629</v>
      </c>
      <c r="E59" s="16">
        <v>5915</v>
      </c>
      <c r="F59" s="16">
        <v>14939</v>
      </c>
      <c r="G59" s="16">
        <v>39</v>
      </c>
      <c r="H59" s="16">
        <v>2679.0461</v>
      </c>
      <c r="I59" s="18"/>
      <c r="L59" s="28" t="s">
        <v>132</v>
      </c>
      <c r="M59" s="29">
        <f>(30*184)-M58</f>
        <v>1221</v>
      </c>
      <c r="N59" s="29"/>
      <c r="Q59" s="35" t="s">
        <v>122</v>
      </c>
      <c r="R59" s="3">
        <f>COUNTIFS(D7:D12759,"&lt;54001",D7:D12759,"&gt;53000")</f>
        <v>0</v>
      </c>
    </row>
    <row r="60" spans="2:30" x14ac:dyDescent="0.15">
      <c r="B60" s="4">
        <v>54</v>
      </c>
      <c r="C60" s="16">
        <v>590918</v>
      </c>
      <c r="D60" s="16">
        <v>11818</v>
      </c>
      <c r="E60" s="16">
        <v>7803</v>
      </c>
      <c r="F60" s="16">
        <v>16155</v>
      </c>
      <c r="G60" s="16">
        <v>50</v>
      </c>
      <c r="H60" s="16">
        <v>2230.3625000000002</v>
      </c>
      <c r="I60" s="18"/>
      <c r="L60" s="28" t="s">
        <v>133</v>
      </c>
      <c r="M60" s="50">
        <f>M59/9200</f>
        <v>0.13271739130434781</v>
      </c>
      <c r="N60" s="29"/>
      <c r="Q60" s="35" t="s">
        <v>123</v>
      </c>
      <c r="R60" s="3">
        <f>COUNTIFS(D7:D12759,"&lt;55001",D7:D12759,"&gt;54000")</f>
        <v>0</v>
      </c>
    </row>
    <row r="61" spans="2:30" x14ac:dyDescent="0.15">
      <c r="B61" s="4">
        <v>55</v>
      </c>
      <c r="C61" s="16">
        <v>238130</v>
      </c>
      <c r="D61" s="16">
        <v>10824</v>
      </c>
      <c r="E61" s="16">
        <v>7419</v>
      </c>
      <c r="F61" s="16">
        <v>14299</v>
      </c>
      <c r="G61" s="16">
        <v>22</v>
      </c>
      <c r="H61" s="16">
        <v>1978.1333</v>
      </c>
      <c r="I61" s="18"/>
      <c r="L61" s="28"/>
      <c r="M61" s="29"/>
      <c r="N61" s="29"/>
      <c r="Q61" s="35" t="s">
        <v>124</v>
      </c>
      <c r="R61" s="3">
        <f>COUNTIFS(D7:D12759,"&lt;56001",D7:D12759,"&gt;55000")</f>
        <v>0</v>
      </c>
    </row>
    <row r="62" spans="2:30" x14ac:dyDescent="0.15">
      <c r="B62" s="4">
        <v>56</v>
      </c>
      <c r="C62" s="16">
        <v>371884</v>
      </c>
      <c r="D62" s="16">
        <v>10330</v>
      </c>
      <c r="E62" s="16">
        <v>6267</v>
      </c>
      <c r="F62" s="16">
        <v>15643</v>
      </c>
      <c r="G62" s="16">
        <v>36</v>
      </c>
      <c r="H62" s="16">
        <v>2655.9004</v>
      </c>
      <c r="I62" s="18"/>
      <c r="L62" s="28"/>
      <c r="M62" s="29"/>
      <c r="N62" s="29"/>
      <c r="Q62" s="35" t="s">
        <v>125</v>
      </c>
      <c r="R62" s="3">
        <f>COUNTIFS(D7:D12759,"&lt;57001",D7:D12759,"&gt;56000")</f>
        <v>0</v>
      </c>
    </row>
    <row r="63" spans="2:30" x14ac:dyDescent="0.15">
      <c r="B63" s="4">
        <v>57</v>
      </c>
      <c r="C63" s="16">
        <v>253507</v>
      </c>
      <c r="D63" s="16">
        <v>10140</v>
      </c>
      <c r="E63" s="16">
        <v>7675</v>
      </c>
      <c r="F63" s="16">
        <v>13179</v>
      </c>
      <c r="G63" s="16">
        <v>25</v>
      </c>
      <c r="H63" s="16">
        <v>1739.7249999999999</v>
      </c>
      <c r="I63" s="18"/>
      <c r="L63" s="28"/>
      <c r="M63" s="30"/>
      <c r="N63" s="29"/>
      <c r="Q63" s="35" t="s">
        <v>126</v>
      </c>
      <c r="R63" s="3">
        <f>COUNTIFS(D7:D12759,"&gt;57000")</f>
        <v>0</v>
      </c>
    </row>
    <row r="64" spans="2:30" x14ac:dyDescent="0.15">
      <c r="B64" s="4">
        <v>58</v>
      </c>
      <c r="C64" s="16">
        <v>263491</v>
      </c>
      <c r="D64" s="16">
        <v>10539</v>
      </c>
      <c r="E64" s="16">
        <v>7195</v>
      </c>
      <c r="F64" s="16">
        <v>14267</v>
      </c>
      <c r="G64" s="16">
        <v>25</v>
      </c>
      <c r="H64" s="16">
        <v>2004.0518999999999</v>
      </c>
      <c r="I64" s="18"/>
      <c r="L64" s="28"/>
      <c r="M64" s="29"/>
      <c r="N64" s="29"/>
    </row>
    <row r="65" spans="2:14" x14ac:dyDescent="0.15">
      <c r="B65" s="4">
        <v>59</v>
      </c>
      <c r="C65" s="16">
        <v>539512</v>
      </c>
      <c r="D65" s="16">
        <v>13487</v>
      </c>
      <c r="E65" s="16">
        <v>6715</v>
      </c>
      <c r="F65" s="16">
        <v>24155</v>
      </c>
      <c r="G65" s="16">
        <v>40</v>
      </c>
      <c r="H65" s="16">
        <v>4554.6620000000003</v>
      </c>
      <c r="I65" s="18"/>
      <c r="L65" s="28"/>
      <c r="M65" s="29"/>
      <c r="N65" s="29"/>
    </row>
    <row r="66" spans="2:14" x14ac:dyDescent="0.15">
      <c r="B66" s="4">
        <v>60</v>
      </c>
      <c r="C66" s="16">
        <v>119903</v>
      </c>
      <c r="D66" s="16">
        <v>9223</v>
      </c>
      <c r="E66" s="16">
        <v>7995</v>
      </c>
      <c r="F66" s="16">
        <v>10363</v>
      </c>
      <c r="G66" s="16">
        <v>13</v>
      </c>
      <c r="H66" s="16">
        <v>720.8338</v>
      </c>
      <c r="I66" s="18"/>
      <c r="L66" s="26"/>
      <c r="M66" s="27"/>
      <c r="N66" s="13"/>
    </row>
    <row r="67" spans="2:14" x14ac:dyDescent="0.15">
      <c r="B67" s="4">
        <v>61</v>
      </c>
      <c r="C67" s="16">
        <v>465755</v>
      </c>
      <c r="D67" s="16">
        <v>14113</v>
      </c>
      <c r="E67" s="16">
        <v>8155</v>
      </c>
      <c r="F67" s="16">
        <v>22299</v>
      </c>
      <c r="G67" s="16">
        <v>33</v>
      </c>
      <c r="H67" s="16">
        <v>4259.5529999999999</v>
      </c>
      <c r="I67" s="18"/>
      <c r="L67" s="26"/>
      <c r="M67" s="27"/>
      <c r="N67" s="13"/>
    </row>
    <row r="68" spans="2:14" x14ac:dyDescent="0.15">
      <c r="B68" s="4">
        <v>62</v>
      </c>
      <c r="C68" s="16">
        <v>377167</v>
      </c>
      <c r="D68" s="16">
        <v>13005</v>
      </c>
      <c r="E68" s="16">
        <v>6235</v>
      </c>
      <c r="F68" s="16">
        <v>19483</v>
      </c>
      <c r="G68" s="16">
        <v>29</v>
      </c>
      <c r="H68" s="16">
        <v>4104.326</v>
      </c>
      <c r="I68" s="18"/>
      <c r="L68" s="26"/>
      <c r="M68" s="27"/>
      <c r="N68" s="13"/>
    </row>
    <row r="69" spans="2:14" x14ac:dyDescent="0.15">
      <c r="B69" s="4">
        <v>63</v>
      </c>
      <c r="C69" s="16">
        <v>720611</v>
      </c>
      <c r="D69" s="16">
        <v>12642</v>
      </c>
      <c r="E69" s="16">
        <v>6747</v>
      </c>
      <c r="F69" s="16">
        <v>22331</v>
      </c>
      <c r="G69" s="16">
        <v>57</v>
      </c>
      <c r="H69" s="16">
        <v>3897.7573000000002</v>
      </c>
      <c r="I69" s="18"/>
      <c r="L69" s="26"/>
      <c r="M69" s="27"/>
      <c r="N69" s="13"/>
    </row>
    <row r="70" spans="2:14" x14ac:dyDescent="0.15">
      <c r="B70" s="4">
        <v>64</v>
      </c>
      <c r="C70" s="16">
        <v>91977</v>
      </c>
      <c r="D70" s="16">
        <v>8361</v>
      </c>
      <c r="E70" s="16">
        <v>7035</v>
      </c>
      <c r="F70" s="16">
        <v>9723</v>
      </c>
      <c r="G70" s="16">
        <v>11</v>
      </c>
      <c r="H70" s="16">
        <v>835.11599999999999</v>
      </c>
      <c r="I70" s="18"/>
      <c r="L70" s="26"/>
      <c r="M70" s="27"/>
      <c r="N70" s="13"/>
    </row>
    <row r="71" spans="2:14" x14ac:dyDescent="0.15">
      <c r="B71" s="4">
        <v>65</v>
      </c>
      <c r="C71" s="16">
        <v>419889</v>
      </c>
      <c r="D71" s="16">
        <v>11996</v>
      </c>
      <c r="E71" s="16">
        <v>6715</v>
      </c>
      <c r="F71" s="16">
        <v>17563</v>
      </c>
      <c r="G71" s="16">
        <v>35</v>
      </c>
      <c r="H71" s="16">
        <v>3257.3119999999999</v>
      </c>
      <c r="I71" s="18"/>
      <c r="L71" s="26"/>
      <c r="M71" s="27"/>
      <c r="N71" s="13"/>
    </row>
    <row r="72" spans="2:14" x14ac:dyDescent="0.15">
      <c r="B72" s="4">
        <v>66</v>
      </c>
      <c r="C72" s="16">
        <v>453100</v>
      </c>
      <c r="D72" s="16">
        <v>12586</v>
      </c>
      <c r="E72" s="16">
        <v>8027</v>
      </c>
      <c r="F72" s="16">
        <v>17563</v>
      </c>
      <c r="G72" s="16">
        <v>36</v>
      </c>
      <c r="H72" s="16">
        <v>3067.5632000000001</v>
      </c>
      <c r="I72" s="18"/>
      <c r="L72" s="26"/>
      <c r="M72" s="27"/>
      <c r="N72" s="13"/>
    </row>
    <row r="73" spans="2:14" x14ac:dyDescent="0.15">
      <c r="B73" s="4">
        <v>67</v>
      </c>
      <c r="C73" s="16">
        <v>592282</v>
      </c>
      <c r="D73" s="16">
        <v>12875</v>
      </c>
      <c r="E73" s="16">
        <v>9403</v>
      </c>
      <c r="F73" s="16">
        <v>17819</v>
      </c>
      <c r="G73" s="16">
        <v>46</v>
      </c>
      <c r="H73" s="16">
        <v>2411.3910000000001</v>
      </c>
      <c r="I73" s="18"/>
      <c r="L73" s="26"/>
      <c r="M73" s="27"/>
      <c r="N73" s="13"/>
    </row>
    <row r="74" spans="2:14" x14ac:dyDescent="0.15">
      <c r="B74" s="4">
        <v>68</v>
      </c>
      <c r="C74" s="16">
        <v>116255</v>
      </c>
      <c r="D74" s="16">
        <v>8942</v>
      </c>
      <c r="E74" s="16">
        <v>7707</v>
      </c>
      <c r="F74" s="16">
        <v>10235</v>
      </c>
      <c r="G74" s="16">
        <v>13</v>
      </c>
      <c r="H74" s="16">
        <v>772.82280000000003</v>
      </c>
      <c r="I74" s="18"/>
      <c r="L74" s="26"/>
      <c r="M74" s="27"/>
      <c r="N74" s="13"/>
    </row>
    <row r="75" spans="2:14" x14ac:dyDescent="0.15">
      <c r="B75" s="4">
        <v>69</v>
      </c>
      <c r="C75" s="16">
        <v>181982</v>
      </c>
      <c r="D75" s="16">
        <v>6999</v>
      </c>
      <c r="E75" s="16">
        <v>4667</v>
      </c>
      <c r="F75" s="16">
        <v>9563</v>
      </c>
      <c r="G75" s="16">
        <v>26</v>
      </c>
      <c r="H75" s="16">
        <v>1567.29</v>
      </c>
      <c r="I75" s="18"/>
      <c r="L75" s="26"/>
      <c r="M75" s="27"/>
      <c r="N75" s="13"/>
    </row>
    <row r="76" spans="2:14" x14ac:dyDescent="0.15">
      <c r="B76" s="4">
        <v>70</v>
      </c>
      <c r="C76" s="5">
        <v>569338</v>
      </c>
      <c r="D76" s="5">
        <v>12376</v>
      </c>
      <c r="E76" s="5">
        <v>7323</v>
      </c>
      <c r="F76" s="5">
        <v>19387</v>
      </c>
      <c r="G76" s="5">
        <v>46</v>
      </c>
      <c r="H76" s="5">
        <v>3203.1867999999999</v>
      </c>
      <c r="I76" s="6"/>
      <c r="L76" s="26"/>
      <c r="M76" s="27"/>
      <c r="N76" s="13"/>
    </row>
    <row r="77" spans="2:14" x14ac:dyDescent="0.15">
      <c r="B77" s="4">
        <v>71</v>
      </c>
      <c r="C77" s="5">
        <v>427653</v>
      </c>
      <c r="D77" s="5">
        <v>13795</v>
      </c>
      <c r="E77" s="5">
        <v>8987</v>
      </c>
      <c r="F77" s="5">
        <v>20699</v>
      </c>
      <c r="G77" s="5">
        <v>31</v>
      </c>
      <c r="H77" s="5">
        <v>3335.4989999999998</v>
      </c>
      <c r="I77" s="6"/>
      <c r="L77" s="26"/>
      <c r="M77" s="27"/>
      <c r="N77" s="13"/>
    </row>
    <row r="78" spans="2:14" x14ac:dyDescent="0.15">
      <c r="B78" s="4">
        <v>72</v>
      </c>
      <c r="C78" s="5">
        <v>115657</v>
      </c>
      <c r="D78" s="5">
        <v>10514</v>
      </c>
      <c r="E78" s="5">
        <v>8603</v>
      </c>
      <c r="F78" s="5">
        <v>13243</v>
      </c>
      <c r="G78" s="5">
        <v>11</v>
      </c>
      <c r="H78" s="5">
        <v>1637.4553000000001</v>
      </c>
      <c r="I78" s="6"/>
      <c r="L78" s="26"/>
      <c r="M78" s="27"/>
      <c r="N78" s="13"/>
    </row>
    <row r="79" spans="2:14" x14ac:dyDescent="0.15">
      <c r="B79" s="4">
        <v>73</v>
      </c>
      <c r="C79" s="5">
        <v>616055</v>
      </c>
      <c r="D79" s="5">
        <v>11623</v>
      </c>
      <c r="E79" s="5">
        <v>7995</v>
      </c>
      <c r="F79" s="5">
        <v>16507</v>
      </c>
      <c r="G79" s="5">
        <v>53</v>
      </c>
      <c r="H79" s="5">
        <v>1840.9292</v>
      </c>
      <c r="I79" s="6"/>
      <c r="L79" s="26"/>
      <c r="M79" s="27"/>
      <c r="N79" s="13"/>
    </row>
    <row r="80" spans="2:14" x14ac:dyDescent="0.15">
      <c r="B80" s="4">
        <v>74</v>
      </c>
      <c r="C80" s="5">
        <v>170662</v>
      </c>
      <c r="D80" s="5">
        <v>9481</v>
      </c>
      <c r="E80" s="5">
        <v>7515</v>
      </c>
      <c r="F80" s="5">
        <v>11387</v>
      </c>
      <c r="G80" s="5">
        <v>18</v>
      </c>
      <c r="H80" s="5">
        <v>1171.5065999999999</v>
      </c>
      <c r="I80" s="6"/>
      <c r="L80" s="26"/>
      <c r="M80" s="27"/>
      <c r="N80" s="13"/>
    </row>
    <row r="81" spans="1:14" x14ac:dyDescent="0.15">
      <c r="B81" s="4">
        <v>75</v>
      </c>
      <c r="C81" s="5">
        <v>344687</v>
      </c>
      <c r="D81" s="5">
        <v>11885</v>
      </c>
      <c r="E81" s="5">
        <v>8795</v>
      </c>
      <c r="F81" s="5">
        <v>15355</v>
      </c>
      <c r="G81" s="5">
        <v>29</v>
      </c>
      <c r="H81" s="5">
        <v>1757.2448999999999</v>
      </c>
      <c r="I81" s="6"/>
      <c r="L81" s="26"/>
      <c r="M81" s="27"/>
      <c r="N81" s="13"/>
    </row>
    <row r="82" spans="1:14" x14ac:dyDescent="0.15">
      <c r="B82" s="4">
        <v>76</v>
      </c>
      <c r="C82" s="5">
        <v>320416</v>
      </c>
      <c r="D82" s="5">
        <v>10013</v>
      </c>
      <c r="E82" s="5">
        <v>6651</v>
      </c>
      <c r="F82" s="5">
        <v>13083</v>
      </c>
      <c r="G82" s="5">
        <v>32</v>
      </c>
      <c r="H82" s="5">
        <v>1818.5667000000001</v>
      </c>
      <c r="I82" s="6"/>
      <c r="L82" s="26"/>
      <c r="M82" s="27"/>
      <c r="N82" s="13"/>
    </row>
    <row r="83" spans="1:14" x14ac:dyDescent="0.15">
      <c r="B83" s="4">
        <v>77</v>
      </c>
      <c r="C83" s="5">
        <v>685281</v>
      </c>
      <c r="D83" s="5">
        <v>13436</v>
      </c>
      <c r="E83" s="5">
        <v>8475</v>
      </c>
      <c r="F83" s="5">
        <v>21499</v>
      </c>
      <c r="G83" s="5">
        <v>51</v>
      </c>
      <c r="H83" s="5">
        <v>3545.8910000000001</v>
      </c>
      <c r="I83" s="6"/>
      <c r="L83" s="26"/>
      <c r="M83" s="27"/>
      <c r="N83" s="13"/>
    </row>
    <row r="84" spans="1:14" x14ac:dyDescent="0.15">
      <c r="B84" s="4">
        <v>78</v>
      </c>
      <c r="C84" s="5">
        <v>770139</v>
      </c>
      <c r="D84" s="5">
        <v>11848</v>
      </c>
      <c r="E84" s="5">
        <v>7131</v>
      </c>
      <c r="F84" s="5">
        <v>18299</v>
      </c>
      <c r="G84" s="5">
        <v>65</v>
      </c>
      <c r="H84" s="5">
        <v>3006.1633000000002</v>
      </c>
      <c r="I84" s="6"/>
      <c r="L84" s="26"/>
      <c r="M84" s="27"/>
      <c r="N84" s="13"/>
    </row>
    <row r="85" spans="1:14" x14ac:dyDescent="0.15">
      <c r="A85" s="13"/>
      <c r="B85" s="4">
        <v>79</v>
      </c>
      <c r="C85" s="5">
        <v>511411</v>
      </c>
      <c r="D85" s="5">
        <v>12473</v>
      </c>
      <c r="E85" s="5">
        <v>8507</v>
      </c>
      <c r="F85" s="5">
        <v>16411</v>
      </c>
      <c r="G85" s="5">
        <v>41</v>
      </c>
      <c r="H85" s="5">
        <v>2270.7139000000002</v>
      </c>
      <c r="I85" s="6"/>
      <c r="L85" s="26"/>
      <c r="M85" s="27"/>
      <c r="N85" s="13"/>
    </row>
    <row r="86" spans="1:14" x14ac:dyDescent="0.15">
      <c r="A86" s="5"/>
      <c r="B86" s="4">
        <v>80</v>
      </c>
      <c r="C86" s="5">
        <v>224284</v>
      </c>
      <c r="D86" s="10">
        <v>11214</v>
      </c>
      <c r="E86" s="5">
        <v>9083</v>
      </c>
      <c r="F86" s="5">
        <v>13595</v>
      </c>
      <c r="G86" s="5">
        <v>20</v>
      </c>
      <c r="H86" s="5">
        <v>1400.6851999999999</v>
      </c>
      <c r="I86" s="6"/>
      <c r="L86" s="26"/>
      <c r="M86" s="27"/>
      <c r="N86" s="13"/>
    </row>
    <row r="87" spans="1:14" x14ac:dyDescent="0.15">
      <c r="A87" s="5"/>
      <c r="B87" s="4">
        <v>81</v>
      </c>
      <c r="C87" s="5">
        <v>398257</v>
      </c>
      <c r="D87" s="5">
        <v>11378</v>
      </c>
      <c r="E87" s="5">
        <v>6459</v>
      </c>
      <c r="F87" s="5">
        <v>16155</v>
      </c>
      <c r="G87" s="5">
        <v>35</v>
      </c>
      <c r="H87" s="5">
        <v>2535.451</v>
      </c>
      <c r="I87" s="6"/>
      <c r="L87" s="26"/>
      <c r="M87" s="27"/>
      <c r="N87" s="13"/>
    </row>
    <row r="88" spans="1:14" x14ac:dyDescent="0.15">
      <c r="B88" s="4">
        <v>82</v>
      </c>
      <c r="C88" s="5">
        <v>465388</v>
      </c>
      <c r="D88" s="5">
        <v>12927</v>
      </c>
      <c r="E88" s="5">
        <v>8091</v>
      </c>
      <c r="F88" s="5">
        <v>19227</v>
      </c>
      <c r="G88" s="5">
        <v>36</v>
      </c>
      <c r="H88" s="5">
        <v>3176.8222999999998</v>
      </c>
      <c r="I88" s="6"/>
      <c r="L88" s="26"/>
      <c r="M88" s="27"/>
      <c r="N88" s="13"/>
    </row>
    <row r="89" spans="1:14" x14ac:dyDescent="0.15">
      <c r="B89" s="4">
        <v>83</v>
      </c>
      <c r="C89" s="5">
        <v>257625</v>
      </c>
      <c r="D89" s="5">
        <v>9541</v>
      </c>
      <c r="E89" s="5">
        <v>7387</v>
      </c>
      <c r="F89" s="5">
        <v>12411</v>
      </c>
      <c r="G89" s="5">
        <v>27</v>
      </c>
      <c r="H89" s="5">
        <v>1520.2528</v>
      </c>
      <c r="I89" s="6"/>
      <c r="L89" s="26"/>
      <c r="M89" s="27"/>
      <c r="N89" s="13"/>
    </row>
    <row r="90" spans="1:14" x14ac:dyDescent="0.15">
      <c r="B90" s="4">
        <v>84</v>
      </c>
      <c r="C90" s="5">
        <v>236909</v>
      </c>
      <c r="D90" s="5">
        <v>10300</v>
      </c>
      <c r="E90" s="5">
        <v>8187</v>
      </c>
      <c r="F90" s="5">
        <v>12507</v>
      </c>
      <c r="G90" s="5">
        <v>23</v>
      </c>
      <c r="H90" s="5">
        <v>1195.3647000000001</v>
      </c>
      <c r="I90" s="6"/>
      <c r="L90" s="26"/>
      <c r="M90" s="27"/>
      <c r="N90" s="13"/>
    </row>
    <row r="91" spans="1:14" x14ac:dyDescent="0.15">
      <c r="B91" s="4">
        <v>85</v>
      </c>
      <c r="C91" s="5">
        <v>388768</v>
      </c>
      <c r="D91" s="5">
        <v>12149</v>
      </c>
      <c r="E91" s="5">
        <v>5339</v>
      </c>
      <c r="F91" s="5">
        <v>21019</v>
      </c>
      <c r="G91" s="5">
        <v>32</v>
      </c>
      <c r="H91" s="5">
        <v>5069.1904000000004</v>
      </c>
      <c r="I91" s="6"/>
      <c r="L91" s="26"/>
      <c r="M91" s="27"/>
      <c r="N91" s="13"/>
    </row>
    <row r="92" spans="1:14" x14ac:dyDescent="0.15">
      <c r="B92" s="4">
        <v>86</v>
      </c>
      <c r="C92" s="5">
        <v>300783</v>
      </c>
      <c r="D92" s="5">
        <v>10371</v>
      </c>
      <c r="E92" s="5">
        <v>7291</v>
      </c>
      <c r="F92" s="5">
        <v>13339</v>
      </c>
      <c r="G92" s="5">
        <v>29</v>
      </c>
      <c r="H92" s="5">
        <v>1578.25</v>
      </c>
      <c r="I92" s="6"/>
      <c r="L92" s="26"/>
      <c r="M92" s="27"/>
      <c r="N92" s="13"/>
    </row>
    <row r="93" spans="1:14" x14ac:dyDescent="0.15">
      <c r="B93" s="4">
        <v>87</v>
      </c>
      <c r="C93" s="5">
        <v>616632</v>
      </c>
      <c r="D93" s="7">
        <v>15415</v>
      </c>
      <c r="E93" s="5">
        <v>10043</v>
      </c>
      <c r="F93" s="5">
        <v>22395</v>
      </c>
      <c r="G93" s="5">
        <v>40</v>
      </c>
      <c r="H93" s="5">
        <v>3296.83</v>
      </c>
      <c r="I93" s="6"/>
      <c r="L93" s="26"/>
      <c r="M93" s="27"/>
      <c r="N93" s="13"/>
    </row>
    <row r="94" spans="1:14" x14ac:dyDescent="0.15">
      <c r="B94" s="4">
        <v>88</v>
      </c>
      <c r="C94" s="5">
        <v>401292</v>
      </c>
      <c r="D94" s="5">
        <v>11147</v>
      </c>
      <c r="E94" s="5">
        <v>6587</v>
      </c>
      <c r="F94" s="5">
        <v>16283</v>
      </c>
      <c r="G94" s="5">
        <v>36</v>
      </c>
      <c r="H94" s="5">
        <v>2972.0255999999999</v>
      </c>
      <c r="I94" s="6"/>
      <c r="L94" s="26"/>
      <c r="M94" s="27"/>
      <c r="N94" s="13"/>
    </row>
    <row r="95" spans="1:14" x14ac:dyDescent="0.15">
      <c r="B95" s="4">
        <v>89</v>
      </c>
      <c r="C95" s="5">
        <v>477061</v>
      </c>
      <c r="D95" s="5">
        <v>15389</v>
      </c>
      <c r="E95" s="5">
        <v>10203</v>
      </c>
      <c r="F95" s="5">
        <v>22075</v>
      </c>
      <c r="G95" s="5">
        <v>31</v>
      </c>
      <c r="H95" s="5">
        <v>3392.9548</v>
      </c>
      <c r="I95" s="6"/>
      <c r="L95" s="26"/>
      <c r="M95" s="27"/>
      <c r="N95" s="13"/>
    </row>
    <row r="96" spans="1:14" x14ac:dyDescent="0.15">
      <c r="B96" s="4">
        <v>90</v>
      </c>
      <c r="C96" s="5">
        <v>592496</v>
      </c>
      <c r="D96" s="5">
        <v>12343</v>
      </c>
      <c r="E96" s="5">
        <v>8923</v>
      </c>
      <c r="F96" s="5">
        <v>17467</v>
      </c>
      <c r="G96" s="5">
        <v>48</v>
      </c>
      <c r="H96" s="5">
        <v>2456.3991999999998</v>
      </c>
      <c r="I96" s="6"/>
      <c r="L96" s="26"/>
      <c r="M96" s="27"/>
      <c r="N96" s="13"/>
    </row>
    <row r="97" spans="2:14" x14ac:dyDescent="0.15">
      <c r="B97" s="4">
        <v>91</v>
      </c>
      <c r="C97" s="5">
        <v>345209</v>
      </c>
      <c r="D97" s="5">
        <v>12785</v>
      </c>
      <c r="E97" s="5">
        <v>9211</v>
      </c>
      <c r="F97" s="5">
        <v>16475</v>
      </c>
      <c r="G97" s="5">
        <v>27</v>
      </c>
      <c r="H97" s="5">
        <v>1823.2832000000001</v>
      </c>
      <c r="I97" s="6"/>
      <c r="L97" s="26"/>
      <c r="M97" s="27"/>
      <c r="N97" s="13"/>
    </row>
    <row r="98" spans="2:14" x14ac:dyDescent="0.15">
      <c r="B98" s="4">
        <v>92</v>
      </c>
      <c r="C98" s="5">
        <v>319983</v>
      </c>
      <c r="D98" s="5">
        <v>11033</v>
      </c>
      <c r="E98" s="5">
        <v>7259</v>
      </c>
      <c r="F98" s="5">
        <v>14171</v>
      </c>
      <c r="G98" s="5">
        <v>29</v>
      </c>
      <c r="H98" s="5">
        <v>1669.6931999999999</v>
      </c>
      <c r="I98" s="6"/>
      <c r="L98" s="26"/>
      <c r="M98" s="27"/>
      <c r="N98" s="13"/>
    </row>
    <row r="99" spans="2:14" x14ac:dyDescent="0.15">
      <c r="B99" s="4">
        <v>93</v>
      </c>
      <c r="C99" s="5">
        <v>1696692</v>
      </c>
      <c r="D99" s="5">
        <v>18442</v>
      </c>
      <c r="E99" s="5">
        <v>8891</v>
      </c>
      <c r="F99" s="5">
        <v>31227</v>
      </c>
      <c r="G99" s="5">
        <v>92</v>
      </c>
      <c r="H99" s="5">
        <v>6396.3594000000003</v>
      </c>
      <c r="I99" s="6"/>
      <c r="L99" s="26"/>
      <c r="M99" s="27"/>
      <c r="N99" s="13"/>
    </row>
    <row r="100" spans="2:14" x14ac:dyDescent="0.15">
      <c r="B100" s="4">
        <v>94</v>
      </c>
      <c r="C100" s="5">
        <v>373642</v>
      </c>
      <c r="D100" s="5">
        <v>12454</v>
      </c>
      <c r="E100" s="5">
        <v>6395</v>
      </c>
      <c r="F100" s="5">
        <v>19579</v>
      </c>
      <c r="G100" s="5">
        <v>30</v>
      </c>
      <c r="H100" s="5">
        <v>4010.3154</v>
      </c>
      <c r="I100" s="6"/>
      <c r="L100" s="26"/>
      <c r="M100" s="27"/>
      <c r="N100" s="13"/>
    </row>
    <row r="101" spans="2:14" x14ac:dyDescent="0.15">
      <c r="B101" s="4">
        <v>95</v>
      </c>
      <c r="C101" s="5">
        <v>553351</v>
      </c>
      <c r="D101" s="5">
        <v>14955</v>
      </c>
      <c r="E101" s="5">
        <v>10107</v>
      </c>
      <c r="F101" s="5">
        <v>19963</v>
      </c>
      <c r="G101" s="5">
        <v>37</v>
      </c>
      <c r="H101" s="5">
        <v>2765.8937999999998</v>
      </c>
      <c r="I101" s="6"/>
      <c r="L101" s="26"/>
      <c r="M101" s="27"/>
      <c r="N101" s="13"/>
    </row>
    <row r="102" spans="2:14" x14ac:dyDescent="0.15">
      <c r="B102" s="4">
        <v>96</v>
      </c>
      <c r="C102" s="5">
        <v>346905</v>
      </c>
      <c r="D102" s="5">
        <v>12848</v>
      </c>
      <c r="E102" s="5">
        <v>7387</v>
      </c>
      <c r="F102" s="5">
        <v>19163</v>
      </c>
      <c r="G102" s="5">
        <v>27</v>
      </c>
      <c r="H102" s="5">
        <v>3577.5333999999998</v>
      </c>
      <c r="I102" s="6"/>
      <c r="L102" s="26"/>
      <c r="M102" s="27"/>
      <c r="N102" s="13"/>
    </row>
    <row r="103" spans="2:14" x14ac:dyDescent="0.15">
      <c r="B103" s="4">
        <v>97</v>
      </c>
      <c r="C103" s="5">
        <v>360438</v>
      </c>
      <c r="D103" s="5">
        <v>10601</v>
      </c>
      <c r="E103" s="5">
        <v>5435</v>
      </c>
      <c r="F103" s="5">
        <v>16411</v>
      </c>
      <c r="G103" s="5">
        <v>34</v>
      </c>
      <c r="H103" s="5">
        <v>3098.904</v>
      </c>
      <c r="I103" s="6"/>
      <c r="L103" s="26"/>
      <c r="M103" s="27"/>
      <c r="N103" s="13"/>
    </row>
    <row r="104" spans="2:14" x14ac:dyDescent="0.15">
      <c r="B104" s="4">
        <v>98</v>
      </c>
      <c r="C104" s="5">
        <v>359653</v>
      </c>
      <c r="D104" s="5">
        <v>11601</v>
      </c>
      <c r="E104" s="5">
        <v>8987</v>
      </c>
      <c r="F104" s="5">
        <v>14683</v>
      </c>
      <c r="G104" s="5">
        <v>31</v>
      </c>
      <c r="H104" s="5">
        <v>1547.627</v>
      </c>
      <c r="I104" s="6"/>
      <c r="L104" s="26"/>
      <c r="M104" s="27"/>
      <c r="N104" s="13"/>
    </row>
    <row r="105" spans="2:14" x14ac:dyDescent="0.15">
      <c r="B105" s="4">
        <v>99</v>
      </c>
      <c r="C105" s="5">
        <v>533171</v>
      </c>
      <c r="D105" s="5">
        <v>13004</v>
      </c>
      <c r="E105" s="5">
        <v>7995</v>
      </c>
      <c r="F105" s="5">
        <v>18875</v>
      </c>
      <c r="G105" s="5">
        <v>41</v>
      </c>
      <c r="H105" s="5">
        <v>2973.3157000000001</v>
      </c>
      <c r="I105" s="6"/>
      <c r="N105" s="20"/>
    </row>
    <row r="106" spans="2:14" x14ac:dyDescent="0.15">
      <c r="B106" s="4">
        <v>100</v>
      </c>
      <c r="C106" s="5">
        <v>247292</v>
      </c>
      <c r="D106" s="5">
        <v>12364</v>
      </c>
      <c r="E106" s="5">
        <v>9851</v>
      </c>
      <c r="F106" s="5">
        <v>16251</v>
      </c>
      <c r="G106" s="5">
        <v>20</v>
      </c>
      <c r="H106" s="5">
        <v>2129.9011</v>
      </c>
      <c r="I106" s="6"/>
    </row>
    <row r="107" spans="2:14" x14ac:dyDescent="0.15">
      <c r="B107" s="4">
        <v>101</v>
      </c>
      <c r="C107" s="5">
        <v>475901</v>
      </c>
      <c r="D107" s="5">
        <v>12202</v>
      </c>
      <c r="E107" s="5">
        <v>8475</v>
      </c>
      <c r="F107" s="5">
        <v>17531</v>
      </c>
      <c r="G107" s="5">
        <v>39</v>
      </c>
      <c r="H107" s="5">
        <v>2678.9306999999999</v>
      </c>
      <c r="I107" s="6"/>
    </row>
    <row r="108" spans="2:14" x14ac:dyDescent="0.15">
      <c r="B108" s="4">
        <v>102</v>
      </c>
      <c r="C108" s="5">
        <v>405944</v>
      </c>
      <c r="D108" s="5">
        <v>10148</v>
      </c>
      <c r="E108" s="5">
        <v>6875</v>
      </c>
      <c r="F108" s="5">
        <v>14587</v>
      </c>
      <c r="G108" s="5">
        <v>40</v>
      </c>
      <c r="H108" s="5">
        <v>1989.7905000000001</v>
      </c>
      <c r="I108" s="6"/>
    </row>
    <row r="109" spans="2:14" x14ac:dyDescent="0.15">
      <c r="B109" s="4">
        <v>103</v>
      </c>
      <c r="C109" s="5">
        <v>308252</v>
      </c>
      <c r="D109" s="5">
        <v>15412</v>
      </c>
      <c r="E109" s="5">
        <v>12603</v>
      </c>
      <c r="F109" s="5">
        <v>18075</v>
      </c>
      <c r="G109" s="5">
        <v>20</v>
      </c>
      <c r="H109" s="5">
        <v>1659.1865</v>
      </c>
      <c r="I109" s="6"/>
    </row>
    <row r="110" spans="2:14" x14ac:dyDescent="0.15">
      <c r="B110" s="4">
        <v>104</v>
      </c>
      <c r="C110" s="5">
        <v>323791</v>
      </c>
      <c r="D110" s="5">
        <v>11165</v>
      </c>
      <c r="E110" s="5">
        <v>8795</v>
      </c>
      <c r="F110" s="5">
        <v>13371</v>
      </c>
      <c r="G110" s="5">
        <v>29</v>
      </c>
      <c r="H110" s="5">
        <v>1172.1079999999999</v>
      </c>
      <c r="I110" s="6"/>
    </row>
    <row r="111" spans="2:14" x14ac:dyDescent="0.15">
      <c r="B111" s="4">
        <v>105</v>
      </c>
      <c r="C111" s="5">
        <v>577437</v>
      </c>
      <c r="D111" s="5">
        <v>14806</v>
      </c>
      <c r="E111" s="5">
        <v>11515</v>
      </c>
      <c r="F111" s="5">
        <v>18939</v>
      </c>
      <c r="G111" s="5">
        <v>39</v>
      </c>
      <c r="H111" s="5">
        <v>2106.3090000000002</v>
      </c>
      <c r="I111" s="6"/>
    </row>
    <row r="112" spans="2:14" x14ac:dyDescent="0.15">
      <c r="B112" s="4">
        <v>106</v>
      </c>
      <c r="C112" s="5">
        <v>653267</v>
      </c>
      <c r="D112" s="5">
        <v>15933</v>
      </c>
      <c r="E112" s="5">
        <v>12475</v>
      </c>
      <c r="F112" s="5">
        <v>20379</v>
      </c>
      <c r="G112" s="5">
        <v>41</v>
      </c>
      <c r="H112" s="5">
        <v>2333.1968000000002</v>
      </c>
      <c r="I112" s="6"/>
    </row>
    <row r="113" spans="1:9" x14ac:dyDescent="0.15">
      <c r="B113" s="4">
        <v>107</v>
      </c>
      <c r="C113" s="5">
        <v>419341</v>
      </c>
      <c r="D113" s="5">
        <v>18232</v>
      </c>
      <c r="E113" s="5">
        <v>11643</v>
      </c>
      <c r="F113" s="5">
        <v>29595</v>
      </c>
      <c r="G113" s="5">
        <v>23</v>
      </c>
      <c r="H113" s="5">
        <v>5634.0893999999998</v>
      </c>
      <c r="I113" s="6"/>
    </row>
    <row r="114" spans="1:9" x14ac:dyDescent="0.15">
      <c r="B114" s="4">
        <v>108</v>
      </c>
      <c r="C114" s="5">
        <v>222935</v>
      </c>
      <c r="D114" s="5">
        <v>10615</v>
      </c>
      <c r="E114" s="5">
        <v>8027</v>
      </c>
      <c r="F114" s="5">
        <v>13243</v>
      </c>
      <c r="G114" s="5">
        <v>21</v>
      </c>
      <c r="H114" s="5">
        <v>1288.2102</v>
      </c>
      <c r="I114" s="6"/>
    </row>
    <row r="115" spans="1:9" x14ac:dyDescent="0.15">
      <c r="B115" s="4">
        <v>109</v>
      </c>
      <c r="C115" s="5">
        <v>850800</v>
      </c>
      <c r="D115" s="5">
        <v>17725</v>
      </c>
      <c r="E115" s="5">
        <v>14491</v>
      </c>
      <c r="F115" s="5">
        <v>21947</v>
      </c>
      <c r="G115" s="5">
        <v>48</v>
      </c>
      <c r="H115" s="5">
        <v>2093.9872999999998</v>
      </c>
      <c r="I115" s="6"/>
    </row>
    <row r="116" spans="1:9" x14ac:dyDescent="0.15">
      <c r="B116" s="4">
        <v>110</v>
      </c>
      <c r="C116" s="5">
        <v>451364</v>
      </c>
      <c r="D116" s="5">
        <v>10258</v>
      </c>
      <c r="E116" s="5">
        <v>4763</v>
      </c>
      <c r="F116" s="5">
        <v>18075</v>
      </c>
      <c r="G116" s="5">
        <v>44</v>
      </c>
      <c r="H116" s="5">
        <v>3837.98</v>
      </c>
      <c r="I116" s="6"/>
    </row>
    <row r="117" spans="1:9" x14ac:dyDescent="0.15">
      <c r="B117" s="4">
        <v>111</v>
      </c>
      <c r="C117" s="5">
        <v>799991</v>
      </c>
      <c r="D117" s="5">
        <v>15094</v>
      </c>
      <c r="E117" s="5">
        <v>8795</v>
      </c>
      <c r="F117" s="5">
        <v>24219</v>
      </c>
      <c r="G117" s="5">
        <v>53</v>
      </c>
      <c r="H117" s="5">
        <v>4343.6760000000004</v>
      </c>
      <c r="I117" s="6"/>
    </row>
    <row r="118" spans="1:9" x14ac:dyDescent="0.15">
      <c r="B118" s="4">
        <v>112</v>
      </c>
      <c r="C118" s="5">
        <v>493599</v>
      </c>
      <c r="D118" s="5">
        <v>10968</v>
      </c>
      <c r="E118" s="5">
        <v>4251</v>
      </c>
      <c r="F118" s="5">
        <v>20123</v>
      </c>
      <c r="G118" s="5">
        <v>45</v>
      </c>
      <c r="H118" s="5">
        <v>4276.8334999999997</v>
      </c>
      <c r="I118" s="6"/>
    </row>
    <row r="119" spans="1:9" x14ac:dyDescent="0.15">
      <c r="B119" s="4">
        <v>113</v>
      </c>
      <c r="C119" s="5">
        <v>630240</v>
      </c>
      <c r="D119" s="5">
        <v>9847</v>
      </c>
      <c r="E119" s="5">
        <v>6107</v>
      </c>
      <c r="F119" s="5">
        <v>14491</v>
      </c>
      <c r="G119" s="5">
        <v>64</v>
      </c>
      <c r="H119" s="5">
        <v>2271.625</v>
      </c>
      <c r="I119" s="6"/>
    </row>
    <row r="120" spans="1:9" x14ac:dyDescent="0.15">
      <c r="B120" s="4">
        <v>114</v>
      </c>
      <c r="C120" s="5">
        <v>354705</v>
      </c>
      <c r="D120" s="5">
        <v>10134</v>
      </c>
      <c r="E120" s="5">
        <v>4539</v>
      </c>
      <c r="F120" s="5">
        <v>15227</v>
      </c>
      <c r="G120" s="5">
        <v>35</v>
      </c>
      <c r="H120" s="5">
        <v>2803.5250999999998</v>
      </c>
      <c r="I120" s="6"/>
    </row>
    <row r="121" spans="1:9" x14ac:dyDescent="0.15">
      <c r="A121" s="6"/>
      <c r="B121" s="4">
        <v>115</v>
      </c>
      <c r="C121" s="5">
        <v>207600</v>
      </c>
      <c r="D121" s="5">
        <v>12975</v>
      </c>
      <c r="E121" s="5">
        <v>10363</v>
      </c>
      <c r="F121" s="5">
        <v>15195</v>
      </c>
      <c r="G121" s="5">
        <v>16</v>
      </c>
      <c r="H121" s="5">
        <v>1443.9471000000001</v>
      </c>
      <c r="I121" s="6"/>
    </row>
    <row r="122" spans="1:9" x14ac:dyDescent="0.15">
      <c r="A122" s="11"/>
      <c r="B122" s="4">
        <v>116</v>
      </c>
      <c r="C122" s="5">
        <v>250526</v>
      </c>
      <c r="D122" s="5">
        <v>9635</v>
      </c>
      <c r="E122" s="5">
        <v>7227</v>
      </c>
      <c r="F122" s="5">
        <v>12027</v>
      </c>
      <c r="G122" s="5">
        <v>26</v>
      </c>
      <c r="H122" s="5">
        <v>1532.2771</v>
      </c>
      <c r="I122" s="6"/>
    </row>
    <row r="123" spans="1:9" x14ac:dyDescent="0.15">
      <c r="B123" s="4">
        <v>117</v>
      </c>
      <c r="C123" s="5">
        <v>513619</v>
      </c>
      <c r="D123" s="5">
        <v>12527</v>
      </c>
      <c r="E123" s="5">
        <v>7547</v>
      </c>
      <c r="F123" s="5">
        <v>17467</v>
      </c>
      <c r="G123" s="5">
        <v>41</v>
      </c>
      <c r="H123" s="5">
        <v>2589.7844</v>
      </c>
      <c r="I123" s="6"/>
    </row>
    <row r="124" spans="1:9" x14ac:dyDescent="0.15">
      <c r="B124" s="4">
        <v>118</v>
      </c>
      <c r="C124" s="5">
        <v>365226</v>
      </c>
      <c r="D124" s="5">
        <v>12174</v>
      </c>
      <c r="E124" s="5">
        <v>9691</v>
      </c>
      <c r="F124" s="5">
        <v>15227</v>
      </c>
      <c r="G124" s="5">
        <v>30</v>
      </c>
      <c r="H124" s="5">
        <v>1559.2628</v>
      </c>
      <c r="I124" s="6"/>
    </row>
    <row r="125" spans="1:9" x14ac:dyDescent="0.15">
      <c r="B125" s="4">
        <v>119</v>
      </c>
      <c r="C125" s="5">
        <v>320507</v>
      </c>
      <c r="D125" s="5">
        <v>9712</v>
      </c>
      <c r="E125" s="5">
        <v>7003</v>
      </c>
      <c r="F125" s="5">
        <v>13179</v>
      </c>
      <c r="G125" s="5">
        <v>33</v>
      </c>
      <c r="H125" s="5">
        <v>1667.3938000000001</v>
      </c>
      <c r="I125" s="6"/>
    </row>
    <row r="126" spans="1:9" x14ac:dyDescent="0.15">
      <c r="B126" s="4">
        <v>120</v>
      </c>
      <c r="C126" s="5">
        <v>422525</v>
      </c>
      <c r="D126" s="5">
        <v>10833</v>
      </c>
      <c r="E126" s="5">
        <v>7259</v>
      </c>
      <c r="F126" s="5">
        <v>16539</v>
      </c>
      <c r="G126" s="5">
        <v>39</v>
      </c>
      <c r="H126" s="5">
        <v>2713.3928000000001</v>
      </c>
      <c r="I126" s="6"/>
    </row>
    <row r="127" spans="1:9" x14ac:dyDescent="0.15">
      <c r="B127" s="4">
        <v>121</v>
      </c>
      <c r="C127" s="5">
        <v>256500</v>
      </c>
      <c r="D127" s="5">
        <v>9160</v>
      </c>
      <c r="E127" s="5">
        <v>5883</v>
      </c>
      <c r="F127" s="5">
        <v>12699</v>
      </c>
      <c r="G127" s="5">
        <v>28</v>
      </c>
      <c r="H127" s="5">
        <v>2194.0762</v>
      </c>
      <c r="I127" s="6"/>
    </row>
    <row r="128" spans="1:9" x14ac:dyDescent="0.15">
      <c r="B128" s="4">
        <v>122</v>
      </c>
      <c r="C128" s="5">
        <v>268382</v>
      </c>
      <c r="D128" s="5">
        <v>10322</v>
      </c>
      <c r="E128" s="5">
        <v>6139</v>
      </c>
      <c r="F128" s="5">
        <v>15675</v>
      </c>
      <c r="G128" s="5">
        <v>26</v>
      </c>
      <c r="H128" s="5">
        <v>2607.7240000000002</v>
      </c>
      <c r="I128" s="6"/>
    </row>
    <row r="129" spans="2:9" x14ac:dyDescent="0.15">
      <c r="B129" s="4">
        <v>123</v>
      </c>
      <c r="C129" s="5">
        <v>316542</v>
      </c>
      <c r="D129" s="5">
        <v>12174</v>
      </c>
      <c r="E129" s="5">
        <v>8827</v>
      </c>
      <c r="F129" s="5">
        <v>17179</v>
      </c>
      <c r="G129" s="5">
        <v>26</v>
      </c>
      <c r="H129" s="5">
        <v>1916.2219</v>
      </c>
      <c r="I129" s="6"/>
    </row>
    <row r="130" spans="2:9" x14ac:dyDescent="0.15">
      <c r="B130" s="4">
        <v>124</v>
      </c>
      <c r="C130" s="5">
        <v>229433</v>
      </c>
      <c r="D130" s="5">
        <v>8497</v>
      </c>
      <c r="E130" s="5">
        <v>6267</v>
      </c>
      <c r="F130" s="5">
        <v>10843</v>
      </c>
      <c r="G130" s="5">
        <v>27</v>
      </c>
      <c r="H130" s="5">
        <v>1343.9359999999999</v>
      </c>
      <c r="I130" s="6"/>
    </row>
    <row r="131" spans="2:9" x14ac:dyDescent="0.15">
      <c r="B131" s="4">
        <v>125</v>
      </c>
      <c r="C131" s="5">
        <v>574087</v>
      </c>
      <c r="D131" s="5">
        <v>15515</v>
      </c>
      <c r="E131" s="5">
        <v>9147</v>
      </c>
      <c r="F131" s="5">
        <v>22171</v>
      </c>
      <c r="G131" s="5">
        <v>37</v>
      </c>
      <c r="H131" s="5">
        <v>3397.9110000000001</v>
      </c>
      <c r="I131" s="6"/>
    </row>
    <row r="132" spans="2:9" x14ac:dyDescent="0.15">
      <c r="B132" s="4">
        <v>126</v>
      </c>
      <c r="C132" s="5">
        <v>650773</v>
      </c>
      <c r="D132" s="5">
        <v>13846</v>
      </c>
      <c r="E132" s="5">
        <v>6683</v>
      </c>
      <c r="F132" s="5">
        <v>23707</v>
      </c>
      <c r="G132" s="5">
        <v>47</v>
      </c>
      <c r="H132" s="5">
        <v>4721.0370000000003</v>
      </c>
      <c r="I132" s="6"/>
    </row>
    <row r="133" spans="2:9" x14ac:dyDescent="0.15">
      <c r="B133" s="4">
        <v>127</v>
      </c>
      <c r="C133" s="5">
        <v>110310</v>
      </c>
      <c r="D133" s="5">
        <v>6128</v>
      </c>
      <c r="E133" s="5">
        <v>4539</v>
      </c>
      <c r="F133" s="5">
        <v>7387</v>
      </c>
      <c r="G133" s="5">
        <v>18</v>
      </c>
      <c r="H133" s="5">
        <v>822.90060000000005</v>
      </c>
      <c r="I133" s="6"/>
    </row>
    <row r="134" spans="2:9" x14ac:dyDescent="0.15">
      <c r="B134" s="4">
        <v>128</v>
      </c>
      <c r="C134" s="5">
        <v>277460</v>
      </c>
      <c r="D134" s="5">
        <v>9909</v>
      </c>
      <c r="E134" s="5">
        <v>7291</v>
      </c>
      <c r="F134" s="5">
        <v>12283</v>
      </c>
      <c r="G134" s="5">
        <v>28</v>
      </c>
      <c r="H134" s="5">
        <v>1538.0986</v>
      </c>
      <c r="I134" s="6"/>
    </row>
    <row r="135" spans="2:9" x14ac:dyDescent="0.15">
      <c r="B135" s="4">
        <v>129</v>
      </c>
      <c r="C135" s="5">
        <v>321182</v>
      </c>
      <c r="D135" s="5">
        <v>12353</v>
      </c>
      <c r="E135" s="5">
        <v>7643</v>
      </c>
      <c r="F135" s="5">
        <v>16987</v>
      </c>
      <c r="G135" s="5">
        <v>26</v>
      </c>
      <c r="H135" s="5">
        <v>2738.9753000000001</v>
      </c>
      <c r="I135" s="6"/>
    </row>
    <row r="136" spans="2:9" x14ac:dyDescent="0.15">
      <c r="B136" s="4">
        <v>130</v>
      </c>
      <c r="C136" s="5">
        <v>240500</v>
      </c>
      <c r="D136" s="5">
        <v>8589</v>
      </c>
      <c r="E136" s="5">
        <v>6331</v>
      </c>
      <c r="F136" s="5">
        <v>11259</v>
      </c>
      <c r="G136" s="5">
        <v>28</v>
      </c>
      <c r="H136" s="5">
        <v>1698.0767000000001</v>
      </c>
      <c r="I136" s="6"/>
    </row>
    <row r="137" spans="2:9" x14ac:dyDescent="0.15">
      <c r="B137" s="4">
        <v>131</v>
      </c>
      <c r="C137" s="5">
        <v>339045</v>
      </c>
      <c r="D137" s="5">
        <v>10936</v>
      </c>
      <c r="E137" s="5">
        <v>7899</v>
      </c>
      <c r="F137" s="5">
        <v>14651</v>
      </c>
      <c r="G137" s="5">
        <v>31</v>
      </c>
      <c r="H137" s="5">
        <v>1745.5295000000001</v>
      </c>
      <c r="I137" s="6"/>
    </row>
    <row r="138" spans="2:9" x14ac:dyDescent="0.15">
      <c r="B138" s="4">
        <v>132</v>
      </c>
      <c r="C138" s="5">
        <v>491192</v>
      </c>
      <c r="D138" s="5">
        <v>12279</v>
      </c>
      <c r="E138" s="5">
        <v>8155</v>
      </c>
      <c r="F138" s="5">
        <v>17499</v>
      </c>
      <c r="G138" s="5">
        <v>40</v>
      </c>
      <c r="H138" s="5">
        <v>2414.8472000000002</v>
      </c>
      <c r="I138" s="6"/>
    </row>
    <row r="139" spans="2:9" x14ac:dyDescent="0.15">
      <c r="B139" s="4">
        <v>133</v>
      </c>
      <c r="C139" s="5">
        <v>198445</v>
      </c>
      <c r="D139" s="5">
        <v>8628</v>
      </c>
      <c r="E139" s="5">
        <v>6363</v>
      </c>
      <c r="F139" s="5">
        <v>11995</v>
      </c>
      <c r="G139" s="5">
        <v>23</v>
      </c>
      <c r="H139" s="5">
        <v>1502.8529000000001</v>
      </c>
      <c r="I139" s="6"/>
    </row>
    <row r="140" spans="2:9" x14ac:dyDescent="0.15">
      <c r="B140" s="4">
        <v>134</v>
      </c>
      <c r="C140" s="5">
        <v>272628</v>
      </c>
      <c r="D140" s="5">
        <v>9736</v>
      </c>
      <c r="E140" s="5">
        <v>6907</v>
      </c>
      <c r="F140" s="5">
        <v>13467</v>
      </c>
      <c r="G140" s="5">
        <v>28</v>
      </c>
      <c r="H140" s="5">
        <v>1668.9482</v>
      </c>
      <c r="I140" s="6"/>
    </row>
    <row r="141" spans="2:9" x14ac:dyDescent="0.15">
      <c r="B141" s="4">
        <v>135</v>
      </c>
      <c r="C141" s="5">
        <v>166297</v>
      </c>
      <c r="D141" s="5">
        <v>6159</v>
      </c>
      <c r="E141" s="5">
        <v>3739</v>
      </c>
      <c r="F141" s="5">
        <v>8827</v>
      </c>
      <c r="G141" s="5">
        <v>27</v>
      </c>
      <c r="H141" s="5">
        <v>1449.7625</v>
      </c>
      <c r="I141" s="6"/>
    </row>
    <row r="142" spans="2:9" x14ac:dyDescent="0.15">
      <c r="B142" s="4">
        <v>136</v>
      </c>
      <c r="C142" s="5">
        <v>170615</v>
      </c>
      <c r="D142" s="5">
        <v>8124</v>
      </c>
      <c r="E142" s="5">
        <v>6331</v>
      </c>
      <c r="F142" s="5">
        <v>9723</v>
      </c>
      <c r="G142" s="5">
        <v>21</v>
      </c>
      <c r="H142" s="5">
        <v>1068.2190000000001</v>
      </c>
      <c r="I142" s="6"/>
    </row>
    <row r="143" spans="2:9" x14ac:dyDescent="0.15">
      <c r="B143" s="4">
        <v>137</v>
      </c>
      <c r="C143" s="5">
        <v>77311</v>
      </c>
      <c r="D143" s="5">
        <v>5947</v>
      </c>
      <c r="E143" s="5">
        <v>4411</v>
      </c>
      <c r="F143" s="5">
        <v>6971</v>
      </c>
      <c r="G143" s="5">
        <v>13</v>
      </c>
      <c r="H143" s="5">
        <v>739.93150000000003</v>
      </c>
      <c r="I143" s="6"/>
    </row>
    <row r="144" spans="2:9" x14ac:dyDescent="0.15">
      <c r="B144" s="4">
        <v>138</v>
      </c>
      <c r="C144" s="5">
        <v>139514</v>
      </c>
      <c r="D144" s="5">
        <v>9965</v>
      </c>
      <c r="E144" s="5">
        <v>8731</v>
      </c>
      <c r="F144" s="5">
        <v>11227</v>
      </c>
      <c r="G144" s="5">
        <v>14</v>
      </c>
      <c r="H144" s="5">
        <v>702.6241</v>
      </c>
      <c r="I144" s="6"/>
    </row>
    <row r="145" spans="2:9" x14ac:dyDescent="0.15">
      <c r="B145" s="4">
        <v>139</v>
      </c>
      <c r="C145" s="5">
        <v>142758</v>
      </c>
      <c r="D145" s="5">
        <v>7931</v>
      </c>
      <c r="E145" s="5">
        <v>6331</v>
      </c>
      <c r="F145" s="5">
        <v>9371</v>
      </c>
      <c r="G145" s="5">
        <v>18</v>
      </c>
      <c r="H145" s="5">
        <v>871.32403999999997</v>
      </c>
      <c r="I145" s="6"/>
    </row>
    <row r="146" spans="2:9" x14ac:dyDescent="0.15">
      <c r="B146" s="4">
        <v>140</v>
      </c>
      <c r="C146" s="5">
        <v>88420</v>
      </c>
      <c r="D146" s="5">
        <v>7368</v>
      </c>
      <c r="E146" s="5">
        <v>6555</v>
      </c>
      <c r="F146" s="5">
        <v>8283</v>
      </c>
      <c r="G146" s="5">
        <v>12</v>
      </c>
      <c r="H146" s="5">
        <v>548.08460000000002</v>
      </c>
      <c r="I146" s="6"/>
    </row>
    <row r="147" spans="2:9" x14ac:dyDescent="0.15">
      <c r="B147" s="4">
        <v>141</v>
      </c>
      <c r="C147" s="5">
        <v>310083</v>
      </c>
      <c r="D147" s="5">
        <v>12403</v>
      </c>
      <c r="E147" s="5">
        <v>6811</v>
      </c>
      <c r="F147" s="5">
        <v>20347</v>
      </c>
      <c r="G147" s="5">
        <v>25</v>
      </c>
      <c r="H147" s="5">
        <v>4042.0645</v>
      </c>
      <c r="I147" s="6"/>
    </row>
    <row r="148" spans="2:9" x14ac:dyDescent="0.15">
      <c r="B148" s="4">
        <v>142</v>
      </c>
      <c r="C148" s="5">
        <v>358176</v>
      </c>
      <c r="D148" s="5">
        <v>11193</v>
      </c>
      <c r="E148" s="5">
        <v>9083</v>
      </c>
      <c r="F148" s="5">
        <v>14523</v>
      </c>
      <c r="G148" s="5">
        <v>32</v>
      </c>
      <c r="H148" s="5">
        <v>1634.537</v>
      </c>
      <c r="I148" s="6"/>
    </row>
    <row r="149" spans="2:9" x14ac:dyDescent="0.15">
      <c r="B149" s="4">
        <v>143</v>
      </c>
      <c r="C149" s="5">
        <v>77422</v>
      </c>
      <c r="D149" s="5">
        <v>7742</v>
      </c>
      <c r="E149" s="5">
        <v>6331</v>
      </c>
      <c r="F149" s="5">
        <v>9723</v>
      </c>
      <c r="G149" s="5">
        <v>10</v>
      </c>
      <c r="H149" s="5">
        <v>1071.6098999999999</v>
      </c>
      <c r="I149" s="6"/>
    </row>
    <row r="150" spans="2:9" x14ac:dyDescent="0.15">
      <c r="B150" s="4">
        <v>144</v>
      </c>
      <c r="C150" s="5">
        <v>170952</v>
      </c>
      <c r="D150" s="5">
        <v>7123</v>
      </c>
      <c r="E150" s="5">
        <v>4539</v>
      </c>
      <c r="F150" s="5">
        <v>9275</v>
      </c>
      <c r="G150" s="5">
        <v>24</v>
      </c>
      <c r="H150" s="5">
        <v>1306.7891999999999</v>
      </c>
      <c r="I150" s="6"/>
    </row>
    <row r="151" spans="2:9" x14ac:dyDescent="0.15">
      <c r="B151" s="4">
        <v>145</v>
      </c>
      <c r="C151" s="5">
        <v>361995</v>
      </c>
      <c r="D151" s="5">
        <v>7387</v>
      </c>
      <c r="E151" s="5">
        <v>5691</v>
      </c>
      <c r="F151" s="5">
        <v>10363</v>
      </c>
      <c r="G151" s="5">
        <v>49</v>
      </c>
      <c r="H151" s="5">
        <v>973.77890000000002</v>
      </c>
      <c r="I151" s="6"/>
    </row>
    <row r="152" spans="2:9" x14ac:dyDescent="0.15">
      <c r="B152" s="4">
        <v>146</v>
      </c>
      <c r="C152" s="5">
        <v>275729</v>
      </c>
      <c r="D152" s="5">
        <v>7877</v>
      </c>
      <c r="E152" s="5">
        <v>5403</v>
      </c>
      <c r="F152" s="5">
        <v>11259</v>
      </c>
      <c r="G152" s="5">
        <v>35</v>
      </c>
      <c r="H152" s="5">
        <v>1482.0922</v>
      </c>
      <c r="I152" s="6"/>
    </row>
    <row r="153" spans="2:9" x14ac:dyDescent="0.15">
      <c r="B153" s="4">
        <v>147</v>
      </c>
      <c r="C153" s="5">
        <v>185133</v>
      </c>
      <c r="D153" s="5">
        <v>8049</v>
      </c>
      <c r="E153" s="5">
        <v>5691</v>
      </c>
      <c r="F153" s="5">
        <v>10203</v>
      </c>
      <c r="G153" s="5">
        <v>23</v>
      </c>
      <c r="H153" s="5">
        <v>1331.6991</v>
      </c>
      <c r="I153" s="6"/>
    </row>
    <row r="154" spans="2:9" x14ac:dyDescent="0.15">
      <c r="B154" s="4">
        <v>148</v>
      </c>
      <c r="C154" s="5">
        <v>399128</v>
      </c>
      <c r="D154" s="5">
        <v>9978</v>
      </c>
      <c r="E154" s="5">
        <v>6203</v>
      </c>
      <c r="F154" s="5">
        <v>15931</v>
      </c>
      <c r="G154" s="5">
        <v>40</v>
      </c>
      <c r="H154" s="5">
        <v>2630.87</v>
      </c>
      <c r="I154" s="6"/>
    </row>
    <row r="155" spans="2:9" x14ac:dyDescent="0.15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15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15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15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15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15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15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15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15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15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15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15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15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15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15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15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15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15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15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15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15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15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15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15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15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15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15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15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15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15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15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15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15">
      <c r="B187" s="4">
        <v>181</v>
      </c>
      <c r="I187" s="6"/>
    </row>
    <row r="188" spans="1:10" x14ac:dyDescent="0.15">
      <c r="A188" s="14" t="s">
        <v>10</v>
      </c>
      <c r="B188" s="3">
        <v>148</v>
      </c>
      <c r="I188" s="6"/>
    </row>
    <row r="189" spans="1:10" x14ac:dyDescent="0.15">
      <c r="A189" t="s">
        <v>67</v>
      </c>
      <c r="B189" s="15"/>
      <c r="C189" s="8">
        <f>AVERAGE(C7:C187)</f>
        <v>386329.96621621621</v>
      </c>
      <c r="D189" s="8"/>
      <c r="E189" s="8"/>
      <c r="F189" s="8"/>
      <c r="G189" s="8"/>
      <c r="H189" s="8"/>
      <c r="I189" s="9"/>
      <c r="J189" s="17">
        <f>AVERAGE(D7:D187)</f>
        <v>11304.662162162162</v>
      </c>
    </row>
    <row r="191" spans="1:10" x14ac:dyDescent="0.15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15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15">
      <c r="B193" s="4"/>
      <c r="C193" s="16"/>
      <c r="D193" s="16"/>
      <c r="E193" s="16"/>
      <c r="F193" s="16"/>
      <c r="G193" s="16"/>
      <c r="H193" s="16"/>
      <c r="I193" s="18"/>
    </row>
    <row r="194" spans="1:9" x14ac:dyDescent="0.15">
      <c r="A194" s="6"/>
      <c r="B194" s="16">
        <v>1</v>
      </c>
      <c r="C194" s="16">
        <v>200328</v>
      </c>
      <c r="D194" s="16">
        <v>7154</v>
      </c>
      <c r="E194" s="16">
        <v>3630</v>
      </c>
      <c r="F194" s="16">
        <v>11502</v>
      </c>
      <c r="G194" s="16">
        <v>28</v>
      </c>
      <c r="H194" s="16">
        <v>2322.9299999999998</v>
      </c>
      <c r="I194" s="18"/>
    </row>
    <row r="195" spans="1:9" x14ac:dyDescent="0.15">
      <c r="A195" s="6"/>
      <c r="B195" s="16">
        <v>2</v>
      </c>
      <c r="C195" s="16">
        <v>155610</v>
      </c>
      <c r="D195" s="16">
        <v>5763</v>
      </c>
      <c r="E195" s="16">
        <v>2574</v>
      </c>
      <c r="F195" s="16">
        <v>9582</v>
      </c>
      <c r="G195" s="16">
        <v>27</v>
      </c>
      <c r="H195" s="16">
        <v>2023.838</v>
      </c>
      <c r="I195" s="18"/>
    </row>
    <row r="196" spans="1:9" x14ac:dyDescent="0.15">
      <c r="A196" s="6"/>
      <c r="B196" s="16">
        <v>3</v>
      </c>
      <c r="C196" s="16">
        <v>269604</v>
      </c>
      <c r="D196" s="16">
        <v>8986</v>
      </c>
      <c r="E196" s="16">
        <v>4686</v>
      </c>
      <c r="F196" s="16">
        <v>12302</v>
      </c>
      <c r="G196" s="16">
        <v>30</v>
      </c>
      <c r="H196" s="16">
        <v>1914.0065</v>
      </c>
      <c r="I196" s="18"/>
    </row>
    <row r="197" spans="1:9" x14ac:dyDescent="0.15">
      <c r="A197" s="6"/>
      <c r="B197" s="16">
        <v>4</v>
      </c>
      <c r="C197" s="16">
        <v>606598</v>
      </c>
      <c r="D197" s="16">
        <v>16394</v>
      </c>
      <c r="E197" s="16">
        <v>6734</v>
      </c>
      <c r="F197" s="16">
        <v>28014</v>
      </c>
      <c r="G197" s="16">
        <v>37</v>
      </c>
      <c r="H197" s="16">
        <v>6862.098</v>
      </c>
      <c r="I197" s="18"/>
    </row>
    <row r="198" spans="1:9" x14ac:dyDescent="0.15">
      <c r="A198" s="6"/>
      <c r="B198" s="16">
        <v>5</v>
      </c>
      <c r="C198" s="16">
        <v>913980</v>
      </c>
      <c r="D198" s="16">
        <v>18279</v>
      </c>
      <c r="E198" s="16">
        <v>9006</v>
      </c>
      <c r="F198" s="16">
        <v>27534</v>
      </c>
      <c r="G198" s="16">
        <v>50</v>
      </c>
      <c r="H198" s="16">
        <v>5013.0054</v>
      </c>
      <c r="I198" s="18"/>
    </row>
    <row r="199" spans="1:9" x14ac:dyDescent="0.15">
      <c r="A199" s="6"/>
      <c r="B199" s="16">
        <v>6</v>
      </c>
      <c r="C199" s="16">
        <v>597254</v>
      </c>
      <c r="D199" s="16">
        <v>16142</v>
      </c>
      <c r="E199" s="16">
        <v>8878</v>
      </c>
      <c r="F199" s="16">
        <v>25422</v>
      </c>
      <c r="G199" s="16">
        <v>37</v>
      </c>
      <c r="H199" s="16">
        <v>4964.6260000000002</v>
      </c>
      <c r="I199" s="18"/>
    </row>
    <row r="200" spans="1:9" x14ac:dyDescent="0.15">
      <c r="A200" s="6"/>
      <c r="B200" s="16">
        <v>7</v>
      </c>
      <c r="C200" s="16">
        <v>444804</v>
      </c>
      <c r="D200" s="16">
        <v>9669</v>
      </c>
      <c r="E200" s="16">
        <v>1326</v>
      </c>
      <c r="F200" s="16">
        <v>21198</v>
      </c>
      <c r="G200" s="16">
        <v>46</v>
      </c>
      <c r="H200" s="16">
        <v>6114.2780000000002</v>
      </c>
      <c r="I200" s="18"/>
    </row>
    <row r="201" spans="1:9" x14ac:dyDescent="0.15">
      <c r="A201" s="6"/>
      <c r="B201" s="16">
        <v>8</v>
      </c>
      <c r="C201" s="16">
        <v>318238</v>
      </c>
      <c r="D201" s="16">
        <v>7761</v>
      </c>
      <c r="E201" s="16">
        <v>4046</v>
      </c>
      <c r="F201" s="16">
        <v>13806</v>
      </c>
      <c r="G201" s="16">
        <v>41</v>
      </c>
      <c r="H201" s="16">
        <v>2548.1752999999999</v>
      </c>
      <c r="I201" s="18"/>
    </row>
    <row r="202" spans="1:9" x14ac:dyDescent="0.15">
      <c r="A202" s="6"/>
      <c r="B202" s="16">
        <v>9</v>
      </c>
      <c r="C202" s="16">
        <v>236100</v>
      </c>
      <c r="D202" s="16">
        <v>7870</v>
      </c>
      <c r="E202" s="16">
        <v>4014</v>
      </c>
      <c r="F202" s="16">
        <v>13038</v>
      </c>
      <c r="G202" s="16">
        <v>30</v>
      </c>
      <c r="H202" s="16">
        <v>2471.0583000000001</v>
      </c>
      <c r="I202" s="18"/>
    </row>
    <row r="203" spans="1:9" x14ac:dyDescent="0.15">
      <c r="A203" s="6"/>
      <c r="B203" s="16">
        <v>10</v>
      </c>
      <c r="C203" s="16">
        <v>149706</v>
      </c>
      <c r="D203" s="16">
        <v>4277</v>
      </c>
      <c r="E203" s="16">
        <v>878</v>
      </c>
      <c r="F203" s="16">
        <v>7342</v>
      </c>
      <c r="G203" s="16">
        <v>35</v>
      </c>
      <c r="H203" s="16">
        <v>1552.7144000000001</v>
      </c>
      <c r="I203" s="18"/>
    </row>
    <row r="204" spans="1:9" x14ac:dyDescent="0.15">
      <c r="A204" s="6"/>
      <c r="B204" s="16">
        <v>11</v>
      </c>
      <c r="C204" s="16">
        <v>312632</v>
      </c>
      <c r="D204" s="16">
        <v>8684</v>
      </c>
      <c r="E204" s="16">
        <v>5198</v>
      </c>
      <c r="F204" s="16">
        <v>13710</v>
      </c>
      <c r="G204" s="16">
        <v>36</v>
      </c>
      <c r="H204" s="16">
        <v>2380.703</v>
      </c>
      <c r="I204" s="18"/>
    </row>
    <row r="205" spans="1:9" x14ac:dyDescent="0.15">
      <c r="A205" s="6"/>
      <c r="B205" s="5">
        <v>12</v>
      </c>
      <c r="C205" s="16">
        <v>670836</v>
      </c>
      <c r="D205" s="16">
        <v>12422</v>
      </c>
      <c r="E205" s="16">
        <v>2318</v>
      </c>
      <c r="F205" s="16">
        <v>24686</v>
      </c>
      <c r="G205" s="16">
        <v>54</v>
      </c>
      <c r="H205" s="16">
        <v>6173.5990000000002</v>
      </c>
      <c r="I205" s="18"/>
    </row>
    <row r="206" spans="1:9" x14ac:dyDescent="0.15">
      <c r="B206" s="4">
        <v>13</v>
      </c>
      <c r="C206" s="16">
        <v>486202</v>
      </c>
      <c r="D206" s="16">
        <v>11307</v>
      </c>
      <c r="E206" s="16">
        <v>2734</v>
      </c>
      <c r="F206" s="16">
        <v>24558</v>
      </c>
      <c r="G206" s="16">
        <v>43</v>
      </c>
      <c r="H206" s="16">
        <v>6337.7730000000001</v>
      </c>
      <c r="I206" s="18"/>
    </row>
    <row r="207" spans="1:9" x14ac:dyDescent="0.15">
      <c r="B207" s="4">
        <v>14</v>
      </c>
      <c r="C207" s="16">
        <v>379020</v>
      </c>
      <c r="D207" s="16">
        <v>9024</v>
      </c>
      <c r="E207" s="16">
        <v>4622</v>
      </c>
      <c r="F207" s="16">
        <v>13742</v>
      </c>
      <c r="G207" s="16">
        <v>42</v>
      </c>
      <c r="H207" s="16">
        <v>2495.7707999999998</v>
      </c>
      <c r="I207" s="18"/>
    </row>
    <row r="208" spans="1:9" x14ac:dyDescent="0.15">
      <c r="B208" s="4">
        <v>15</v>
      </c>
      <c r="C208" s="16">
        <v>604124</v>
      </c>
      <c r="D208" s="16">
        <v>12082</v>
      </c>
      <c r="E208" s="16">
        <v>4238</v>
      </c>
      <c r="F208" s="16">
        <v>20046</v>
      </c>
      <c r="G208" s="16">
        <v>50</v>
      </c>
      <c r="H208" s="16">
        <v>4193.7905000000001</v>
      </c>
      <c r="I208" s="18"/>
    </row>
    <row r="209" spans="1:9" x14ac:dyDescent="0.15">
      <c r="B209" s="4">
        <v>16</v>
      </c>
      <c r="C209" s="16">
        <v>428702</v>
      </c>
      <c r="D209" s="16">
        <v>10456</v>
      </c>
      <c r="E209" s="16">
        <v>5806</v>
      </c>
      <c r="F209" s="16">
        <v>15150</v>
      </c>
      <c r="G209" s="16">
        <v>41</v>
      </c>
      <c r="H209" s="16">
        <v>2354.5497999999998</v>
      </c>
      <c r="I209" s="18"/>
    </row>
    <row r="210" spans="1:9" x14ac:dyDescent="0.15">
      <c r="B210" s="4">
        <v>17</v>
      </c>
      <c r="C210" s="16">
        <v>301056</v>
      </c>
      <c r="D210" s="16">
        <v>9408</v>
      </c>
      <c r="E210" s="16">
        <v>6734</v>
      </c>
      <c r="F210" s="16">
        <v>13486</v>
      </c>
      <c r="G210" s="16">
        <v>32</v>
      </c>
      <c r="H210" s="16">
        <v>1808.0372</v>
      </c>
      <c r="I210" s="18"/>
    </row>
    <row r="211" spans="1:9" x14ac:dyDescent="0.15">
      <c r="B211" s="4">
        <v>18</v>
      </c>
      <c r="C211" s="16">
        <v>510098</v>
      </c>
      <c r="D211" s="16">
        <v>10853</v>
      </c>
      <c r="E211" s="16">
        <v>4270</v>
      </c>
      <c r="F211" s="16">
        <v>18510</v>
      </c>
      <c r="G211" s="16">
        <v>47</v>
      </c>
      <c r="H211" s="16">
        <v>3686.6948000000002</v>
      </c>
      <c r="I211" s="18"/>
    </row>
    <row r="212" spans="1:9" x14ac:dyDescent="0.15">
      <c r="B212" s="4">
        <v>19</v>
      </c>
      <c r="C212" s="16">
        <v>416654</v>
      </c>
      <c r="D212" s="16">
        <v>12625</v>
      </c>
      <c r="E212" s="16">
        <v>6286</v>
      </c>
      <c r="F212" s="16">
        <v>19886</v>
      </c>
      <c r="G212" s="16">
        <v>33</v>
      </c>
      <c r="H212" s="16">
        <v>3821.2354</v>
      </c>
      <c r="I212" s="18"/>
    </row>
    <row r="213" spans="1:9" x14ac:dyDescent="0.15">
      <c r="B213" s="4">
        <v>20</v>
      </c>
      <c r="C213" s="16">
        <v>162474</v>
      </c>
      <c r="D213" s="16">
        <v>8551</v>
      </c>
      <c r="E213" s="16">
        <v>7054</v>
      </c>
      <c r="F213" s="16">
        <v>10894</v>
      </c>
      <c r="G213" s="16">
        <v>19</v>
      </c>
      <c r="H213" s="16">
        <v>1075.4612</v>
      </c>
      <c r="I213" s="18"/>
    </row>
    <row r="214" spans="1:9" x14ac:dyDescent="0.15">
      <c r="B214" s="4">
        <v>21</v>
      </c>
      <c r="C214" s="16">
        <v>675366</v>
      </c>
      <c r="D214" s="16">
        <v>18253</v>
      </c>
      <c r="E214" s="16">
        <v>8878</v>
      </c>
      <c r="F214" s="16">
        <v>28302</v>
      </c>
      <c r="G214" s="16">
        <v>37</v>
      </c>
      <c r="H214" s="16">
        <v>6483.6513999999997</v>
      </c>
      <c r="I214" s="18"/>
    </row>
    <row r="215" spans="1:9" x14ac:dyDescent="0.15">
      <c r="B215" s="4">
        <v>22</v>
      </c>
      <c r="C215" s="16">
        <v>169182</v>
      </c>
      <c r="D215" s="16">
        <v>6767</v>
      </c>
      <c r="E215" s="16">
        <v>3566</v>
      </c>
      <c r="F215" s="16">
        <v>9070</v>
      </c>
      <c r="G215" s="16">
        <v>25</v>
      </c>
      <c r="H215" s="16">
        <v>1480.6548</v>
      </c>
      <c r="I215" s="18"/>
    </row>
    <row r="216" spans="1:9" x14ac:dyDescent="0.15">
      <c r="B216" s="4">
        <v>23</v>
      </c>
      <c r="C216" s="16">
        <v>663702</v>
      </c>
      <c r="D216" s="16">
        <v>14748</v>
      </c>
      <c r="E216" s="16">
        <v>7502</v>
      </c>
      <c r="F216" s="16">
        <v>23822</v>
      </c>
      <c r="G216" s="16">
        <v>45</v>
      </c>
      <c r="H216" s="16">
        <v>4627.6073999999999</v>
      </c>
      <c r="I216" s="18"/>
    </row>
    <row r="217" spans="1:9" x14ac:dyDescent="0.15">
      <c r="B217" s="4">
        <v>24</v>
      </c>
      <c r="C217" s="16">
        <v>135330</v>
      </c>
      <c r="D217" s="16">
        <v>5883</v>
      </c>
      <c r="E217" s="16">
        <v>2990</v>
      </c>
      <c r="F217" s="16">
        <v>8078</v>
      </c>
      <c r="G217" s="16">
        <v>23</v>
      </c>
      <c r="H217" s="16">
        <v>1303.2732000000001</v>
      </c>
      <c r="I217" s="18"/>
    </row>
    <row r="218" spans="1:9" x14ac:dyDescent="0.15">
      <c r="B218" s="4">
        <v>25</v>
      </c>
      <c r="C218" s="16">
        <v>270924</v>
      </c>
      <c r="D218" s="16">
        <v>10420</v>
      </c>
      <c r="E218" s="16">
        <v>7118</v>
      </c>
      <c r="F218" s="16">
        <v>13774</v>
      </c>
      <c r="G218" s="16">
        <v>26</v>
      </c>
      <c r="H218" s="16">
        <v>1529.7211</v>
      </c>
      <c r="I218" s="18"/>
    </row>
    <row r="219" spans="1:9" x14ac:dyDescent="0.15">
      <c r="B219" s="4">
        <v>26</v>
      </c>
      <c r="C219" s="16">
        <v>386120</v>
      </c>
      <c r="D219" s="16">
        <v>8775</v>
      </c>
      <c r="E219" s="16">
        <v>4430</v>
      </c>
      <c r="F219" s="16">
        <v>15694</v>
      </c>
      <c r="G219" s="16">
        <v>44</v>
      </c>
      <c r="H219" s="16">
        <v>3348.5142000000001</v>
      </c>
      <c r="I219" s="18"/>
    </row>
    <row r="220" spans="1:9" x14ac:dyDescent="0.15">
      <c r="B220" s="4">
        <v>27</v>
      </c>
      <c r="C220" s="16">
        <v>611948</v>
      </c>
      <c r="D220" s="16">
        <v>14570</v>
      </c>
      <c r="E220" s="16">
        <v>10062</v>
      </c>
      <c r="F220" s="16">
        <v>19790</v>
      </c>
      <c r="G220" s="16">
        <v>42</v>
      </c>
      <c r="H220" s="16">
        <v>2720.9883</v>
      </c>
      <c r="I220" s="18"/>
    </row>
    <row r="221" spans="1:9" x14ac:dyDescent="0.15">
      <c r="B221" s="4">
        <v>28</v>
      </c>
      <c r="C221" s="16">
        <v>668778</v>
      </c>
      <c r="D221" s="16">
        <v>13113</v>
      </c>
      <c r="E221" s="16">
        <v>6958</v>
      </c>
      <c r="F221" s="16">
        <v>21614</v>
      </c>
      <c r="G221" s="16">
        <v>51</v>
      </c>
      <c r="H221" s="16">
        <v>3797.0286000000001</v>
      </c>
      <c r="I221" s="18"/>
    </row>
    <row r="222" spans="1:9" x14ac:dyDescent="0.15">
      <c r="B222" s="4">
        <v>29</v>
      </c>
      <c r="C222" s="16">
        <v>467636</v>
      </c>
      <c r="D222" s="16">
        <v>12306</v>
      </c>
      <c r="E222" s="16">
        <v>8430</v>
      </c>
      <c r="F222" s="16">
        <v>16782</v>
      </c>
      <c r="G222" s="16">
        <v>38</v>
      </c>
      <c r="H222" s="16">
        <v>2406.33</v>
      </c>
      <c r="I222" s="18"/>
    </row>
    <row r="223" spans="1:9" x14ac:dyDescent="0.15">
      <c r="B223" s="4">
        <v>30</v>
      </c>
      <c r="C223" s="16">
        <v>233858</v>
      </c>
      <c r="D223" s="16">
        <v>10167</v>
      </c>
      <c r="E223" s="16">
        <v>7502</v>
      </c>
      <c r="F223" s="16">
        <v>12462</v>
      </c>
      <c r="G223" s="16">
        <v>23</v>
      </c>
      <c r="H223" s="16">
        <v>1412.5688</v>
      </c>
      <c r="I223" s="18"/>
    </row>
    <row r="224" spans="1:9" x14ac:dyDescent="0.15">
      <c r="A224" s="6"/>
      <c r="B224" s="4">
        <v>31</v>
      </c>
      <c r="C224" s="16">
        <v>304094</v>
      </c>
      <c r="D224" s="16">
        <v>12163</v>
      </c>
      <c r="E224" s="16">
        <v>9102</v>
      </c>
      <c r="F224" s="16">
        <v>15150</v>
      </c>
      <c r="G224" s="16">
        <v>25</v>
      </c>
      <c r="H224" s="16">
        <v>1878.16</v>
      </c>
      <c r="I224" s="18"/>
    </row>
    <row r="225" spans="1:9" x14ac:dyDescent="0.15">
      <c r="A225" s="11"/>
      <c r="B225" s="5">
        <v>32</v>
      </c>
      <c r="C225" s="16">
        <v>407136</v>
      </c>
      <c r="D225" s="16">
        <v>12723</v>
      </c>
      <c r="E225" s="16">
        <v>8942</v>
      </c>
      <c r="F225" s="16">
        <v>17646</v>
      </c>
      <c r="G225" s="16">
        <v>32</v>
      </c>
      <c r="H225" s="16">
        <v>2423.8112999999998</v>
      </c>
      <c r="I225" s="18"/>
    </row>
    <row r="226" spans="1:9" x14ac:dyDescent="0.15">
      <c r="B226" s="4">
        <v>33</v>
      </c>
      <c r="C226" s="16">
        <v>625450</v>
      </c>
      <c r="D226" s="16">
        <v>17870</v>
      </c>
      <c r="E226" s="16">
        <v>8078</v>
      </c>
      <c r="F226" s="16">
        <v>30702</v>
      </c>
      <c r="G226" s="16">
        <v>35</v>
      </c>
      <c r="H226" s="16">
        <v>6738.2650000000003</v>
      </c>
      <c r="I226" s="18"/>
    </row>
    <row r="227" spans="1:9" x14ac:dyDescent="0.15">
      <c r="B227" s="4">
        <v>34</v>
      </c>
      <c r="C227" s="16">
        <v>298046</v>
      </c>
      <c r="D227" s="16">
        <v>11921</v>
      </c>
      <c r="E227" s="16">
        <v>9326</v>
      </c>
      <c r="F227" s="16">
        <v>15342</v>
      </c>
      <c r="G227" s="16">
        <v>25</v>
      </c>
      <c r="H227" s="16">
        <v>1679.9574</v>
      </c>
      <c r="I227" s="18"/>
    </row>
    <row r="228" spans="1:9" x14ac:dyDescent="0.15">
      <c r="B228" s="4">
        <v>35</v>
      </c>
      <c r="C228" s="16">
        <v>1022854</v>
      </c>
      <c r="D228" s="16">
        <v>19299</v>
      </c>
      <c r="E228" s="16">
        <v>6766</v>
      </c>
      <c r="F228" s="16">
        <v>31566</v>
      </c>
      <c r="G228" s="16">
        <v>53</v>
      </c>
      <c r="H228" s="16">
        <v>7377.9859999999999</v>
      </c>
      <c r="I228" s="18"/>
    </row>
    <row r="229" spans="1:9" x14ac:dyDescent="0.15">
      <c r="B229" s="4">
        <v>36</v>
      </c>
      <c r="C229" s="16">
        <v>89772</v>
      </c>
      <c r="D229" s="16">
        <v>8977</v>
      </c>
      <c r="E229" s="16">
        <v>7822</v>
      </c>
      <c r="F229" s="16">
        <v>9774</v>
      </c>
      <c r="G229" s="16">
        <v>10</v>
      </c>
      <c r="H229" s="16">
        <v>668.25630000000001</v>
      </c>
      <c r="I229" s="18"/>
    </row>
    <row r="230" spans="1:9" x14ac:dyDescent="0.15">
      <c r="B230" s="4">
        <v>37</v>
      </c>
      <c r="C230" s="16">
        <v>297912</v>
      </c>
      <c r="D230" s="16">
        <v>8275</v>
      </c>
      <c r="E230" s="16">
        <v>2958</v>
      </c>
      <c r="F230" s="16">
        <v>14670</v>
      </c>
      <c r="G230" s="16">
        <v>36</v>
      </c>
      <c r="H230" s="16">
        <v>3359.7566000000002</v>
      </c>
      <c r="I230" s="18"/>
    </row>
    <row r="231" spans="1:9" x14ac:dyDescent="0.15">
      <c r="B231" s="4">
        <v>38</v>
      </c>
      <c r="C231" s="16">
        <v>75520</v>
      </c>
      <c r="D231" s="16">
        <v>4720</v>
      </c>
      <c r="E231" s="16">
        <v>3566</v>
      </c>
      <c r="F231" s="16">
        <v>6318</v>
      </c>
      <c r="G231" s="16">
        <v>16</v>
      </c>
      <c r="H231" s="16">
        <v>838.41376000000002</v>
      </c>
      <c r="I231" s="18"/>
    </row>
    <row r="232" spans="1:9" x14ac:dyDescent="0.15">
      <c r="B232" s="4">
        <v>39</v>
      </c>
      <c r="C232" s="16">
        <v>484060</v>
      </c>
      <c r="D232" s="16">
        <v>14237</v>
      </c>
      <c r="E232" s="16">
        <v>10222</v>
      </c>
      <c r="F232" s="16">
        <v>19758</v>
      </c>
      <c r="G232" s="16">
        <v>34</v>
      </c>
      <c r="H232" s="16">
        <v>2524.9259999999999</v>
      </c>
      <c r="I232" s="18"/>
    </row>
    <row r="233" spans="1:9" x14ac:dyDescent="0.15">
      <c r="B233" s="4">
        <v>40</v>
      </c>
      <c r="C233" s="16">
        <v>154256</v>
      </c>
      <c r="D233" s="16">
        <v>6427</v>
      </c>
      <c r="E233" s="16">
        <v>4910</v>
      </c>
      <c r="F233" s="16">
        <v>8334</v>
      </c>
      <c r="G233" s="16">
        <v>24</v>
      </c>
      <c r="H233" s="16">
        <v>859.63043000000005</v>
      </c>
      <c r="I233" s="18"/>
    </row>
    <row r="234" spans="1:9" x14ac:dyDescent="0.15">
      <c r="B234" s="4">
        <v>41</v>
      </c>
      <c r="C234" s="16">
        <v>573058</v>
      </c>
      <c r="D234" s="16">
        <v>14693</v>
      </c>
      <c r="E234" s="16">
        <v>10190</v>
      </c>
      <c r="F234" s="16">
        <v>21710</v>
      </c>
      <c r="G234" s="16">
        <v>39</v>
      </c>
      <c r="H234" s="16">
        <v>3013.2339999999999</v>
      </c>
      <c r="I234" s="18"/>
    </row>
    <row r="235" spans="1:9" x14ac:dyDescent="0.15">
      <c r="B235" s="4">
        <v>42</v>
      </c>
      <c r="C235" s="16">
        <v>291256</v>
      </c>
      <c r="D235" s="16">
        <v>8090</v>
      </c>
      <c r="E235" s="16">
        <v>2990</v>
      </c>
      <c r="F235" s="16">
        <v>13806</v>
      </c>
      <c r="G235" s="16">
        <v>36</v>
      </c>
      <c r="H235" s="16">
        <v>3035.3359999999998</v>
      </c>
      <c r="I235" s="18"/>
    </row>
    <row r="236" spans="1:9" x14ac:dyDescent="0.15">
      <c r="B236" s="4">
        <v>43</v>
      </c>
      <c r="C236" s="16">
        <v>703378</v>
      </c>
      <c r="D236" s="16">
        <v>14965</v>
      </c>
      <c r="E236" s="16">
        <v>9134</v>
      </c>
      <c r="F236" s="16">
        <v>22798</v>
      </c>
      <c r="G236" s="16">
        <v>47</v>
      </c>
      <c r="H236" s="16">
        <v>4214.0356000000002</v>
      </c>
      <c r="I236" s="18"/>
    </row>
    <row r="237" spans="1:9" x14ac:dyDescent="0.15">
      <c r="B237" s="4">
        <v>44</v>
      </c>
      <c r="C237" s="16">
        <v>260340</v>
      </c>
      <c r="D237" s="16">
        <v>6851</v>
      </c>
      <c r="E237" s="16">
        <v>3694</v>
      </c>
      <c r="F237" s="16">
        <v>11342</v>
      </c>
      <c r="G237" s="16">
        <v>38</v>
      </c>
      <c r="H237" s="16">
        <v>2010.2094</v>
      </c>
      <c r="I237" s="18"/>
    </row>
    <row r="238" spans="1:9" x14ac:dyDescent="0.15">
      <c r="B238" s="4">
        <v>45</v>
      </c>
      <c r="C238" s="16">
        <v>1356386</v>
      </c>
      <c r="D238" s="16">
        <v>15590</v>
      </c>
      <c r="E238" s="16">
        <v>8110</v>
      </c>
      <c r="F238" s="16">
        <v>25870</v>
      </c>
      <c r="G238" s="16">
        <v>87</v>
      </c>
      <c r="H238" s="16">
        <v>5067.2619999999997</v>
      </c>
      <c r="I238" s="18"/>
    </row>
    <row r="239" spans="1:9" x14ac:dyDescent="0.15">
      <c r="B239" s="4">
        <v>46</v>
      </c>
      <c r="C239" s="16">
        <v>478538</v>
      </c>
      <c r="D239" s="16">
        <v>13672</v>
      </c>
      <c r="E239" s="16">
        <v>8558</v>
      </c>
      <c r="F239" s="16">
        <v>22958</v>
      </c>
      <c r="G239" s="16">
        <v>35</v>
      </c>
      <c r="H239" s="16">
        <v>4124.8649999999998</v>
      </c>
      <c r="I239" s="18"/>
    </row>
    <row r="240" spans="1:9" x14ac:dyDescent="0.15">
      <c r="B240" s="4">
        <v>47</v>
      </c>
      <c r="C240" s="16">
        <v>620938</v>
      </c>
      <c r="D240" s="16">
        <v>12175</v>
      </c>
      <c r="E240" s="16">
        <v>7598</v>
      </c>
      <c r="F240" s="16">
        <v>17550</v>
      </c>
      <c r="G240" s="16">
        <v>51</v>
      </c>
      <c r="H240" s="16">
        <v>2690.2539999999999</v>
      </c>
      <c r="I240" s="18"/>
    </row>
    <row r="241" spans="2:9" x14ac:dyDescent="0.15">
      <c r="B241" s="4">
        <v>48</v>
      </c>
      <c r="C241" s="16">
        <v>198232</v>
      </c>
      <c r="D241" s="16">
        <v>5506</v>
      </c>
      <c r="E241" s="16">
        <v>3246</v>
      </c>
      <c r="F241" s="16">
        <v>7758</v>
      </c>
      <c r="G241" s="16">
        <v>36</v>
      </c>
      <c r="H241" s="16">
        <v>1000.9449499999999</v>
      </c>
      <c r="I241" s="18"/>
    </row>
    <row r="242" spans="2:9" x14ac:dyDescent="0.15">
      <c r="B242" s="4">
        <v>49</v>
      </c>
      <c r="C242" s="16">
        <v>136322</v>
      </c>
      <c r="D242" s="16">
        <v>5927</v>
      </c>
      <c r="E242" s="16">
        <v>4334</v>
      </c>
      <c r="F242" s="16">
        <v>7246</v>
      </c>
      <c r="G242" s="16">
        <v>23</v>
      </c>
      <c r="H242" s="16">
        <v>811.4357</v>
      </c>
      <c r="I242" s="18"/>
    </row>
    <row r="243" spans="2:9" x14ac:dyDescent="0.15">
      <c r="B243" s="4">
        <v>50</v>
      </c>
      <c r="C243" s="16">
        <v>182754</v>
      </c>
      <c r="D243" s="16">
        <v>7945</v>
      </c>
      <c r="E243" s="16">
        <v>4654</v>
      </c>
      <c r="F243" s="16">
        <v>14030</v>
      </c>
      <c r="G243" s="16">
        <v>23</v>
      </c>
      <c r="H243" s="16">
        <v>2736.6729999999998</v>
      </c>
      <c r="I243" s="18"/>
    </row>
    <row r="244" spans="2:9" x14ac:dyDescent="0.15">
      <c r="B244" s="4">
        <v>51</v>
      </c>
      <c r="C244" s="16">
        <v>481382</v>
      </c>
      <c r="D244" s="16">
        <v>13010</v>
      </c>
      <c r="E244" s="16">
        <v>9614</v>
      </c>
      <c r="F244" s="16">
        <v>17902</v>
      </c>
      <c r="G244" s="16">
        <v>37</v>
      </c>
      <c r="H244" s="16">
        <v>2146.0576000000001</v>
      </c>
      <c r="I244" s="18"/>
    </row>
    <row r="245" spans="2:9" x14ac:dyDescent="0.15">
      <c r="B245" s="4">
        <v>52</v>
      </c>
      <c r="C245" s="16">
        <v>1212754</v>
      </c>
      <c r="D245" s="16">
        <v>15351</v>
      </c>
      <c r="E245" s="16">
        <v>6734</v>
      </c>
      <c r="F245" s="16">
        <v>28014</v>
      </c>
      <c r="G245" s="16">
        <v>79</v>
      </c>
      <c r="H245" s="16">
        <v>5845.4949999999999</v>
      </c>
      <c r="I245" s="18"/>
    </row>
    <row r="246" spans="2:9" x14ac:dyDescent="0.15">
      <c r="B246" s="4">
        <v>53</v>
      </c>
      <c r="C246" s="16">
        <v>893632</v>
      </c>
      <c r="D246" s="16">
        <v>18617</v>
      </c>
      <c r="E246" s="16">
        <v>9902</v>
      </c>
      <c r="F246" s="16">
        <v>29326</v>
      </c>
      <c r="G246" s="16">
        <v>48</v>
      </c>
      <c r="H246" s="16">
        <v>5614.5396000000001</v>
      </c>
      <c r="I246" s="18"/>
    </row>
    <row r="247" spans="2:9" x14ac:dyDescent="0.15">
      <c r="B247" s="4">
        <v>54</v>
      </c>
      <c r="C247" s="16">
        <v>456466</v>
      </c>
      <c r="D247" s="16">
        <v>14724</v>
      </c>
      <c r="E247" s="16">
        <v>10638</v>
      </c>
      <c r="F247" s="16">
        <v>17934</v>
      </c>
      <c r="G247" s="16">
        <v>31</v>
      </c>
      <c r="H247" s="16">
        <v>1535.0931</v>
      </c>
      <c r="I247" s="18"/>
    </row>
    <row r="248" spans="2:9" x14ac:dyDescent="0.15">
      <c r="B248" s="4">
        <v>55</v>
      </c>
      <c r="C248" s="16">
        <v>749368</v>
      </c>
      <c r="D248" s="16">
        <v>20815</v>
      </c>
      <c r="E248" s="16">
        <v>11278</v>
      </c>
      <c r="F248" s="16">
        <v>32558</v>
      </c>
      <c r="G248" s="16">
        <v>36</v>
      </c>
      <c r="H248" s="16">
        <v>6079.1379999999999</v>
      </c>
      <c r="I248" s="18"/>
    </row>
    <row r="249" spans="2:9" x14ac:dyDescent="0.15">
      <c r="B249" s="4">
        <v>56</v>
      </c>
      <c r="C249" s="16">
        <v>552042</v>
      </c>
      <c r="D249" s="16">
        <v>15772</v>
      </c>
      <c r="E249" s="16">
        <v>8110</v>
      </c>
      <c r="F249" s="16">
        <v>27214</v>
      </c>
      <c r="G249" s="16">
        <v>35</v>
      </c>
      <c r="H249" s="16">
        <v>5690.7960000000003</v>
      </c>
      <c r="I249" s="18"/>
    </row>
    <row r="250" spans="2:9" x14ac:dyDescent="0.15">
      <c r="B250" s="4">
        <v>57</v>
      </c>
      <c r="C250" s="16">
        <v>282570</v>
      </c>
      <c r="D250" s="16">
        <v>8073</v>
      </c>
      <c r="E250" s="16">
        <v>3598</v>
      </c>
      <c r="F250" s="16">
        <v>13230</v>
      </c>
      <c r="G250" s="16">
        <v>35</v>
      </c>
      <c r="H250" s="16">
        <v>3023.3319999999999</v>
      </c>
      <c r="I250" s="18"/>
    </row>
    <row r="251" spans="2:9" x14ac:dyDescent="0.15">
      <c r="B251" s="4">
        <v>58</v>
      </c>
      <c r="C251" s="16">
        <v>736316</v>
      </c>
      <c r="D251" s="16">
        <v>14726</v>
      </c>
      <c r="E251" s="16">
        <v>8814</v>
      </c>
      <c r="F251" s="16">
        <v>24718</v>
      </c>
      <c r="G251" s="16">
        <v>50</v>
      </c>
      <c r="H251" s="16">
        <v>4363.1719999999996</v>
      </c>
      <c r="I251" s="18"/>
    </row>
    <row r="252" spans="2:9" x14ac:dyDescent="0.15">
      <c r="B252" s="4">
        <v>59</v>
      </c>
      <c r="C252" s="16">
        <v>228650</v>
      </c>
      <c r="D252" s="16">
        <v>6532</v>
      </c>
      <c r="E252" s="16">
        <v>2158</v>
      </c>
      <c r="F252" s="16">
        <v>11854</v>
      </c>
      <c r="G252" s="16">
        <v>35</v>
      </c>
      <c r="H252" s="16">
        <v>2581.096</v>
      </c>
      <c r="I252" s="18"/>
    </row>
    <row r="253" spans="2:9" x14ac:dyDescent="0.15">
      <c r="B253" s="4">
        <v>60</v>
      </c>
      <c r="C253" s="16">
        <v>598060</v>
      </c>
      <c r="D253" s="16">
        <v>14239</v>
      </c>
      <c r="E253" s="16">
        <v>7278</v>
      </c>
      <c r="F253" s="16">
        <v>21518</v>
      </c>
      <c r="G253" s="16">
        <v>42</v>
      </c>
      <c r="H253" s="16">
        <v>3603.6133</v>
      </c>
      <c r="I253" s="18"/>
    </row>
    <row r="254" spans="2:9" x14ac:dyDescent="0.15">
      <c r="B254" s="4">
        <v>61</v>
      </c>
      <c r="C254" s="16">
        <v>299564</v>
      </c>
      <c r="D254" s="16">
        <v>11521</v>
      </c>
      <c r="E254" s="16">
        <v>8590</v>
      </c>
      <c r="F254" s="16">
        <v>14382</v>
      </c>
      <c r="G254" s="16">
        <v>26</v>
      </c>
      <c r="H254" s="16">
        <v>1797.798</v>
      </c>
      <c r="I254" s="18"/>
    </row>
    <row r="255" spans="2:9" x14ac:dyDescent="0.15">
      <c r="B255" s="4">
        <v>62</v>
      </c>
      <c r="C255" s="16">
        <v>917400</v>
      </c>
      <c r="D255" s="16">
        <v>17642</v>
      </c>
      <c r="E255" s="16">
        <v>10606</v>
      </c>
      <c r="F255" s="16">
        <v>26798</v>
      </c>
      <c r="G255" s="16">
        <v>52</v>
      </c>
      <c r="H255" s="16">
        <v>4797.1436000000003</v>
      </c>
      <c r="I255" s="18"/>
    </row>
    <row r="256" spans="2:9" x14ac:dyDescent="0.15">
      <c r="B256" s="4">
        <v>63</v>
      </c>
      <c r="C256" s="16">
        <v>662300</v>
      </c>
      <c r="D256" s="16">
        <v>19479</v>
      </c>
      <c r="E256" s="16">
        <v>13422</v>
      </c>
      <c r="F256" s="16">
        <v>26830</v>
      </c>
      <c r="G256" s="16">
        <v>34</v>
      </c>
      <c r="H256" s="16">
        <v>3500.6190999999999</v>
      </c>
      <c r="I256" s="18"/>
    </row>
    <row r="257" spans="1:9" x14ac:dyDescent="0.15">
      <c r="B257" s="4">
        <v>64</v>
      </c>
      <c r="C257" s="16">
        <v>500598</v>
      </c>
      <c r="D257" s="16">
        <v>17262</v>
      </c>
      <c r="E257" s="16">
        <v>14510</v>
      </c>
      <c r="F257" s="16">
        <v>19310</v>
      </c>
      <c r="G257" s="16">
        <v>29</v>
      </c>
      <c r="H257" s="16">
        <v>1224.8101999999999</v>
      </c>
      <c r="I257" s="18"/>
    </row>
    <row r="258" spans="1:9" x14ac:dyDescent="0.15">
      <c r="B258" s="4">
        <v>65</v>
      </c>
      <c r="C258" s="16">
        <v>1299178</v>
      </c>
      <c r="D258" s="16">
        <v>19390</v>
      </c>
      <c r="E258" s="16">
        <v>12046</v>
      </c>
      <c r="F258" s="16">
        <v>27950</v>
      </c>
      <c r="G258" s="16">
        <v>67</v>
      </c>
      <c r="H258" s="16">
        <v>3608.223</v>
      </c>
      <c r="I258" s="18"/>
    </row>
    <row r="259" spans="1:9" x14ac:dyDescent="0.15">
      <c r="B259" s="4">
        <v>66</v>
      </c>
      <c r="C259" s="16">
        <v>596768</v>
      </c>
      <c r="D259" s="16">
        <v>18649</v>
      </c>
      <c r="E259" s="16">
        <v>13998</v>
      </c>
      <c r="F259" s="16">
        <v>24430</v>
      </c>
      <c r="G259" s="16">
        <v>32</v>
      </c>
      <c r="H259" s="16">
        <v>2961.5482999999999</v>
      </c>
      <c r="I259" s="18"/>
    </row>
    <row r="260" spans="1:9" x14ac:dyDescent="0.15">
      <c r="B260" s="4">
        <v>67</v>
      </c>
      <c r="C260" s="16">
        <v>110358</v>
      </c>
      <c r="D260" s="16">
        <v>8489</v>
      </c>
      <c r="E260" s="16">
        <v>7534</v>
      </c>
      <c r="F260" s="16">
        <v>9326</v>
      </c>
      <c r="G260" s="16">
        <v>13</v>
      </c>
      <c r="H260" s="16">
        <v>585.38225999999997</v>
      </c>
      <c r="I260" s="18"/>
    </row>
    <row r="261" spans="1:9" x14ac:dyDescent="0.15">
      <c r="B261" s="4">
        <v>68</v>
      </c>
      <c r="C261" s="16">
        <v>744018</v>
      </c>
      <c r="D261" s="16">
        <v>15830</v>
      </c>
      <c r="E261" s="16">
        <v>8334</v>
      </c>
      <c r="F261" s="16">
        <v>24174</v>
      </c>
      <c r="G261" s="16">
        <v>47</v>
      </c>
      <c r="H261" s="16">
        <v>3922.3090000000002</v>
      </c>
      <c r="I261" s="18"/>
    </row>
    <row r="262" spans="1:9" x14ac:dyDescent="0.15">
      <c r="B262" s="4">
        <v>69</v>
      </c>
      <c r="C262" s="16">
        <v>368084</v>
      </c>
      <c r="D262" s="16">
        <v>16731</v>
      </c>
      <c r="E262" s="16">
        <v>14894</v>
      </c>
      <c r="F262" s="16">
        <v>18894</v>
      </c>
      <c r="G262" s="16">
        <v>22</v>
      </c>
      <c r="H262" s="16">
        <v>1098.4664</v>
      </c>
      <c r="I262" s="18"/>
    </row>
    <row r="263" spans="1:9" x14ac:dyDescent="0.15">
      <c r="B263" s="4">
        <v>70</v>
      </c>
      <c r="C263" s="5">
        <v>631038</v>
      </c>
      <c r="D263" s="5">
        <v>15391</v>
      </c>
      <c r="E263" s="5">
        <v>9358</v>
      </c>
      <c r="F263" s="5">
        <v>21710</v>
      </c>
      <c r="G263" s="5">
        <v>41</v>
      </c>
      <c r="H263" s="5">
        <v>3584.1505999999999</v>
      </c>
      <c r="I263" s="6"/>
    </row>
    <row r="264" spans="1:9" x14ac:dyDescent="0.15">
      <c r="B264" s="4">
        <v>71</v>
      </c>
      <c r="C264" s="5">
        <v>242604</v>
      </c>
      <c r="D264" s="5">
        <v>9330</v>
      </c>
      <c r="E264" s="5">
        <v>7054</v>
      </c>
      <c r="F264" s="5">
        <v>12558</v>
      </c>
      <c r="G264" s="5">
        <v>26</v>
      </c>
      <c r="H264" s="5">
        <v>1610.0472</v>
      </c>
      <c r="I264" s="6"/>
    </row>
    <row r="265" spans="1:9" x14ac:dyDescent="0.15">
      <c r="B265" s="4">
        <v>72</v>
      </c>
      <c r="C265" s="5">
        <v>886244</v>
      </c>
      <c r="D265" s="5">
        <v>19266</v>
      </c>
      <c r="E265" s="5">
        <v>14414</v>
      </c>
      <c r="F265" s="5">
        <v>25486</v>
      </c>
      <c r="G265" s="5">
        <v>46</v>
      </c>
      <c r="H265" s="5">
        <v>3071.3793999999998</v>
      </c>
      <c r="I265" s="6"/>
    </row>
    <row r="266" spans="1:9" x14ac:dyDescent="0.15">
      <c r="B266" s="4">
        <v>73</v>
      </c>
      <c r="C266" s="5">
        <v>301636</v>
      </c>
      <c r="D266" s="5">
        <v>10054</v>
      </c>
      <c r="E266" s="5">
        <v>5870</v>
      </c>
      <c r="F266" s="5">
        <v>13262</v>
      </c>
      <c r="G266" s="5">
        <v>30</v>
      </c>
      <c r="H266" s="5">
        <v>2017.0889999999999</v>
      </c>
      <c r="I266" s="6"/>
    </row>
    <row r="267" spans="1:9" x14ac:dyDescent="0.15">
      <c r="B267" s="4">
        <v>74</v>
      </c>
      <c r="C267" s="5">
        <v>737942</v>
      </c>
      <c r="D267" s="5">
        <v>16398</v>
      </c>
      <c r="E267" s="5">
        <v>7342</v>
      </c>
      <c r="F267" s="5">
        <v>27214</v>
      </c>
      <c r="G267" s="5">
        <v>45</v>
      </c>
      <c r="H267" s="5">
        <v>5070.5405000000001</v>
      </c>
      <c r="I267" s="6"/>
    </row>
    <row r="268" spans="1:9" x14ac:dyDescent="0.15">
      <c r="B268" s="4">
        <v>75</v>
      </c>
      <c r="C268" s="5">
        <v>310340</v>
      </c>
      <c r="D268" s="5">
        <v>10344</v>
      </c>
      <c r="E268" s="5">
        <v>6638</v>
      </c>
      <c r="F268" s="5">
        <v>14158</v>
      </c>
      <c r="G268" s="5">
        <v>30</v>
      </c>
      <c r="H268" s="5">
        <v>2147.4650000000001</v>
      </c>
      <c r="I268" s="6"/>
    </row>
    <row r="269" spans="1:9" x14ac:dyDescent="0.15">
      <c r="B269" s="4">
        <v>76</v>
      </c>
      <c r="C269" s="5">
        <v>542688</v>
      </c>
      <c r="D269" s="5">
        <v>16959</v>
      </c>
      <c r="E269" s="5">
        <v>15214</v>
      </c>
      <c r="F269" s="5">
        <v>18606</v>
      </c>
      <c r="G269" s="5">
        <v>32</v>
      </c>
      <c r="H269" s="5">
        <v>979.85410000000002</v>
      </c>
      <c r="I269" s="6"/>
    </row>
    <row r="270" spans="1:9" x14ac:dyDescent="0.15">
      <c r="B270" s="4">
        <v>77</v>
      </c>
      <c r="C270" s="5">
        <v>173350</v>
      </c>
      <c r="D270" s="5">
        <v>8254</v>
      </c>
      <c r="E270" s="5">
        <v>6702</v>
      </c>
      <c r="F270" s="5">
        <v>10382</v>
      </c>
      <c r="G270" s="5">
        <v>21</v>
      </c>
      <c r="H270" s="5">
        <v>1051.8524</v>
      </c>
      <c r="I270" s="6"/>
    </row>
    <row r="271" spans="1:9" x14ac:dyDescent="0.15">
      <c r="B271" s="4">
        <v>78</v>
      </c>
      <c r="C271" s="5">
        <v>1108824</v>
      </c>
      <c r="D271" s="5">
        <v>16306</v>
      </c>
      <c r="E271" s="5">
        <v>6830</v>
      </c>
      <c r="F271" s="5">
        <v>29934</v>
      </c>
      <c r="G271" s="5">
        <v>68</v>
      </c>
      <c r="H271" s="5">
        <v>7282.076</v>
      </c>
      <c r="I271" s="6"/>
    </row>
    <row r="272" spans="1:9" x14ac:dyDescent="0.15">
      <c r="A272" s="13"/>
      <c r="B272" s="4">
        <v>79</v>
      </c>
      <c r="C272" s="5">
        <v>766972</v>
      </c>
      <c r="D272" s="5">
        <v>22558</v>
      </c>
      <c r="E272" s="5">
        <v>17262</v>
      </c>
      <c r="F272" s="5">
        <v>29198</v>
      </c>
      <c r="G272" s="5">
        <v>34</v>
      </c>
      <c r="H272" s="5">
        <v>3438.0612999999998</v>
      </c>
      <c r="I272" s="6"/>
    </row>
    <row r="273" spans="1:9" x14ac:dyDescent="0.15">
      <c r="A273" s="5"/>
      <c r="B273" s="4">
        <v>80</v>
      </c>
      <c r="C273" s="5">
        <v>343962</v>
      </c>
      <c r="D273" s="10">
        <v>12739</v>
      </c>
      <c r="E273" s="5">
        <v>9038</v>
      </c>
      <c r="F273" s="5">
        <v>16206</v>
      </c>
      <c r="G273" s="5">
        <v>27</v>
      </c>
      <c r="H273" s="5">
        <v>1868.4989</v>
      </c>
      <c r="I273" s="6"/>
    </row>
    <row r="274" spans="1:9" x14ac:dyDescent="0.15">
      <c r="A274" s="5"/>
      <c r="B274" s="4">
        <v>81</v>
      </c>
      <c r="C274" s="5">
        <v>477674</v>
      </c>
      <c r="D274" s="5">
        <v>13647</v>
      </c>
      <c r="E274" s="5">
        <v>9486</v>
      </c>
      <c r="F274" s="5">
        <v>17998</v>
      </c>
      <c r="G274" s="5">
        <v>35</v>
      </c>
      <c r="H274" s="5">
        <v>2362.5495999999998</v>
      </c>
      <c r="I274" s="6"/>
    </row>
    <row r="275" spans="1:9" x14ac:dyDescent="0.15">
      <c r="B275" s="4">
        <v>82</v>
      </c>
      <c r="C275" s="5">
        <v>387370</v>
      </c>
      <c r="D275" s="5">
        <v>20387</v>
      </c>
      <c r="E275" s="5">
        <v>15790</v>
      </c>
      <c r="F275" s="5">
        <v>24334</v>
      </c>
      <c r="G275" s="5">
        <v>19</v>
      </c>
      <c r="H275" s="5">
        <v>2313.9304000000002</v>
      </c>
      <c r="I275" s="6"/>
    </row>
    <row r="276" spans="1:9" x14ac:dyDescent="0.15">
      <c r="B276" s="4">
        <v>83</v>
      </c>
      <c r="C276" s="5">
        <v>126414</v>
      </c>
      <c r="D276" s="5">
        <v>7436</v>
      </c>
      <c r="E276" s="5">
        <v>4878</v>
      </c>
      <c r="F276" s="5">
        <v>8526</v>
      </c>
      <c r="G276" s="5">
        <v>17</v>
      </c>
      <c r="H276" s="5">
        <v>1018.0747699999999</v>
      </c>
      <c r="I276" s="6"/>
    </row>
    <row r="277" spans="1:9" x14ac:dyDescent="0.15">
      <c r="B277" s="4">
        <v>84</v>
      </c>
      <c r="C277" s="5">
        <v>111946</v>
      </c>
      <c r="D277" s="5">
        <v>5891</v>
      </c>
      <c r="E277" s="5">
        <v>4302</v>
      </c>
      <c r="F277" s="5">
        <v>8302</v>
      </c>
      <c r="G277" s="5">
        <v>19</v>
      </c>
      <c r="H277" s="5">
        <v>1008.9482</v>
      </c>
      <c r="I277" s="6"/>
    </row>
    <row r="278" spans="1:9" x14ac:dyDescent="0.15">
      <c r="B278" s="4">
        <v>85</v>
      </c>
      <c r="C278" s="5">
        <v>342270</v>
      </c>
      <c r="D278" s="5">
        <v>8348</v>
      </c>
      <c r="E278" s="5">
        <v>3918</v>
      </c>
      <c r="F278" s="5">
        <v>14638</v>
      </c>
      <c r="G278" s="5">
        <v>41</v>
      </c>
      <c r="H278" s="5">
        <v>2782.2249000000002</v>
      </c>
      <c r="I278" s="6"/>
    </row>
    <row r="279" spans="1:9" x14ac:dyDescent="0.15">
      <c r="B279" s="4">
        <v>86</v>
      </c>
      <c r="C279" s="5">
        <v>246894</v>
      </c>
      <c r="D279" s="5">
        <v>14523</v>
      </c>
      <c r="E279" s="5">
        <v>10318</v>
      </c>
      <c r="F279" s="5">
        <v>16782</v>
      </c>
      <c r="G279" s="5">
        <v>17</v>
      </c>
      <c r="H279" s="5">
        <v>1488.0454</v>
      </c>
      <c r="I279" s="6"/>
    </row>
    <row r="280" spans="1:9" x14ac:dyDescent="0.15">
      <c r="B280" s="4">
        <v>87</v>
      </c>
      <c r="C280" s="5">
        <v>590188</v>
      </c>
      <c r="D280" s="7">
        <v>14052</v>
      </c>
      <c r="E280" s="5">
        <v>7566</v>
      </c>
      <c r="F280" s="5">
        <v>22222</v>
      </c>
      <c r="G280" s="5">
        <v>42</v>
      </c>
      <c r="H280" s="5">
        <v>4462.0893999999998</v>
      </c>
      <c r="I280" s="6"/>
    </row>
    <row r="281" spans="1:9" x14ac:dyDescent="0.15">
      <c r="B281" s="4">
        <v>88</v>
      </c>
      <c r="C281" s="5">
        <v>264274</v>
      </c>
      <c r="D281" s="5">
        <v>8524</v>
      </c>
      <c r="E281" s="5">
        <v>3662</v>
      </c>
      <c r="F281" s="5">
        <v>14158</v>
      </c>
      <c r="G281" s="5">
        <v>31</v>
      </c>
      <c r="H281" s="5">
        <v>3224.5403000000001</v>
      </c>
      <c r="I281" s="6"/>
    </row>
    <row r="282" spans="1:9" x14ac:dyDescent="0.15">
      <c r="B282" s="4">
        <v>89</v>
      </c>
      <c r="C282" s="5">
        <v>635810</v>
      </c>
      <c r="D282" s="5">
        <v>11560</v>
      </c>
      <c r="E282" s="5">
        <v>7854</v>
      </c>
      <c r="F282" s="5">
        <v>15790</v>
      </c>
      <c r="G282" s="5">
        <v>55</v>
      </c>
      <c r="H282" s="5">
        <v>1716.5273</v>
      </c>
      <c r="I282" s="6"/>
    </row>
    <row r="283" spans="1:9" x14ac:dyDescent="0.15">
      <c r="B283" s="4">
        <v>90</v>
      </c>
      <c r="C283" s="5">
        <v>520958</v>
      </c>
      <c r="D283" s="5">
        <v>12706</v>
      </c>
      <c r="E283" s="5">
        <v>9550</v>
      </c>
      <c r="F283" s="5">
        <v>16814</v>
      </c>
      <c r="G283" s="5">
        <v>41</v>
      </c>
      <c r="H283" s="5">
        <v>1996.3071</v>
      </c>
      <c r="I283" s="6"/>
    </row>
    <row r="284" spans="1:9" x14ac:dyDescent="0.15">
      <c r="B284" s="4">
        <v>91</v>
      </c>
      <c r="C284" s="5">
        <v>292624</v>
      </c>
      <c r="D284" s="5">
        <v>12192</v>
      </c>
      <c r="E284" s="5">
        <v>9710</v>
      </c>
      <c r="F284" s="5">
        <v>15502</v>
      </c>
      <c r="G284" s="5">
        <v>24</v>
      </c>
      <c r="H284" s="5">
        <v>1754.1321</v>
      </c>
      <c r="I284" s="6"/>
    </row>
    <row r="285" spans="1:9" x14ac:dyDescent="0.15">
      <c r="B285" s="4">
        <v>92</v>
      </c>
      <c r="C285" s="5">
        <v>265570</v>
      </c>
      <c r="D285" s="5">
        <v>11546</v>
      </c>
      <c r="E285" s="5">
        <v>9998</v>
      </c>
      <c r="F285" s="5">
        <v>13326</v>
      </c>
      <c r="G285" s="5">
        <v>23</v>
      </c>
      <c r="H285" s="5">
        <v>909.29065000000003</v>
      </c>
      <c r="I285" s="6"/>
    </row>
    <row r="286" spans="1:9" x14ac:dyDescent="0.15">
      <c r="B286" s="4">
        <v>93</v>
      </c>
      <c r="C286" s="5">
        <v>258174</v>
      </c>
      <c r="D286" s="5">
        <v>10326</v>
      </c>
      <c r="E286" s="5">
        <v>7598</v>
      </c>
      <c r="F286" s="5">
        <v>12846</v>
      </c>
      <c r="G286" s="5">
        <v>25</v>
      </c>
      <c r="H286" s="5">
        <v>1425.0941</v>
      </c>
      <c r="I286" s="6"/>
    </row>
    <row r="287" spans="1:9" x14ac:dyDescent="0.15">
      <c r="B287" s="4">
        <v>94</v>
      </c>
      <c r="C287" s="5">
        <v>228432</v>
      </c>
      <c r="D287" s="5">
        <v>9518</v>
      </c>
      <c r="E287" s="5">
        <v>7918</v>
      </c>
      <c r="F287" s="5">
        <v>11470</v>
      </c>
      <c r="G287" s="5">
        <v>24</v>
      </c>
      <c r="H287" s="5">
        <v>1014.0385</v>
      </c>
      <c r="I287" s="6"/>
    </row>
    <row r="288" spans="1:9" x14ac:dyDescent="0.15">
      <c r="B288" s="4">
        <v>95</v>
      </c>
      <c r="C288" s="5">
        <v>451384</v>
      </c>
      <c r="D288" s="5">
        <v>12538</v>
      </c>
      <c r="E288" s="5">
        <v>8046</v>
      </c>
      <c r="F288" s="5">
        <v>16974</v>
      </c>
      <c r="G288" s="5">
        <v>36</v>
      </c>
      <c r="H288" s="5">
        <v>2572.0320000000002</v>
      </c>
      <c r="I288" s="6"/>
    </row>
    <row r="289" spans="2:9" x14ac:dyDescent="0.15">
      <c r="B289" s="4">
        <v>96</v>
      </c>
      <c r="C289" s="5">
        <v>448242</v>
      </c>
      <c r="D289" s="5">
        <v>14459</v>
      </c>
      <c r="E289" s="5">
        <v>9614</v>
      </c>
      <c r="F289" s="5">
        <v>19310</v>
      </c>
      <c r="G289" s="5">
        <v>31</v>
      </c>
      <c r="H289" s="5">
        <v>2595.9843999999998</v>
      </c>
      <c r="I289" s="6"/>
    </row>
    <row r="290" spans="2:9" x14ac:dyDescent="0.15">
      <c r="B290" s="4">
        <v>97</v>
      </c>
      <c r="C290" s="5">
        <v>548044</v>
      </c>
      <c r="D290" s="5">
        <v>13048</v>
      </c>
      <c r="E290" s="5">
        <v>9614</v>
      </c>
      <c r="F290" s="5">
        <v>19086</v>
      </c>
      <c r="G290" s="5">
        <v>42</v>
      </c>
      <c r="H290" s="5">
        <v>2556.3157000000001</v>
      </c>
      <c r="I290" s="6"/>
    </row>
    <row r="291" spans="2:9" x14ac:dyDescent="0.15">
      <c r="B291" s="4">
        <v>98</v>
      </c>
      <c r="C291" s="5">
        <v>422036</v>
      </c>
      <c r="D291" s="5">
        <v>11106</v>
      </c>
      <c r="E291" s="5">
        <v>7502</v>
      </c>
      <c r="F291" s="5">
        <v>15310</v>
      </c>
      <c r="G291" s="5">
        <v>38</v>
      </c>
      <c r="H291" s="5">
        <v>2000.9380000000001</v>
      </c>
      <c r="I291" s="6"/>
    </row>
    <row r="292" spans="2:9" x14ac:dyDescent="0.15">
      <c r="B292" s="4">
        <v>99</v>
      </c>
      <c r="C292" s="5">
        <v>243850</v>
      </c>
      <c r="D292" s="5">
        <v>12834</v>
      </c>
      <c r="E292" s="5">
        <v>10926</v>
      </c>
      <c r="F292" s="5">
        <v>14542</v>
      </c>
      <c r="G292" s="5">
        <v>19</v>
      </c>
      <c r="H292" s="5">
        <v>1152.6522</v>
      </c>
      <c r="I292" s="6"/>
    </row>
    <row r="293" spans="2:9" x14ac:dyDescent="0.15">
      <c r="B293" s="4">
        <v>100</v>
      </c>
      <c r="C293" s="5">
        <v>435100</v>
      </c>
      <c r="D293" s="5">
        <v>12797</v>
      </c>
      <c r="E293" s="5">
        <v>8334</v>
      </c>
      <c r="F293" s="5">
        <v>17038</v>
      </c>
      <c r="G293" s="5">
        <v>34</v>
      </c>
      <c r="H293" s="5">
        <v>2354.7042999999999</v>
      </c>
      <c r="I293" s="6"/>
    </row>
    <row r="294" spans="2:9" x14ac:dyDescent="0.15">
      <c r="B294" s="4">
        <v>101</v>
      </c>
      <c r="C294" s="5">
        <v>112186</v>
      </c>
      <c r="D294" s="5">
        <v>10198</v>
      </c>
      <c r="E294" s="5">
        <v>9070</v>
      </c>
      <c r="F294" s="5">
        <v>10958</v>
      </c>
      <c r="G294" s="5">
        <v>11</v>
      </c>
      <c r="H294" s="5">
        <v>569.58092999999997</v>
      </c>
      <c r="I294" s="6"/>
    </row>
    <row r="295" spans="2:9" x14ac:dyDescent="0.15">
      <c r="B295" s="4">
        <v>102</v>
      </c>
      <c r="C295" s="5">
        <v>749266</v>
      </c>
      <c r="D295" s="5">
        <v>15941</v>
      </c>
      <c r="E295" s="5">
        <v>9742</v>
      </c>
      <c r="F295" s="5">
        <v>24430</v>
      </c>
      <c r="G295" s="5">
        <v>47</v>
      </c>
      <c r="H295" s="5">
        <v>4050.5154000000002</v>
      </c>
      <c r="I295" s="6"/>
    </row>
    <row r="296" spans="2:9" x14ac:dyDescent="0.15">
      <c r="B296" s="4">
        <v>103</v>
      </c>
      <c r="C296" s="5">
        <v>405794</v>
      </c>
      <c r="D296" s="5">
        <v>10404</v>
      </c>
      <c r="E296" s="5">
        <v>7086</v>
      </c>
      <c r="F296" s="5">
        <v>15566</v>
      </c>
      <c r="G296" s="5">
        <v>39</v>
      </c>
      <c r="H296" s="5">
        <v>2386.8035</v>
      </c>
      <c r="I296" s="6"/>
    </row>
    <row r="297" spans="2:9" x14ac:dyDescent="0.15">
      <c r="B297" s="4">
        <v>104</v>
      </c>
      <c r="C297" s="5">
        <v>154282</v>
      </c>
      <c r="D297" s="5">
        <v>8120</v>
      </c>
      <c r="E297" s="5">
        <v>6190</v>
      </c>
      <c r="F297" s="5">
        <v>9646</v>
      </c>
      <c r="G297" s="5">
        <v>19</v>
      </c>
      <c r="H297" s="5">
        <v>982.95825000000002</v>
      </c>
      <c r="I297" s="6"/>
    </row>
    <row r="298" spans="2:9" x14ac:dyDescent="0.15">
      <c r="B298" s="4">
        <v>105</v>
      </c>
      <c r="C298" s="5">
        <v>576006</v>
      </c>
      <c r="D298" s="5">
        <v>15567</v>
      </c>
      <c r="E298" s="5">
        <v>10638</v>
      </c>
      <c r="F298" s="5">
        <v>22798</v>
      </c>
      <c r="G298" s="5">
        <v>37</v>
      </c>
      <c r="H298" s="5">
        <v>3632.9744000000001</v>
      </c>
      <c r="I298" s="6"/>
    </row>
    <row r="299" spans="2:9" x14ac:dyDescent="0.15">
      <c r="B299" s="4">
        <v>106</v>
      </c>
      <c r="C299" s="5">
        <v>975548</v>
      </c>
      <c r="D299" s="5">
        <v>14781</v>
      </c>
      <c r="E299" s="5">
        <v>9934</v>
      </c>
      <c r="F299" s="5">
        <v>23886</v>
      </c>
      <c r="G299" s="5">
        <v>66</v>
      </c>
      <c r="H299" s="5">
        <v>3219.3694</v>
      </c>
      <c r="I299" s="6"/>
    </row>
    <row r="300" spans="2:9" x14ac:dyDescent="0.15">
      <c r="B300" s="4">
        <v>107</v>
      </c>
      <c r="C300" s="5">
        <v>567736</v>
      </c>
      <c r="D300" s="5">
        <v>15770</v>
      </c>
      <c r="E300" s="5">
        <v>10734</v>
      </c>
      <c r="F300" s="5">
        <v>23182</v>
      </c>
      <c r="G300" s="5">
        <v>36</v>
      </c>
      <c r="H300" s="5">
        <v>3339.3229999999999</v>
      </c>
      <c r="I300" s="6"/>
    </row>
    <row r="301" spans="2:9" x14ac:dyDescent="0.15">
      <c r="B301" s="4">
        <v>108</v>
      </c>
      <c r="C301" s="5">
        <v>238698</v>
      </c>
      <c r="D301" s="5">
        <v>6819</v>
      </c>
      <c r="E301" s="5">
        <v>1230</v>
      </c>
      <c r="F301" s="5">
        <v>12654</v>
      </c>
      <c r="G301" s="5">
        <v>35</v>
      </c>
      <c r="H301" s="5">
        <v>3147.0142000000001</v>
      </c>
      <c r="I301" s="6"/>
    </row>
    <row r="302" spans="2:9" x14ac:dyDescent="0.15">
      <c r="B302" s="4">
        <v>109</v>
      </c>
      <c r="C302" s="5">
        <v>492114</v>
      </c>
      <c r="D302" s="5">
        <v>15874</v>
      </c>
      <c r="E302" s="5">
        <v>13550</v>
      </c>
      <c r="F302" s="5">
        <v>18734</v>
      </c>
      <c r="G302" s="5">
        <v>31</v>
      </c>
      <c r="H302" s="5">
        <v>1329.8444</v>
      </c>
      <c r="I302" s="6"/>
    </row>
    <row r="303" spans="2:9" x14ac:dyDescent="0.15">
      <c r="B303" s="4">
        <v>110</v>
      </c>
      <c r="C303" s="5">
        <v>217770</v>
      </c>
      <c r="D303" s="5">
        <v>6222</v>
      </c>
      <c r="E303" s="5">
        <v>1934</v>
      </c>
      <c r="F303" s="5">
        <v>10862</v>
      </c>
      <c r="G303" s="5">
        <v>35</v>
      </c>
      <c r="H303" s="5">
        <v>2550.4645999999998</v>
      </c>
      <c r="I303" s="6"/>
    </row>
    <row r="304" spans="2:9" x14ac:dyDescent="0.15">
      <c r="B304" s="4">
        <v>111</v>
      </c>
      <c r="C304" s="5">
        <v>393226</v>
      </c>
      <c r="D304" s="5">
        <v>11235</v>
      </c>
      <c r="E304" s="5">
        <v>6286</v>
      </c>
      <c r="F304" s="5">
        <v>16654</v>
      </c>
      <c r="G304" s="5">
        <v>35</v>
      </c>
      <c r="H304" s="5">
        <v>2787.7404999999999</v>
      </c>
      <c r="I304" s="6"/>
    </row>
    <row r="305" spans="1:9" x14ac:dyDescent="0.15">
      <c r="B305" s="4">
        <v>112</v>
      </c>
      <c r="C305" s="5">
        <v>598300</v>
      </c>
      <c r="D305" s="5">
        <v>17597</v>
      </c>
      <c r="E305" s="5">
        <v>11662</v>
      </c>
      <c r="F305" s="5">
        <v>22990</v>
      </c>
      <c r="G305" s="5">
        <v>34</v>
      </c>
      <c r="H305" s="5">
        <v>3444.8865000000001</v>
      </c>
      <c r="I305" s="6"/>
    </row>
    <row r="306" spans="1:9" x14ac:dyDescent="0.15">
      <c r="B306" s="4">
        <v>113</v>
      </c>
      <c r="C306" s="5">
        <v>1084564</v>
      </c>
      <c r="D306" s="5">
        <v>20084</v>
      </c>
      <c r="E306" s="5">
        <v>9038</v>
      </c>
      <c r="F306" s="5">
        <v>31758</v>
      </c>
      <c r="G306" s="5">
        <v>54</v>
      </c>
      <c r="H306" s="5">
        <v>6373.5309999999999</v>
      </c>
      <c r="I306" s="6"/>
    </row>
    <row r="307" spans="1:9" x14ac:dyDescent="0.15">
      <c r="B307" s="4">
        <v>114</v>
      </c>
      <c r="C307" s="5">
        <v>624420</v>
      </c>
      <c r="D307" s="5">
        <v>13574</v>
      </c>
      <c r="E307" s="5">
        <v>7982</v>
      </c>
      <c r="F307" s="5">
        <v>21070</v>
      </c>
      <c r="G307" s="5">
        <v>46</v>
      </c>
      <c r="H307" s="5">
        <v>3767.7420000000002</v>
      </c>
      <c r="I307" s="6"/>
    </row>
    <row r="308" spans="1:9" x14ac:dyDescent="0.15">
      <c r="A308" s="6"/>
      <c r="B308" s="4">
        <v>115</v>
      </c>
      <c r="C308" s="5">
        <v>785754</v>
      </c>
      <c r="D308" s="5">
        <v>13317</v>
      </c>
      <c r="E308" s="5">
        <v>8110</v>
      </c>
      <c r="F308" s="5">
        <v>19022</v>
      </c>
      <c r="G308" s="5">
        <v>59</v>
      </c>
      <c r="H308" s="5">
        <v>2693.8179</v>
      </c>
      <c r="I308" s="6"/>
    </row>
    <row r="309" spans="1:9" x14ac:dyDescent="0.15">
      <c r="A309" s="11"/>
      <c r="B309" s="4">
        <v>116</v>
      </c>
      <c r="C309" s="5">
        <v>772248</v>
      </c>
      <c r="D309" s="5">
        <v>14850</v>
      </c>
      <c r="E309" s="5">
        <v>10254</v>
      </c>
      <c r="F309" s="5">
        <v>21998</v>
      </c>
      <c r="G309" s="5">
        <v>52</v>
      </c>
      <c r="H309" s="5">
        <v>2898.4562999999998</v>
      </c>
      <c r="I309" s="6"/>
    </row>
    <row r="310" spans="1:9" x14ac:dyDescent="0.15">
      <c r="B310" s="4">
        <v>117</v>
      </c>
      <c r="C310" s="5">
        <v>329592</v>
      </c>
      <c r="D310" s="5">
        <v>9155</v>
      </c>
      <c r="E310" s="5">
        <v>5294</v>
      </c>
      <c r="F310" s="5">
        <v>15278</v>
      </c>
      <c r="G310" s="5">
        <v>36</v>
      </c>
      <c r="H310" s="5">
        <v>2588.7082999999998</v>
      </c>
      <c r="I310" s="6"/>
    </row>
    <row r="311" spans="1:9" x14ac:dyDescent="0.15">
      <c r="B311" s="4">
        <v>118</v>
      </c>
      <c r="C311" s="5">
        <v>760708</v>
      </c>
      <c r="D311" s="5">
        <v>16537</v>
      </c>
      <c r="E311" s="5">
        <v>7950</v>
      </c>
      <c r="F311" s="5">
        <v>27694</v>
      </c>
      <c r="G311" s="5">
        <v>46</v>
      </c>
      <c r="H311" s="5">
        <v>5328.4727000000003</v>
      </c>
      <c r="I311" s="6"/>
    </row>
    <row r="312" spans="1:9" x14ac:dyDescent="0.15">
      <c r="B312" s="4">
        <v>119</v>
      </c>
      <c r="C312" s="5">
        <v>459414</v>
      </c>
      <c r="D312" s="5">
        <v>10209</v>
      </c>
      <c r="E312" s="5">
        <v>6094</v>
      </c>
      <c r="F312" s="5">
        <v>15342</v>
      </c>
      <c r="G312" s="5">
        <v>45</v>
      </c>
      <c r="H312" s="5">
        <v>2474.7012</v>
      </c>
      <c r="I312" s="6"/>
    </row>
    <row r="313" spans="1:9" x14ac:dyDescent="0.15">
      <c r="B313" s="4">
        <v>120</v>
      </c>
      <c r="C313" s="5">
        <v>684200</v>
      </c>
      <c r="D313" s="5">
        <v>15550</v>
      </c>
      <c r="E313" s="5">
        <v>8494</v>
      </c>
      <c r="F313" s="5">
        <v>25486</v>
      </c>
      <c r="G313" s="5">
        <v>44</v>
      </c>
      <c r="H313" s="5">
        <v>5041.7627000000002</v>
      </c>
      <c r="I313" s="6"/>
    </row>
    <row r="314" spans="1:9" x14ac:dyDescent="0.15">
      <c r="B314" s="4">
        <v>121</v>
      </c>
      <c r="C314" s="5">
        <v>313142</v>
      </c>
      <c r="D314" s="5">
        <v>10798</v>
      </c>
      <c r="E314" s="5">
        <v>8622</v>
      </c>
      <c r="F314" s="5">
        <v>13422</v>
      </c>
      <c r="G314" s="5">
        <v>29</v>
      </c>
      <c r="H314" s="5">
        <v>1308.4552000000001</v>
      </c>
      <c r="I314" s="6"/>
    </row>
    <row r="315" spans="1:9" x14ac:dyDescent="0.15">
      <c r="B315" s="4">
        <v>122</v>
      </c>
      <c r="C315" s="5">
        <v>1056638</v>
      </c>
      <c r="D315" s="5">
        <v>14474</v>
      </c>
      <c r="E315" s="5">
        <v>8046</v>
      </c>
      <c r="F315" s="5">
        <v>21550</v>
      </c>
      <c r="G315" s="5">
        <v>73</v>
      </c>
      <c r="H315" s="5">
        <v>3663.3215</v>
      </c>
      <c r="I315" s="6"/>
    </row>
    <row r="316" spans="1:9" x14ac:dyDescent="0.15">
      <c r="B316" s="4">
        <v>123</v>
      </c>
      <c r="C316" s="5">
        <v>1124996</v>
      </c>
      <c r="D316" s="5">
        <v>18145</v>
      </c>
      <c r="E316" s="5">
        <v>10158</v>
      </c>
      <c r="F316" s="5">
        <v>29454</v>
      </c>
      <c r="G316" s="5">
        <v>62</v>
      </c>
      <c r="H316" s="5">
        <v>5866.3676999999998</v>
      </c>
      <c r="I316" s="6"/>
    </row>
    <row r="317" spans="1:9" x14ac:dyDescent="0.15">
      <c r="B317" s="4">
        <v>124</v>
      </c>
      <c r="C317" s="5">
        <v>173738</v>
      </c>
      <c r="D317" s="5">
        <v>9144</v>
      </c>
      <c r="E317" s="5">
        <v>7406</v>
      </c>
      <c r="F317" s="5">
        <v>10734</v>
      </c>
      <c r="G317" s="5">
        <v>19</v>
      </c>
      <c r="H317" s="5">
        <v>781.2962</v>
      </c>
      <c r="I317" s="6"/>
    </row>
    <row r="318" spans="1:9" x14ac:dyDescent="0.15">
      <c r="B318" s="4">
        <v>125</v>
      </c>
      <c r="C318" s="5">
        <v>265018</v>
      </c>
      <c r="D318" s="5">
        <v>9815</v>
      </c>
      <c r="E318" s="5">
        <v>7758</v>
      </c>
      <c r="F318" s="5">
        <v>11630</v>
      </c>
      <c r="G318" s="5">
        <v>27</v>
      </c>
      <c r="H318" s="5">
        <v>997.101</v>
      </c>
      <c r="I318" s="6"/>
    </row>
    <row r="319" spans="1:9" x14ac:dyDescent="0.15">
      <c r="B319" s="4">
        <v>126</v>
      </c>
      <c r="C319" s="5">
        <v>654130</v>
      </c>
      <c r="D319" s="5">
        <v>13917</v>
      </c>
      <c r="E319" s="5">
        <v>8494</v>
      </c>
      <c r="F319" s="5">
        <v>21550</v>
      </c>
      <c r="G319" s="5">
        <v>47</v>
      </c>
      <c r="H319" s="5">
        <v>3618.7997999999998</v>
      </c>
      <c r="I319" s="6"/>
    </row>
    <row r="320" spans="1:9" x14ac:dyDescent="0.15">
      <c r="B320" s="4">
        <v>127</v>
      </c>
      <c r="C320" s="5">
        <v>187050</v>
      </c>
      <c r="D320" s="5">
        <v>9844</v>
      </c>
      <c r="E320" s="5">
        <v>8270</v>
      </c>
      <c r="F320" s="5">
        <v>11598</v>
      </c>
      <c r="G320" s="5">
        <v>19</v>
      </c>
      <c r="H320" s="5">
        <v>801.39139999999998</v>
      </c>
      <c r="I320" s="6"/>
    </row>
    <row r="321" spans="2:9" x14ac:dyDescent="0.15">
      <c r="B321" s="4">
        <v>128</v>
      </c>
      <c r="C321" s="5">
        <v>377274</v>
      </c>
      <c r="D321" s="5">
        <v>8773</v>
      </c>
      <c r="E321" s="5">
        <v>4014</v>
      </c>
      <c r="F321" s="5">
        <v>13230</v>
      </c>
      <c r="G321" s="5">
        <v>43</v>
      </c>
      <c r="H321" s="5">
        <v>2376.0695999999998</v>
      </c>
      <c r="I321" s="6"/>
    </row>
    <row r="322" spans="2:9" x14ac:dyDescent="0.15">
      <c r="B322" s="4">
        <v>129</v>
      </c>
      <c r="C322" s="5">
        <v>195266</v>
      </c>
      <c r="D322" s="5">
        <v>8489</v>
      </c>
      <c r="E322" s="5">
        <v>6222</v>
      </c>
      <c r="F322" s="5">
        <v>11406</v>
      </c>
      <c r="G322" s="5">
        <v>23</v>
      </c>
      <c r="H322" s="5">
        <v>1469.4146000000001</v>
      </c>
      <c r="I322" s="6"/>
    </row>
    <row r="323" spans="2:9" x14ac:dyDescent="0.15">
      <c r="B323" s="4">
        <v>130</v>
      </c>
      <c r="C323" s="5">
        <v>202798</v>
      </c>
      <c r="D323" s="5">
        <v>11929</v>
      </c>
      <c r="E323" s="5">
        <v>9806</v>
      </c>
      <c r="F323" s="5">
        <v>15150</v>
      </c>
      <c r="G323" s="5">
        <v>17</v>
      </c>
      <c r="H323" s="5">
        <v>1318.6146000000001</v>
      </c>
      <c r="I323" s="6"/>
    </row>
    <row r="324" spans="2:9" x14ac:dyDescent="0.15">
      <c r="B324" s="4">
        <v>131</v>
      </c>
      <c r="C324" s="5">
        <v>404654</v>
      </c>
      <c r="D324" s="5">
        <v>12262</v>
      </c>
      <c r="E324" s="5">
        <v>8558</v>
      </c>
      <c r="F324" s="5">
        <v>16462</v>
      </c>
      <c r="G324" s="5">
        <v>33</v>
      </c>
      <c r="H324" s="5">
        <v>2203.2707999999998</v>
      </c>
      <c r="I324" s="6"/>
    </row>
    <row r="325" spans="2:9" x14ac:dyDescent="0.15">
      <c r="B325" s="4">
        <v>132</v>
      </c>
      <c r="C325" s="5">
        <v>202406</v>
      </c>
      <c r="D325" s="5">
        <v>9638</v>
      </c>
      <c r="E325" s="5">
        <v>6542</v>
      </c>
      <c r="F325" s="5">
        <v>13390</v>
      </c>
      <c r="G325" s="5">
        <v>21</v>
      </c>
      <c r="H325" s="5">
        <v>2125.0963999999999</v>
      </c>
      <c r="I325" s="6"/>
    </row>
    <row r="326" spans="2:9" x14ac:dyDescent="0.15">
      <c r="B326" s="4">
        <v>133</v>
      </c>
      <c r="C326" s="5">
        <v>388254</v>
      </c>
      <c r="D326" s="5">
        <v>9469</v>
      </c>
      <c r="E326" s="5">
        <v>3822</v>
      </c>
      <c r="F326" s="5">
        <v>14574</v>
      </c>
      <c r="G326" s="5">
        <v>41</v>
      </c>
      <c r="H326" s="5">
        <v>3002.1228000000001</v>
      </c>
      <c r="I326" s="6"/>
    </row>
    <row r="327" spans="2:9" x14ac:dyDescent="0.15">
      <c r="B327" s="4">
        <v>134</v>
      </c>
      <c r="C327" s="5">
        <v>523996</v>
      </c>
      <c r="D327" s="5">
        <v>15411</v>
      </c>
      <c r="E327" s="5">
        <v>7534</v>
      </c>
      <c r="F327" s="5">
        <v>25582</v>
      </c>
      <c r="G327" s="5">
        <v>34</v>
      </c>
      <c r="H327" s="5">
        <v>5340.723</v>
      </c>
      <c r="I327" s="6"/>
    </row>
    <row r="328" spans="2:9" x14ac:dyDescent="0.15">
      <c r="B328" s="4">
        <v>135</v>
      </c>
      <c r="C328" s="5">
        <v>292830</v>
      </c>
      <c r="D328" s="5">
        <v>11713</v>
      </c>
      <c r="E328" s="5">
        <v>8750</v>
      </c>
      <c r="F328" s="5">
        <v>14446</v>
      </c>
      <c r="G328" s="5">
        <v>25</v>
      </c>
      <c r="H328" s="5">
        <v>1324.8796</v>
      </c>
      <c r="I328" s="6"/>
    </row>
    <row r="329" spans="2:9" x14ac:dyDescent="0.15">
      <c r="B329" s="4">
        <v>136</v>
      </c>
      <c r="C329" s="5">
        <v>369442</v>
      </c>
      <c r="D329" s="5">
        <v>9472</v>
      </c>
      <c r="E329" s="5">
        <v>5230</v>
      </c>
      <c r="F329" s="5">
        <v>15054</v>
      </c>
      <c r="G329" s="5">
        <v>39</v>
      </c>
      <c r="H329" s="5">
        <v>2615.5210000000002</v>
      </c>
      <c r="I329" s="6"/>
    </row>
    <row r="330" spans="2:9" x14ac:dyDescent="0.15">
      <c r="B330" s="4">
        <v>137</v>
      </c>
      <c r="C330" s="5">
        <v>180108</v>
      </c>
      <c r="D330" s="5">
        <v>6927</v>
      </c>
      <c r="E330" s="5">
        <v>4302</v>
      </c>
      <c r="F330" s="5">
        <v>10030</v>
      </c>
      <c r="G330" s="5">
        <v>26</v>
      </c>
      <c r="H330" s="5">
        <v>1380.7538</v>
      </c>
      <c r="I330" s="6"/>
    </row>
    <row r="331" spans="2:9" x14ac:dyDescent="0.15">
      <c r="B331" s="4">
        <v>138</v>
      </c>
      <c r="C331" s="5">
        <v>707324</v>
      </c>
      <c r="D331" s="5">
        <v>14146</v>
      </c>
      <c r="E331" s="5">
        <v>5646</v>
      </c>
      <c r="F331" s="5">
        <v>23502</v>
      </c>
      <c r="G331" s="5">
        <v>50</v>
      </c>
      <c r="H331" s="5">
        <v>4563.7266</v>
      </c>
      <c r="I331" s="6"/>
    </row>
    <row r="332" spans="2:9" x14ac:dyDescent="0.15">
      <c r="B332" s="4">
        <v>139</v>
      </c>
      <c r="C332" s="5">
        <v>209630</v>
      </c>
      <c r="D332" s="5">
        <v>8385</v>
      </c>
      <c r="E332" s="5">
        <v>5806</v>
      </c>
      <c r="F332" s="5">
        <v>12078</v>
      </c>
      <c r="G332" s="5">
        <v>25</v>
      </c>
      <c r="H332" s="5">
        <v>1627.3658</v>
      </c>
      <c r="I332" s="6"/>
    </row>
    <row r="333" spans="2:9" x14ac:dyDescent="0.15">
      <c r="B333" s="4">
        <v>140</v>
      </c>
      <c r="C333" s="5">
        <v>450304</v>
      </c>
      <c r="D333" s="5">
        <v>14072</v>
      </c>
      <c r="E333" s="5">
        <v>8046</v>
      </c>
      <c r="F333" s="5">
        <v>20078</v>
      </c>
      <c r="G333" s="5">
        <v>32</v>
      </c>
      <c r="H333" s="5">
        <v>3311.1671999999999</v>
      </c>
      <c r="I333" s="6"/>
    </row>
    <row r="334" spans="2:9" x14ac:dyDescent="0.15">
      <c r="B334" s="4">
        <v>141</v>
      </c>
      <c r="C334" s="5">
        <v>343816</v>
      </c>
      <c r="D334" s="5">
        <v>12279</v>
      </c>
      <c r="E334" s="5">
        <v>7118</v>
      </c>
      <c r="F334" s="5">
        <v>17902</v>
      </c>
      <c r="G334" s="5">
        <v>28</v>
      </c>
      <c r="H334" s="5">
        <v>2807.5001999999999</v>
      </c>
      <c r="I334" s="6"/>
    </row>
    <row r="335" spans="2:9" x14ac:dyDescent="0.15">
      <c r="B335" s="4">
        <v>142</v>
      </c>
      <c r="C335" s="5">
        <v>273652</v>
      </c>
      <c r="D335" s="5">
        <v>12438</v>
      </c>
      <c r="E335" s="5">
        <v>10190</v>
      </c>
      <c r="F335" s="5">
        <v>15374</v>
      </c>
      <c r="G335" s="5">
        <v>22</v>
      </c>
      <c r="H335" s="5">
        <v>1563.4121</v>
      </c>
      <c r="I335" s="6"/>
    </row>
    <row r="336" spans="2:9" x14ac:dyDescent="0.15">
      <c r="B336" s="4">
        <v>143</v>
      </c>
      <c r="C336" s="5">
        <v>473730</v>
      </c>
      <c r="D336" s="5">
        <v>6672</v>
      </c>
      <c r="E336" s="5">
        <v>3982</v>
      </c>
      <c r="F336" s="5">
        <v>10190</v>
      </c>
      <c r="G336" s="5">
        <v>71</v>
      </c>
      <c r="H336" s="5">
        <v>1655.7885000000001</v>
      </c>
      <c r="I336" s="6"/>
    </row>
    <row r="337" spans="2:9" x14ac:dyDescent="0.15">
      <c r="B337" s="4">
        <v>144</v>
      </c>
      <c r="C337" s="5">
        <v>436338</v>
      </c>
      <c r="D337" s="5">
        <v>14075</v>
      </c>
      <c r="E337" s="5">
        <v>8078</v>
      </c>
      <c r="F337" s="5">
        <v>20846</v>
      </c>
      <c r="G337" s="5">
        <v>31</v>
      </c>
      <c r="H337" s="5">
        <v>3718.7777999999998</v>
      </c>
      <c r="I337" s="6"/>
    </row>
    <row r="338" spans="2:9" x14ac:dyDescent="0.15">
      <c r="B338" s="4">
        <v>145</v>
      </c>
      <c r="C338" s="5">
        <v>205430</v>
      </c>
      <c r="D338" s="5">
        <v>7083</v>
      </c>
      <c r="E338" s="5">
        <v>4462</v>
      </c>
      <c r="F338" s="5">
        <v>9006</v>
      </c>
      <c r="G338" s="5">
        <v>29</v>
      </c>
      <c r="H338" s="5">
        <v>944.48170000000005</v>
      </c>
      <c r="I338" s="6"/>
    </row>
    <row r="339" spans="2:9" x14ac:dyDescent="0.15">
      <c r="B339" s="4">
        <v>146</v>
      </c>
      <c r="C339" s="5">
        <v>250652</v>
      </c>
      <c r="D339" s="5">
        <v>7372</v>
      </c>
      <c r="E339" s="5">
        <v>3566</v>
      </c>
      <c r="F339" s="5">
        <v>11790</v>
      </c>
      <c r="G339" s="5">
        <v>34</v>
      </c>
      <c r="H339" s="5">
        <v>2293.1448</v>
      </c>
      <c r="I339" s="6"/>
    </row>
    <row r="340" spans="2:9" x14ac:dyDescent="0.15">
      <c r="B340" s="4">
        <v>147</v>
      </c>
      <c r="C340" s="5">
        <v>577264</v>
      </c>
      <c r="D340" s="5">
        <v>10308</v>
      </c>
      <c r="E340" s="5">
        <v>2478</v>
      </c>
      <c r="F340" s="5">
        <v>21870</v>
      </c>
      <c r="G340" s="5">
        <v>56</v>
      </c>
      <c r="H340" s="5">
        <v>5500.9766</v>
      </c>
      <c r="I340" s="6"/>
    </row>
    <row r="341" spans="2:9" x14ac:dyDescent="0.15">
      <c r="B341" s="4">
        <v>148</v>
      </c>
      <c r="C341" s="5">
        <v>480078</v>
      </c>
      <c r="D341" s="5">
        <v>9797</v>
      </c>
      <c r="E341" s="5">
        <v>3246</v>
      </c>
      <c r="F341" s="5">
        <v>18158</v>
      </c>
      <c r="G341" s="5">
        <v>49</v>
      </c>
      <c r="H341" s="5">
        <v>4016.8589999999999</v>
      </c>
      <c r="I341" s="6"/>
    </row>
    <row r="342" spans="2:9" x14ac:dyDescent="0.15">
      <c r="B342" s="4">
        <v>149</v>
      </c>
      <c r="C342" s="5">
        <v>247784</v>
      </c>
      <c r="D342" s="5">
        <v>8849</v>
      </c>
      <c r="E342" s="5">
        <v>4686</v>
      </c>
      <c r="F342" s="5">
        <v>14446</v>
      </c>
      <c r="G342" s="5">
        <v>28</v>
      </c>
      <c r="H342" s="5">
        <v>2882.3085999999998</v>
      </c>
      <c r="I342" s="6"/>
    </row>
    <row r="343" spans="2:9" x14ac:dyDescent="0.15">
      <c r="B343" s="4">
        <v>150</v>
      </c>
      <c r="C343" s="5">
        <v>64478</v>
      </c>
      <c r="D343" s="5">
        <v>2579</v>
      </c>
      <c r="E343" s="5">
        <v>1486</v>
      </c>
      <c r="F343" s="5">
        <v>3630</v>
      </c>
      <c r="G343" s="5">
        <v>25</v>
      </c>
      <c r="H343" s="5">
        <v>652.45745999999997</v>
      </c>
      <c r="I343" s="6"/>
    </row>
    <row r="344" spans="2:9" x14ac:dyDescent="0.15">
      <c r="B344" s="4">
        <v>151</v>
      </c>
      <c r="C344" s="5">
        <v>341332</v>
      </c>
      <c r="D344" s="5">
        <v>8982</v>
      </c>
      <c r="E344" s="5">
        <v>2958</v>
      </c>
      <c r="F344" s="5">
        <v>14862</v>
      </c>
      <c r="G344" s="5">
        <v>38</v>
      </c>
      <c r="H344" s="5">
        <v>3412.4802</v>
      </c>
      <c r="I344" s="6"/>
    </row>
    <row r="345" spans="2:9" x14ac:dyDescent="0.15">
      <c r="B345" s="4">
        <v>152</v>
      </c>
      <c r="C345" s="5">
        <v>415004</v>
      </c>
      <c r="D345" s="5">
        <v>8300</v>
      </c>
      <c r="E345" s="5">
        <v>1870</v>
      </c>
      <c r="F345" s="5">
        <v>16782</v>
      </c>
      <c r="G345" s="5">
        <v>50</v>
      </c>
      <c r="H345" s="5">
        <v>4010.6792</v>
      </c>
      <c r="I345" s="6"/>
    </row>
    <row r="346" spans="2:9" x14ac:dyDescent="0.15">
      <c r="B346" s="4">
        <v>153</v>
      </c>
      <c r="C346" s="5">
        <v>470486</v>
      </c>
      <c r="D346" s="5">
        <v>10455</v>
      </c>
      <c r="E346" s="5">
        <v>3694</v>
      </c>
      <c r="F346" s="5">
        <v>18702</v>
      </c>
      <c r="G346" s="5">
        <v>45</v>
      </c>
      <c r="H346" s="5">
        <v>4063.0239999999999</v>
      </c>
      <c r="I346" s="6"/>
    </row>
    <row r="347" spans="2:9" x14ac:dyDescent="0.15">
      <c r="B347" s="4">
        <v>154</v>
      </c>
      <c r="C347" s="5">
        <v>309156</v>
      </c>
      <c r="D347" s="5">
        <v>10305</v>
      </c>
      <c r="E347" s="5">
        <v>5166</v>
      </c>
      <c r="F347" s="5">
        <v>15502</v>
      </c>
      <c r="G347" s="5">
        <v>30</v>
      </c>
      <c r="H347" s="5">
        <v>2949.4</v>
      </c>
      <c r="I347" s="6"/>
    </row>
    <row r="348" spans="2:9" x14ac:dyDescent="0.15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15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15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15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15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15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15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15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15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15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15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15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15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15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15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15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15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15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15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15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15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15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15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15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15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15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15">
      <c r="B374" s="4">
        <v>181</v>
      </c>
      <c r="I374" s="6"/>
    </row>
    <row r="375" spans="1:10" x14ac:dyDescent="0.15">
      <c r="A375" s="14" t="s">
        <v>10</v>
      </c>
      <c r="B375" s="3">
        <v>154</v>
      </c>
      <c r="I375" s="6"/>
    </row>
    <row r="376" spans="1:10" x14ac:dyDescent="0.15">
      <c r="A376" t="s">
        <v>67</v>
      </c>
      <c r="B376" s="15"/>
      <c r="C376" s="8">
        <f>AVERAGE(C194:C374)</f>
        <v>455776.31168831169</v>
      </c>
      <c r="D376" s="8"/>
      <c r="E376" s="8"/>
      <c r="F376" s="8"/>
      <c r="G376" s="8"/>
      <c r="H376" s="8"/>
      <c r="I376" s="9"/>
      <c r="J376" s="17">
        <f>AVERAGE(D194:D374)</f>
        <v>11978.863636363636</v>
      </c>
    </row>
    <row r="377" spans="1:10" x14ac:dyDescent="0.15">
      <c r="B377" s="16"/>
      <c r="C377" s="16"/>
      <c r="D377" s="16"/>
      <c r="E377" s="16"/>
      <c r="F377" s="16"/>
      <c r="G377" s="16"/>
      <c r="H377" s="16"/>
      <c r="I377" s="16"/>
    </row>
    <row r="378" spans="1:10" x14ac:dyDescent="0.15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15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15">
      <c r="B380" s="4"/>
      <c r="C380" s="16"/>
      <c r="D380" s="16"/>
      <c r="E380" s="16"/>
      <c r="F380" s="16"/>
      <c r="G380" s="16"/>
      <c r="H380" s="16"/>
      <c r="I380" s="18"/>
    </row>
    <row r="381" spans="1:10" x14ac:dyDescent="0.15">
      <c r="A381" s="6"/>
      <c r="B381" s="16">
        <v>1</v>
      </c>
      <c r="C381" s="16">
        <v>44480</v>
      </c>
      <c r="D381" s="16">
        <v>2780</v>
      </c>
      <c r="E381" s="16">
        <v>1432</v>
      </c>
      <c r="F381" s="16">
        <v>3864</v>
      </c>
      <c r="G381" s="16">
        <v>16</v>
      </c>
      <c r="H381" s="16">
        <v>699.70809999999994</v>
      </c>
      <c r="I381" s="18"/>
    </row>
    <row r="382" spans="1:10" x14ac:dyDescent="0.15">
      <c r="A382" s="6"/>
      <c r="B382" s="16">
        <v>2</v>
      </c>
      <c r="C382" s="16">
        <v>133304</v>
      </c>
      <c r="D382" s="16">
        <v>4596</v>
      </c>
      <c r="E382" s="16">
        <v>2168</v>
      </c>
      <c r="F382" s="16">
        <v>7608</v>
      </c>
      <c r="G382" s="16">
        <v>29</v>
      </c>
      <c r="H382" s="16">
        <v>1627.5424</v>
      </c>
      <c r="I382" s="18"/>
    </row>
    <row r="383" spans="1:10" x14ac:dyDescent="0.15">
      <c r="A383" s="6"/>
      <c r="B383" s="16">
        <v>3</v>
      </c>
      <c r="C383" s="16">
        <v>203536</v>
      </c>
      <c r="D383" s="16">
        <v>7828</v>
      </c>
      <c r="E383" s="16">
        <v>3384</v>
      </c>
      <c r="F383" s="16">
        <v>13144</v>
      </c>
      <c r="G383" s="16">
        <v>26</v>
      </c>
      <c r="H383" s="16">
        <v>3087.4189999999999</v>
      </c>
      <c r="I383" s="18"/>
    </row>
    <row r="384" spans="1:10" x14ac:dyDescent="0.15">
      <c r="A384" s="6"/>
      <c r="B384" s="16">
        <v>4</v>
      </c>
      <c r="C384" s="16">
        <v>335096</v>
      </c>
      <c r="D384" s="16">
        <v>7446</v>
      </c>
      <c r="E384" s="16">
        <v>1560</v>
      </c>
      <c r="F384" s="16">
        <v>13784</v>
      </c>
      <c r="G384" s="16">
        <v>45</v>
      </c>
      <c r="H384" s="16">
        <v>3044.1457999999998</v>
      </c>
      <c r="I384" s="18"/>
    </row>
    <row r="385" spans="1:9" x14ac:dyDescent="0.15">
      <c r="A385" s="6"/>
      <c r="B385" s="16">
        <v>5</v>
      </c>
      <c r="C385" s="16">
        <v>82552</v>
      </c>
      <c r="D385" s="16">
        <v>6350</v>
      </c>
      <c r="E385" s="16">
        <v>4568</v>
      </c>
      <c r="F385" s="16">
        <v>7896</v>
      </c>
      <c r="G385" s="16">
        <v>13</v>
      </c>
      <c r="H385" s="16">
        <v>908.33270000000005</v>
      </c>
      <c r="I385" s="18"/>
    </row>
    <row r="386" spans="1:9" x14ac:dyDescent="0.15">
      <c r="A386" s="6"/>
      <c r="B386" s="16">
        <v>6</v>
      </c>
      <c r="C386" s="16">
        <v>214040</v>
      </c>
      <c r="D386" s="16">
        <v>7380</v>
      </c>
      <c r="E386" s="16">
        <v>3160</v>
      </c>
      <c r="F386" s="16">
        <v>13112</v>
      </c>
      <c r="G386" s="16">
        <v>29</v>
      </c>
      <c r="H386" s="16">
        <v>2939.1433000000002</v>
      </c>
      <c r="I386" s="18"/>
    </row>
    <row r="387" spans="1:9" x14ac:dyDescent="0.15">
      <c r="A387" s="6"/>
      <c r="B387" s="16">
        <v>7</v>
      </c>
      <c r="C387" s="16">
        <v>359512</v>
      </c>
      <c r="D387" s="16">
        <v>7336</v>
      </c>
      <c r="E387" s="16">
        <v>1784</v>
      </c>
      <c r="F387" s="16">
        <v>13976</v>
      </c>
      <c r="G387" s="16">
        <v>49</v>
      </c>
      <c r="H387" s="16">
        <v>3697.7954</v>
      </c>
      <c r="I387" s="18"/>
    </row>
    <row r="388" spans="1:9" x14ac:dyDescent="0.15">
      <c r="A388" s="6"/>
      <c r="B388" s="16">
        <v>8</v>
      </c>
      <c r="C388" s="16">
        <v>153576</v>
      </c>
      <c r="D388" s="16">
        <v>6677</v>
      </c>
      <c r="E388" s="16">
        <v>3512</v>
      </c>
      <c r="F388" s="16">
        <v>10040</v>
      </c>
      <c r="G388" s="16">
        <v>23</v>
      </c>
      <c r="H388" s="16">
        <v>1712.6838</v>
      </c>
      <c r="I388" s="18"/>
    </row>
    <row r="389" spans="1:9" x14ac:dyDescent="0.15">
      <c r="A389" s="6"/>
      <c r="B389" s="16">
        <v>9</v>
      </c>
      <c r="C389" s="16">
        <v>371664</v>
      </c>
      <c r="D389" s="16">
        <v>12388</v>
      </c>
      <c r="E389" s="16">
        <v>8664</v>
      </c>
      <c r="F389" s="16">
        <v>18264</v>
      </c>
      <c r="G389" s="16">
        <v>30</v>
      </c>
      <c r="H389" s="16">
        <v>2507.7370000000001</v>
      </c>
      <c r="I389" s="18"/>
    </row>
    <row r="390" spans="1:9" x14ac:dyDescent="0.15">
      <c r="A390" s="6"/>
      <c r="B390" s="16">
        <v>10</v>
      </c>
      <c r="C390" s="16">
        <v>211208</v>
      </c>
      <c r="D390" s="16">
        <v>11116</v>
      </c>
      <c r="E390" s="16">
        <v>7192</v>
      </c>
      <c r="F390" s="16">
        <v>13944</v>
      </c>
      <c r="G390" s="16">
        <v>19</v>
      </c>
      <c r="H390" s="16">
        <v>1636.9496999999999</v>
      </c>
      <c r="I390" s="18"/>
    </row>
    <row r="391" spans="1:9" x14ac:dyDescent="0.15">
      <c r="A391" s="6"/>
      <c r="B391" s="16">
        <v>11</v>
      </c>
      <c r="C391" s="16">
        <v>387024</v>
      </c>
      <c r="D391" s="16">
        <v>12900</v>
      </c>
      <c r="E391" s="16">
        <v>9976</v>
      </c>
      <c r="F391" s="16">
        <v>16056</v>
      </c>
      <c r="G391" s="16">
        <v>30</v>
      </c>
      <c r="H391" s="16">
        <v>1469.5898</v>
      </c>
      <c r="I391" s="18"/>
    </row>
    <row r="392" spans="1:9" x14ac:dyDescent="0.15">
      <c r="A392" s="6"/>
      <c r="B392" s="5">
        <v>12</v>
      </c>
      <c r="C392" s="16">
        <v>120776</v>
      </c>
      <c r="D392" s="16">
        <v>10979</v>
      </c>
      <c r="E392" s="16">
        <v>9592</v>
      </c>
      <c r="F392" s="16">
        <v>11800</v>
      </c>
      <c r="G392" s="16">
        <v>11</v>
      </c>
      <c r="H392" s="16">
        <v>631.18330000000003</v>
      </c>
      <c r="I392" s="18"/>
    </row>
    <row r="393" spans="1:9" x14ac:dyDescent="0.15">
      <c r="B393" s="4">
        <v>13</v>
      </c>
      <c r="C393" s="16">
        <v>559384</v>
      </c>
      <c r="D393" s="16">
        <v>15118</v>
      </c>
      <c r="E393" s="16">
        <v>9816</v>
      </c>
      <c r="F393" s="16">
        <v>20664</v>
      </c>
      <c r="G393" s="16">
        <v>37</v>
      </c>
      <c r="H393" s="16">
        <v>2569.7240000000002</v>
      </c>
      <c r="I393" s="18"/>
    </row>
    <row r="394" spans="1:9" x14ac:dyDescent="0.15">
      <c r="B394" s="4">
        <v>14</v>
      </c>
      <c r="C394" s="16">
        <v>908848</v>
      </c>
      <c r="D394" s="16">
        <v>18176</v>
      </c>
      <c r="E394" s="16">
        <v>10328</v>
      </c>
      <c r="F394" s="16">
        <v>27256</v>
      </c>
      <c r="G394" s="16">
        <v>50</v>
      </c>
      <c r="H394" s="16">
        <v>4066.8607999999999</v>
      </c>
      <c r="I394" s="18"/>
    </row>
    <row r="395" spans="1:9" x14ac:dyDescent="0.15">
      <c r="B395" s="4">
        <v>15</v>
      </c>
      <c r="C395" s="16">
        <v>103368</v>
      </c>
      <c r="D395" s="16">
        <v>9397</v>
      </c>
      <c r="E395" s="16">
        <v>7160</v>
      </c>
      <c r="F395" s="16">
        <v>10392</v>
      </c>
      <c r="G395" s="16">
        <v>11</v>
      </c>
      <c r="H395" s="16">
        <v>980.73130000000003</v>
      </c>
      <c r="I395" s="18"/>
    </row>
    <row r="396" spans="1:9" x14ac:dyDescent="0.15">
      <c r="B396" s="4">
        <v>16</v>
      </c>
      <c r="C396" s="16">
        <v>475352</v>
      </c>
      <c r="D396" s="16">
        <v>12847</v>
      </c>
      <c r="E396" s="16">
        <v>9720</v>
      </c>
      <c r="F396" s="16">
        <v>16632</v>
      </c>
      <c r="G396" s="16">
        <v>37</v>
      </c>
      <c r="H396" s="16">
        <v>1946.4203</v>
      </c>
      <c r="I396" s="18"/>
    </row>
    <row r="397" spans="1:9" x14ac:dyDescent="0.15">
      <c r="B397" s="4">
        <v>17</v>
      </c>
      <c r="C397" s="16">
        <v>560680</v>
      </c>
      <c r="D397" s="16">
        <v>7475</v>
      </c>
      <c r="E397" s="16">
        <v>664</v>
      </c>
      <c r="F397" s="16">
        <v>14648</v>
      </c>
      <c r="G397" s="16">
        <v>75</v>
      </c>
      <c r="H397" s="16">
        <v>3372.9236000000001</v>
      </c>
      <c r="I397" s="18"/>
    </row>
    <row r="398" spans="1:9" x14ac:dyDescent="0.15">
      <c r="B398" s="4">
        <v>18</v>
      </c>
      <c r="C398" s="16">
        <v>324080</v>
      </c>
      <c r="D398" s="16">
        <v>10802</v>
      </c>
      <c r="E398" s="16">
        <v>7320</v>
      </c>
      <c r="F398" s="16">
        <v>13816</v>
      </c>
      <c r="G398" s="16">
        <v>30</v>
      </c>
      <c r="H398" s="16">
        <v>1691.8848</v>
      </c>
      <c r="I398" s="18"/>
    </row>
    <row r="399" spans="1:9" x14ac:dyDescent="0.15">
      <c r="B399" s="4">
        <v>19</v>
      </c>
      <c r="C399" s="16">
        <v>292832</v>
      </c>
      <c r="D399" s="16">
        <v>7320</v>
      </c>
      <c r="E399" s="16">
        <v>2392</v>
      </c>
      <c r="F399" s="16">
        <v>11672</v>
      </c>
      <c r="G399" s="16">
        <v>40</v>
      </c>
      <c r="H399" s="16">
        <v>2251.4753000000001</v>
      </c>
      <c r="I399" s="18"/>
    </row>
    <row r="400" spans="1:9" x14ac:dyDescent="0.15">
      <c r="B400" s="4">
        <v>20</v>
      </c>
      <c r="C400" s="16">
        <v>297248</v>
      </c>
      <c r="D400" s="16">
        <v>9289</v>
      </c>
      <c r="E400" s="16">
        <v>3960</v>
      </c>
      <c r="F400" s="16">
        <v>13464</v>
      </c>
      <c r="G400" s="16">
        <v>32</v>
      </c>
      <c r="H400" s="16">
        <v>2347.123</v>
      </c>
      <c r="I400" s="18"/>
    </row>
    <row r="401" spans="1:9" x14ac:dyDescent="0.15">
      <c r="B401" s="4">
        <v>21</v>
      </c>
      <c r="C401" s="16">
        <v>90656</v>
      </c>
      <c r="D401" s="16">
        <v>5666</v>
      </c>
      <c r="E401" s="16">
        <v>3512</v>
      </c>
      <c r="F401" s="16">
        <v>7704</v>
      </c>
      <c r="G401" s="16">
        <v>16</v>
      </c>
      <c r="H401" s="16">
        <v>1186.7194</v>
      </c>
      <c r="I401" s="18"/>
    </row>
    <row r="402" spans="1:9" x14ac:dyDescent="0.15">
      <c r="B402" s="4">
        <v>22</v>
      </c>
      <c r="C402" s="16">
        <v>250840</v>
      </c>
      <c r="D402" s="16">
        <v>8649</v>
      </c>
      <c r="E402" s="16">
        <v>5880</v>
      </c>
      <c r="F402" s="16">
        <v>12056</v>
      </c>
      <c r="G402" s="16">
        <v>29</v>
      </c>
      <c r="H402" s="16">
        <v>1682.8511000000001</v>
      </c>
      <c r="I402" s="18"/>
    </row>
    <row r="403" spans="1:9" x14ac:dyDescent="0.15">
      <c r="B403" s="4">
        <v>23</v>
      </c>
      <c r="C403" s="16">
        <v>201264</v>
      </c>
      <c r="D403" s="16">
        <v>7740</v>
      </c>
      <c r="E403" s="16">
        <v>3160</v>
      </c>
      <c r="F403" s="16">
        <v>11064</v>
      </c>
      <c r="G403" s="16">
        <v>26</v>
      </c>
      <c r="H403" s="16">
        <v>1806.6759</v>
      </c>
      <c r="I403" s="18"/>
    </row>
    <row r="404" spans="1:9" x14ac:dyDescent="0.15">
      <c r="B404" s="4">
        <v>24</v>
      </c>
      <c r="C404" s="16">
        <v>425320</v>
      </c>
      <c r="D404" s="16">
        <v>9891</v>
      </c>
      <c r="E404" s="16">
        <v>4792</v>
      </c>
      <c r="F404" s="16">
        <v>14264</v>
      </c>
      <c r="G404" s="16">
        <v>43</v>
      </c>
      <c r="H404" s="16">
        <v>2375.5344</v>
      </c>
      <c r="I404" s="18"/>
    </row>
    <row r="405" spans="1:9" x14ac:dyDescent="0.15">
      <c r="B405" s="4">
        <v>25</v>
      </c>
      <c r="C405" s="16">
        <v>341544</v>
      </c>
      <c r="D405" s="16">
        <v>11017</v>
      </c>
      <c r="E405" s="16">
        <v>7960</v>
      </c>
      <c r="F405" s="16">
        <v>14168</v>
      </c>
      <c r="G405" s="16">
        <v>31</v>
      </c>
      <c r="H405" s="16">
        <v>1820.2129</v>
      </c>
      <c r="I405" s="18"/>
    </row>
    <row r="406" spans="1:9" x14ac:dyDescent="0.15">
      <c r="B406" s="4">
        <v>26</v>
      </c>
      <c r="C406" s="16">
        <v>441680</v>
      </c>
      <c r="D406" s="16">
        <v>11623</v>
      </c>
      <c r="E406" s="16">
        <v>7960</v>
      </c>
      <c r="F406" s="16">
        <v>15544</v>
      </c>
      <c r="G406" s="16">
        <v>38</v>
      </c>
      <c r="H406" s="16">
        <v>1989.6655000000001</v>
      </c>
      <c r="I406" s="18"/>
    </row>
    <row r="407" spans="1:9" x14ac:dyDescent="0.15">
      <c r="B407" s="4">
        <v>27</v>
      </c>
      <c r="C407" s="16">
        <v>404520</v>
      </c>
      <c r="D407" s="16">
        <v>9407</v>
      </c>
      <c r="E407" s="16">
        <v>3352</v>
      </c>
      <c r="F407" s="16">
        <v>17112</v>
      </c>
      <c r="G407" s="16">
        <v>43</v>
      </c>
      <c r="H407" s="16">
        <v>4210.0259999999998</v>
      </c>
      <c r="I407" s="18"/>
    </row>
    <row r="408" spans="1:9" x14ac:dyDescent="0.15">
      <c r="B408" s="4">
        <v>28</v>
      </c>
      <c r="C408" s="16">
        <v>139744</v>
      </c>
      <c r="D408" s="16">
        <v>5822</v>
      </c>
      <c r="E408" s="16">
        <v>3448</v>
      </c>
      <c r="F408" s="16">
        <v>9144</v>
      </c>
      <c r="G408" s="16">
        <v>24</v>
      </c>
      <c r="H408" s="16">
        <v>1529.7257999999999</v>
      </c>
      <c r="I408" s="18"/>
    </row>
    <row r="409" spans="1:9" x14ac:dyDescent="0.15">
      <c r="B409" s="4">
        <v>29</v>
      </c>
      <c r="C409" s="16">
        <v>378792</v>
      </c>
      <c r="D409" s="16">
        <v>12219</v>
      </c>
      <c r="E409" s="16">
        <v>7704</v>
      </c>
      <c r="F409" s="16">
        <v>17592</v>
      </c>
      <c r="G409" s="16">
        <v>31</v>
      </c>
      <c r="H409" s="16">
        <v>2986.6293999999998</v>
      </c>
      <c r="I409" s="18"/>
    </row>
    <row r="410" spans="1:9" x14ac:dyDescent="0.15">
      <c r="B410" s="4">
        <v>30</v>
      </c>
      <c r="C410" s="16">
        <v>524936</v>
      </c>
      <c r="D410" s="16">
        <v>12207</v>
      </c>
      <c r="E410" s="16">
        <v>8184</v>
      </c>
      <c r="F410" s="16">
        <v>16536</v>
      </c>
      <c r="G410" s="16">
        <v>43</v>
      </c>
      <c r="H410" s="16">
        <v>2349.9760000000001</v>
      </c>
      <c r="I410" s="18"/>
    </row>
    <row r="411" spans="1:9" x14ac:dyDescent="0.15">
      <c r="A411" s="6"/>
      <c r="B411" s="4">
        <v>31</v>
      </c>
      <c r="C411" s="16">
        <v>113104</v>
      </c>
      <c r="D411" s="16">
        <v>4350</v>
      </c>
      <c r="E411" s="16">
        <v>2808</v>
      </c>
      <c r="F411" s="16">
        <v>5464</v>
      </c>
      <c r="G411" s="16">
        <v>26</v>
      </c>
      <c r="H411" s="16">
        <v>620.04205000000002</v>
      </c>
      <c r="I411" s="18"/>
    </row>
    <row r="412" spans="1:9" x14ac:dyDescent="0.15">
      <c r="A412" s="11"/>
      <c r="B412" s="5">
        <v>32</v>
      </c>
      <c r="C412" s="16">
        <v>560352</v>
      </c>
      <c r="D412" s="16">
        <v>11674</v>
      </c>
      <c r="E412" s="16">
        <v>6776</v>
      </c>
      <c r="F412" s="16">
        <v>19256</v>
      </c>
      <c r="G412" s="16">
        <v>48</v>
      </c>
      <c r="H412" s="16">
        <v>3286.3139999999999</v>
      </c>
      <c r="I412" s="18"/>
    </row>
    <row r="413" spans="1:9" x14ac:dyDescent="0.15">
      <c r="B413" s="4">
        <v>33</v>
      </c>
      <c r="C413" s="16">
        <v>141976</v>
      </c>
      <c r="D413" s="16">
        <v>8351</v>
      </c>
      <c r="E413" s="16">
        <v>5496</v>
      </c>
      <c r="F413" s="16">
        <v>10296</v>
      </c>
      <c r="G413" s="16">
        <v>17</v>
      </c>
      <c r="H413" s="16">
        <v>1057.6067</v>
      </c>
      <c r="I413" s="18"/>
    </row>
    <row r="414" spans="1:9" x14ac:dyDescent="0.15">
      <c r="B414" s="4">
        <v>34</v>
      </c>
      <c r="C414" s="16">
        <v>753080</v>
      </c>
      <c r="D414" s="16">
        <v>15368</v>
      </c>
      <c r="E414" s="16">
        <v>9816</v>
      </c>
      <c r="F414" s="16">
        <v>21112</v>
      </c>
      <c r="G414" s="16">
        <v>49</v>
      </c>
      <c r="H414" s="16">
        <v>3039.2287999999999</v>
      </c>
      <c r="I414" s="18"/>
    </row>
    <row r="415" spans="1:9" x14ac:dyDescent="0.15">
      <c r="B415" s="4">
        <v>35</v>
      </c>
      <c r="C415" s="16">
        <v>463184</v>
      </c>
      <c r="D415" s="16">
        <v>13623</v>
      </c>
      <c r="E415" s="16">
        <v>10424</v>
      </c>
      <c r="F415" s="16">
        <v>16376</v>
      </c>
      <c r="G415" s="16">
        <v>34</v>
      </c>
      <c r="H415" s="16">
        <v>1564.7109</v>
      </c>
      <c r="I415" s="18"/>
    </row>
    <row r="416" spans="1:9" x14ac:dyDescent="0.15">
      <c r="B416" s="4">
        <v>36</v>
      </c>
      <c r="C416" s="16">
        <v>122032</v>
      </c>
      <c r="D416" s="16">
        <v>8716</v>
      </c>
      <c r="E416" s="16">
        <v>5912</v>
      </c>
      <c r="F416" s="16">
        <v>11800</v>
      </c>
      <c r="G416" s="16">
        <v>14</v>
      </c>
      <c r="H416" s="16">
        <v>1573.1212</v>
      </c>
      <c r="I416" s="18"/>
    </row>
    <row r="417" spans="2:9" x14ac:dyDescent="0.15">
      <c r="B417" s="4">
        <v>37</v>
      </c>
      <c r="C417" s="16">
        <v>439496</v>
      </c>
      <c r="D417" s="16">
        <v>11269</v>
      </c>
      <c r="E417" s="16">
        <v>7480</v>
      </c>
      <c r="F417" s="16">
        <v>16408</v>
      </c>
      <c r="G417" s="16">
        <v>39</v>
      </c>
      <c r="H417" s="16">
        <v>2373.9189999999999</v>
      </c>
      <c r="I417" s="18"/>
    </row>
    <row r="418" spans="2:9" x14ac:dyDescent="0.15">
      <c r="B418" s="4">
        <v>38</v>
      </c>
      <c r="C418" s="16">
        <v>237104</v>
      </c>
      <c r="D418" s="16">
        <v>10777</v>
      </c>
      <c r="E418" s="16">
        <v>8664</v>
      </c>
      <c r="F418" s="16">
        <v>13080</v>
      </c>
      <c r="G418" s="16">
        <v>22</v>
      </c>
      <c r="H418" s="16">
        <v>1188.6026999999999</v>
      </c>
      <c r="I418" s="18"/>
    </row>
    <row r="419" spans="2:9" x14ac:dyDescent="0.15">
      <c r="B419" s="4">
        <v>39</v>
      </c>
      <c r="C419" s="16">
        <v>403912</v>
      </c>
      <c r="D419" s="16">
        <v>10356</v>
      </c>
      <c r="E419" s="16">
        <v>6104</v>
      </c>
      <c r="F419" s="16">
        <v>15672</v>
      </c>
      <c r="G419" s="16">
        <v>39</v>
      </c>
      <c r="H419" s="16">
        <v>2304.7694999999999</v>
      </c>
      <c r="I419" s="18"/>
    </row>
    <row r="420" spans="2:9" x14ac:dyDescent="0.15">
      <c r="B420" s="4">
        <v>40</v>
      </c>
      <c r="C420" s="16">
        <v>268544</v>
      </c>
      <c r="D420" s="16">
        <v>11189</v>
      </c>
      <c r="E420" s="16">
        <v>9144</v>
      </c>
      <c r="F420" s="16">
        <v>13912</v>
      </c>
      <c r="G420" s="16">
        <v>24</v>
      </c>
      <c r="H420" s="16">
        <v>1414.4646</v>
      </c>
      <c r="I420" s="18"/>
    </row>
    <row r="421" spans="2:9" x14ac:dyDescent="0.15">
      <c r="B421" s="4">
        <v>41</v>
      </c>
      <c r="C421" s="16">
        <v>365136</v>
      </c>
      <c r="D421" s="16">
        <v>7937</v>
      </c>
      <c r="E421" s="16">
        <v>4600</v>
      </c>
      <c r="F421" s="16">
        <v>12920</v>
      </c>
      <c r="G421" s="16">
        <v>46</v>
      </c>
      <c r="H421" s="16">
        <v>2301.6664999999998</v>
      </c>
      <c r="I421" s="18"/>
    </row>
    <row r="422" spans="2:9" x14ac:dyDescent="0.15">
      <c r="B422" s="4">
        <v>42</v>
      </c>
      <c r="C422" s="16">
        <v>200208</v>
      </c>
      <c r="D422" s="16">
        <v>7700</v>
      </c>
      <c r="E422" s="16">
        <v>3928</v>
      </c>
      <c r="F422" s="16">
        <v>11352</v>
      </c>
      <c r="G422" s="16">
        <v>26</v>
      </c>
      <c r="H422" s="16">
        <v>2020.3601000000001</v>
      </c>
      <c r="I422" s="18"/>
    </row>
    <row r="423" spans="2:9" x14ac:dyDescent="0.15">
      <c r="B423" s="4">
        <v>43</v>
      </c>
      <c r="C423" s="16">
        <v>542832</v>
      </c>
      <c r="D423" s="16">
        <v>12924</v>
      </c>
      <c r="E423" s="16">
        <v>8536</v>
      </c>
      <c r="F423" s="16">
        <v>18040</v>
      </c>
      <c r="G423" s="16">
        <v>42</v>
      </c>
      <c r="H423" s="16">
        <v>2392.6738</v>
      </c>
      <c r="I423" s="18"/>
    </row>
    <row r="424" spans="2:9" x14ac:dyDescent="0.15">
      <c r="B424" s="4">
        <v>44</v>
      </c>
      <c r="C424" s="16">
        <v>865248</v>
      </c>
      <c r="D424" s="16">
        <v>15450</v>
      </c>
      <c r="E424" s="16">
        <v>8632</v>
      </c>
      <c r="F424" s="16">
        <v>22488</v>
      </c>
      <c r="G424" s="16">
        <v>56</v>
      </c>
      <c r="H424" s="16">
        <v>3578.7559000000001</v>
      </c>
      <c r="I424" s="18"/>
    </row>
    <row r="425" spans="2:9" x14ac:dyDescent="0.15">
      <c r="B425" s="4">
        <v>45</v>
      </c>
      <c r="C425" s="16">
        <v>1133896</v>
      </c>
      <c r="D425" s="16">
        <v>16923</v>
      </c>
      <c r="E425" s="16">
        <v>9848</v>
      </c>
      <c r="F425" s="16">
        <v>23864</v>
      </c>
      <c r="G425" s="16">
        <v>67</v>
      </c>
      <c r="H425" s="16">
        <v>3447.4342999999999</v>
      </c>
      <c r="I425" s="18"/>
    </row>
    <row r="426" spans="2:9" x14ac:dyDescent="0.15">
      <c r="B426" s="4">
        <v>46</v>
      </c>
      <c r="C426" s="16">
        <v>433856</v>
      </c>
      <c r="D426" s="16">
        <v>10846</v>
      </c>
      <c r="E426" s="16">
        <v>6808</v>
      </c>
      <c r="F426" s="16">
        <v>14552</v>
      </c>
      <c r="G426" s="16">
        <v>40</v>
      </c>
      <c r="H426" s="16">
        <v>1786.9114</v>
      </c>
      <c r="I426" s="18"/>
    </row>
    <row r="427" spans="2:9" x14ac:dyDescent="0.15">
      <c r="B427" s="4">
        <v>47</v>
      </c>
      <c r="C427" s="16">
        <v>331824</v>
      </c>
      <c r="D427" s="16">
        <v>12762</v>
      </c>
      <c r="E427" s="16">
        <v>10040</v>
      </c>
      <c r="F427" s="16">
        <v>16536</v>
      </c>
      <c r="G427" s="16">
        <v>26</v>
      </c>
      <c r="H427" s="16">
        <v>1913.9938999999999</v>
      </c>
      <c r="I427" s="18"/>
    </row>
    <row r="428" spans="2:9" x14ac:dyDescent="0.15">
      <c r="B428" s="4">
        <v>48</v>
      </c>
      <c r="C428" s="16">
        <v>175360</v>
      </c>
      <c r="D428" s="16">
        <v>10960</v>
      </c>
      <c r="E428" s="16">
        <v>9688</v>
      </c>
      <c r="F428" s="16">
        <v>13880</v>
      </c>
      <c r="G428" s="16">
        <v>16</v>
      </c>
      <c r="H428" s="16">
        <v>1042.7942</v>
      </c>
      <c r="I428" s="18"/>
    </row>
    <row r="429" spans="2:9" x14ac:dyDescent="0.15">
      <c r="B429" s="4">
        <v>49</v>
      </c>
      <c r="C429" s="16">
        <v>582264</v>
      </c>
      <c r="D429" s="16">
        <v>14201</v>
      </c>
      <c r="E429" s="16">
        <v>5592</v>
      </c>
      <c r="F429" s="16">
        <v>24792</v>
      </c>
      <c r="G429" s="16">
        <v>41</v>
      </c>
      <c r="H429" s="16">
        <v>5857.8926000000001</v>
      </c>
      <c r="I429" s="18"/>
    </row>
    <row r="430" spans="2:9" x14ac:dyDescent="0.15">
      <c r="B430" s="4">
        <v>50</v>
      </c>
      <c r="C430" s="16">
        <v>440672</v>
      </c>
      <c r="D430" s="16">
        <v>12240</v>
      </c>
      <c r="E430" s="16">
        <v>7512</v>
      </c>
      <c r="F430" s="16">
        <v>18200</v>
      </c>
      <c r="G430" s="16">
        <v>36</v>
      </c>
      <c r="H430" s="16">
        <v>2689.96</v>
      </c>
      <c r="I430" s="18"/>
    </row>
    <row r="431" spans="2:9" x14ac:dyDescent="0.15">
      <c r="B431" s="4">
        <v>51</v>
      </c>
      <c r="C431" s="16">
        <v>408352</v>
      </c>
      <c r="D431" s="16">
        <v>12761</v>
      </c>
      <c r="E431" s="16">
        <v>9016</v>
      </c>
      <c r="F431" s="16">
        <v>17144</v>
      </c>
      <c r="G431" s="16">
        <v>32</v>
      </c>
      <c r="H431" s="16">
        <v>2323.6648</v>
      </c>
      <c r="I431" s="18"/>
    </row>
    <row r="432" spans="2:9" x14ac:dyDescent="0.15">
      <c r="B432" s="4">
        <v>52</v>
      </c>
      <c r="C432" s="16">
        <v>368096</v>
      </c>
      <c r="D432" s="16">
        <v>15337</v>
      </c>
      <c r="E432" s="16">
        <v>11864</v>
      </c>
      <c r="F432" s="16">
        <v>18776</v>
      </c>
      <c r="G432" s="16">
        <v>24</v>
      </c>
      <c r="H432" s="16">
        <v>1824.1090999999999</v>
      </c>
      <c r="I432" s="18"/>
    </row>
    <row r="433" spans="2:9" x14ac:dyDescent="0.15">
      <c r="B433" s="4">
        <v>53</v>
      </c>
      <c r="C433" s="16">
        <v>146160</v>
      </c>
      <c r="D433" s="16">
        <v>10440</v>
      </c>
      <c r="E433" s="16">
        <v>8376</v>
      </c>
      <c r="F433" s="16">
        <v>12024</v>
      </c>
      <c r="G433" s="16">
        <v>14</v>
      </c>
      <c r="H433" s="16">
        <v>966.03229999999996</v>
      </c>
      <c r="I433" s="18"/>
    </row>
    <row r="434" spans="2:9" x14ac:dyDescent="0.15">
      <c r="B434" s="4">
        <v>54</v>
      </c>
      <c r="C434" s="16">
        <v>217792</v>
      </c>
      <c r="D434" s="16">
        <v>9074</v>
      </c>
      <c r="E434" s="16">
        <v>4408</v>
      </c>
      <c r="F434" s="16">
        <v>12440</v>
      </c>
      <c r="G434" s="16">
        <v>24</v>
      </c>
      <c r="H434" s="16">
        <v>2248.2064999999998</v>
      </c>
      <c r="I434" s="18"/>
    </row>
    <row r="435" spans="2:9" x14ac:dyDescent="0.15">
      <c r="B435" s="4">
        <v>55</v>
      </c>
      <c r="C435" s="16">
        <v>751792</v>
      </c>
      <c r="D435" s="16">
        <v>17899</v>
      </c>
      <c r="E435" s="16">
        <v>13464</v>
      </c>
      <c r="F435" s="16">
        <v>22648</v>
      </c>
      <c r="G435" s="16">
        <v>42</v>
      </c>
      <c r="H435" s="16">
        <v>2608.0468999999998</v>
      </c>
      <c r="I435" s="18"/>
    </row>
    <row r="436" spans="2:9" x14ac:dyDescent="0.15">
      <c r="B436" s="4">
        <v>56</v>
      </c>
      <c r="C436" s="16">
        <v>311520</v>
      </c>
      <c r="D436" s="16">
        <v>6490</v>
      </c>
      <c r="E436" s="16">
        <v>856</v>
      </c>
      <c r="F436" s="16">
        <v>16120</v>
      </c>
      <c r="G436" s="16">
        <v>48</v>
      </c>
      <c r="H436" s="16">
        <v>4356.0946999999996</v>
      </c>
      <c r="I436" s="18"/>
    </row>
    <row r="437" spans="2:9" x14ac:dyDescent="0.15">
      <c r="B437" s="4">
        <v>57</v>
      </c>
      <c r="C437" s="16">
        <v>339840</v>
      </c>
      <c r="D437" s="16">
        <v>9440</v>
      </c>
      <c r="E437" s="16">
        <v>5272</v>
      </c>
      <c r="F437" s="16">
        <v>13592</v>
      </c>
      <c r="G437" s="16">
        <v>36</v>
      </c>
      <c r="H437" s="16">
        <v>1979.2958000000001</v>
      </c>
      <c r="I437" s="18"/>
    </row>
    <row r="438" spans="2:9" x14ac:dyDescent="0.15">
      <c r="B438" s="4">
        <v>58</v>
      </c>
      <c r="C438" s="16">
        <v>382064</v>
      </c>
      <c r="D438" s="16">
        <v>14694</v>
      </c>
      <c r="E438" s="16">
        <v>12472</v>
      </c>
      <c r="F438" s="16">
        <v>17368</v>
      </c>
      <c r="G438" s="16">
        <v>26</v>
      </c>
      <c r="H438" s="16">
        <v>1011.9385</v>
      </c>
      <c r="I438" s="18"/>
    </row>
    <row r="439" spans="2:9" x14ac:dyDescent="0.15">
      <c r="B439" s="4">
        <v>59</v>
      </c>
      <c r="C439" s="16">
        <v>543488</v>
      </c>
      <c r="D439" s="16">
        <v>15096</v>
      </c>
      <c r="E439" s="16">
        <v>11448</v>
      </c>
      <c r="F439" s="16">
        <v>19480</v>
      </c>
      <c r="G439" s="16">
        <v>36</v>
      </c>
      <c r="H439" s="16">
        <v>2171.2148000000002</v>
      </c>
      <c r="I439" s="18"/>
    </row>
    <row r="440" spans="2:9" x14ac:dyDescent="0.15">
      <c r="B440" s="4">
        <v>60</v>
      </c>
      <c r="C440" s="16">
        <v>316080</v>
      </c>
      <c r="D440" s="16">
        <v>8317</v>
      </c>
      <c r="E440" s="16">
        <v>3608</v>
      </c>
      <c r="F440" s="16">
        <v>12920</v>
      </c>
      <c r="G440" s="16">
        <v>38</v>
      </c>
      <c r="H440" s="16">
        <v>2632.9385000000002</v>
      </c>
      <c r="I440" s="18"/>
    </row>
    <row r="441" spans="2:9" x14ac:dyDescent="0.15">
      <c r="B441" s="4">
        <v>61</v>
      </c>
      <c r="C441" s="16">
        <v>311400</v>
      </c>
      <c r="D441" s="16">
        <v>13539</v>
      </c>
      <c r="E441" s="16">
        <v>9336</v>
      </c>
      <c r="F441" s="16">
        <v>17784</v>
      </c>
      <c r="G441" s="16">
        <v>23</v>
      </c>
      <c r="H441" s="16">
        <v>2475.9023000000002</v>
      </c>
      <c r="I441" s="18"/>
    </row>
    <row r="442" spans="2:9" x14ac:dyDescent="0.15">
      <c r="B442" s="4">
        <v>62</v>
      </c>
      <c r="C442" s="16">
        <v>456744</v>
      </c>
      <c r="D442" s="16">
        <v>14733</v>
      </c>
      <c r="E442" s="16">
        <v>11704</v>
      </c>
      <c r="F442" s="16">
        <v>17688</v>
      </c>
      <c r="G442" s="16">
        <v>31</v>
      </c>
      <c r="H442" s="16">
        <v>1418.9727</v>
      </c>
      <c r="I442" s="18"/>
    </row>
    <row r="443" spans="2:9" x14ac:dyDescent="0.15">
      <c r="B443" s="4">
        <v>63</v>
      </c>
      <c r="C443" s="16">
        <v>460776</v>
      </c>
      <c r="D443" s="16">
        <v>13165</v>
      </c>
      <c r="E443" s="16">
        <v>7128</v>
      </c>
      <c r="F443" s="16">
        <v>18232</v>
      </c>
      <c r="G443" s="16">
        <v>35</v>
      </c>
      <c r="H443" s="16">
        <v>2823.2739999999999</v>
      </c>
      <c r="I443" s="18"/>
    </row>
    <row r="444" spans="2:9" x14ac:dyDescent="0.15">
      <c r="B444" s="4">
        <v>64</v>
      </c>
      <c r="C444" s="16">
        <v>471872</v>
      </c>
      <c r="D444" s="16">
        <v>13107</v>
      </c>
      <c r="E444" s="16">
        <v>7896</v>
      </c>
      <c r="F444" s="16">
        <v>19128</v>
      </c>
      <c r="G444" s="16">
        <v>36</v>
      </c>
      <c r="H444" s="16">
        <v>2888.9182000000001</v>
      </c>
      <c r="I444" s="18"/>
    </row>
    <row r="445" spans="2:9" x14ac:dyDescent="0.15">
      <c r="B445" s="4">
        <v>65</v>
      </c>
      <c r="C445" s="16">
        <v>276464</v>
      </c>
      <c r="D445" s="16">
        <v>6010</v>
      </c>
      <c r="E445" s="16">
        <v>1688</v>
      </c>
      <c r="F445" s="16">
        <v>12184</v>
      </c>
      <c r="G445" s="16">
        <v>46</v>
      </c>
      <c r="H445" s="16">
        <v>2891.7595000000001</v>
      </c>
      <c r="I445" s="18"/>
    </row>
    <row r="446" spans="2:9" x14ac:dyDescent="0.15">
      <c r="B446" s="4">
        <v>66</v>
      </c>
      <c r="C446" s="16">
        <v>468552</v>
      </c>
      <c r="D446" s="16">
        <v>15114</v>
      </c>
      <c r="E446" s="16">
        <v>12600</v>
      </c>
      <c r="F446" s="16">
        <v>17240</v>
      </c>
      <c r="G446" s="16">
        <v>31</v>
      </c>
      <c r="H446" s="16">
        <v>1099.6638</v>
      </c>
      <c r="I446" s="18"/>
    </row>
    <row r="447" spans="2:9" x14ac:dyDescent="0.15">
      <c r="B447" s="4">
        <v>67</v>
      </c>
      <c r="C447" s="16">
        <v>222736</v>
      </c>
      <c r="D447" s="16">
        <v>15909</v>
      </c>
      <c r="E447" s="16">
        <v>14072</v>
      </c>
      <c r="F447" s="16">
        <v>18936</v>
      </c>
      <c r="G447" s="16">
        <v>14</v>
      </c>
      <c r="H447" s="16">
        <v>1441.7611999999999</v>
      </c>
      <c r="I447" s="18"/>
    </row>
    <row r="448" spans="2:9" x14ac:dyDescent="0.15">
      <c r="B448" s="4">
        <v>68</v>
      </c>
      <c r="C448" s="16">
        <v>342640</v>
      </c>
      <c r="D448" s="16">
        <v>7448</v>
      </c>
      <c r="E448" s="16">
        <v>3960</v>
      </c>
      <c r="F448" s="16">
        <v>12280</v>
      </c>
      <c r="G448" s="16">
        <v>46</v>
      </c>
      <c r="H448" s="16">
        <v>2217.0814999999998</v>
      </c>
      <c r="I448" s="18"/>
    </row>
    <row r="449" spans="1:9" x14ac:dyDescent="0.15">
      <c r="B449" s="4">
        <v>69</v>
      </c>
      <c r="C449" s="16">
        <v>312880</v>
      </c>
      <c r="D449" s="16">
        <v>14221</v>
      </c>
      <c r="E449" s="16">
        <v>11640</v>
      </c>
      <c r="F449" s="16">
        <v>17752</v>
      </c>
      <c r="G449" s="16">
        <v>22</v>
      </c>
      <c r="H449" s="16">
        <v>1580.0781999999999</v>
      </c>
      <c r="I449" s="18"/>
    </row>
    <row r="450" spans="1:9" x14ac:dyDescent="0.15">
      <c r="B450" s="4">
        <v>70</v>
      </c>
      <c r="C450" s="5">
        <v>1111248</v>
      </c>
      <c r="D450" s="5">
        <v>20578</v>
      </c>
      <c r="E450" s="5">
        <v>14712</v>
      </c>
      <c r="F450" s="5">
        <v>25752</v>
      </c>
      <c r="G450" s="5">
        <v>54</v>
      </c>
      <c r="H450" s="5">
        <v>2723.9848999999999</v>
      </c>
      <c r="I450" s="6"/>
    </row>
    <row r="451" spans="1:9" x14ac:dyDescent="0.15">
      <c r="B451" s="4">
        <v>71</v>
      </c>
      <c r="C451" s="5">
        <v>90600</v>
      </c>
      <c r="D451" s="5">
        <v>4768</v>
      </c>
      <c r="E451" s="5">
        <v>3032</v>
      </c>
      <c r="F451" s="5">
        <v>6680</v>
      </c>
      <c r="G451" s="5">
        <v>19</v>
      </c>
      <c r="H451" s="5">
        <v>745.12932999999998</v>
      </c>
      <c r="I451" s="6"/>
    </row>
    <row r="452" spans="1:9" x14ac:dyDescent="0.15">
      <c r="B452" s="4">
        <v>72</v>
      </c>
      <c r="C452" s="5">
        <v>599064</v>
      </c>
      <c r="D452" s="5">
        <v>13312</v>
      </c>
      <c r="E452" s="5">
        <v>3736</v>
      </c>
      <c r="F452" s="5">
        <v>25944</v>
      </c>
      <c r="G452" s="5">
        <v>45</v>
      </c>
      <c r="H452" s="5">
        <v>7200.9459999999999</v>
      </c>
      <c r="I452" s="6"/>
    </row>
    <row r="453" spans="1:9" x14ac:dyDescent="0.15">
      <c r="B453" s="4">
        <v>73</v>
      </c>
      <c r="C453" s="5">
        <v>830256</v>
      </c>
      <c r="D453" s="5">
        <v>16605</v>
      </c>
      <c r="E453" s="5">
        <v>12792</v>
      </c>
      <c r="F453" s="5">
        <v>22488</v>
      </c>
      <c r="G453" s="5">
        <v>50</v>
      </c>
      <c r="H453" s="5">
        <v>2599.125</v>
      </c>
      <c r="I453" s="6"/>
    </row>
    <row r="454" spans="1:9" x14ac:dyDescent="0.15">
      <c r="B454" s="4">
        <v>74</v>
      </c>
      <c r="C454" s="5">
        <v>508456</v>
      </c>
      <c r="D454" s="5">
        <v>11824</v>
      </c>
      <c r="E454" s="5">
        <v>7992</v>
      </c>
      <c r="F454" s="5">
        <v>16120</v>
      </c>
      <c r="G454" s="5">
        <v>43</v>
      </c>
      <c r="H454" s="5">
        <v>2076.5841999999998</v>
      </c>
      <c r="I454" s="6"/>
    </row>
    <row r="455" spans="1:9" x14ac:dyDescent="0.15">
      <c r="B455" s="4">
        <v>75</v>
      </c>
      <c r="C455" s="5">
        <v>2051976</v>
      </c>
      <c r="D455" s="5">
        <v>20727</v>
      </c>
      <c r="E455" s="5">
        <v>11032</v>
      </c>
      <c r="F455" s="5">
        <v>27064</v>
      </c>
      <c r="G455" s="5">
        <v>99</v>
      </c>
      <c r="H455" s="5">
        <v>3963.7629999999999</v>
      </c>
      <c r="I455" s="6"/>
    </row>
    <row r="456" spans="1:9" x14ac:dyDescent="0.15">
      <c r="B456" s="4">
        <v>76</v>
      </c>
      <c r="C456" s="5">
        <v>1332128</v>
      </c>
      <c r="D456" s="5">
        <v>22202</v>
      </c>
      <c r="E456" s="5">
        <v>15096</v>
      </c>
      <c r="F456" s="5">
        <v>27320</v>
      </c>
      <c r="G456" s="5">
        <v>60</v>
      </c>
      <c r="H456" s="5">
        <v>2777.8980000000001</v>
      </c>
      <c r="I456" s="6"/>
    </row>
    <row r="457" spans="1:9" x14ac:dyDescent="0.15">
      <c r="B457" s="4">
        <v>77</v>
      </c>
      <c r="C457" s="5">
        <v>507944</v>
      </c>
      <c r="D457" s="5">
        <v>14512</v>
      </c>
      <c r="E457" s="5">
        <v>12312</v>
      </c>
      <c r="F457" s="5">
        <v>18296</v>
      </c>
      <c r="G457" s="5">
        <v>35</v>
      </c>
      <c r="H457" s="5">
        <v>1553.2191</v>
      </c>
      <c r="I457" s="6"/>
    </row>
    <row r="458" spans="1:9" x14ac:dyDescent="0.15">
      <c r="B458" s="4">
        <v>78</v>
      </c>
      <c r="C458" s="5">
        <v>672536</v>
      </c>
      <c r="D458" s="5">
        <v>13725</v>
      </c>
      <c r="E458" s="5">
        <v>5592</v>
      </c>
      <c r="F458" s="5">
        <v>21368</v>
      </c>
      <c r="G458" s="5">
        <v>49</v>
      </c>
      <c r="H458" s="5">
        <v>4179.1977999999999</v>
      </c>
      <c r="I458" s="6"/>
    </row>
    <row r="459" spans="1:9" x14ac:dyDescent="0.15">
      <c r="A459" s="13"/>
      <c r="B459" s="4">
        <v>79</v>
      </c>
      <c r="C459" s="5">
        <v>640792</v>
      </c>
      <c r="D459" s="5">
        <v>15629</v>
      </c>
      <c r="E459" s="5">
        <v>7768</v>
      </c>
      <c r="F459" s="5">
        <v>23512</v>
      </c>
      <c r="G459" s="5">
        <v>41</v>
      </c>
      <c r="H459" s="5">
        <v>3925.056</v>
      </c>
      <c r="I459" s="6"/>
    </row>
    <row r="460" spans="1:9" x14ac:dyDescent="0.15">
      <c r="A460" s="5"/>
      <c r="B460" s="4">
        <v>80</v>
      </c>
      <c r="C460" s="5">
        <v>533568</v>
      </c>
      <c r="D460" s="10">
        <v>16674</v>
      </c>
      <c r="E460" s="5">
        <v>10936</v>
      </c>
      <c r="F460" s="5">
        <v>20184</v>
      </c>
      <c r="G460" s="5">
        <v>32</v>
      </c>
      <c r="H460" s="5">
        <v>2042.3375000000001</v>
      </c>
      <c r="I460" s="6"/>
    </row>
    <row r="461" spans="1:9" x14ac:dyDescent="0.15">
      <c r="A461" s="5"/>
      <c r="B461" s="4">
        <v>81</v>
      </c>
      <c r="C461" s="5">
        <v>407296</v>
      </c>
      <c r="D461" s="5">
        <v>12728</v>
      </c>
      <c r="E461" s="5">
        <v>8888</v>
      </c>
      <c r="F461" s="5">
        <v>17496</v>
      </c>
      <c r="G461" s="5">
        <v>32</v>
      </c>
      <c r="H461" s="5">
        <v>1996.5968</v>
      </c>
      <c r="I461" s="6"/>
    </row>
    <row r="462" spans="1:9" x14ac:dyDescent="0.15">
      <c r="B462" s="4">
        <v>82</v>
      </c>
      <c r="C462" s="5">
        <v>363704</v>
      </c>
      <c r="D462" s="5">
        <v>11021</v>
      </c>
      <c r="E462" s="5">
        <v>6840</v>
      </c>
      <c r="F462" s="5">
        <v>15864</v>
      </c>
      <c r="G462" s="5">
        <v>33</v>
      </c>
      <c r="H462" s="5">
        <v>2623.5084999999999</v>
      </c>
      <c r="I462" s="6"/>
    </row>
    <row r="463" spans="1:9" x14ac:dyDescent="0.15">
      <c r="B463" s="4">
        <v>83</v>
      </c>
      <c r="C463" s="5">
        <v>519936</v>
      </c>
      <c r="D463" s="5">
        <v>16248</v>
      </c>
      <c r="E463" s="5">
        <v>11832</v>
      </c>
      <c r="F463" s="5">
        <v>19032</v>
      </c>
      <c r="G463" s="5">
        <v>32</v>
      </c>
      <c r="H463" s="5">
        <v>1986.712</v>
      </c>
      <c r="I463" s="6"/>
    </row>
    <row r="464" spans="1:9" x14ac:dyDescent="0.15">
      <c r="B464" s="4">
        <v>84</v>
      </c>
      <c r="C464" s="5">
        <v>372816</v>
      </c>
      <c r="D464" s="5">
        <v>12427</v>
      </c>
      <c r="E464" s="5">
        <v>8952</v>
      </c>
      <c r="F464" s="5">
        <v>16952</v>
      </c>
      <c r="G464" s="5">
        <v>30</v>
      </c>
      <c r="H464" s="5">
        <v>2147.4409999999998</v>
      </c>
      <c r="I464" s="6"/>
    </row>
    <row r="465" spans="2:9" x14ac:dyDescent="0.15">
      <c r="B465" s="4">
        <v>85</v>
      </c>
      <c r="C465" s="5">
        <v>468360</v>
      </c>
      <c r="D465" s="5">
        <v>13381</v>
      </c>
      <c r="E465" s="5">
        <v>9016</v>
      </c>
      <c r="F465" s="5">
        <v>18360</v>
      </c>
      <c r="G465" s="5">
        <v>35</v>
      </c>
      <c r="H465" s="5">
        <v>2292.1567</v>
      </c>
      <c r="I465" s="6"/>
    </row>
    <row r="466" spans="2:9" x14ac:dyDescent="0.15">
      <c r="B466" s="4">
        <v>86</v>
      </c>
      <c r="C466" s="5">
        <v>407600</v>
      </c>
      <c r="D466" s="5">
        <v>11988</v>
      </c>
      <c r="E466" s="5">
        <v>8248</v>
      </c>
      <c r="F466" s="5">
        <v>16184</v>
      </c>
      <c r="G466" s="5">
        <v>34</v>
      </c>
      <c r="H466" s="5">
        <v>2185.9277000000002</v>
      </c>
      <c r="I466" s="6"/>
    </row>
    <row r="467" spans="2:9" x14ac:dyDescent="0.15">
      <c r="B467" s="4">
        <v>87</v>
      </c>
      <c r="C467" s="5">
        <v>107112</v>
      </c>
      <c r="D467" s="7">
        <v>4657</v>
      </c>
      <c r="E467" s="5">
        <v>2936</v>
      </c>
      <c r="F467" s="5">
        <v>6552</v>
      </c>
      <c r="G467" s="5">
        <v>23</v>
      </c>
      <c r="H467" s="5">
        <v>945.29110000000003</v>
      </c>
      <c r="I467" s="6"/>
    </row>
    <row r="468" spans="2:9" x14ac:dyDescent="0.15">
      <c r="B468" s="4">
        <v>88</v>
      </c>
      <c r="C468" s="5">
        <v>184432</v>
      </c>
      <c r="D468" s="5">
        <v>5424</v>
      </c>
      <c r="E468" s="5">
        <v>120</v>
      </c>
      <c r="F468" s="5">
        <v>11992</v>
      </c>
      <c r="G468" s="5">
        <v>34</v>
      </c>
      <c r="H468" s="5">
        <v>3524.9866000000002</v>
      </c>
      <c r="I468" s="6"/>
    </row>
    <row r="469" spans="2:9" x14ac:dyDescent="0.15">
      <c r="B469" s="4">
        <v>89</v>
      </c>
      <c r="C469" s="5">
        <v>287232</v>
      </c>
      <c r="D469" s="5">
        <v>7978</v>
      </c>
      <c r="E469" s="5">
        <v>4024</v>
      </c>
      <c r="F469" s="5">
        <v>12056</v>
      </c>
      <c r="G469" s="5">
        <v>36</v>
      </c>
      <c r="H469" s="5">
        <v>2085.8271</v>
      </c>
      <c r="I469" s="6"/>
    </row>
    <row r="470" spans="2:9" x14ac:dyDescent="0.15">
      <c r="B470" s="4">
        <v>90</v>
      </c>
      <c r="C470" s="5">
        <v>87264</v>
      </c>
      <c r="D470" s="5">
        <v>7272</v>
      </c>
      <c r="E470" s="5">
        <v>6008</v>
      </c>
      <c r="F470" s="5">
        <v>8920</v>
      </c>
      <c r="G470" s="5">
        <v>12</v>
      </c>
      <c r="H470" s="5">
        <v>736.25289999999995</v>
      </c>
      <c r="I470" s="6"/>
    </row>
    <row r="471" spans="2:9" x14ac:dyDescent="0.15">
      <c r="B471" s="4">
        <v>91</v>
      </c>
      <c r="C471" s="5">
        <v>725400</v>
      </c>
      <c r="D471" s="5">
        <v>11891</v>
      </c>
      <c r="E471" s="5">
        <v>6424</v>
      </c>
      <c r="F471" s="5">
        <v>18968</v>
      </c>
      <c r="G471" s="5">
        <v>61</v>
      </c>
      <c r="H471" s="5">
        <v>3429.3957999999998</v>
      </c>
      <c r="I471" s="6"/>
    </row>
    <row r="472" spans="2:9" x14ac:dyDescent="0.15">
      <c r="B472" s="4">
        <v>92</v>
      </c>
      <c r="C472" s="5">
        <v>259424</v>
      </c>
      <c r="D472" s="5">
        <v>12971</v>
      </c>
      <c r="E472" s="5">
        <v>10584</v>
      </c>
      <c r="F472" s="5">
        <v>14808</v>
      </c>
      <c r="G472" s="5">
        <v>20</v>
      </c>
      <c r="H472" s="5">
        <v>1234.0989999999999</v>
      </c>
      <c r="I472" s="6"/>
    </row>
    <row r="473" spans="2:9" x14ac:dyDescent="0.15">
      <c r="B473" s="4">
        <v>93</v>
      </c>
      <c r="C473" s="5">
        <v>138520</v>
      </c>
      <c r="D473" s="5">
        <v>10655</v>
      </c>
      <c r="E473" s="5">
        <v>8600</v>
      </c>
      <c r="F473" s="5">
        <v>11992</v>
      </c>
      <c r="G473" s="5">
        <v>13</v>
      </c>
      <c r="H473" s="5">
        <v>1063.501</v>
      </c>
      <c r="I473" s="6"/>
    </row>
    <row r="474" spans="2:9" x14ac:dyDescent="0.15">
      <c r="B474" s="4">
        <v>94</v>
      </c>
      <c r="C474" s="5">
        <v>282928</v>
      </c>
      <c r="D474" s="5">
        <v>10881</v>
      </c>
      <c r="E474" s="5">
        <v>5624</v>
      </c>
      <c r="F474" s="5">
        <v>19672</v>
      </c>
      <c r="G474" s="5">
        <v>26</v>
      </c>
      <c r="H474" s="5">
        <v>4172.8765000000003</v>
      </c>
      <c r="I474" s="6"/>
    </row>
    <row r="475" spans="2:9" x14ac:dyDescent="0.15">
      <c r="B475" s="4">
        <v>95</v>
      </c>
      <c r="C475" s="5">
        <v>125384</v>
      </c>
      <c r="D475" s="5">
        <v>6599</v>
      </c>
      <c r="E475" s="5">
        <v>4056</v>
      </c>
      <c r="F475" s="5">
        <v>8632</v>
      </c>
      <c r="G475" s="5">
        <v>19</v>
      </c>
      <c r="H475" s="5">
        <v>1077.2998</v>
      </c>
      <c r="I475" s="6"/>
    </row>
    <row r="476" spans="2:9" x14ac:dyDescent="0.15">
      <c r="B476" s="4">
        <v>96</v>
      </c>
      <c r="C476" s="5">
        <v>57736</v>
      </c>
      <c r="D476" s="5">
        <v>3849</v>
      </c>
      <c r="E476" s="5">
        <v>2872</v>
      </c>
      <c r="F476" s="5">
        <v>4664</v>
      </c>
      <c r="G476" s="5">
        <v>15</v>
      </c>
      <c r="H476" s="5">
        <v>510.83679999999998</v>
      </c>
      <c r="I476" s="6"/>
    </row>
    <row r="477" spans="2:9" x14ac:dyDescent="0.15">
      <c r="B477" s="4">
        <v>97</v>
      </c>
      <c r="C477" s="5">
        <v>772784</v>
      </c>
      <c r="D477" s="5">
        <v>14310</v>
      </c>
      <c r="E477" s="5">
        <v>6872</v>
      </c>
      <c r="F477" s="5">
        <v>23096</v>
      </c>
      <c r="G477" s="5">
        <v>54</v>
      </c>
      <c r="H477" s="5">
        <v>4353.6587</v>
      </c>
      <c r="I477" s="6"/>
    </row>
    <row r="478" spans="2:9" x14ac:dyDescent="0.15">
      <c r="B478" s="4">
        <v>98</v>
      </c>
      <c r="C478" s="5">
        <v>379608</v>
      </c>
      <c r="D478" s="5">
        <v>9258</v>
      </c>
      <c r="E478" s="5">
        <v>5592</v>
      </c>
      <c r="F478" s="5">
        <v>13624</v>
      </c>
      <c r="G478" s="5">
        <v>41</v>
      </c>
      <c r="H478" s="5">
        <v>2156.9036000000001</v>
      </c>
      <c r="I478" s="6"/>
    </row>
    <row r="479" spans="2:9" x14ac:dyDescent="0.15">
      <c r="B479" s="4">
        <v>99</v>
      </c>
      <c r="C479" s="5">
        <v>641928</v>
      </c>
      <c r="D479" s="5">
        <v>14928</v>
      </c>
      <c r="E479" s="5">
        <v>10872</v>
      </c>
      <c r="F479" s="5">
        <v>20568</v>
      </c>
      <c r="G479" s="5">
        <v>43</v>
      </c>
      <c r="H479" s="5">
        <v>2600.4128000000001</v>
      </c>
      <c r="I479" s="6"/>
    </row>
    <row r="480" spans="2:9" x14ac:dyDescent="0.15">
      <c r="B480" s="4">
        <v>100</v>
      </c>
      <c r="C480" s="5">
        <v>187720</v>
      </c>
      <c r="D480" s="5">
        <v>12514</v>
      </c>
      <c r="E480" s="5">
        <v>10456</v>
      </c>
      <c r="F480" s="5">
        <v>14808</v>
      </c>
      <c r="G480" s="5">
        <v>15</v>
      </c>
      <c r="H480" s="5">
        <v>1205.165</v>
      </c>
      <c r="I480" s="6"/>
    </row>
    <row r="481" spans="1:9" x14ac:dyDescent="0.15">
      <c r="B481" s="4">
        <v>101</v>
      </c>
      <c r="C481" s="5">
        <v>173320</v>
      </c>
      <c r="D481" s="5">
        <v>6419</v>
      </c>
      <c r="E481" s="5">
        <v>4248</v>
      </c>
      <c r="F481" s="5">
        <v>8920</v>
      </c>
      <c r="G481" s="5">
        <v>27</v>
      </c>
      <c r="H481" s="5">
        <v>1197.2218</v>
      </c>
      <c r="I481" s="6"/>
    </row>
    <row r="482" spans="1:9" x14ac:dyDescent="0.15">
      <c r="B482" s="4">
        <v>102</v>
      </c>
      <c r="C482" s="5">
        <v>379672</v>
      </c>
      <c r="D482" s="5">
        <v>9260</v>
      </c>
      <c r="E482" s="5">
        <v>4472</v>
      </c>
      <c r="F482" s="5">
        <v>15896</v>
      </c>
      <c r="G482" s="5">
        <v>41</v>
      </c>
      <c r="H482" s="5">
        <v>3041.4029999999998</v>
      </c>
      <c r="I482" s="6"/>
    </row>
    <row r="483" spans="1:9" x14ac:dyDescent="0.15">
      <c r="B483" s="4">
        <v>103</v>
      </c>
      <c r="C483" s="5">
        <v>153312</v>
      </c>
      <c r="D483" s="5">
        <v>7665</v>
      </c>
      <c r="E483" s="5">
        <v>6296</v>
      </c>
      <c r="F483" s="5">
        <v>9208</v>
      </c>
      <c r="G483" s="5">
        <v>20</v>
      </c>
      <c r="H483" s="5">
        <v>928.35440000000006</v>
      </c>
      <c r="I483" s="6"/>
    </row>
    <row r="484" spans="1:9" x14ac:dyDescent="0.15">
      <c r="B484" s="4">
        <v>104</v>
      </c>
      <c r="C484" s="5">
        <v>372160</v>
      </c>
      <c r="D484" s="5">
        <v>11630</v>
      </c>
      <c r="E484" s="5">
        <v>7736</v>
      </c>
      <c r="F484" s="5">
        <v>15800</v>
      </c>
      <c r="G484" s="5">
        <v>32</v>
      </c>
      <c r="H484" s="5">
        <v>2269.7002000000002</v>
      </c>
      <c r="I484" s="6"/>
    </row>
    <row r="485" spans="1:9" x14ac:dyDescent="0.15">
      <c r="B485" s="4">
        <v>105</v>
      </c>
      <c r="C485" s="5">
        <v>177992</v>
      </c>
      <c r="D485" s="5">
        <v>6592</v>
      </c>
      <c r="E485" s="5">
        <v>3640</v>
      </c>
      <c r="F485" s="5">
        <v>8952</v>
      </c>
      <c r="G485" s="5">
        <v>27</v>
      </c>
      <c r="H485" s="5">
        <v>1520.8379</v>
      </c>
      <c r="I485" s="6"/>
    </row>
    <row r="486" spans="1:9" x14ac:dyDescent="0.15">
      <c r="B486" s="4">
        <v>106</v>
      </c>
      <c r="C486" s="5">
        <v>417184</v>
      </c>
      <c r="D486" s="5">
        <v>10429</v>
      </c>
      <c r="E486" s="5">
        <v>3992</v>
      </c>
      <c r="F486" s="5">
        <v>16568</v>
      </c>
      <c r="G486" s="5">
        <v>40</v>
      </c>
      <c r="H486" s="5">
        <v>3327.7157999999999</v>
      </c>
      <c r="I486" s="6"/>
    </row>
    <row r="487" spans="1:9" x14ac:dyDescent="0.15">
      <c r="B487" s="4">
        <v>107</v>
      </c>
      <c r="C487" s="5">
        <v>150808</v>
      </c>
      <c r="D487" s="5">
        <v>7181</v>
      </c>
      <c r="E487" s="5">
        <v>4920</v>
      </c>
      <c r="F487" s="5">
        <v>9048</v>
      </c>
      <c r="G487" s="5">
        <v>21</v>
      </c>
      <c r="H487" s="5">
        <v>1116.1686</v>
      </c>
      <c r="I487" s="6"/>
    </row>
    <row r="488" spans="1:9" x14ac:dyDescent="0.15">
      <c r="B488" s="4">
        <v>108</v>
      </c>
      <c r="C488" s="5">
        <v>549904</v>
      </c>
      <c r="D488" s="5">
        <v>16173</v>
      </c>
      <c r="E488" s="5">
        <v>10680</v>
      </c>
      <c r="F488" s="5">
        <v>24216</v>
      </c>
      <c r="G488" s="5">
        <v>34</v>
      </c>
      <c r="H488" s="5">
        <v>3984.1455000000001</v>
      </c>
      <c r="I488" s="6"/>
    </row>
    <row r="489" spans="1:9" x14ac:dyDescent="0.15">
      <c r="B489" s="4">
        <v>109</v>
      </c>
      <c r="C489" s="5">
        <v>617176</v>
      </c>
      <c r="D489" s="5">
        <v>15053</v>
      </c>
      <c r="E489" s="5">
        <v>8824</v>
      </c>
      <c r="F489" s="5">
        <v>22520</v>
      </c>
      <c r="G489" s="5">
        <v>41</v>
      </c>
      <c r="H489" s="5">
        <v>3785.9575</v>
      </c>
      <c r="I489" s="6"/>
    </row>
    <row r="490" spans="1:9" x14ac:dyDescent="0.15">
      <c r="B490" s="4">
        <v>110</v>
      </c>
      <c r="C490" s="5">
        <v>444976</v>
      </c>
      <c r="D490" s="5">
        <v>11709</v>
      </c>
      <c r="E490" s="5">
        <v>5880</v>
      </c>
      <c r="F490" s="5">
        <v>19832</v>
      </c>
      <c r="G490" s="5">
        <v>38</v>
      </c>
      <c r="H490" s="5">
        <v>4173.3227999999999</v>
      </c>
      <c r="I490" s="6"/>
    </row>
    <row r="491" spans="1:9" x14ac:dyDescent="0.15">
      <c r="B491" s="4">
        <v>111</v>
      </c>
      <c r="C491" s="5">
        <v>898216</v>
      </c>
      <c r="D491" s="5">
        <v>11976</v>
      </c>
      <c r="E491" s="5">
        <v>5240</v>
      </c>
      <c r="F491" s="5">
        <v>20632</v>
      </c>
      <c r="G491" s="5">
        <v>75</v>
      </c>
      <c r="H491" s="5">
        <v>3768.43</v>
      </c>
      <c r="I491" s="6"/>
    </row>
    <row r="492" spans="1:9" x14ac:dyDescent="0.15">
      <c r="B492" s="4">
        <v>112</v>
      </c>
      <c r="C492" s="5">
        <v>499240</v>
      </c>
      <c r="D492" s="5">
        <v>12801</v>
      </c>
      <c r="E492" s="5">
        <v>4344</v>
      </c>
      <c r="F492" s="5">
        <v>22808</v>
      </c>
      <c r="G492" s="5">
        <v>39</v>
      </c>
      <c r="H492" s="5">
        <v>4831.4076999999997</v>
      </c>
      <c r="I492" s="6"/>
    </row>
    <row r="493" spans="1:9" x14ac:dyDescent="0.15">
      <c r="B493" s="4">
        <v>113</v>
      </c>
      <c r="C493" s="5">
        <v>437560</v>
      </c>
      <c r="D493" s="5">
        <v>8255</v>
      </c>
      <c r="E493" s="5">
        <v>5208</v>
      </c>
      <c r="F493" s="5">
        <v>13528</v>
      </c>
      <c r="G493" s="5">
        <v>53</v>
      </c>
      <c r="H493" s="5">
        <v>1891.4170999999999</v>
      </c>
      <c r="I493" s="6"/>
    </row>
    <row r="494" spans="1:9" x14ac:dyDescent="0.15">
      <c r="B494" s="4">
        <v>114</v>
      </c>
      <c r="C494" s="5">
        <v>279344</v>
      </c>
      <c r="D494" s="5">
        <v>10744</v>
      </c>
      <c r="E494" s="5">
        <v>7352</v>
      </c>
      <c r="F494" s="5">
        <v>15736</v>
      </c>
      <c r="G494" s="5">
        <v>26</v>
      </c>
      <c r="H494" s="5">
        <v>1953.5835999999999</v>
      </c>
      <c r="I494" s="6"/>
    </row>
    <row r="495" spans="1:9" x14ac:dyDescent="0.15">
      <c r="A495" s="6"/>
      <c r="B495" s="4">
        <v>115</v>
      </c>
      <c r="C495" s="5">
        <v>404272</v>
      </c>
      <c r="D495" s="5">
        <v>10638</v>
      </c>
      <c r="E495" s="5">
        <v>4184</v>
      </c>
      <c r="F495" s="5">
        <v>15000</v>
      </c>
      <c r="G495" s="5">
        <v>38</v>
      </c>
      <c r="H495" s="5">
        <v>2480.8953000000001</v>
      </c>
      <c r="I495" s="6"/>
    </row>
    <row r="496" spans="1:9" x14ac:dyDescent="0.15">
      <c r="A496" s="11"/>
      <c r="B496" s="4">
        <v>116</v>
      </c>
      <c r="C496" s="5">
        <v>301512</v>
      </c>
      <c r="D496" s="5">
        <v>9726</v>
      </c>
      <c r="E496" s="5">
        <v>4440</v>
      </c>
      <c r="F496" s="5">
        <v>16408</v>
      </c>
      <c r="G496" s="5">
        <v>31</v>
      </c>
      <c r="H496" s="5">
        <v>3746.5916000000002</v>
      </c>
      <c r="I496" s="6"/>
    </row>
    <row r="497" spans="2:9" x14ac:dyDescent="0.15">
      <c r="B497" s="4">
        <v>117</v>
      </c>
      <c r="C497" s="5">
        <v>406288</v>
      </c>
      <c r="D497" s="5">
        <v>11949</v>
      </c>
      <c r="E497" s="5">
        <v>6648</v>
      </c>
      <c r="F497" s="5">
        <v>19992</v>
      </c>
      <c r="G497" s="5">
        <v>34</v>
      </c>
      <c r="H497" s="5">
        <v>3464.5889999999999</v>
      </c>
      <c r="I497" s="6"/>
    </row>
    <row r="498" spans="2:9" x14ac:dyDescent="0.15">
      <c r="B498" s="4">
        <v>118</v>
      </c>
      <c r="C498" s="5">
        <v>169088</v>
      </c>
      <c r="D498" s="5">
        <v>10568</v>
      </c>
      <c r="E498" s="5">
        <v>7288</v>
      </c>
      <c r="F498" s="5">
        <v>12728</v>
      </c>
      <c r="G498" s="5">
        <v>16</v>
      </c>
      <c r="H498" s="5">
        <v>1493.3638000000001</v>
      </c>
      <c r="I498" s="6"/>
    </row>
    <row r="499" spans="2:9" x14ac:dyDescent="0.15">
      <c r="B499" s="4">
        <v>119</v>
      </c>
      <c r="C499" s="5">
        <v>577784</v>
      </c>
      <c r="D499" s="5">
        <v>12839</v>
      </c>
      <c r="E499" s="5">
        <v>6456</v>
      </c>
      <c r="F499" s="5">
        <v>21208</v>
      </c>
      <c r="G499" s="5">
        <v>45</v>
      </c>
      <c r="H499" s="5">
        <v>4285.7079999999996</v>
      </c>
      <c r="I499" s="6"/>
    </row>
    <row r="500" spans="2:9" x14ac:dyDescent="0.15">
      <c r="B500" s="4">
        <v>120</v>
      </c>
      <c r="C500" s="5">
        <v>327408</v>
      </c>
      <c r="D500" s="5">
        <v>10913</v>
      </c>
      <c r="E500" s="5">
        <v>7992</v>
      </c>
      <c r="F500" s="5">
        <v>15992</v>
      </c>
      <c r="G500" s="5">
        <v>30</v>
      </c>
      <c r="H500" s="5">
        <v>2094.5255999999999</v>
      </c>
      <c r="I500" s="6"/>
    </row>
    <row r="501" spans="2:9" x14ac:dyDescent="0.15">
      <c r="B501" s="4">
        <v>121</v>
      </c>
      <c r="C501" s="5">
        <v>590136</v>
      </c>
      <c r="D501" s="5">
        <v>11134</v>
      </c>
      <c r="E501" s="5">
        <v>6040</v>
      </c>
      <c r="F501" s="5">
        <v>17848</v>
      </c>
      <c r="G501" s="5">
        <v>53</v>
      </c>
      <c r="H501" s="5">
        <v>3338.3357000000001</v>
      </c>
      <c r="I501" s="6"/>
    </row>
    <row r="502" spans="2:9" x14ac:dyDescent="0.15">
      <c r="B502" s="4">
        <v>122</v>
      </c>
      <c r="C502" s="5">
        <v>431896</v>
      </c>
      <c r="D502" s="5">
        <v>9597</v>
      </c>
      <c r="E502" s="5">
        <v>4920</v>
      </c>
      <c r="F502" s="5">
        <v>14936</v>
      </c>
      <c r="G502" s="5">
        <v>45</v>
      </c>
      <c r="H502" s="5">
        <v>2598.3525</v>
      </c>
      <c r="I502" s="6"/>
    </row>
    <row r="503" spans="2:9" x14ac:dyDescent="0.15">
      <c r="B503" s="4">
        <v>123</v>
      </c>
      <c r="C503" s="5">
        <v>345104</v>
      </c>
      <c r="D503" s="5">
        <v>10150</v>
      </c>
      <c r="E503" s="5">
        <v>6136</v>
      </c>
      <c r="F503" s="5">
        <v>13944</v>
      </c>
      <c r="G503" s="5">
        <v>34</v>
      </c>
      <c r="H503" s="5">
        <v>2187.3523</v>
      </c>
      <c r="I503" s="6"/>
    </row>
    <row r="504" spans="2:9" x14ac:dyDescent="0.15">
      <c r="B504" s="4">
        <v>124</v>
      </c>
      <c r="C504" s="5">
        <v>110528</v>
      </c>
      <c r="D504" s="5">
        <v>6908</v>
      </c>
      <c r="E504" s="5">
        <v>5624</v>
      </c>
      <c r="F504" s="5">
        <v>8152</v>
      </c>
      <c r="G504" s="5">
        <v>16</v>
      </c>
      <c r="H504" s="5">
        <v>773.48046999999997</v>
      </c>
      <c r="I504" s="6"/>
    </row>
    <row r="505" spans="2:9" x14ac:dyDescent="0.15">
      <c r="B505" s="4">
        <v>125</v>
      </c>
      <c r="C505" s="5">
        <v>832664</v>
      </c>
      <c r="D505" s="5">
        <v>12067</v>
      </c>
      <c r="E505" s="5">
        <v>4984</v>
      </c>
      <c r="F505" s="5">
        <v>22744</v>
      </c>
      <c r="G505" s="5">
        <v>69</v>
      </c>
      <c r="H505" s="5">
        <v>4882.598</v>
      </c>
      <c r="I505" s="6"/>
    </row>
    <row r="506" spans="2:9" x14ac:dyDescent="0.15">
      <c r="B506" s="4">
        <v>126</v>
      </c>
      <c r="C506" s="5">
        <v>247376</v>
      </c>
      <c r="D506" s="5">
        <v>8245</v>
      </c>
      <c r="E506" s="5">
        <v>4696</v>
      </c>
      <c r="F506" s="5">
        <v>13272</v>
      </c>
      <c r="G506" s="5">
        <v>30</v>
      </c>
      <c r="H506" s="5">
        <v>2451.8818000000001</v>
      </c>
      <c r="I506" s="6"/>
    </row>
    <row r="507" spans="2:9" x14ac:dyDescent="0.15">
      <c r="B507" s="4">
        <v>127</v>
      </c>
      <c r="C507" s="5">
        <v>157784</v>
      </c>
      <c r="D507" s="5">
        <v>7513</v>
      </c>
      <c r="E507" s="5">
        <v>5688</v>
      </c>
      <c r="F507" s="5">
        <v>9592</v>
      </c>
      <c r="G507" s="5">
        <v>21</v>
      </c>
      <c r="H507" s="5">
        <v>1044.2240999999999</v>
      </c>
      <c r="I507" s="6"/>
    </row>
    <row r="508" spans="2:9" x14ac:dyDescent="0.15">
      <c r="B508" s="4">
        <v>128</v>
      </c>
      <c r="C508" s="5">
        <v>356896</v>
      </c>
      <c r="D508" s="5">
        <v>9913</v>
      </c>
      <c r="E508" s="5">
        <v>5752</v>
      </c>
      <c r="F508" s="5">
        <v>13656</v>
      </c>
      <c r="G508" s="5">
        <v>36</v>
      </c>
      <c r="H508" s="5">
        <v>2000.5934</v>
      </c>
      <c r="I508" s="6"/>
    </row>
    <row r="509" spans="2:9" x14ac:dyDescent="0.15">
      <c r="B509" s="4">
        <v>129</v>
      </c>
      <c r="C509" s="5">
        <v>407232</v>
      </c>
      <c r="D509" s="5">
        <v>9255</v>
      </c>
      <c r="E509" s="5">
        <v>4856</v>
      </c>
      <c r="F509" s="5">
        <v>15832</v>
      </c>
      <c r="G509" s="5">
        <v>44</v>
      </c>
      <c r="H509" s="5">
        <v>2836.9495000000002</v>
      </c>
      <c r="I509" s="6"/>
    </row>
    <row r="510" spans="2:9" x14ac:dyDescent="0.15">
      <c r="B510" s="4">
        <v>130</v>
      </c>
      <c r="C510" s="5">
        <v>76400</v>
      </c>
      <c r="D510" s="5">
        <v>2938</v>
      </c>
      <c r="E510" s="5">
        <v>376</v>
      </c>
      <c r="F510" s="5">
        <v>5592</v>
      </c>
      <c r="G510" s="5">
        <v>26</v>
      </c>
      <c r="H510" s="5">
        <v>1355.1061</v>
      </c>
      <c r="I510" s="6"/>
    </row>
    <row r="511" spans="2:9" x14ac:dyDescent="0.15">
      <c r="B511" s="4">
        <v>131</v>
      </c>
      <c r="C511" s="5">
        <v>141800</v>
      </c>
      <c r="D511" s="5">
        <v>7463</v>
      </c>
      <c r="E511" s="5">
        <v>5816</v>
      </c>
      <c r="F511" s="5">
        <v>9816</v>
      </c>
      <c r="G511" s="5">
        <v>19</v>
      </c>
      <c r="H511" s="5">
        <v>905.68535999999995</v>
      </c>
      <c r="I511" s="6"/>
    </row>
    <row r="512" spans="2:9" x14ac:dyDescent="0.15">
      <c r="B512" s="4">
        <v>132</v>
      </c>
      <c r="C512" s="5">
        <v>142264</v>
      </c>
      <c r="D512" s="5">
        <v>5690</v>
      </c>
      <c r="E512" s="5">
        <v>2648</v>
      </c>
      <c r="F512" s="5">
        <v>8952</v>
      </c>
      <c r="G512" s="5">
        <v>25</v>
      </c>
      <c r="H512" s="5">
        <v>1728.9607000000001</v>
      </c>
      <c r="I512" s="6"/>
    </row>
    <row r="513" spans="2:9" x14ac:dyDescent="0.15">
      <c r="B513" s="4">
        <v>133</v>
      </c>
      <c r="C513" s="5">
        <v>189248</v>
      </c>
      <c r="D513" s="5">
        <v>5914</v>
      </c>
      <c r="E513" s="5">
        <v>2712</v>
      </c>
      <c r="F513" s="5">
        <v>9976</v>
      </c>
      <c r="G513" s="5">
        <v>32</v>
      </c>
      <c r="H513" s="5">
        <v>1784.5916</v>
      </c>
      <c r="I513" s="6"/>
    </row>
    <row r="514" spans="2:9" x14ac:dyDescent="0.15">
      <c r="B514" s="4">
        <v>134</v>
      </c>
      <c r="C514" s="5">
        <v>223824</v>
      </c>
      <c r="D514" s="5">
        <v>8608</v>
      </c>
      <c r="E514" s="5">
        <v>6136</v>
      </c>
      <c r="F514" s="5">
        <v>12440</v>
      </c>
      <c r="G514" s="5">
        <v>26</v>
      </c>
      <c r="H514" s="5">
        <v>1710.1912</v>
      </c>
      <c r="I514" s="6"/>
    </row>
    <row r="515" spans="2:9" x14ac:dyDescent="0.15">
      <c r="B515" s="4">
        <v>135</v>
      </c>
      <c r="C515" s="5">
        <v>1217760</v>
      </c>
      <c r="D515" s="5">
        <v>11709</v>
      </c>
      <c r="E515" s="5">
        <v>3352</v>
      </c>
      <c r="F515" s="5">
        <v>24280</v>
      </c>
      <c r="G515" s="5">
        <v>104</v>
      </c>
      <c r="H515" s="5">
        <v>5898.9009999999998</v>
      </c>
      <c r="I515" s="6"/>
    </row>
    <row r="516" spans="2:9" x14ac:dyDescent="0.15">
      <c r="B516" s="4">
        <v>136</v>
      </c>
      <c r="C516" s="5">
        <v>321984</v>
      </c>
      <c r="D516" s="5">
        <v>8944</v>
      </c>
      <c r="E516" s="5">
        <v>4952</v>
      </c>
      <c r="F516" s="5">
        <v>13592</v>
      </c>
      <c r="G516" s="5">
        <v>36</v>
      </c>
      <c r="H516" s="5">
        <v>2173.7988</v>
      </c>
      <c r="I516" s="6"/>
    </row>
    <row r="517" spans="2:9" x14ac:dyDescent="0.15">
      <c r="B517" s="4">
        <v>137</v>
      </c>
      <c r="C517" s="5">
        <v>264120</v>
      </c>
      <c r="D517" s="5">
        <v>5869</v>
      </c>
      <c r="E517" s="5">
        <v>1400</v>
      </c>
      <c r="F517" s="5">
        <v>10328</v>
      </c>
      <c r="G517" s="5">
        <v>45</v>
      </c>
      <c r="H517" s="5">
        <v>2355.9699999999998</v>
      </c>
      <c r="I517" s="6"/>
    </row>
    <row r="518" spans="2:9" x14ac:dyDescent="0.15">
      <c r="B518" s="4">
        <v>138</v>
      </c>
      <c r="C518" s="5">
        <v>897840</v>
      </c>
      <c r="D518" s="5">
        <v>12132</v>
      </c>
      <c r="E518" s="5">
        <v>6840</v>
      </c>
      <c r="F518" s="5">
        <v>19608</v>
      </c>
      <c r="G518" s="5">
        <v>74</v>
      </c>
      <c r="H518" s="5">
        <v>3756.0898000000002</v>
      </c>
      <c r="I518" s="6"/>
    </row>
    <row r="519" spans="2:9" x14ac:dyDescent="0.15">
      <c r="B519" s="4">
        <v>139</v>
      </c>
      <c r="C519" s="5">
        <v>417512</v>
      </c>
      <c r="D519" s="5">
        <v>10705</v>
      </c>
      <c r="E519" s="5">
        <v>5496</v>
      </c>
      <c r="F519" s="5">
        <v>17208</v>
      </c>
      <c r="G519" s="5">
        <v>39</v>
      </c>
      <c r="H519" s="5">
        <v>3502.6885000000002</v>
      </c>
      <c r="I519" s="6"/>
    </row>
    <row r="520" spans="2:9" x14ac:dyDescent="0.15">
      <c r="B520" s="4">
        <v>140</v>
      </c>
      <c r="C520" s="5">
        <v>642320</v>
      </c>
      <c r="D520" s="5">
        <v>13963</v>
      </c>
      <c r="E520" s="5">
        <v>6136</v>
      </c>
      <c r="F520" s="5">
        <v>25880</v>
      </c>
      <c r="G520" s="5">
        <v>46</v>
      </c>
      <c r="H520" s="5">
        <v>5907.4706999999999</v>
      </c>
      <c r="I520" s="6"/>
    </row>
    <row r="521" spans="2:9" x14ac:dyDescent="0.15">
      <c r="B521" s="4">
        <v>141</v>
      </c>
      <c r="C521" s="5">
        <v>196488</v>
      </c>
      <c r="D521" s="5">
        <v>10341</v>
      </c>
      <c r="E521" s="5">
        <v>8504</v>
      </c>
      <c r="F521" s="5">
        <v>12824</v>
      </c>
      <c r="G521" s="5">
        <v>19</v>
      </c>
      <c r="H521" s="5">
        <v>898.87274000000002</v>
      </c>
      <c r="I521" s="6"/>
    </row>
    <row r="522" spans="2:9" x14ac:dyDescent="0.15">
      <c r="B522" s="4">
        <v>142</v>
      </c>
      <c r="C522" s="5">
        <v>202816</v>
      </c>
      <c r="D522" s="5">
        <v>10140</v>
      </c>
      <c r="E522" s="5">
        <v>8472</v>
      </c>
      <c r="F522" s="5">
        <v>13208</v>
      </c>
      <c r="G522" s="5">
        <v>20</v>
      </c>
      <c r="H522" s="5">
        <v>1106.1414</v>
      </c>
      <c r="I522" s="6"/>
    </row>
    <row r="523" spans="2:9" x14ac:dyDescent="0.15">
      <c r="B523" s="4">
        <v>143</v>
      </c>
      <c r="C523" s="5">
        <v>193088</v>
      </c>
      <c r="D523" s="5">
        <v>6896</v>
      </c>
      <c r="E523" s="5">
        <v>4504</v>
      </c>
      <c r="F523" s="5">
        <v>9528</v>
      </c>
      <c r="G523" s="5">
        <v>28</v>
      </c>
      <c r="H523" s="5">
        <v>1406.5885000000001</v>
      </c>
      <c r="I523" s="6"/>
    </row>
    <row r="524" spans="2:9" x14ac:dyDescent="0.15">
      <c r="B524" s="4">
        <v>144</v>
      </c>
      <c r="C524" s="5">
        <v>398640</v>
      </c>
      <c r="D524" s="5">
        <v>11724</v>
      </c>
      <c r="E524" s="5">
        <v>8600</v>
      </c>
      <c r="F524" s="5">
        <v>15704</v>
      </c>
      <c r="G524" s="5">
        <v>34</v>
      </c>
      <c r="H524" s="5">
        <v>2046.3915999999999</v>
      </c>
      <c r="I524" s="6"/>
    </row>
    <row r="525" spans="2:9" x14ac:dyDescent="0.15">
      <c r="B525" s="4">
        <v>145</v>
      </c>
      <c r="C525" s="5">
        <v>227912</v>
      </c>
      <c r="D525" s="5">
        <v>7352</v>
      </c>
      <c r="E525" s="5">
        <v>1944</v>
      </c>
      <c r="F525" s="5">
        <v>12568</v>
      </c>
      <c r="G525" s="5">
        <v>31</v>
      </c>
      <c r="H525" s="5">
        <v>3179.7654000000002</v>
      </c>
      <c r="I525" s="6"/>
    </row>
    <row r="526" spans="2:9" x14ac:dyDescent="0.15">
      <c r="B526" s="4">
        <v>146</v>
      </c>
      <c r="C526" s="5">
        <v>150400</v>
      </c>
      <c r="D526" s="5">
        <v>5371</v>
      </c>
      <c r="E526" s="5">
        <v>2712</v>
      </c>
      <c r="F526" s="5">
        <v>9016</v>
      </c>
      <c r="G526" s="5">
        <v>28</v>
      </c>
      <c r="H526" s="5">
        <v>1686.7129</v>
      </c>
      <c r="I526" s="6"/>
    </row>
    <row r="527" spans="2:9" x14ac:dyDescent="0.15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15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15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15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15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15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15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15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15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15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15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15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15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15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15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15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15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15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15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15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15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15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15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15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15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15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15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15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15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15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15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15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15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15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15">
      <c r="B561" s="4">
        <v>181</v>
      </c>
      <c r="I561" s="6"/>
    </row>
    <row r="562" spans="1:10" x14ac:dyDescent="0.15">
      <c r="A562" s="14" t="s">
        <v>10</v>
      </c>
      <c r="B562" s="3">
        <v>146</v>
      </c>
      <c r="I562" s="6"/>
    </row>
    <row r="563" spans="1:10" x14ac:dyDescent="0.15">
      <c r="A563" t="s">
        <v>67</v>
      </c>
      <c r="B563" s="15"/>
      <c r="C563" s="8">
        <f>AVERAGE(C381:C561)</f>
        <v>395877.9726027397</v>
      </c>
      <c r="D563" s="8"/>
      <c r="E563" s="8"/>
      <c r="F563" s="8"/>
      <c r="G563" s="8"/>
      <c r="H563" s="8"/>
      <c r="I563" s="9"/>
      <c r="J563" s="17">
        <f>AVERAGE(D381:D561)</f>
        <v>10735.945205479453</v>
      </c>
    </row>
    <row r="564" spans="1:10" x14ac:dyDescent="0.15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15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15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15">
      <c r="B567" s="4"/>
      <c r="C567" s="16"/>
      <c r="D567" s="16"/>
      <c r="E567" s="16"/>
      <c r="F567" s="16"/>
      <c r="G567" s="16"/>
      <c r="H567" s="16"/>
      <c r="I567" s="18"/>
    </row>
    <row r="568" spans="1:10" x14ac:dyDescent="0.15">
      <c r="A568" s="6"/>
      <c r="B568" s="16">
        <v>1</v>
      </c>
      <c r="C568" s="16">
        <v>535939</v>
      </c>
      <c r="D568" s="16">
        <v>11402</v>
      </c>
      <c r="E568" s="16">
        <v>4301</v>
      </c>
      <c r="F568" s="16">
        <v>20877</v>
      </c>
      <c r="G568" s="16">
        <v>47</v>
      </c>
      <c r="H568" s="16">
        <v>4313.6587</v>
      </c>
      <c r="I568" s="18"/>
    </row>
    <row r="569" spans="1:10" x14ac:dyDescent="0.15">
      <c r="A569" s="6"/>
      <c r="B569" s="16">
        <v>2</v>
      </c>
      <c r="C569" s="16">
        <v>721938</v>
      </c>
      <c r="D569" s="16">
        <v>12447</v>
      </c>
      <c r="E569" s="16">
        <v>4973</v>
      </c>
      <c r="F569" s="16">
        <v>23437</v>
      </c>
      <c r="G569" s="16">
        <v>58</v>
      </c>
      <c r="H569" s="16">
        <v>5351.7466000000004</v>
      </c>
      <c r="I569" s="18"/>
    </row>
    <row r="570" spans="1:10" x14ac:dyDescent="0.15">
      <c r="A570" s="6"/>
      <c r="B570" s="16">
        <v>3</v>
      </c>
      <c r="C570" s="16">
        <v>67458</v>
      </c>
      <c r="D570" s="16">
        <v>6745</v>
      </c>
      <c r="E570" s="16">
        <v>5197</v>
      </c>
      <c r="F570" s="16">
        <v>7245</v>
      </c>
      <c r="G570" s="16">
        <v>10</v>
      </c>
      <c r="H570" s="16">
        <v>612.97670000000005</v>
      </c>
      <c r="I570" s="18"/>
    </row>
    <row r="571" spans="1:10" x14ac:dyDescent="0.15">
      <c r="A571" s="6"/>
      <c r="B571" s="16">
        <v>4</v>
      </c>
      <c r="C571" s="16">
        <v>717272</v>
      </c>
      <c r="D571" s="16">
        <v>12808</v>
      </c>
      <c r="E571" s="16">
        <v>6189</v>
      </c>
      <c r="F571" s="16">
        <v>22765</v>
      </c>
      <c r="G571" s="16">
        <v>56</v>
      </c>
      <c r="H571" s="16">
        <v>4690.0977000000003</v>
      </c>
      <c r="I571" s="18"/>
    </row>
    <row r="572" spans="1:10" x14ac:dyDescent="0.15">
      <c r="A572" s="6"/>
      <c r="B572" s="16">
        <v>5</v>
      </c>
      <c r="C572" s="16">
        <v>455455</v>
      </c>
      <c r="D572" s="16">
        <v>7719</v>
      </c>
      <c r="E572" s="16">
        <v>2541</v>
      </c>
      <c r="F572" s="16">
        <v>15533</v>
      </c>
      <c r="G572" s="16">
        <v>59</v>
      </c>
      <c r="H572" s="16">
        <v>3388.085</v>
      </c>
      <c r="I572" s="18"/>
    </row>
    <row r="573" spans="1:10" x14ac:dyDescent="0.15">
      <c r="A573" s="6"/>
      <c r="B573" s="16">
        <v>6</v>
      </c>
      <c r="C573" s="16">
        <v>373614</v>
      </c>
      <c r="D573" s="16">
        <v>9831</v>
      </c>
      <c r="E573" s="16">
        <v>5549</v>
      </c>
      <c r="F573" s="16">
        <v>15117</v>
      </c>
      <c r="G573" s="16">
        <v>38</v>
      </c>
      <c r="H573" s="16">
        <v>2501.2997999999998</v>
      </c>
      <c r="I573" s="18"/>
    </row>
    <row r="574" spans="1:10" x14ac:dyDescent="0.15">
      <c r="A574" s="6"/>
      <c r="B574" s="16">
        <v>7</v>
      </c>
      <c r="C574" s="16">
        <v>414325</v>
      </c>
      <c r="D574" s="16">
        <v>10105</v>
      </c>
      <c r="E574" s="16">
        <v>5805</v>
      </c>
      <c r="F574" s="16">
        <v>14765</v>
      </c>
      <c r="G574" s="16">
        <v>41</v>
      </c>
      <c r="H574" s="16">
        <v>2477.2102</v>
      </c>
      <c r="I574" s="18"/>
    </row>
    <row r="575" spans="1:10" x14ac:dyDescent="0.15">
      <c r="A575" s="6"/>
      <c r="B575" s="16">
        <v>8</v>
      </c>
      <c r="C575" s="16">
        <v>359700</v>
      </c>
      <c r="D575" s="16">
        <v>9991</v>
      </c>
      <c r="E575" s="16">
        <v>5549</v>
      </c>
      <c r="F575" s="16">
        <v>15373</v>
      </c>
      <c r="G575" s="16">
        <v>36</v>
      </c>
      <c r="H575" s="16">
        <v>2702.3449999999998</v>
      </c>
      <c r="I575" s="18"/>
    </row>
    <row r="576" spans="1:10" x14ac:dyDescent="0.15">
      <c r="A576" s="6"/>
      <c r="B576" s="16">
        <v>9</v>
      </c>
      <c r="C576" s="16">
        <v>115043</v>
      </c>
      <c r="D576" s="16">
        <v>7669</v>
      </c>
      <c r="E576" s="16">
        <v>6189</v>
      </c>
      <c r="F576" s="16">
        <v>9293</v>
      </c>
      <c r="G576" s="16">
        <v>15</v>
      </c>
      <c r="H576" s="16">
        <v>924.64170000000001</v>
      </c>
      <c r="I576" s="18"/>
    </row>
    <row r="577" spans="1:9" x14ac:dyDescent="0.15">
      <c r="A577" s="6"/>
      <c r="B577" s="16">
        <v>10</v>
      </c>
      <c r="C577" s="16">
        <v>335988</v>
      </c>
      <c r="D577" s="16">
        <v>9333</v>
      </c>
      <c r="E577" s="16">
        <v>4557</v>
      </c>
      <c r="F577" s="16">
        <v>14605</v>
      </c>
      <c r="G577" s="16">
        <v>36</v>
      </c>
      <c r="H577" s="16">
        <v>2773.8074000000001</v>
      </c>
      <c r="I577" s="18"/>
    </row>
    <row r="578" spans="1:9" x14ac:dyDescent="0.15">
      <c r="A578" s="6"/>
      <c r="B578" s="16">
        <v>11</v>
      </c>
      <c r="C578" s="16">
        <v>260440</v>
      </c>
      <c r="D578" s="16">
        <v>10851</v>
      </c>
      <c r="E578" s="16">
        <v>5581</v>
      </c>
      <c r="F578" s="16">
        <v>15693</v>
      </c>
      <c r="G578" s="16">
        <v>24</v>
      </c>
      <c r="H578" s="16">
        <v>2891.0237000000002</v>
      </c>
      <c r="I578" s="18"/>
    </row>
    <row r="579" spans="1:9" x14ac:dyDescent="0.15">
      <c r="A579" s="6"/>
      <c r="B579" s="5">
        <v>12</v>
      </c>
      <c r="C579" s="16">
        <v>250336</v>
      </c>
      <c r="D579" s="16">
        <v>7823</v>
      </c>
      <c r="E579" s="16">
        <v>5261</v>
      </c>
      <c r="F579" s="16">
        <v>11821</v>
      </c>
      <c r="G579" s="16">
        <v>32</v>
      </c>
      <c r="H579" s="16">
        <v>1978.5635</v>
      </c>
      <c r="I579" s="18"/>
    </row>
    <row r="580" spans="1:9" x14ac:dyDescent="0.15">
      <c r="B580" s="4">
        <v>13</v>
      </c>
      <c r="C580" s="16">
        <v>403860</v>
      </c>
      <c r="D580" s="16">
        <v>11218</v>
      </c>
      <c r="E580" s="16">
        <v>6093</v>
      </c>
      <c r="F580" s="16">
        <v>17613</v>
      </c>
      <c r="G580" s="16">
        <v>36</v>
      </c>
      <c r="H580" s="16">
        <v>3240.4081999999999</v>
      </c>
      <c r="I580" s="18"/>
    </row>
    <row r="581" spans="1:9" x14ac:dyDescent="0.15">
      <c r="B581" s="4">
        <v>14</v>
      </c>
      <c r="C581" s="16">
        <v>222399</v>
      </c>
      <c r="D581" s="16">
        <v>8237</v>
      </c>
      <c r="E581" s="16">
        <v>5709</v>
      </c>
      <c r="F581" s="16">
        <v>10605</v>
      </c>
      <c r="G581" s="16">
        <v>27</v>
      </c>
      <c r="H581" s="16">
        <v>1473.6312</v>
      </c>
      <c r="I581" s="18"/>
    </row>
    <row r="582" spans="1:9" x14ac:dyDescent="0.15">
      <c r="B582" s="4">
        <v>15</v>
      </c>
      <c r="C582" s="16">
        <v>397935</v>
      </c>
      <c r="D582" s="16">
        <v>9254</v>
      </c>
      <c r="E582" s="16">
        <v>4013</v>
      </c>
      <c r="F582" s="16">
        <v>15469</v>
      </c>
      <c r="G582" s="16">
        <v>43</v>
      </c>
      <c r="H582" s="16">
        <v>3191.7817</v>
      </c>
      <c r="I582" s="18"/>
    </row>
    <row r="583" spans="1:9" x14ac:dyDescent="0.15">
      <c r="B583" s="4">
        <v>16</v>
      </c>
      <c r="C583" s="16">
        <v>28130</v>
      </c>
      <c r="D583" s="16">
        <v>2813</v>
      </c>
      <c r="E583" s="16">
        <v>1645</v>
      </c>
      <c r="F583" s="16">
        <v>3853</v>
      </c>
      <c r="G583" s="16">
        <v>10</v>
      </c>
      <c r="H583" s="16">
        <v>605.32745</v>
      </c>
      <c r="I583" s="18"/>
    </row>
    <row r="584" spans="1:9" x14ac:dyDescent="0.15">
      <c r="B584" s="4">
        <v>17</v>
      </c>
      <c r="C584" s="16">
        <v>722864</v>
      </c>
      <c r="D584" s="16">
        <v>15059</v>
      </c>
      <c r="E584" s="16">
        <v>7405</v>
      </c>
      <c r="F584" s="16">
        <v>28813</v>
      </c>
      <c r="G584" s="16">
        <v>48</v>
      </c>
      <c r="H584" s="16">
        <v>5624.5712999999996</v>
      </c>
      <c r="I584" s="18"/>
    </row>
    <row r="585" spans="1:9" x14ac:dyDescent="0.15">
      <c r="B585" s="4">
        <v>18</v>
      </c>
      <c r="C585" s="16">
        <v>540271</v>
      </c>
      <c r="D585" s="16">
        <v>12564</v>
      </c>
      <c r="E585" s="16">
        <v>6765</v>
      </c>
      <c r="F585" s="16">
        <v>20429</v>
      </c>
      <c r="G585" s="16">
        <v>43</v>
      </c>
      <c r="H585" s="16">
        <v>3687.3928000000001</v>
      </c>
      <c r="I585" s="18"/>
    </row>
    <row r="586" spans="1:9" x14ac:dyDescent="0.15">
      <c r="B586" s="4">
        <v>19</v>
      </c>
      <c r="C586" s="16">
        <v>133437</v>
      </c>
      <c r="D586" s="16">
        <v>7849</v>
      </c>
      <c r="E586" s="16">
        <v>6317</v>
      </c>
      <c r="F586" s="16">
        <v>9997</v>
      </c>
      <c r="G586" s="16">
        <v>17</v>
      </c>
      <c r="H586" s="16">
        <v>995.66309999999999</v>
      </c>
      <c r="I586" s="18"/>
    </row>
    <row r="587" spans="1:9" x14ac:dyDescent="0.15">
      <c r="B587" s="4">
        <v>20</v>
      </c>
      <c r="C587" s="16">
        <v>276737</v>
      </c>
      <c r="D587" s="16">
        <v>7479</v>
      </c>
      <c r="E587" s="16">
        <v>3885</v>
      </c>
      <c r="F587" s="16">
        <v>11373</v>
      </c>
      <c r="G587" s="16">
        <v>37</v>
      </c>
      <c r="H587" s="16">
        <v>2196.0255999999999</v>
      </c>
      <c r="I587" s="18"/>
    </row>
    <row r="588" spans="1:9" x14ac:dyDescent="0.15">
      <c r="B588" s="4">
        <v>21</v>
      </c>
      <c r="C588" s="16">
        <v>329734</v>
      </c>
      <c r="D588" s="16">
        <v>10991</v>
      </c>
      <c r="E588" s="16">
        <v>7661</v>
      </c>
      <c r="F588" s="16">
        <v>15245</v>
      </c>
      <c r="G588" s="16">
        <v>30</v>
      </c>
      <c r="H588" s="16">
        <v>2310.7624999999998</v>
      </c>
      <c r="I588" s="18"/>
    </row>
    <row r="589" spans="1:9" x14ac:dyDescent="0.15">
      <c r="B589" s="4">
        <v>22</v>
      </c>
      <c r="C589" s="16">
        <v>575850</v>
      </c>
      <c r="D589" s="16">
        <v>11517</v>
      </c>
      <c r="E589" s="16">
        <v>4365</v>
      </c>
      <c r="F589" s="16">
        <v>20589</v>
      </c>
      <c r="G589" s="16">
        <v>50</v>
      </c>
      <c r="H589" s="16">
        <v>4160.1719999999996</v>
      </c>
      <c r="I589" s="18"/>
    </row>
    <row r="590" spans="1:9" x14ac:dyDescent="0.15">
      <c r="B590" s="4">
        <v>23</v>
      </c>
      <c r="C590" s="16">
        <v>665219</v>
      </c>
      <c r="D590" s="16">
        <v>14153</v>
      </c>
      <c r="E590" s="16">
        <v>7565</v>
      </c>
      <c r="F590" s="16">
        <v>25293</v>
      </c>
      <c r="G590" s="16">
        <v>47</v>
      </c>
      <c r="H590" s="16">
        <v>4690.6310000000003</v>
      </c>
      <c r="I590" s="18"/>
    </row>
    <row r="591" spans="1:9" x14ac:dyDescent="0.15">
      <c r="B591" s="4">
        <v>24</v>
      </c>
      <c r="C591" s="16">
        <v>403757</v>
      </c>
      <c r="D591" s="16">
        <v>12235</v>
      </c>
      <c r="E591" s="16">
        <v>7757</v>
      </c>
      <c r="F591" s="16">
        <v>18445</v>
      </c>
      <c r="G591" s="16">
        <v>33</v>
      </c>
      <c r="H591" s="16">
        <v>3142.6653000000001</v>
      </c>
      <c r="I591" s="18"/>
    </row>
    <row r="592" spans="1:9" x14ac:dyDescent="0.15">
      <c r="B592" s="4">
        <v>25</v>
      </c>
      <c r="C592" s="16">
        <v>535140</v>
      </c>
      <c r="D592" s="16">
        <v>10291</v>
      </c>
      <c r="E592" s="16">
        <v>4621</v>
      </c>
      <c r="F592" s="16">
        <v>17485</v>
      </c>
      <c r="G592" s="16">
        <v>52</v>
      </c>
      <c r="H592" s="16">
        <v>3072.1370000000002</v>
      </c>
      <c r="I592" s="18"/>
    </row>
    <row r="593" spans="1:9" x14ac:dyDescent="0.15">
      <c r="B593" s="4">
        <v>26</v>
      </c>
      <c r="C593" s="16">
        <v>487592</v>
      </c>
      <c r="D593" s="16">
        <v>12189</v>
      </c>
      <c r="E593" s="16">
        <v>7309</v>
      </c>
      <c r="F593" s="16">
        <v>18413</v>
      </c>
      <c r="G593" s="16">
        <v>40</v>
      </c>
      <c r="H593" s="16">
        <v>3020.9868000000001</v>
      </c>
      <c r="I593" s="18"/>
    </row>
    <row r="594" spans="1:9" x14ac:dyDescent="0.15">
      <c r="B594" s="4">
        <v>27</v>
      </c>
      <c r="C594" s="16">
        <v>687057</v>
      </c>
      <c r="D594" s="16">
        <v>12963</v>
      </c>
      <c r="E594" s="16">
        <v>7565</v>
      </c>
      <c r="F594" s="16">
        <v>21357</v>
      </c>
      <c r="G594" s="16">
        <v>53</v>
      </c>
      <c r="H594" s="16">
        <v>3691.1653000000001</v>
      </c>
      <c r="I594" s="18"/>
    </row>
    <row r="595" spans="1:9" x14ac:dyDescent="0.15">
      <c r="B595" s="4">
        <v>28</v>
      </c>
      <c r="C595" s="16">
        <v>108342</v>
      </c>
      <c r="D595" s="16">
        <v>7738</v>
      </c>
      <c r="E595" s="16">
        <v>6317</v>
      </c>
      <c r="F595" s="16">
        <v>9069</v>
      </c>
      <c r="G595" s="16">
        <v>14</v>
      </c>
      <c r="H595" s="16">
        <v>883.31395999999995</v>
      </c>
      <c r="I595" s="18"/>
    </row>
    <row r="596" spans="1:9" x14ac:dyDescent="0.15">
      <c r="B596" s="4">
        <v>29</v>
      </c>
      <c r="C596" s="16">
        <v>572579</v>
      </c>
      <c r="D596" s="16">
        <v>12182</v>
      </c>
      <c r="E596" s="16">
        <v>6893</v>
      </c>
      <c r="F596" s="16">
        <v>19565</v>
      </c>
      <c r="G596" s="16">
        <v>47</v>
      </c>
      <c r="H596" s="16">
        <v>3567.1523000000002</v>
      </c>
      <c r="I596" s="18"/>
    </row>
    <row r="597" spans="1:9" x14ac:dyDescent="0.15">
      <c r="B597" s="4">
        <v>30</v>
      </c>
      <c r="C597" s="16">
        <v>187743</v>
      </c>
      <c r="D597" s="16">
        <v>6953</v>
      </c>
      <c r="E597" s="16">
        <v>5229</v>
      </c>
      <c r="F597" s="16">
        <v>10541</v>
      </c>
      <c r="G597" s="16">
        <v>27</v>
      </c>
      <c r="H597" s="16">
        <v>1198.7878000000001</v>
      </c>
      <c r="I597" s="18"/>
    </row>
    <row r="598" spans="1:9" x14ac:dyDescent="0.15">
      <c r="A598" s="6"/>
      <c r="B598" s="4">
        <v>31</v>
      </c>
      <c r="C598" s="16">
        <v>547637</v>
      </c>
      <c r="D598" s="16">
        <v>13357</v>
      </c>
      <c r="E598" s="16">
        <v>8365</v>
      </c>
      <c r="F598" s="16">
        <v>19597</v>
      </c>
      <c r="G598" s="16">
        <v>41</v>
      </c>
      <c r="H598" s="16">
        <v>3290.6518999999998</v>
      </c>
      <c r="I598" s="18"/>
    </row>
    <row r="599" spans="1:9" x14ac:dyDescent="0.15">
      <c r="A599" s="11"/>
      <c r="B599" s="5">
        <v>32</v>
      </c>
      <c r="C599" s="16">
        <v>343559</v>
      </c>
      <c r="D599" s="16">
        <v>9815</v>
      </c>
      <c r="E599" s="16">
        <v>6125</v>
      </c>
      <c r="F599" s="16">
        <v>15053</v>
      </c>
      <c r="G599" s="16">
        <v>35</v>
      </c>
      <c r="H599" s="16">
        <v>2666.2642000000001</v>
      </c>
      <c r="I599" s="18"/>
    </row>
    <row r="600" spans="1:9" x14ac:dyDescent="0.15">
      <c r="B600" s="4">
        <v>33</v>
      </c>
      <c r="C600" s="16">
        <v>514023</v>
      </c>
      <c r="D600" s="16">
        <v>14686</v>
      </c>
      <c r="E600" s="16">
        <v>9325</v>
      </c>
      <c r="F600" s="16">
        <v>21517</v>
      </c>
      <c r="G600" s="16">
        <v>35</v>
      </c>
      <c r="H600" s="16">
        <v>3111.9011</v>
      </c>
      <c r="I600" s="18"/>
    </row>
    <row r="601" spans="1:9" x14ac:dyDescent="0.15">
      <c r="B601" s="4">
        <v>34</v>
      </c>
      <c r="C601" s="16">
        <v>776516</v>
      </c>
      <c r="D601" s="16">
        <v>14933</v>
      </c>
      <c r="E601" s="16">
        <v>7053</v>
      </c>
      <c r="F601" s="16">
        <v>25837</v>
      </c>
      <c r="G601" s="16">
        <v>52</v>
      </c>
      <c r="H601" s="16">
        <v>5178.5303000000004</v>
      </c>
      <c r="I601" s="18"/>
    </row>
    <row r="602" spans="1:9" x14ac:dyDescent="0.15">
      <c r="B602" s="4">
        <v>35</v>
      </c>
      <c r="C602" s="16">
        <v>173226</v>
      </c>
      <c r="D602" s="16">
        <v>9623</v>
      </c>
      <c r="E602" s="16">
        <v>6957</v>
      </c>
      <c r="F602" s="16">
        <v>11693</v>
      </c>
      <c r="G602" s="16">
        <v>18</v>
      </c>
      <c r="H602" s="16">
        <v>1264.5183</v>
      </c>
      <c r="I602" s="18"/>
    </row>
    <row r="603" spans="1:9" x14ac:dyDescent="0.15">
      <c r="B603" s="4">
        <v>36</v>
      </c>
      <c r="C603" s="16">
        <v>160783</v>
      </c>
      <c r="D603" s="16">
        <v>14616</v>
      </c>
      <c r="E603" s="16">
        <v>12749</v>
      </c>
      <c r="F603" s="16">
        <v>15949</v>
      </c>
      <c r="G603" s="16">
        <v>11</v>
      </c>
      <c r="H603" s="16">
        <v>1133.2045000000001</v>
      </c>
      <c r="I603" s="18"/>
    </row>
    <row r="604" spans="1:9" x14ac:dyDescent="0.15">
      <c r="B604" s="4">
        <v>37</v>
      </c>
      <c r="C604" s="16">
        <v>145149</v>
      </c>
      <c r="D604" s="16">
        <v>8538</v>
      </c>
      <c r="E604" s="16">
        <v>6381</v>
      </c>
      <c r="F604" s="16">
        <v>9709</v>
      </c>
      <c r="G604" s="16">
        <v>17</v>
      </c>
      <c r="H604" s="16">
        <v>833.54156</v>
      </c>
      <c r="I604" s="18"/>
    </row>
    <row r="605" spans="1:9" x14ac:dyDescent="0.15">
      <c r="B605" s="4">
        <v>38</v>
      </c>
      <c r="C605" s="16">
        <v>612866</v>
      </c>
      <c r="D605" s="16">
        <v>14592</v>
      </c>
      <c r="E605" s="16">
        <v>10253</v>
      </c>
      <c r="F605" s="16">
        <v>22061</v>
      </c>
      <c r="G605" s="16">
        <v>42</v>
      </c>
      <c r="H605" s="16">
        <v>3382.5331999999999</v>
      </c>
      <c r="I605" s="18"/>
    </row>
    <row r="606" spans="1:9" x14ac:dyDescent="0.15">
      <c r="B606" s="4">
        <v>39</v>
      </c>
      <c r="C606" s="16">
        <v>1111522</v>
      </c>
      <c r="D606" s="16">
        <v>15020</v>
      </c>
      <c r="E606" s="16">
        <v>5837</v>
      </c>
      <c r="F606" s="16">
        <v>30093</v>
      </c>
      <c r="G606" s="16">
        <v>74</v>
      </c>
      <c r="H606" s="16">
        <v>6313.8525</v>
      </c>
      <c r="I606" s="18"/>
    </row>
    <row r="607" spans="1:9" x14ac:dyDescent="0.15">
      <c r="B607" s="4">
        <v>40</v>
      </c>
      <c r="C607" s="16">
        <v>168631</v>
      </c>
      <c r="D607" s="16">
        <v>8875</v>
      </c>
      <c r="E607" s="16">
        <v>6989</v>
      </c>
      <c r="F607" s="16">
        <v>10157</v>
      </c>
      <c r="G607" s="16">
        <v>19</v>
      </c>
      <c r="H607" s="16">
        <v>782.12743999999998</v>
      </c>
      <c r="I607" s="18"/>
    </row>
    <row r="608" spans="1:9" x14ac:dyDescent="0.15">
      <c r="B608" s="4">
        <v>41</v>
      </c>
      <c r="C608" s="16">
        <v>415446</v>
      </c>
      <c r="D608" s="16">
        <v>9031</v>
      </c>
      <c r="E608" s="16">
        <v>5549</v>
      </c>
      <c r="F608" s="16">
        <v>14957</v>
      </c>
      <c r="G608" s="16">
        <v>46</v>
      </c>
      <c r="H608" s="16">
        <v>2248.1248000000001</v>
      </c>
      <c r="I608" s="18"/>
    </row>
    <row r="609" spans="2:9" x14ac:dyDescent="0.15">
      <c r="B609" s="4">
        <v>42</v>
      </c>
      <c r="C609" s="16">
        <v>578806</v>
      </c>
      <c r="D609" s="16">
        <v>12582</v>
      </c>
      <c r="E609" s="16">
        <v>8493</v>
      </c>
      <c r="F609" s="16">
        <v>18445</v>
      </c>
      <c r="G609" s="16">
        <v>46</v>
      </c>
      <c r="H609" s="16">
        <v>2817.0396000000001</v>
      </c>
      <c r="I609" s="18"/>
    </row>
    <row r="610" spans="2:9" x14ac:dyDescent="0.15">
      <c r="B610" s="4">
        <v>43</v>
      </c>
      <c r="C610" s="16">
        <v>145290</v>
      </c>
      <c r="D610" s="16">
        <v>8071</v>
      </c>
      <c r="E610" s="16">
        <v>5709</v>
      </c>
      <c r="F610" s="16">
        <v>10509</v>
      </c>
      <c r="G610" s="16">
        <v>18</v>
      </c>
      <c r="H610" s="16">
        <v>1160.5047999999999</v>
      </c>
      <c r="I610" s="18"/>
    </row>
    <row r="611" spans="2:9" x14ac:dyDescent="0.15">
      <c r="B611" s="4">
        <v>44</v>
      </c>
      <c r="C611" s="16">
        <v>705539</v>
      </c>
      <c r="D611" s="16">
        <v>15011</v>
      </c>
      <c r="E611" s="16">
        <v>7917</v>
      </c>
      <c r="F611" s="16">
        <v>22925</v>
      </c>
      <c r="G611" s="16">
        <v>47</v>
      </c>
      <c r="H611" s="16">
        <v>3964.5817999999999</v>
      </c>
      <c r="I611" s="18"/>
    </row>
    <row r="612" spans="2:9" x14ac:dyDescent="0.15">
      <c r="B612" s="4">
        <v>45</v>
      </c>
      <c r="C612" s="16">
        <v>1826277</v>
      </c>
      <c r="D612" s="16">
        <v>20519</v>
      </c>
      <c r="E612" s="16">
        <v>13293</v>
      </c>
      <c r="F612" s="16">
        <v>29741</v>
      </c>
      <c r="G612" s="16">
        <v>89</v>
      </c>
      <c r="H612" s="16">
        <v>4507.0522000000001</v>
      </c>
      <c r="I612" s="18"/>
    </row>
    <row r="613" spans="2:9" x14ac:dyDescent="0.15">
      <c r="B613" s="4">
        <v>46</v>
      </c>
      <c r="C613" s="16">
        <v>250584</v>
      </c>
      <c r="D613" s="16">
        <v>10441</v>
      </c>
      <c r="E613" s="16">
        <v>8013</v>
      </c>
      <c r="F613" s="16">
        <v>13101</v>
      </c>
      <c r="G613" s="16">
        <v>24</v>
      </c>
      <c r="H613" s="16">
        <v>1228.2156</v>
      </c>
      <c r="I613" s="18"/>
    </row>
    <row r="614" spans="2:9" x14ac:dyDescent="0.15">
      <c r="B614" s="4">
        <v>47</v>
      </c>
      <c r="C614" s="16">
        <v>816329</v>
      </c>
      <c r="D614" s="16">
        <v>18140</v>
      </c>
      <c r="E614" s="16">
        <v>9997</v>
      </c>
      <c r="F614" s="16">
        <v>26317</v>
      </c>
      <c r="G614" s="16">
        <v>45</v>
      </c>
      <c r="H614" s="16">
        <v>4586.91</v>
      </c>
      <c r="I614" s="18"/>
    </row>
    <row r="615" spans="2:9" x14ac:dyDescent="0.15">
      <c r="B615" s="4">
        <v>48</v>
      </c>
      <c r="C615" s="16">
        <v>81687</v>
      </c>
      <c r="D615" s="16">
        <v>4299</v>
      </c>
      <c r="E615" s="16">
        <v>2701</v>
      </c>
      <c r="F615" s="16">
        <v>5933</v>
      </c>
      <c r="G615" s="16">
        <v>19</v>
      </c>
      <c r="H615" s="16">
        <v>1015.491</v>
      </c>
      <c r="I615" s="18"/>
    </row>
    <row r="616" spans="2:9" x14ac:dyDescent="0.15">
      <c r="B616" s="4">
        <v>49</v>
      </c>
      <c r="C616" s="16">
        <v>91876</v>
      </c>
      <c r="D616" s="16">
        <v>4593</v>
      </c>
      <c r="E616" s="16">
        <v>3117</v>
      </c>
      <c r="F616" s="16">
        <v>6285</v>
      </c>
      <c r="G616" s="16">
        <v>20</v>
      </c>
      <c r="H616" s="16">
        <v>901.05529999999999</v>
      </c>
      <c r="I616" s="18"/>
    </row>
    <row r="617" spans="2:9" x14ac:dyDescent="0.15">
      <c r="B617" s="4">
        <v>50</v>
      </c>
      <c r="C617" s="16">
        <v>111388</v>
      </c>
      <c r="D617" s="16">
        <v>9282</v>
      </c>
      <c r="E617" s="16">
        <v>8333</v>
      </c>
      <c r="F617" s="16">
        <v>10285</v>
      </c>
      <c r="G617" s="16">
        <v>12</v>
      </c>
      <c r="H617" s="16">
        <v>647.71119999999996</v>
      </c>
      <c r="I617" s="18"/>
    </row>
    <row r="618" spans="2:9" x14ac:dyDescent="0.15">
      <c r="B618" s="4">
        <v>51</v>
      </c>
      <c r="C618" s="16">
        <v>511407</v>
      </c>
      <c r="D618" s="16">
        <v>11893</v>
      </c>
      <c r="E618" s="16">
        <v>8589</v>
      </c>
      <c r="F618" s="16">
        <v>15757</v>
      </c>
      <c r="G618" s="16">
        <v>43</v>
      </c>
      <c r="H618" s="16">
        <v>1968.3077000000001</v>
      </c>
      <c r="I618" s="18"/>
    </row>
    <row r="619" spans="2:9" x14ac:dyDescent="0.15">
      <c r="B619" s="4">
        <v>52</v>
      </c>
      <c r="C619" s="16">
        <v>309760</v>
      </c>
      <c r="D619" s="16">
        <v>9680</v>
      </c>
      <c r="E619" s="16">
        <v>6413</v>
      </c>
      <c r="F619" s="16">
        <v>12141</v>
      </c>
      <c r="G619" s="16">
        <v>32</v>
      </c>
      <c r="H619" s="16">
        <v>1643.6542999999999</v>
      </c>
      <c r="I619" s="18"/>
    </row>
    <row r="620" spans="2:9" x14ac:dyDescent="0.15">
      <c r="B620" s="4">
        <v>53</v>
      </c>
      <c r="C620" s="16">
        <v>562818</v>
      </c>
      <c r="D620" s="16">
        <v>13400</v>
      </c>
      <c r="E620" s="16">
        <v>8397</v>
      </c>
      <c r="F620" s="16">
        <v>19533</v>
      </c>
      <c r="G620" s="16">
        <v>42</v>
      </c>
      <c r="H620" s="16">
        <v>3100.0178000000001</v>
      </c>
      <c r="I620" s="18"/>
    </row>
    <row r="621" spans="2:9" x14ac:dyDescent="0.15">
      <c r="B621" s="4">
        <v>54</v>
      </c>
      <c r="C621" s="16">
        <v>467016</v>
      </c>
      <c r="D621" s="16">
        <v>11675</v>
      </c>
      <c r="E621" s="16">
        <v>7085</v>
      </c>
      <c r="F621" s="16">
        <v>16717</v>
      </c>
      <c r="G621" s="16">
        <v>40</v>
      </c>
      <c r="H621" s="16">
        <v>2703.8838000000001</v>
      </c>
      <c r="I621" s="18"/>
    </row>
    <row r="622" spans="2:9" x14ac:dyDescent="0.15">
      <c r="B622" s="4">
        <v>55</v>
      </c>
      <c r="C622" s="16">
        <v>639203</v>
      </c>
      <c r="D622" s="16">
        <v>13600</v>
      </c>
      <c r="E622" s="16">
        <v>6701</v>
      </c>
      <c r="F622" s="16">
        <v>23757</v>
      </c>
      <c r="G622" s="16">
        <v>47</v>
      </c>
      <c r="H622" s="16">
        <v>4447.7389999999996</v>
      </c>
      <c r="I622" s="18"/>
    </row>
    <row r="623" spans="2:9" x14ac:dyDescent="0.15">
      <c r="B623" s="4">
        <v>56</v>
      </c>
      <c r="C623" s="16">
        <v>314905</v>
      </c>
      <c r="D623" s="16">
        <v>10858</v>
      </c>
      <c r="E623" s="16">
        <v>7757</v>
      </c>
      <c r="F623" s="16">
        <v>15309</v>
      </c>
      <c r="G623" s="16">
        <v>29</v>
      </c>
      <c r="H623" s="16">
        <v>2158.4659999999999</v>
      </c>
      <c r="I623" s="18"/>
    </row>
    <row r="624" spans="2:9" x14ac:dyDescent="0.15">
      <c r="B624" s="4">
        <v>57</v>
      </c>
      <c r="C624" s="16">
        <v>182928</v>
      </c>
      <c r="D624" s="16">
        <v>11433</v>
      </c>
      <c r="E624" s="16">
        <v>9901</v>
      </c>
      <c r="F624" s="16">
        <v>12557</v>
      </c>
      <c r="G624" s="16">
        <v>16</v>
      </c>
      <c r="H624" s="16">
        <v>892.78470000000004</v>
      </c>
      <c r="I624" s="18"/>
    </row>
    <row r="625" spans="2:9" x14ac:dyDescent="0.15">
      <c r="B625" s="4">
        <v>58</v>
      </c>
      <c r="C625" s="16">
        <v>364082</v>
      </c>
      <c r="D625" s="16">
        <v>14003</v>
      </c>
      <c r="E625" s="16">
        <v>7405</v>
      </c>
      <c r="F625" s="16">
        <v>23949</v>
      </c>
      <c r="G625" s="16">
        <v>26</v>
      </c>
      <c r="H625" s="16">
        <v>5231.4907000000003</v>
      </c>
      <c r="I625" s="18"/>
    </row>
    <row r="626" spans="2:9" x14ac:dyDescent="0.15">
      <c r="B626" s="4">
        <v>59</v>
      </c>
      <c r="C626" s="16">
        <v>686838</v>
      </c>
      <c r="D626" s="16">
        <v>14931</v>
      </c>
      <c r="E626" s="16">
        <v>7853</v>
      </c>
      <c r="F626" s="16">
        <v>24525</v>
      </c>
      <c r="G626" s="16">
        <v>46</v>
      </c>
      <c r="H626" s="16">
        <v>4748.0060000000003</v>
      </c>
      <c r="I626" s="18"/>
    </row>
    <row r="627" spans="2:9" x14ac:dyDescent="0.15">
      <c r="B627" s="4">
        <v>60</v>
      </c>
      <c r="C627" s="16">
        <v>659061</v>
      </c>
      <c r="D627" s="16">
        <v>16074</v>
      </c>
      <c r="E627" s="16">
        <v>5549</v>
      </c>
      <c r="F627" s="16">
        <v>29293</v>
      </c>
      <c r="G627" s="16">
        <v>41</v>
      </c>
      <c r="H627" s="16">
        <v>6945.5356000000002</v>
      </c>
      <c r="I627" s="18"/>
    </row>
    <row r="628" spans="2:9" x14ac:dyDescent="0.15">
      <c r="B628" s="4">
        <v>61</v>
      </c>
      <c r="C628" s="16">
        <v>518325</v>
      </c>
      <c r="D628" s="16">
        <v>12642</v>
      </c>
      <c r="E628" s="16">
        <v>6957</v>
      </c>
      <c r="F628" s="16">
        <v>20909</v>
      </c>
      <c r="G628" s="16">
        <v>41</v>
      </c>
      <c r="H628" s="16">
        <v>3760.1614</v>
      </c>
      <c r="I628" s="18"/>
    </row>
    <row r="629" spans="2:9" x14ac:dyDescent="0.15">
      <c r="B629" s="4">
        <v>62</v>
      </c>
      <c r="C629" s="16">
        <v>473717</v>
      </c>
      <c r="D629" s="16">
        <v>11554</v>
      </c>
      <c r="E629" s="16">
        <v>6765</v>
      </c>
      <c r="F629" s="16">
        <v>17229</v>
      </c>
      <c r="G629" s="16">
        <v>41</v>
      </c>
      <c r="H629" s="16">
        <v>2762.5444000000002</v>
      </c>
      <c r="I629" s="18"/>
    </row>
    <row r="630" spans="2:9" x14ac:dyDescent="0.15">
      <c r="B630" s="4">
        <v>63</v>
      </c>
      <c r="C630" s="16">
        <v>283276</v>
      </c>
      <c r="D630" s="16">
        <v>10117</v>
      </c>
      <c r="E630" s="16">
        <v>7213</v>
      </c>
      <c r="F630" s="16">
        <v>13325</v>
      </c>
      <c r="G630" s="16">
        <v>28</v>
      </c>
      <c r="H630" s="16">
        <v>1859.6057000000001</v>
      </c>
      <c r="I630" s="18"/>
    </row>
    <row r="631" spans="2:9" x14ac:dyDescent="0.15">
      <c r="B631" s="4">
        <v>64</v>
      </c>
      <c r="C631" s="16">
        <v>414284</v>
      </c>
      <c r="D631" s="16">
        <v>14795</v>
      </c>
      <c r="E631" s="16">
        <v>6573</v>
      </c>
      <c r="F631" s="16">
        <v>26253</v>
      </c>
      <c r="G631" s="16">
        <v>28</v>
      </c>
      <c r="H631" s="16">
        <v>5935.1122999999998</v>
      </c>
      <c r="I631" s="18"/>
    </row>
    <row r="632" spans="2:9" x14ac:dyDescent="0.15">
      <c r="B632" s="4">
        <v>65</v>
      </c>
      <c r="C632" s="16">
        <v>979073</v>
      </c>
      <c r="D632" s="16">
        <v>14189</v>
      </c>
      <c r="E632" s="16">
        <v>6093</v>
      </c>
      <c r="F632" s="16">
        <v>27693</v>
      </c>
      <c r="G632" s="16">
        <v>69</v>
      </c>
      <c r="H632" s="16">
        <v>6413.2275</v>
      </c>
      <c r="I632" s="18"/>
    </row>
    <row r="633" spans="2:9" x14ac:dyDescent="0.15">
      <c r="B633" s="4">
        <v>66</v>
      </c>
      <c r="C633" s="16">
        <v>362074</v>
      </c>
      <c r="D633" s="16">
        <v>10649</v>
      </c>
      <c r="E633" s="16">
        <v>6285</v>
      </c>
      <c r="F633" s="16">
        <v>15405</v>
      </c>
      <c r="G633" s="16">
        <v>34</v>
      </c>
      <c r="H633" s="16">
        <v>2487.0329999999999</v>
      </c>
      <c r="I633" s="18"/>
    </row>
    <row r="634" spans="2:9" x14ac:dyDescent="0.15">
      <c r="B634" s="4">
        <v>67</v>
      </c>
      <c r="C634" s="16">
        <v>683574</v>
      </c>
      <c r="D634" s="16">
        <v>14860</v>
      </c>
      <c r="E634" s="16">
        <v>8237</v>
      </c>
      <c r="F634" s="16">
        <v>24781</v>
      </c>
      <c r="G634" s="16">
        <v>46</v>
      </c>
      <c r="H634" s="16">
        <v>4956.6629999999996</v>
      </c>
      <c r="I634" s="18"/>
    </row>
    <row r="635" spans="2:9" x14ac:dyDescent="0.15">
      <c r="B635" s="4">
        <v>68</v>
      </c>
      <c r="C635" s="16">
        <v>129155</v>
      </c>
      <c r="D635" s="16">
        <v>8610</v>
      </c>
      <c r="E635" s="16">
        <v>7085</v>
      </c>
      <c r="F635" s="16">
        <v>9901</v>
      </c>
      <c r="G635" s="16">
        <v>15</v>
      </c>
      <c r="H635" s="16">
        <v>898.41859999999997</v>
      </c>
      <c r="I635" s="18"/>
    </row>
    <row r="636" spans="2:9" x14ac:dyDescent="0.15">
      <c r="B636" s="4">
        <v>69</v>
      </c>
      <c r="C636" s="16">
        <v>333006</v>
      </c>
      <c r="D636" s="16">
        <v>8763</v>
      </c>
      <c r="E636" s="16">
        <v>5549</v>
      </c>
      <c r="F636" s="16">
        <v>14509</v>
      </c>
      <c r="G636" s="16">
        <v>38</v>
      </c>
      <c r="H636" s="16">
        <v>2613.5866999999998</v>
      </c>
      <c r="I636" s="18"/>
    </row>
    <row r="637" spans="2:9" x14ac:dyDescent="0.15">
      <c r="B637" s="4">
        <v>70</v>
      </c>
      <c r="C637" s="5">
        <v>1175066</v>
      </c>
      <c r="D637" s="5">
        <v>17804</v>
      </c>
      <c r="E637" s="5">
        <v>7821</v>
      </c>
      <c r="F637" s="5">
        <v>30061</v>
      </c>
      <c r="G637" s="5">
        <v>66</v>
      </c>
      <c r="H637" s="5">
        <v>6655.7816999999995</v>
      </c>
      <c r="I637" s="6"/>
    </row>
    <row r="638" spans="2:9" x14ac:dyDescent="0.15">
      <c r="B638" s="4">
        <v>71</v>
      </c>
      <c r="C638" s="5">
        <v>857610</v>
      </c>
      <c r="D638" s="5">
        <v>17152</v>
      </c>
      <c r="E638" s="5">
        <v>8525</v>
      </c>
      <c r="F638" s="5">
        <v>29229</v>
      </c>
      <c r="G638" s="5">
        <v>50</v>
      </c>
      <c r="H638" s="5">
        <v>6020.6220000000003</v>
      </c>
      <c r="I638" s="6"/>
    </row>
    <row r="639" spans="2:9" x14ac:dyDescent="0.15">
      <c r="B639" s="4">
        <v>72</v>
      </c>
      <c r="C639" s="5">
        <v>631139</v>
      </c>
      <c r="D639" s="5">
        <v>13428</v>
      </c>
      <c r="E639" s="5">
        <v>8749</v>
      </c>
      <c r="F639" s="5">
        <v>19629</v>
      </c>
      <c r="G639" s="5">
        <v>47</v>
      </c>
      <c r="H639" s="5">
        <v>3196.1042000000002</v>
      </c>
      <c r="I639" s="6"/>
    </row>
    <row r="640" spans="2:9" x14ac:dyDescent="0.15">
      <c r="B640" s="4">
        <v>73</v>
      </c>
      <c r="C640" s="5">
        <v>1182263</v>
      </c>
      <c r="D640" s="5">
        <v>14244</v>
      </c>
      <c r="E640" s="5">
        <v>8269</v>
      </c>
      <c r="F640" s="5">
        <v>26285</v>
      </c>
      <c r="G640" s="5">
        <v>83</v>
      </c>
      <c r="H640" s="5">
        <v>4887.7690000000002</v>
      </c>
      <c r="I640" s="6"/>
    </row>
    <row r="641" spans="1:9" x14ac:dyDescent="0.15">
      <c r="B641" s="4">
        <v>74</v>
      </c>
      <c r="C641" s="5">
        <v>662658</v>
      </c>
      <c r="D641" s="5">
        <v>15777</v>
      </c>
      <c r="E641" s="5">
        <v>9965</v>
      </c>
      <c r="F641" s="5">
        <v>22285</v>
      </c>
      <c r="G641" s="5">
        <v>42</v>
      </c>
      <c r="H641" s="5">
        <v>3741.0311999999999</v>
      </c>
      <c r="I641" s="6"/>
    </row>
    <row r="642" spans="1:9" x14ac:dyDescent="0.15">
      <c r="B642" s="4">
        <v>75</v>
      </c>
      <c r="C642" s="5">
        <v>119618</v>
      </c>
      <c r="D642" s="5">
        <v>11961</v>
      </c>
      <c r="E642" s="5">
        <v>10733</v>
      </c>
      <c r="F642" s="5">
        <v>13197</v>
      </c>
      <c r="G642" s="5">
        <v>10</v>
      </c>
      <c r="H642" s="5">
        <v>807.31979999999999</v>
      </c>
      <c r="I642" s="6"/>
    </row>
    <row r="643" spans="1:9" x14ac:dyDescent="0.15">
      <c r="B643" s="4">
        <v>76</v>
      </c>
      <c r="C643" s="5">
        <v>370105</v>
      </c>
      <c r="D643" s="5">
        <v>12762</v>
      </c>
      <c r="E643" s="5">
        <v>9389</v>
      </c>
      <c r="F643" s="5">
        <v>17101</v>
      </c>
      <c r="G643" s="5">
        <v>29</v>
      </c>
      <c r="H643" s="5">
        <v>1932.578</v>
      </c>
      <c r="I643" s="6"/>
    </row>
    <row r="644" spans="1:9" x14ac:dyDescent="0.15">
      <c r="B644" s="4">
        <v>77</v>
      </c>
      <c r="C644" s="5">
        <v>434683</v>
      </c>
      <c r="D644" s="5">
        <v>11145</v>
      </c>
      <c r="E644" s="5">
        <v>7117</v>
      </c>
      <c r="F644" s="5">
        <v>16589</v>
      </c>
      <c r="G644" s="5">
        <v>39</v>
      </c>
      <c r="H644" s="5">
        <v>2496.5482999999999</v>
      </c>
      <c r="I644" s="6"/>
    </row>
    <row r="645" spans="1:9" x14ac:dyDescent="0.15">
      <c r="B645" s="4">
        <v>78</v>
      </c>
      <c r="C645" s="5">
        <v>281061</v>
      </c>
      <c r="D645" s="5">
        <v>11242</v>
      </c>
      <c r="E645" s="5">
        <v>9293</v>
      </c>
      <c r="F645" s="5">
        <v>13773</v>
      </c>
      <c r="G645" s="5">
        <v>25</v>
      </c>
      <c r="H645" s="5">
        <v>1282.0954999999999</v>
      </c>
      <c r="I645" s="6"/>
    </row>
    <row r="646" spans="1:9" x14ac:dyDescent="0.15">
      <c r="A646" s="13"/>
      <c r="B646" s="4">
        <v>79</v>
      </c>
      <c r="C646" s="5">
        <v>911453</v>
      </c>
      <c r="D646" s="5">
        <v>11252</v>
      </c>
      <c r="E646" s="5">
        <v>6509</v>
      </c>
      <c r="F646" s="5">
        <v>17037</v>
      </c>
      <c r="G646" s="5">
        <v>81</v>
      </c>
      <c r="H646" s="5">
        <v>3020.7968999999998</v>
      </c>
      <c r="I646" s="6"/>
    </row>
    <row r="647" spans="1:9" x14ac:dyDescent="0.15">
      <c r="A647" s="5"/>
      <c r="B647" s="4">
        <v>80</v>
      </c>
      <c r="C647" s="5">
        <v>386137</v>
      </c>
      <c r="D647" s="10">
        <v>13315</v>
      </c>
      <c r="E647" s="5">
        <v>9357</v>
      </c>
      <c r="F647" s="5">
        <v>16621</v>
      </c>
      <c r="G647" s="5">
        <v>29</v>
      </c>
      <c r="H647" s="5">
        <v>1851.3062</v>
      </c>
      <c r="I647" s="6"/>
    </row>
    <row r="648" spans="1:9" x14ac:dyDescent="0.15">
      <c r="A648" s="5"/>
      <c r="B648" s="4">
        <v>81</v>
      </c>
      <c r="C648" s="5">
        <v>295819</v>
      </c>
      <c r="D648" s="5">
        <v>12861</v>
      </c>
      <c r="E648" s="5">
        <v>10605</v>
      </c>
      <c r="F648" s="5">
        <v>14317</v>
      </c>
      <c r="G648" s="5">
        <v>23</v>
      </c>
      <c r="H648" s="5">
        <v>916.68970000000002</v>
      </c>
      <c r="I648" s="6"/>
    </row>
    <row r="649" spans="1:9" x14ac:dyDescent="0.15">
      <c r="B649" s="4">
        <v>82</v>
      </c>
      <c r="C649" s="5">
        <v>624584</v>
      </c>
      <c r="D649" s="5">
        <v>15614</v>
      </c>
      <c r="E649" s="5">
        <v>8653</v>
      </c>
      <c r="F649" s="5">
        <v>24845</v>
      </c>
      <c r="G649" s="5">
        <v>40</v>
      </c>
      <c r="H649" s="5">
        <v>4635.241</v>
      </c>
      <c r="I649" s="6"/>
    </row>
    <row r="650" spans="1:9" x14ac:dyDescent="0.15">
      <c r="B650" s="4">
        <v>83</v>
      </c>
      <c r="C650" s="5">
        <v>397016</v>
      </c>
      <c r="D650" s="5">
        <v>16542</v>
      </c>
      <c r="E650" s="5">
        <v>12781</v>
      </c>
      <c r="F650" s="5">
        <v>21869</v>
      </c>
      <c r="G650" s="5">
        <v>24</v>
      </c>
      <c r="H650" s="5">
        <v>2376.5574000000001</v>
      </c>
      <c r="I650" s="6"/>
    </row>
    <row r="651" spans="1:9" x14ac:dyDescent="0.15">
      <c r="B651" s="4">
        <v>84</v>
      </c>
      <c r="C651" s="5">
        <v>1252197</v>
      </c>
      <c r="D651" s="5">
        <v>14069</v>
      </c>
      <c r="E651" s="5">
        <v>6925</v>
      </c>
      <c r="F651" s="5">
        <v>23981</v>
      </c>
      <c r="G651" s="5">
        <v>89</v>
      </c>
      <c r="H651" s="5">
        <v>4584.5853999999999</v>
      </c>
      <c r="I651" s="6"/>
    </row>
    <row r="652" spans="1:9" x14ac:dyDescent="0.15">
      <c r="B652" s="4">
        <v>85</v>
      </c>
      <c r="C652" s="5">
        <v>441388</v>
      </c>
      <c r="D652" s="5">
        <v>15763</v>
      </c>
      <c r="E652" s="5">
        <v>10669</v>
      </c>
      <c r="F652" s="5">
        <v>21421</v>
      </c>
      <c r="G652" s="5">
        <v>28</v>
      </c>
      <c r="H652" s="5">
        <v>2858.7640000000001</v>
      </c>
      <c r="I652" s="6"/>
    </row>
    <row r="653" spans="1:9" x14ac:dyDescent="0.15">
      <c r="B653" s="4">
        <v>86</v>
      </c>
      <c r="C653" s="5">
        <v>353061</v>
      </c>
      <c r="D653" s="5">
        <v>14122</v>
      </c>
      <c r="E653" s="5">
        <v>12301</v>
      </c>
      <c r="F653" s="5">
        <v>16045</v>
      </c>
      <c r="G653" s="5">
        <v>25</v>
      </c>
      <c r="H653" s="5">
        <v>1133.3271</v>
      </c>
      <c r="I653" s="6"/>
    </row>
    <row r="654" spans="1:9" x14ac:dyDescent="0.15">
      <c r="B654" s="4">
        <v>87</v>
      </c>
      <c r="C654" s="5">
        <v>650575</v>
      </c>
      <c r="D654" s="7">
        <v>15129</v>
      </c>
      <c r="E654" s="5">
        <v>8845</v>
      </c>
      <c r="F654" s="5">
        <v>24845</v>
      </c>
      <c r="G654" s="5">
        <v>43</v>
      </c>
      <c r="H654" s="5">
        <v>4325.82</v>
      </c>
      <c r="I654" s="6"/>
    </row>
    <row r="655" spans="1:9" x14ac:dyDescent="0.15">
      <c r="B655" s="4">
        <v>88</v>
      </c>
      <c r="C655" s="5">
        <v>157897</v>
      </c>
      <c r="D655" s="5">
        <v>12145</v>
      </c>
      <c r="E655" s="5">
        <v>9997</v>
      </c>
      <c r="F655" s="5">
        <v>14413</v>
      </c>
      <c r="G655" s="5">
        <v>13</v>
      </c>
      <c r="H655" s="5">
        <v>1201.3753999999999</v>
      </c>
      <c r="I655" s="6"/>
    </row>
    <row r="656" spans="1:9" x14ac:dyDescent="0.15">
      <c r="B656" s="4">
        <v>89</v>
      </c>
      <c r="C656" s="5">
        <v>489486</v>
      </c>
      <c r="D656" s="5">
        <v>12881</v>
      </c>
      <c r="E656" s="5">
        <v>6221</v>
      </c>
      <c r="F656" s="5">
        <v>19597</v>
      </c>
      <c r="G656" s="5">
        <v>38</v>
      </c>
      <c r="H656" s="5">
        <v>3530.6460000000002</v>
      </c>
      <c r="I656" s="6"/>
    </row>
    <row r="657" spans="2:9" x14ac:dyDescent="0.15">
      <c r="B657" s="4">
        <v>90</v>
      </c>
      <c r="C657" s="5">
        <v>717597</v>
      </c>
      <c r="D657" s="5">
        <v>14644</v>
      </c>
      <c r="E657" s="5">
        <v>7629</v>
      </c>
      <c r="F657" s="5">
        <v>24717</v>
      </c>
      <c r="G657" s="5">
        <v>49</v>
      </c>
      <c r="H657" s="5">
        <v>4690.1009999999997</v>
      </c>
      <c r="I657" s="6"/>
    </row>
    <row r="658" spans="2:9" x14ac:dyDescent="0.15">
      <c r="B658" s="4">
        <v>91</v>
      </c>
      <c r="C658" s="5">
        <v>1228827</v>
      </c>
      <c r="D658" s="5">
        <v>17307</v>
      </c>
      <c r="E658" s="5">
        <v>9869</v>
      </c>
      <c r="F658" s="5">
        <v>29677</v>
      </c>
      <c r="G658" s="5">
        <v>71</v>
      </c>
      <c r="H658" s="5">
        <v>5065.6352999999999</v>
      </c>
      <c r="I658" s="6"/>
    </row>
    <row r="659" spans="2:9" x14ac:dyDescent="0.15">
      <c r="B659" s="4">
        <v>92</v>
      </c>
      <c r="C659" s="5">
        <v>747734</v>
      </c>
      <c r="D659" s="5">
        <v>16255</v>
      </c>
      <c r="E659" s="5">
        <v>9869</v>
      </c>
      <c r="F659" s="5">
        <v>26573</v>
      </c>
      <c r="G659" s="5">
        <v>46</v>
      </c>
      <c r="H659" s="5">
        <v>4945.9004000000004</v>
      </c>
      <c r="I659" s="6"/>
    </row>
    <row r="660" spans="2:9" x14ac:dyDescent="0.15">
      <c r="B660" s="4">
        <v>93</v>
      </c>
      <c r="C660" s="5">
        <v>144350</v>
      </c>
      <c r="D660" s="5">
        <v>6561</v>
      </c>
      <c r="E660" s="5">
        <v>4685</v>
      </c>
      <c r="F660" s="5">
        <v>9069</v>
      </c>
      <c r="G660" s="5">
        <v>22</v>
      </c>
      <c r="H660" s="5">
        <v>1392.3825999999999</v>
      </c>
      <c r="I660" s="6"/>
    </row>
    <row r="661" spans="2:9" x14ac:dyDescent="0.15">
      <c r="B661" s="4">
        <v>94</v>
      </c>
      <c r="C661" s="5">
        <v>441205</v>
      </c>
      <c r="D661" s="5">
        <v>10761</v>
      </c>
      <c r="E661" s="5">
        <v>5005</v>
      </c>
      <c r="F661" s="5">
        <v>20429</v>
      </c>
      <c r="G661" s="5">
        <v>41</v>
      </c>
      <c r="H661" s="5">
        <v>4445.1904000000004</v>
      </c>
      <c r="I661" s="6"/>
    </row>
    <row r="662" spans="2:9" x14ac:dyDescent="0.15">
      <c r="B662" s="4">
        <v>95</v>
      </c>
      <c r="C662" s="5">
        <v>448820</v>
      </c>
      <c r="D662" s="5">
        <v>12467</v>
      </c>
      <c r="E662" s="5">
        <v>9869</v>
      </c>
      <c r="F662" s="5">
        <v>15597</v>
      </c>
      <c r="G662" s="5">
        <v>36</v>
      </c>
      <c r="H662" s="5">
        <v>1643.7947999999999</v>
      </c>
      <c r="I662" s="6"/>
    </row>
    <row r="663" spans="2:9" x14ac:dyDescent="0.15">
      <c r="B663" s="4">
        <v>96</v>
      </c>
      <c r="C663" s="5">
        <v>593488</v>
      </c>
      <c r="D663" s="5">
        <v>12364</v>
      </c>
      <c r="E663" s="5">
        <v>8077</v>
      </c>
      <c r="F663" s="5">
        <v>17421</v>
      </c>
      <c r="G663" s="5">
        <v>48</v>
      </c>
      <c r="H663" s="5">
        <v>2743.3528000000001</v>
      </c>
      <c r="I663" s="6"/>
    </row>
    <row r="664" spans="2:9" x14ac:dyDescent="0.15">
      <c r="B664" s="4">
        <v>97</v>
      </c>
      <c r="C664" s="5">
        <v>469868</v>
      </c>
      <c r="D664" s="5">
        <v>16781</v>
      </c>
      <c r="E664" s="5">
        <v>9613</v>
      </c>
      <c r="F664" s="5">
        <v>26157</v>
      </c>
      <c r="G664" s="5">
        <v>28</v>
      </c>
      <c r="H664" s="5">
        <v>5060.7236000000003</v>
      </c>
      <c r="I664" s="6"/>
    </row>
    <row r="665" spans="2:9" x14ac:dyDescent="0.15">
      <c r="B665" s="4">
        <v>98</v>
      </c>
      <c r="C665" s="5">
        <v>550926</v>
      </c>
      <c r="D665" s="5">
        <v>14498</v>
      </c>
      <c r="E665" s="5">
        <v>9485</v>
      </c>
      <c r="F665" s="5">
        <v>20333</v>
      </c>
      <c r="G665" s="5">
        <v>38</v>
      </c>
      <c r="H665" s="5">
        <v>3490.2514999999999</v>
      </c>
      <c r="I665" s="6"/>
    </row>
    <row r="666" spans="2:9" x14ac:dyDescent="0.15">
      <c r="B666" s="4">
        <v>99</v>
      </c>
      <c r="C666" s="5">
        <v>142578</v>
      </c>
      <c r="D666" s="5">
        <v>5483</v>
      </c>
      <c r="E666" s="5">
        <v>2413</v>
      </c>
      <c r="F666" s="5">
        <v>7789</v>
      </c>
      <c r="G666" s="5">
        <v>26</v>
      </c>
      <c r="H666" s="5">
        <v>1389.9789000000001</v>
      </c>
      <c r="I666" s="6"/>
    </row>
    <row r="667" spans="2:9" x14ac:dyDescent="0.15">
      <c r="B667" s="4">
        <v>100</v>
      </c>
      <c r="C667" s="5">
        <v>1666910</v>
      </c>
      <c r="D667" s="5">
        <v>19382</v>
      </c>
      <c r="E667" s="5">
        <v>11309</v>
      </c>
      <c r="F667" s="5">
        <v>27565</v>
      </c>
      <c r="G667" s="5">
        <v>86</v>
      </c>
      <c r="H667" s="5">
        <v>4634.1769999999997</v>
      </c>
      <c r="I667" s="6"/>
    </row>
    <row r="668" spans="2:9" x14ac:dyDescent="0.15">
      <c r="B668" s="4">
        <v>101</v>
      </c>
      <c r="C668" s="5">
        <v>1029458</v>
      </c>
      <c r="D668" s="5">
        <v>17749</v>
      </c>
      <c r="E668" s="5">
        <v>9037</v>
      </c>
      <c r="F668" s="5">
        <v>29229</v>
      </c>
      <c r="G668" s="5">
        <v>58</v>
      </c>
      <c r="H668" s="5">
        <v>5361.6710000000003</v>
      </c>
      <c r="I668" s="6"/>
    </row>
    <row r="669" spans="2:9" x14ac:dyDescent="0.15">
      <c r="B669" s="4">
        <v>102</v>
      </c>
      <c r="C669" s="5">
        <v>619329</v>
      </c>
      <c r="D669" s="5">
        <v>16738</v>
      </c>
      <c r="E669" s="5">
        <v>10477</v>
      </c>
      <c r="F669" s="5">
        <v>23885</v>
      </c>
      <c r="G669" s="5">
        <v>37</v>
      </c>
      <c r="H669" s="5">
        <v>3899.7</v>
      </c>
      <c r="I669" s="6"/>
    </row>
    <row r="670" spans="2:9" x14ac:dyDescent="0.15">
      <c r="B670" s="4">
        <v>103</v>
      </c>
      <c r="C670" s="5">
        <v>867422</v>
      </c>
      <c r="D670" s="5">
        <v>16063</v>
      </c>
      <c r="E670" s="5">
        <v>7629</v>
      </c>
      <c r="F670" s="5">
        <v>28749</v>
      </c>
      <c r="G670" s="5">
        <v>54</v>
      </c>
      <c r="H670" s="5">
        <v>6544.7719999999999</v>
      </c>
      <c r="I670" s="6"/>
    </row>
    <row r="671" spans="2:9" x14ac:dyDescent="0.15">
      <c r="B671" s="4">
        <v>104</v>
      </c>
      <c r="C671" s="5">
        <v>916377</v>
      </c>
      <c r="D671" s="5">
        <v>15022</v>
      </c>
      <c r="E671" s="5">
        <v>5165</v>
      </c>
      <c r="F671" s="5">
        <v>25837</v>
      </c>
      <c r="G671" s="5">
        <v>61</v>
      </c>
      <c r="H671" s="5">
        <v>5285.4287000000004</v>
      </c>
      <c r="I671" s="6"/>
    </row>
    <row r="672" spans="2:9" x14ac:dyDescent="0.15">
      <c r="B672" s="4">
        <v>105</v>
      </c>
      <c r="C672" s="5">
        <v>405096</v>
      </c>
      <c r="D672" s="5">
        <v>10127</v>
      </c>
      <c r="E672" s="5">
        <v>6285</v>
      </c>
      <c r="F672" s="5">
        <v>15757</v>
      </c>
      <c r="G672" s="5">
        <v>40</v>
      </c>
      <c r="H672" s="5">
        <v>2628.5023999999999</v>
      </c>
      <c r="I672" s="6"/>
    </row>
    <row r="673" spans="1:9" x14ac:dyDescent="0.15">
      <c r="B673" s="4">
        <v>106</v>
      </c>
      <c r="C673" s="5">
        <v>364090</v>
      </c>
      <c r="D673" s="5">
        <v>10708</v>
      </c>
      <c r="E673" s="5">
        <v>7373</v>
      </c>
      <c r="F673" s="5">
        <v>14317</v>
      </c>
      <c r="G673" s="5">
        <v>34</v>
      </c>
      <c r="H673" s="5">
        <v>1908.2150999999999</v>
      </c>
      <c r="I673" s="6"/>
    </row>
    <row r="674" spans="1:9" x14ac:dyDescent="0.15">
      <c r="B674" s="4">
        <v>107</v>
      </c>
      <c r="C674" s="5">
        <v>1139986</v>
      </c>
      <c r="D674" s="5">
        <v>12666</v>
      </c>
      <c r="E674" s="5">
        <v>7693</v>
      </c>
      <c r="F674" s="5">
        <v>22477</v>
      </c>
      <c r="G674" s="5">
        <v>90</v>
      </c>
      <c r="H674" s="5">
        <v>3549.2453999999998</v>
      </c>
      <c r="I674" s="6"/>
    </row>
    <row r="675" spans="1:9" x14ac:dyDescent="0.15">
      <c r="B675" s="4">
        <v>108</v>
      </c>
      <c r="C675" s="5">
        <v>178240</v>
      </c>
      <c r="D675" s="5">
        <v>5570</v>
      </c>
      <c r="E675" s="5">
        <v>2157</v>
      </c>
      <c r="F675" s="5">
        <v>10413</v>
      </c>
      <c r="G675" s="5">
        <v>32</v>
      </c>
      <c r="H675" s="5">
        <v>2358.154</v>
      </c>
      <c r="I675" s="6"/>
    </row>
    <row r="676" spans="1:9" x14ac:dyDescent="0.15">
      <c r="B676" s="4">
        <v>109</v>
      </c>
      <c r="C676" s="5">
        <v>546416</v>
      </c>
      <c r="D676" s="5">
        <v>11383</v>
      </c>
      <c r="E676" s="5">
        <v>6541</v>
      </c>
      <c r="F676" s="5">
        <v>20461</v>
      </c>
      <c r="G676" s="5">
        <v>48</v>
      </c>
      <c r="H676" s="5">
        <v>3520.5590000000002</v>
      </c>
      <c r="I676" s="6"/>
    </row>
    <row r="677" spans="1:9" x14ac:dyDescent="0.15">
      <c r="B677" s="4">
        <v>110</v>
      </c>
      <c r="C677" s="5">
        <v>549616</v>
      </c>
      <c r="D677" s="5">
        <v>11450</v>
      </c>
      <c r="E677" s="5">
        <v>8141</v>
      </c>
      <c r="F677" s="5">
        <v>16301</v>
      </c>
      <c r="G677" s="5">
        <v>48</v>
      </c>
      <c r="H677" s="5">
        <v>2470.2732000000001</v>
      </c>
      <c r="I677" s="6"/>
    </row>
    <row r="678" spans="1:9" x14ac:dyDescent="0.15">
      <c r="B678" s="4">
        <v>111</v>
      </c>
      <c r="C678" s="5">
        <v>52284</v>
      </c>
      <c r="D678" s="5">
        <v>4357</v>
      </c>
      <c r="E678" s="5">
        <v>3853</v>
      </c>
      <c r="F678" s="5">
        <v>4909</v>
      </c>
      <c r="G678" s="5">
        <v>12</v>
      </c>
      <c r="H678" s="5">
        <v>325.80194</v>
      </c>
      <c r="I678" s="6"/>
    </row>
    <row r="679" spans="1:9" x14ac:dyDescent="0.15">
      <c r="B679" s="4">
        <v>112</v>
      </c>
      <c r="C679" s="5">
        <v>882327</v>
      </c>
      <c r="D679" s="5">
        <v>10630</v>
      </c>
      <c r="E679" s="5">
        <v>1613</v>
      </c>
      <c r="F679" s="5">
        <v>21645</v>
      </c>
      <c r="G679" s="5">
        <v>83</v>
      </c>
      <c r="H679" s="5">
        <v>5696.0146000000004</v>
      </c>
      <c r="I679" s="6"/>
    </row>
    <row r="680" spans="1:9" x14ac:dyDescent="0.15">
      <c r="B680" s="4">
        <v>113</v>
      </c>
      <c r="C680" s="5">
        <v>350111</v>
      </c>
      <c r="D680" s="5">
        <v>12967</v>
      </c>
      <c r="E680" s="5">
        <v>7213</v>
      </c>
      <c r="F680" s="5">
        <v>19213</v>
      </c>
      <c r="G680" s="5">
        <v>27</v>
      </c>
      <c r="H680" s="5">
        <v>3469.7959999999998</v>
      </c>
      <c r="I680" s="6"/>
    </row>
    <row r="681" spans="1:9" x14ac:dyDescent="0.15">
      <c r="B681" s="4">
        <v>114</v>
      </c>
      <c r="C681" s="5">
        <v>454145</v>
      </c>
      <c r="D681" s="5">
        <v>12274</v>
      </c>
      <c r="E681" s="5">
        <v>8589</v>
      </c>
      <c r="F681" s="5">
        <v>16461</v>
      </c>
      <c r="G681" s="5">
        <v>37</v>
      </c>
      <c r="H681" s="5">
        <v>2420.5410000000002</v>
      </c>
      <c r="I681" s="6"/>
    </row>
    <row r="682" spans="1:9" x14ac:dyDescent="0.15">
      <c r="A682" s="6"/>
      <c r="B682" s="4">
        <v>115</v>
      </c>
      <c r="C682" s="5">
        <v>526312</v>
      </c>
      <c r="D682" s="5">
        <v>13157</v>
      </c>
      <c r="E682" s="5">
        <v>7373</v>
      </c>
      <c r="F682" s="5">
        <v>20781</v>
      </c>
      <c r="G682" s="5">
        <v>40</v>
      </c>
      <c r="H682" s="5">
        <v>3563.4688000000001</v>
      </c>
      <c r="I682" s="6"/>
    </row>
    <row r="683" spans="1:9" x14ac:dyDescent="0.15">
      <c r="A683" s="11"/>
      <c r="B683" s="4">
        <v>116</v>
      </c>
      <c r="C683" s="5">
        <v>362349</v>
      </c>
      <c r="D683" s="5">
        <v>10980</v>
      </c>
      <c r="E683" s="5">
        <v>7661</v>
      </c>
      <c r="F683" s="5">
        <v>14541</v>
      </c>
      <c r="G683" s="5">
        <v>33</v>
      </c>
      <c r="H683" s="5">
        <v>1950.0033000000001</v>
      </c>
      <c r="I683" s="6"/>
    </row>
    <row r="684" spans="1:9" x14ac:dyDescent="0.15">
      <c r="B684" s="4">
        <v>117</v>
      </c>
      <c r="C684" s="5">
        <v>583888</v>
      </c>
      <c r="D684" s="5">
        <v>12164</v>
      </c>
      <c r="E684" s="5">
        <v>7341</v>
      </c>
      <c r="F684" s="5">
        <v>18381</v>
      </c>
      <c r="G684" s="5">
        <v>48</v>
      </c>
      <c r="H684" s="5">
        <v>2904.9312</v>
      </c>
      <c r="I684" s="6"/>
    </row>
    <row r="685" spans="1:9" x14ac:dyDescent="0.15">
      <c r="B685" s="4">
        <v>118</v>
      </c>
      <c r="C685" s="5">
        <v>517039</v>
      </c>
      <c r="D685" s="5">
        <v>12024</v>
      </c>
      <c r="E685" s="5">
        <v>7309</v>
      </c>
      <c r="F685" s="5">
        <v>20525</v>
      </c>
      <c r="G685" s="5">
        <v>43</v>
      </c>
      <c r="H685" s="5">
        <v>3595.7559000000001</v>
      </c>
      <c r="I685" s="6"/>
    </row>
    <row r="686" spans="1:9" x14ac:dyDescent="0.15">
      <c r="B686" s="4">
        <v>119</v>
      </c>
      <c r="C686" s="5">
        <v>629110</v>
      </c>
      <c r="D686" s="5">
        <v>13676</v>
      </c>
      <c r="E686" s="5">
        <v>7053</v>
      </c>
      <c r="F686" s="5">
        <v>22637</v>
      </c>
      <c r="G686" s="5">
        <v>46</v>
      </c>
      <c r="H686" s="5">
        <v>4472.7383</v>
      </c>
      <c r="I686" s="6"/>
    </row>
    <row r="687" spans="1:9" x14ac:dyDescent="0.15">
      <c r="B687" s="4">
        <v>120</v>
      </c>
      <c r="C687" s="5">
        <v>248268</v>
      </c>
      <c r="D687" s="5">
        <v>8866</v>
      </c>
      <c r="E687" s="5">
        <v>6637</v>
      </c>
      <c r="F687" s="5">
        <v>11469</v>
      </c>
      <c r="G687" s="5">
        <v>28</v>
      </c>
      <c r="H687" s="5">
        <v>1226.4364</v>
      </c>
      <c r="I687" s="6"/>
    </row>
    <row r="688" spans="1:9" x14ac:dyDescent="0.15">
      <c r="B688" s="4">
        <v>121</v>
      </c>
      <c r="C688" s="5">
        <v>216613</v>
      </c>
      <c r="D688" s="5">
        <v>8664</v>
      </c>
      <c r="E688" s="5">
        <v>6829</v>
      </c>
      <c r="F688" s="5">
        <v>11181</v>
      </c>
      <c r="G688" s="5">
        <v>25</v>
      </c>
      <c r="H688" s="5">
        <v>1135.4319</v>
      </c>
      <c r="I688" s="6"/>
    </row>
    <row r="689" spans="2:9" x14ac:dyDescent="0.15">
      <c r="B689" s="4">
        <v>122</v>
      </c>
      <c r="C689" s="5">
        <v>621764</v>
      </c>
      <c r="D689" s="5">
        <v>11957</v>
      </c>
      <c r="E689" s="5">
        <v>8429</v>
      </c>
      <c r="F689" s="5">
        <v>17613</v>
      </c>
      <c r="G689" s="5">
        <v>52</v>
      </c>
      <c r="H689" s="5">
        <v>2344.3171000000002</v>
      </c>
      <c r="I689" s="6"/>
    </row>
    <row r="690" spans="2:9" x14ac:dyDescent="0.15">
      <c r="B690" s="4">
        <v>123</v>
      </c>
      <c r="C690" s="5">
        <v>316244</v>
      </c>
      <c r="D690" s="5">
        <v>8784</v>
      </c>
      <c r="E690" s="5">
        <v>5453</v>
      </c>
      <c r="F690" s="5">
        <v>12589</v>
      </c>
      <c r="G690" s="5">
        <v>36</v>
      </c>
      <c r="H690" s="5">
        <v>1865.9166</v>
      </c>
      <c r="I690" s="6"/>
    </row>
    <row r="691" spans="2:9" x14ac:dyDescent="0.15">
      <c r="B691" s="4">
        <v>124</v>
      </c>
      <c r="C691" s="5">
        <v>447342</v>
      </c>
      <c r="D691" s="5">
        <v>11772</v>
      </c>
      <c r="E691" s="5">
        <v>5133</v>
      </c>
      <c r="F691" s="5">
        <v>20653</v>
      </c>
      <c r="G691" s="5">
        <v>38</v>
      </c>
      <c r="H691" s="5">
        <v>4081.7031000000002</v>
      </c>
      <c r="I691" s="6"/>
    </row>
    <row r="692" spans="2:9" x14ac:dyDescent="0.15">
      <c r="B692" s="4">
        <v>125</v>
      </c>
      <c r="C692" s="5">
        <v>675294</v>
      </c>
      <c r="D692" s="5">
        <v>12505</v>
      </c>
      <c r="E692" s="5">
        <v>4909</v>
      </c>
      <c r="F692" s="5">
        <v>24781</v>
      </c>
      <c r="G692" s="5">
        <v>54</v>
      </c>
      <c r="H692" s="5">
        <v>5451.3429999999998</v>
      </c>
      <c r="I692" s="6"/>
    </row>
    <row r="693" spans="2:9" x14ac:dyDescent="0.15">
      <c r="B693" s="4">
        <v>126</v>
      </c>
      <c r="C693" s="5">
        <v>419235</v>
      </c>
      <c r="D693" s="5">
        <v>8919</v>
      </c>
      <c r="E693" s="5">
        <v>3501</v>
      </c>
      <c r="F693" s="5">
        <v>15949</v>
      </c>
      <c r="G693" s="5">
        <v>47</v>
      </c>
      <c r="H693" s="5">
        <v>2967.672</v>
      </c>
      <c r="I693" s="6"/>
    </row>
    <row r="694" spans="2:9" x14ac:dyDescent="0.15">
      <c r="B694" s="4">
        <v>127</v>
      </c>
      <c r="C694" s="5">
        <v>571581</v>
      </c>
      <c r="D694" s="5">
        <v>11664</v>
      </c>
      <c r="E694" s="5">
        <v>5741</v>
      </c>
      <c r="F694" s="5">
        <v>23533</v>
      </c>
      <c r="G694" s="5">
        <v>49</v>
      </c>
      <c r="H694" s="5">
        <v>4747.7627000000002</v>
      </c>
      <c r="I694" s="6"/>
    </row>
    <row r="695" spans="2:9" x14ac:dyDescent="0.15">
      <c r="B695" s="4">
        <v>128</v>
      </c>
      <c r="C695" s="5">
        <v>1025472</v>
      </c>
      <c r="D695" s="5">
        <v>16023</v>
      </c>
      <c r="E695" s="5">
        <v>8269</v>
      </c>
      <c r="F695" s="5">
        <v>29389</v>
      </c>
      <c r="G695" s="5">
        <v>64</v>
      </c>
      <c r="H695" s="5">
        <v>5400.8869999999997</v>
      </c>
      <c r="I695" s="6"/>
    </row>
    <row r="696" spans="2:9" x14ac:dyDescent="0.15">
      <c r="B696" s="4">
        <v>129</v>
      </c>
      <c r="C696" s="5">
        <v>790495</v>
      </c>
      <c r="D696" s="5">
        <v>13398</v>
      </c>
      <c r="E696" s="5">
        <v>4525</v>
      </c>
      <c r="F696" s="5">
        <v>25325</v>
      </c>
      <c r="G696" s="5">
        <v>59</v>
      </c>
      <c r="H696" s="5">
        <v>5672.7690000000002</v>
      </c>
      <c r="I696" s="6"/>
    </row>
    <row r="697" spans="2:9" x14ac:dyDescent="0.15">
      <c r="B697" s="4">
        <v>130</v>
      </c>
      <c r="C697" s="5">
        <v>227172</v>
      </c>
      <c r="D697" s="5">
        <v>11358</v>
      </c>
      <c r="E697" s="5">
        <v>9197</v>
      </c>
      <c r="F697" s="5">
        <v>13645</v>
      </c>
      <c r="G697" s="5">
        <v>20</v>
      </c>
      <c r="H697" s="5">
        <v>1149.4464</v>
      </c>
      <c r="I697" s="6"/>
    </row>
    <row r="698" spans="2:9" x14ac:dyDescent="0.15">
      <c r="B698" s="4">
        <v>131</v>
      </c>
      <c r="C698" s="5">
        <v>1320997</v>
      </c>
      <c r="D698" s="5">
        <v>14842</v>
      </c>
      <c r="E698" s="5">
        <v>6061</v>
      </c>
      <c r="F698" s="5">
        <v>27693</v>
      </c>
      <c r="G698" s="5">
        <v>89</v>
      </c>
      <c r="H698" s="5">
        <v>6371.8230000000003</v>
      </c>
      <c r="I698" s="6"/>
    </row>
    <row r="699" spans="2:9" x14ac:dyDescent="0.15">
      <c r="B699" s="4">
        <v>132</v>
      </c>
      <c r="C699" s="5">
        <v>281888</v>
      </c>
      <c r="D699" s="5">
        <v>8809</v>
      </c>
      <c r="E699" s="5">
        <v>5133</v>
      </c>
      <c r="F699" s="5">
        <v>15149</v>
      </c>
      <c r="G699" s="5">
        <v>32</v>
      </c>
      <c r="H699" s="5">
        <v>2762.6109999999999</v>
      </c>
      <c r="I699" s="6"/>
    </row>
    <row r="700" spans="2:9" x14ac:dyDescent="0.15">
      <c r="B700" s="4">
        <v>133</v>
      </c>
      <c r="C700" s="5">
        <v>253658</v>
      </c>
      <c r="D700" s="5">
        <v>7460</v>
      </c>
      <c r="E700" s="5">
        <v>2701</v>
      </c>
      <c r="F700" s="5">
        <v>12749</v>
      </c>
      <c r="G700" s="5">
        <v>34</v>
      </c>
      <c r="H700" s="5">
        <v>2698.3960000000002</v>
      </c>
      <c r="I700" s="6"/>
    </row>
    <row r="701" spans="2:9" x14ac:dyDescent="0.15">
      <c r="B701" s="4">
        <v>134</v>
      </c>
      <c r="C701" s="5">
        <v>398292</v>
      </c>
      <c r="D701" s="5">
        <v>11063</v>
      </c>
      <c r="E701" s="5">
        <v>6413</v>
      </c>
      <c r="F701" s="5">
        <v>15149</v>
      </c>
      <c r="G701" s="5">
        <v>36</v>
      </c>
      <c r="H701" s="5">
        <v>2354.9659999999999</v>
      </c>
      <c r="I701" s="6"/>
    </row>
    <row r="702" spans="2:9" x14ac:dyDescent="0.15">
      <c r="B702" s="4">
        <v>135</v>
      </c>
      <c r="C702" s="5">
        <v>441063</v>
      </c>
      <c r="D702" s="5">
        <v>12601</v>
      </c>
      <c r="E702" s="5">
        <v>6061</v>
      </c>
      <c r="F702" s="5">
        <v>19277</v>
      </c>
      <c r="G702" s="5">
        <v>35</v>
      </c>
      <c r="H702" s="5">
        <v>3882.4789999999998</v>
      </c>
      <c r="I702" s="6"/>
    </row>
    <row r="703" spans="2:9" x14ac:dyDescent="0.15">
      <c r="B703" s="4">
        <v>136</v>
      </c>
      <c r="C703" s="5">
        <v>442451</v>
      </c>
      <c r="D703" s="5">
        <v>7023</v>
      </c>
      <c r="E703" s="5">
        <v>1901</v>
      </c>
      <c r="F703" s="5">
        <v>12397</v>
      </c>
      <c r="G703" s="5">
        <v>63</v>
      </c>
      <c r="H703" s="5">
        <v>2744.6190000000001</v>
      </c>
      <c r="I703" s="6"/>
    </row>
    <row r="704" spans="2:9" x14ac:dyDescent="0.15">
      <c r="B704" s="4">
        <v>137</v>
      </c>
      <c r="C704" s="5">
        <v>541403</v>
      </c>
      <c r="D704" s="5">
        <v>13882</v>
      </c>
      <c r="E704" s="5">
        <v>3597</v>
      </c>
      <c r="F704" s="5">
        <v>25677</v>
      </c>
      <c r="G704" s="5">
        <v>39</v>
      </c>
      <c r="H704" s="5">
        <v>6243.3710000000001</v>
      </c>
      <c r="I704" s="6"/>
    </row>
    <row r="705" spans="2:9" x14ac:dyDescent="0.15">
      <c r="B705" s="4">
        <v>138</v>
      </c>
      <c r="C705" s="5">
        <v>486672</v>
      </c>
      <c r="D705" s="5">
        <v>10139</v>
      </c>
      <c r="E705" s="5">
        <v>3309</v>
      </c>
      <c r="F705" s="5">
        <v>19981</v>
      </c>
      <c r="G705" s="5">
        <v>48</v>
      </c>
      <c r="H705" s="5">
        <v>4725.5079999999998</v>
      </c>
      <c r="I705" s="6"/>
    </row>
    <row r="706" spans="2:9" x14ac:dyDescent="0.15">
      <c r="B706" s="4">
        <v>139</v>
      </c>
      <c r="C706" s="5">
        <v>678912</v>
      </c>
      <c r="D706" s="5">
        <v>10608</v>
      </c>
      <c r="E706" s="5">
        <v>5517</v>
      </c>
      <c r="F706" s="5">
        <v>18605</v>
      </c>
      <c r="G706" s="5">
        <v>64</v>
      </c>
      <c r="H706" s="5">
        <v>3851.2957000000001</v>
      </c>
      <c r="I706" s="6"/>
    </row>
    <row r="707" spans="2:9" x14ac:dyDescent="0.15">
      <c r="B707" s="4">
        <v>140</v>
      </c>
      <c r="C707" s="5">
        <v>406441</v>
      </c>
      <c r="D707" s="5">
        <v>9032</v>
      </c>
      <c r="E707" s="5">
        <v>3821</v>
      </c>
      <c r="F707" s="5">
        <v>16525</v>
      </c>
      <c r="G707" s="5">
        <v>45</v>
      </c>
      <c r="H707" s="5">
        <v>3754.9987999999998</v>
      </c>
      <c r="I707" s="6"/>
    </row>
    <row r="708" spans="2:9" x14ac:dyDescent="0.15">
      <c r="B708" s="4">
        <v>141</v>
      </c>
      <c r="C708" s="5">
        <v>318293</v>
      </c>
      <c r="D708" s="5">
        <v>7763</v>
      </c>
      <c r="E708" s="5">
        <v>3757</v>
      </c>
      <c r="F708" s="5">
        <v>12589</v>
      </c>
      <c r="G708" s="5">
        <v>41</v>
      </c>
      <c r="H708" s="5">
        <v>2694.8119999999999</v>
      </c>
      <c r="I708" s="6"/>
    </row>
    <row r="709" spans="2:9" x14ac:dyDescent="0.15">
      <c r="B709" s="4">
        <v>142</v>
      </c>
      <c r="C709" s="5">
        <v>344532</v>
      </c>
      <c r="D709" s="5">
        <v>9570</v>
      </c>
      <c r="E709" s="5">
        <v>5325</v>
      </c>
      <c r="F709" s="5">
        <v>16365</v>
      </c>
      <c r="G709" s="5">
        <v>36</v>
      </c>
      <c r="H709" s="5">
        <v>3077.8996999999999</v>
      </c>
      <c r="I709" s="6"/>
    </row>
    <row r="710" spans="2:9" x14ac:dyDescent="0.15">
      <c r="B710" s="4">
        <v>143</v>
      </c>
      <c r="C710" s="5">
        <v>58972</v>
      </c>
      <c r="D710" s="5">
        <v>4914</v>
      </c>
      <c r="E710" s="5">
        <v>3853</v>
      </c>
      <c r="F710" s="5">
        <v>5741</v>
      </c>
      <c r="G710" s="5">
        <v>12</v>
      </c>
      <c r="H710" s="5">
        <v>539.76260000000002</v>
      </c>
      <c r="I710" s="6"/>
    </row>
    <row r="711" spans="2:9" x14ac:dyDescent="0.15">
      <c r="B711" s="4">
        <v>144</v>
      </c>
      <c r="C711" s="5">
        <v>227290</v>
      </c>
      <c r="D711" s="5">
        <v>6685</v>
      </c>
      <c r="E711" s="5">
        <v>4077</v>
      </c>
      <c r="F711" s="5">
        <v>9709</v>
      </c>
      <c r="G711" s="5">
        <v>34</v>
      </c>
      <c r="H711" s="5">
        <v>1512.9636</v>
      </c>
      <c r="I711" s="6"/>
    </row>
    <row r="712" spans="2:9" x14ac:dyDescent="0.15">
      <c r="B712" s="4">
        <v>145</v>
      </c>
      <c r="C712" s="5">
        <v>116350</v>
      </c>
      <c r="D712" s="5">
        <v>5288</v>
      </c>
      <c r="E712" s="5">
        <v>3533</v>
      </c>
      <c r="F712" s="5">
        <v>7725</v>
      </c>
      <c r="G712" s="5">
        <v>22</v>
      </c>
      <c r="H712" s="5">
        <v>1107.2931000000001</v>
      </c>
      <c r="I712" s="6"/>
    </row>
    <row r="713" spans="2:9" x14ac:dyDescent="0.15">
      <c r="B713" s="4">
        <v>146</v>
      </c>
      <c r="C713" s="5">
        <v>102026</v>
      </c>
      <c r="D713" s="5">
        <v>5668</v>
      </c>
      <c r="E713" s="5">
        <v>3533</v>
      </c>
      <c r="F713" s="5">
        <v>7917</v>
      </c>
      <c r="G713" s="5">
        <v>18</v>
      </c>
      <c r="H713" s="5">
        <v>1303.5851</v>
      </c>
      <c r="I713" s="6"/>
    </row>
    <row r="714" spans="2:9" x14ac:dyDescent="0.15">
      <c r="B714" s="4">
        <v>147</v>
      </c>
      <c r="C714" s="5">
        <v>70396</v>
      </c>
      <c r="D714" s="5">
        <v>5866</v>
      </c>
      <c r="E714" s="5">
        <v>4397</v>
      </c>
      <c r="F714" s="5">
        <v>6637</v>
      </c>
      <c r="G714" s="5">
        <v>12</v>
      </c>
      <c r="H714" s="5">
        <v>613.02560000000005</v>
      </c>
      <c r="I714" s="6"/>
    </row>
    <row r="715" spans="2:9" x14ac:dyDescent="0.15">
      <c r="B715" s="4">
        <v>148</v>
      </c>
      <c r="C715" s="5">
        <v>317883</v>
      </c>
      <c r="D715" s="5">
        <v>8150</v>
      </c>
      <c r="E715" s="5">
        <v>3565</v>
      </c>
      <c r="F715" s="5">
        <v>14029</v>
      </c>
      <c r="G715" s="5">
        <v>39</v>
      </c>
      <c r="H715" s="5">
        <v>2946.3076000000001</v>
      </c>
      <c r="I715" s="6"/>
    </row>
    <row r="716" spans="2:9" x14ac:dyDescent="0.15">
      <c r="B716" s="4">
        <v>149</v>
      </c>
      <c r="C716" s="5">
        <v>279405</v>
      </c>
      <c r="D716" s="5">
        <v>8466</v>
      </c>
      <c r="E716" s="5">
        <v>5549</v>
      </c>
      <c r="F716" s="5">
        <v>11661</v>
      </c>
      <c r="G716" s="5">
        <v>33</v>
      </c>
      <c r="H716" s="5">
        <v>1676.0612000000001</v>
      </c>
      <c r="I716" s="6"/>
    </row>
    <row r="717" spans="2:9" x14ac:dyDescent="0.15">
      <c r="B717" s="4">
        <v>150</v>
      </c>
      <c r="C717" s="5">
        <v>465776</v>
      </c>
      <c r="D717" s="5">
        <v>9703</v>
      </c>
      <c r="E717" s="5">
        <v>4173</v>
      </c>
      <c r="F717" s="5">
        <v>16909</v>
      </c>
      <c r="G717" s="5">
        <v>48</v>
      </c>
      <c r="H717" s="5">
        <v>3655.7817</v>
      </c>
      <c r="I717" s="6"/>
    </row>
    <row r="718" spans="2:9" x14ac:dyDescent="0.15">
      <c r="B718" s="4">
        <v>151</v>
      </c>
      <c r="C718" s="5">
        <v>205780</v>
      </c>
      <c r="D718" s="5">
        <v>5716</v>
      </c>
      <c r="E718" s="5">
        <v>1133</v>
      </c>
      <c r="F718" s="5">
        <v>9773</v>
      </c>
      <c r="G718" s="5">
        <v>36</v>
      </c>
      <c r="H718" s="5">
        <v>2480.9992999999999</v>
      </c>
      <c r="I718" s="6"/>
    </row>
    <row r="719" spans="2:9" x14ac:dyDescent="0.15">
      <c r="B719" s="4">
        <v>152</v>
      </c>
      <c r="C719" s="5">
        <v>356085</v>
      </c>
      <c r="D719" s="5">
        <v>8685</v>
      </c>
      <c r="E719" s="5">
        <v>4877</v>
      </c>
      <c r="F719" s="5">
        <v>13965</v>
      </c>
      <c r="G719" s="5">
        <v>41</v>
      </c>
      <c r="H719" s="5">
        <v>2778.7997999999998</v>
      </c>
      <c r="I719" s="6"/>
    </row>
    <row r="720" spans="2:9" x14ac:dyDescent="0.15">
      <c r="B720" s="4">
        <v>153</v>
      </c>
      <c r="C720" s="5">
        <v>284234</v>
      </c>
      <c r="D720" s="5">
        <v>5684</v>
      </c>
      <c r="E720" s="5">
        <v>2253</v>
      </c>
      <c r="F720" s="5">
        <v>9613</v>
      </c>
      <c r="G720" s="5">
        <v>50</v>
      </c>
      <c r="H720" s="5">
        <v>1732.9218000000001</v>
      </c>
      <c r="I720" s="6"/>
    </row>
    <row r="721" spans="2:9" x14ac:dyDescent="0.15">
      <c r="B721" s="4">
        <v>154</v>
      </c>
      <c r="C721" s="5">
        <v>334326</v>
      </c>
      <c r="D721" s="5">
        <v>7267</v>
      </c>
      <c r="E721" s="5">
        <v>749</v>
      </c>
      <c r="F721" s="5">
        <v>15149</v>
      </c>
      <c r="G721" s="5">
        <v>46</v>
      </c>
      <c r="H721" s="5">
        <v>3728.6044999999999</v>
      </c>
      <c r="I721" s="6"/>
    </row>
    <row r="722" spans="2:9" x14ac:dyDescent="0.15">
      <c r="B722" s="4">
        <v>155</v>
      </c>
      <c r="C722" s="5">
        <v>473723</v>
      </c>
      <c r="D722" s="5">
        <v>12146</v>
      </c>
      <c r="E722" s="5">
        <v>4557</v>
      </c>
      <c r="F722" s="5">
        <v>21997</v>
      </c>
      <c r="G722" s="5">
        <v>39</v>
      </c>
      <c r="H722" s="5">
        <v>5234.5844999999999</v>
      </c>
      <c r="I722" s="6"/>
    </row>
    <row r="723" spans="2:9" x14ac:dyDescent="0.15">
      <c r="B723" s="4">
        <v>156</v>
      </c>
      <c r="C723" s="5">
        <v>231578</v>
      </c>
      <c r="D723" s="5">
        <v>6811</v>
      </c>
      <c r="E723" s="5">
        <v>3757</v>
      </c>
      <c r="F723" s="5">
        <v>10861</v>
      </c>
      <c r="G723" s="5">
        <v>34</v>
      </c>
      <c r="H723" s="5">
        <v>1777.8520000000001</v>
      </c>
      <c r="I723" s="6"/>
    </row>
    <row r="724" spans="2:9" x14ac:dyDescent="0.15">
      <c r="B724" s="4">
        <v>157</v>
      </c>
      <c r="C724" s="5">
        <v>386095</v>
      </c>
      <c r="D724" s="5">
        <v>8978</v>
      </c>
      <c r="E724" s="5">
        <v>3533</v>
      </c>
      <c r="F724" s="5">
        <v>16013</v>
      </c>
      <c r="G724" s="5">
        <v>43</v>
      </c>
      <c r="H724" s="5">
        <v>3686.3834999999999</v>
      </c>
      <c r="I724" s="6"/>
    </row>
    <row r="725" spans="2:9" x14ac:dyDescent="0.15">
      <c r="B725" s="4">
        <v>158</v>
      </c>
      <c r="C725" s="5">
        <v>320501</v>
      </c>
      <c r="D725" s="5">
        <v>7817</v>
      </c>
      <c r="E725" s="5">
        <v>3469</v>
      </c>
      <c r="F725" s="5">
        <v>13485</v>
      </c>
      <c r="G725" s="5">
        <v>41</v>
      </c>
      <c r="H725" s="5">
        <v>2623.8847999999998</v>
      </c>
      <c r="I725" s="6"/>
    </row>
    <row r="726" spans="2:9" x14ac:dyDescent="0.15">
      <c r="B726" s="4">
        <v>159</v>
      </c>
      <c r="C726" s="5">
        <v>146091</v>
      </c>
      <c r="D726" s="5">
        <v>6351</v>
      </c>
      <c r="E726" s="5">
        <v>4077</v>
      </c>
      <c r="F726" s="5">
        <v>8557</v>
      </c>
      <c r="G726" s="5">
        <v>23</v>
      </c>
      <c r="H726" s="5">
        <v>1081.4313</v>
      </c>
      <c r="I726" s="6"/>
    </row>
    <row r="727" spans="2:9" x14ac:dyDescent="0.15">
      <c r="B727" s="4">
        <v>160</v>
      </c>
      <c r="C727" s="5">
        <v>662669</v>
      </c>
      <c r="D727" s="5">
        <v>10194</v>
      </c>
      <c r="E727" s="5">
        <v>1709</v>
      </c>
      <c r="F727" s="5">
        <v>22509</v>
      </c>
      <c r="G727" s="5">
        <v>65</v>
      </c>
      <c r="H727" s="5">
        <v>5428.4193999999998</v>
      </c>
      <c r="I727" s="6"/>
    </row>
    <row r="728" spans="2:9" x14ac:dyDescent="0.15">
      <c r="B728" s="4">
        <v>161</v>
      </c>
      <c r="C728" s="5">
        <v>324450</v>
      </c>
      <c r="D728" s="5">
        <v>7725</v>
      </c>
      <c r="E728" s="5">
        <v>2349</v>
      </c>
      <c r="F728" s="5">
        <v>14861</v>
      </c>
      <c r="G728" s="5">
        <v>42</v>
      </c>
      <c r="H728" s="5">
        <v>3562.4578000000001</v>
      </c>
      <c r="I728" s="6"/>
    </row>
    <row r="729" spans="2:9" x14ac:dyDescent="0.15">
      <c r="B729" s="4">
        <v>162</v>
      </c>
      <c r="C729" s="5">
        <v>169388</v>
      </c>
      <c r="D729" s="5">
        <v>6049</v>
      </c>
      <c r="E729" s="5">
        <v>4013</v>
      </c>
      <c r="F729" s="5">
        <v>9581</v>
      </c>
      <c r="G729" s="5">
        <v>28</v>
      </c>
      <c r="H729" s="5">
        <v>1500.8628000000001</v>
      </c>
      <c r="I729" s="6"/>
    </row>
    <row r="730" spans="2:9" x14ac:dyDescent="0.15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15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15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15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15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15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15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15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15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15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15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15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15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15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15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15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15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15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15">
      <c r="B748" s="4">
        <v>181</v>
      </c>
      <c r="I748" s="6"/>
    </row>
    <row r="749" spans="1:10" x14ac:dyDescent="0.15">
      <c r="A749" s="14" t="s">
        <v>10</v>
      </c>
      <c r="B749" s="3">
        <v>162</v>
      </c>
      <c r="I749" s="6"/>
    </row>
    <row r="750" spans="1:10" x14ac:dyDescent="0.15">
      <c r="A750" t="s">
        <v>67</v>
      </c>
      <c r="B750" s="15"/>
      <c r="C750" s="8">
        <f>AVERAGE(C568:C748)</f>
        <v>476201.25925925927</v>
      </c>
      <c r="D750" s="8"/>
      <c r="E750" s="8"/>
      <c r="F750" s="8"/>
      <c r="G750" s="8"/>
      <c r="H750" s="8"/>
      <c r="I750" s="9"/>
      <c r="J750" s="17">
        <f>AVERAGE(D568:D748)</f>
        <v>11249.62962962963</v>
      </c>
    </row>
    <row r="751" spans="1:10" x14ac:dyDescent="0.15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15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15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15">
      <c r="B754" s="4"/>
      <c r="C754" s="16"/>
      <c r="D754" s="16"/>
      <c r="E754" s="16"/>
      <c r="F754" s="16"/>
      <c r="G754" s="16"/>
      <c r="H754" s="16"/>
      <c r="I754" s="18"/>
    </row>
    <row r="755" spans="1:9" x14ac:dyDescent="0.15">
      <c r="A755" s="6"/>
      <c r="B755" s="16">
        <v>1</v>
      </c>
      <c r="C755" s="16">
        <v>585333</v>
      </c>
      <c r="D755" s="16">
        <v>13612</v>
      </c>
      <c r="E755" s="16">
        <v>4735</v>
      </c>
      <c r="F755" s="16">
        <v>24031</v>
      </c>
      <c r="G755" s="16">
        <v>43</v>
      </c>
      <c r="H755" s="16">
        <v>5915.2007000000003</v>
      </c>
      <c r="I755" s="18"/>
    </row>
    <row r="756" spans="1:9" x14ac:dyDescent="0.15">
      <c r="A756" s="6"/>
      <c r="B756" s="16">
        <v>2</v>
      </c>
      <c r="C756" s="16">
        <v>462488</v>
      </c>
      <c r="D756" s="16">
        <v>11562</v>
      </c>
      <c r="E756" s="16">
        <v>2079</v>
      </c>
      <c r="F756" s="16">
        <v>20255</v>
      </c>
      <c r="G756" s="16">
        <v>40</v>
      </c>
      <c r="H756" s="16">
        <v>5173.0106999999998</v>
      </c>
      <c r="I756" s="18"/>
    </row>
    <row r="757" spans="1:9" x14ac:dyDescent="0.15">
      <c r="A757" s="6"/>
      <c r="B757" s="16">
        <v>3</v>
      </c>
      <c r="C757" s="16">
        <v>390693</v>
      </c>
      <c r="D757" s="16">
        <v>14470</v>
      </c>
      <c r="E757" s="16">
        <v>9343</v>
      </c>
      <c r="F757" s="16">
        <v>22527</v>
      </c>
      <c r="G757" s="16">
        <v>27</v>
      </c>
      <c r="H757" s="16">
        <v>3966.7827000000002</v>
      </c>
      <c r="I757" s="18"/>
    </row>
    <row r="758" spans="1:9" x14ac:dyDescent="0.15">
      <c r="A758" s="6"/>
      <c r="B758" s="16">
        <v>4</v>
      </c>
      <c r="C758" s="16">
        <v>948715</v>
      </c>
      <c r="D758" s="16">
        <v>17900</v>
      </c>
      <c r="E758" s="16">
        <v>8607</v>
      </c>
      <c r="F758" s="16">
        <v>28575</v>
      </c>
      <c r="G758" s="16">
        <v>53</v>
      </c>
      <c r="H758" s="16">
        <v>6103.4413999999997</v>
      </c>
      <c r="I758" s="18"/>
    </row>
    <row r="759" spans="1:9" x14ac:dyDescent="0.15">
      <c r="A759" s="6"/>
      <c r="B759" s="16">
        <v>5</v>
      </c>
      <c r="C759" s="16">
        <v>639794</v>
      </c>
      <c r="D759" s="16">
        <v>13908</v>
      </c>
      <c r="E759" s="16">
        <v>7263</v>
      </c>
      <c r="F759" s="16">
        <v>23007</v>
      </c>
      <c r="G759" s="16">
        <v>46</v>
      </c>
      <c r="H759" s="16">
        <v>4458.3969999999999</v>
      </c>
      <c r="I759" s="18"/>
    </row>
    <row r="760" spans="1:9" x14ac:dyDescent="0.15">
      <c r="A760" s="6"/>
      <c r="B760" s="16">
        <v>6</v>
      </c>
      <c r="C760" s="16">
        <v>110932</v>
      </c>
      <c r="D760" s="16">
        <v>9244</v>
      </c>
      <c r="E760" s="16">
        <v>7679</v>
      </c>
      <c r="F760" s="16">
        <v>11103</v>
      </c>
      <c r="G760" s="16">
        <v>12</v>
      </c>
      <c r="H760" s="16">
        <v>1184.3113000000001</v>
      </c>
      <c r="I760" s="18"/>
    </row>
    <row r="761" spans="1:9" x14ac:dyDescent="0.15">
      <c r="A761" s="6"/>
      <c r="B761" s="16">
        <v>7</v>
      </c>
      <c r="C761" s="16">
        <v>562173</v>
      </c>
      <c r="D761" s="16">
        <v>8390</v>
      </c>
      <c r="E761" s="16">
        <v>4447</v>
      </c>
      <c r="F761" s="16">
        <v>14463</v>
      </c>
      <c r="G761" s="16">
        <v>67</v>
      </c>
      <c r="H761" s="16">
        <v>2575.5967000000001</v>
      </c>
      <c r="I761" s="18"/>
    </row>
    <row r="762" spans="1:9" x14ac:dyDescent="0.15">
      <c r="A762" s="6"/>
      <c r="B762" s="16">
        <v>8</v>
      </c>
      <c r="C762" s="16">
        <v>150621</v>
      </c>
      <c r="D762" s="16">
        <v>4303</v>
      </c>
      <c r="E762" s="16">
        <v>1439</v>
      </c>
      <c r="F762" s="16">
        <v>7583</v>
      </c>
      <c r="G762" s="16">
        <v>35</v>
      </c>
      <c r="H762" s="16">
        <v>1620.6364000000001</v>
      </c>
      <c r="I762" s="18"/>
    </row>
    <row r="763" spans="1:9" x14ac:dyDescent="0.15">
      <c r="A763" s="6"/>
      <c r="B763" s="16">
        <v>9</v>
      </c>
      <c r="C763" s="16">
        <v>548499</v>
      </c>
      <c r="D763" s="16">
        <v>12188</v>
      </c>
      <c r="E763" s="16">
        <v>8863</v>
      </c>
      <c r="F763" s="16">
        <v>17663</v>
      </c>
      <c r="G763" s="16">
        <v>45</v>
      </c>
      <c r="H763" s="16">
        <v>2582.3969999999999</v>
      </c>
      <c r="I763" s="18"/>
    </row>
    <row r="764" spans="1:9" x14ac:dyDescent="0.15">
      <c r="A764" s="6"/>
      <c r="B764" s="16">
        <v>10</v>
      </c>
      <c r="C764" s="16">
        <v>654733</v>
      </c>
      <c r="D764" s="16">
        <v>12837</v>
      </c>
      <c r="E764" s="16">
        <v>4543</v>
      </c>
      <c r="F764" s="16">
        <v>21951</v>
      </c>
      <c r="G764" s="16">
        <v>51</v>
      </c>
      <c r="H764" s="16">
        <v>4478.732</v>
      </c>
      <c r="I764" s="18"/>
    </row>
    <row r="765" spans="1:9" x14ac:dyDescent="0.15">
      <c r="A765" s="6"/>
      <c r="B765" s="16">
        <v>11</v>
      </c>
      <c r="C765" s="16">
        <v>745798</v>
      </c>
      <c r="D765" s="16">
        <v>12858</v>
      </c>
      <c r="E765" s="16">
        <v>8191</v>
      </c>
      <c r="F765" s="16">
        <v>20895</v>
      </c>
      <c r="G765" s="16">
        <v>58</v>
      </c>
      <c r="H765" s="16">
        <v>3106.9389999999999</v>
      </c>
      <c r="I765" s="18"/>
    </row>
    <row r="766" spans="1:9" x14ac:dyDescent="0.15">
      <c r="A766" s="6"/>
      <c r="B766" s="5">
        <v>12</v>
      </c>
      <c r="C766" s="16">
        <v>1074673</v>
      </c>
      <c r="D766" s="16">
        <v>13603</v>
      </c>
      <c r="E766" s="16">
        <v>5439</v>
      </c>
      <c r="F766" s="16">
        <v>23775</v>
      </c>
      <c r="G766" s="16">
        <v>79</v>
      </c>
      <c r="H766" s="16">
        <v>4785.4497000000001</v>
      </c>
      <c r="I766" s="18"/>
    </row>
    <row r="767" spans="1:9" x14ac:dyDescent="0.15">
      <c r="B767" s="4">
        <v>13</v>
      </c>
      <c r="C767" s="16">
        <v>181490</v>
      </c>
      <c r="D767" s="16">
        <v>12963</v>
      </c>
      <c r="E767" s="16">
        <v>9247</v>
      </c>
      <c r="F767" s="16">
        <v>14719</v>
      </c>
      <c r="G767" s="16">
        <v>14</v>
      </c>
      <c r="H767" s="16">
        <v>1659.0155</v>
      </c>
      <c r="I767" s="18"/>
    </row>
    <row r="768" spans="1:9" x14ac:dyDescent="0.15">
      <c r="B768" s="4">
        <v>14</v>
      </c>
      <c r="C768" s="16">
        <v>757102</v>
      </c>
      <c r="D768" s="16">
        <v>15142</v>
      </c>
      <c r="E768" s="16">
        <v>6047</v>
      </c>
      <c r="F768" s="16">
        <v>26271</v>
      </c>
      <c r="G768" s="16">
        <v>50</v>
      </c>
      <c r="H768" s="16">
        <v>5812.0366000000004</v>
      </c>
      <c r="I768" s="18"/>
    </row>
    <row r="769" spans="2:9" x14ac:dyDescent="0.15">
      <c r="B769" s="4">
        <v>15</v>
      </c>
      <c r="C769" s="16">
        <v>1087449</v>
      </c>
      <c r="D769" s="16">
        <v>15316</v>
      </c>
      <c r="E769" s="16">
        <v>11871</v>
      </c>
      <c r="F769" s="16">
        <v>18655</v>
      </c>
      <c r="G769" s="16">
        <v>71</v>
      </c>
      <c r="H769" s="16">
        <v>1520.2523000000001</v>
      </c>
      <c r="I769" s="18"/>
    </row>
    <row r="770" spans="2:9" x14ac:dyDescent="0.15">
      <c r="B770" s="4">
        <v>16</v>
      </c>
      <c r="C770" s="16">
        <v>614008</v>
      </c>
      <c r="D770" s="16">
        <v>15350</v>
      </c>
      <c r="E770" s="16">
        <v>7775</v>
      </c>
      <c r="F770" s="16">
        <v>24767</v>
      </c>
      <c r="G770" s="16">
        <v>40</v>
      </c>
      <c r="H770" s="16">
        <v>5096.3856999999998</v>
      </c>
      <c r="I770" s="18"/>
    </row>
    <row r="771" spans="2:9" x14ac:dyDescent="0.15">
      <c r="B771" s="4">
        <v>17</v>
      </c>
      <c r="C771" s="16">
        <v>179848</v>
      </c>
      <c r="D771" s="16">
        <v>7493</v>
      </c>
      <c r="E771" s="16">
        <v>5503</v>
      </c>
      <c r="F771" s="16">
        <v>9567</v>
      </c>
      <c r="G771" s="16">
        <v>24</v>
      </c>
      <c r="H771" s="16">
        <v>1208.2125000000001</v>
      </c>
      <c r="I771" s="18"/>
    </row>
    <row r="772" spans="2:9" x14ac:dyDescent="0.15">
      <c r="B772" s="4">
        <v>18</v>
      </c>
      <c r="C772" s="16">
        <v>267649</v>
      </c>
      <c r="D772" s="16">
        <v>8633</v>
      </c>
      <c r="E772" s="16">
        <v>4287</v>
      </c>
      <c r="F772" s="16">
        <v>13663</v>
      </c>
      <c r="G772" s="16">
        <v>31</v>
      </c>
      <c r="H772" s="16">
        <v>2225.9380000000001</v>
      </c>
      <c r="I772" s="18"/>
    </row>
    <row r="773" spans="2:9" x14ac:dyDescent="0.15">
      <c r="B773" s="4">
        <v>19</v>
      </c>
      <c r="C773" s="16">
        <v>242437</v>
      </c>
      <c r="D773" s="16">
        <v>8979</v>
      </c>
      <c r="E773" s="16">
        <v>6111</v>
      </c>
      <c r="F773" s="16">
        <v>12703</v>
      </c>
      <c r="G773" s="16">
        <v>27</v>
      </c>
      <c r="H773" s="16">
        <v>1894.3132000000001</v>
      </c>
      <c r="I773" s="18"/>
    </row>
    <row r="774" spans="2:9" x14ac:dyDescent="0.15">
      <c r="B774" s="4">
        <v>20</v>
      </c>
      <c r="C774" s="16">
        <v>230502</v>
      </c>
      <c r="D774" s="16">
        <v>8865</v>
      </c>
      <c r="E774" s="16">
        <v>6015</v>
      </c>
      <c r="F774" s="16">
        <v>11167</v>
      </c>
      <c r="G774" s="16">
        <v>26</v>
      </c>
      <c r="H774" s="16">
        <v>1477.1646000000001</v>
      </c>
      <c r="I774" s="18"/>
    </row>
    <row r="775" spans="2:9" x14ac:dyDescent="0.15">
      <c r="B775" s="4">
        <v>21</v>
      </c>
      <c r="C775" s="16">
        <v>282147</v>
      </c>
      <c r="D775" s="16">
        <v>9729</v>
      </c>
      <c r="E775" s="16">
        <v>5983</v>
      </c>
      <c r="F775" s="16">
        <v>13599</v>
      </c>
      <c r="G775" s="16">
        <v>29</v>
      </c>
      <c r="H775" s="16">
        <v>2064.5385999999999</v>
      </c>
      <c r="I775" s="18"/>
    </row>
    <row r="776" spans="2:9" x14ac:dyDescent="0.15">
      <c r="B776" s="4">
        <v>22</v>
      </c>
      <c r="C776" s="16">
        <v>672587</v>
      </c>
      <c r="D776" s="16">
        <v>12690</v>
      </c>
      <c r="E776" s="16">
        <v>6559</v>
      </c>
      <c r="F776" s="16">
        <v>21279</v>
      </c>
      <c r="G776" s="16">
        <v>53</v>
      </c>
      <c r="H776" s="16">
        <v>3760.3762000000002</v>
      </c>
      <c r="I776" s="18"/>
    </row>
    <row r="777" spans="2:9" x14ac:dyDescent="0.15">
      <c r="B777" s="4">
        <v>23</v>
      </c>
      <c r="C777" s="16">
        <v>1329297</v>
      </c>
      <c r="D777" s="16">
        <v>16826</v>
      </c>
      <c r="E777" s="16">
        <v>5887</v>
      </c>
      <c r="F777" s="16">
        <v>30239</v>
      </c>
      <c r="G777" s="16">
        <v>79</v>
      </c>
      <c r="H777" s="16">
        <v>6603.8065999999999</v>
      </c>
      <c r="I777" s="18"/>
    </row>
    <row r="778" spans="2:9" x14ac:dyDescent="0.15">
      <c r="B778" s="4">
        <v>24</v>
      </c>
      <c r="C778" s="16">
        <v>391778</v>
      </c>
      <c r="D778" s="16">
        <v>13059</v>
      </c>
      <c r="E778" s="16">
        <v>6943</v>
      </c>
      <c r="F778" s="16">
        <v>20735</v>
      </c>
      <c r="G778" s="16">
        <v>30</v>
      </c>
      <c r="H778" s="16">
        <v>4173.1752999999999</v>
      </c>
      <c r="I778" s="18"/>
    </row>
    <row r="779" spans="2:9" x14ac:dyDescent="0.15">
      <c r="B779" s="4">
        <v>25</v>
      </c>
      <c r="C779" s="16">
        <v>840709</v>
      </c>
      <c r="D779" s="16">
        <v>14249</v>
      </c>
      <c r="E779" s="16">
        <v>6783</v>
      </c>
      <c r="F779" s="16">
        <v>23871</v>
      </c>
      <c r="G779" s="16">
        <v>59</v>
      </c>
      <c r="H779" s="16">
        <v>4888.6084000000001</v>
      </c>
      <c r="I779" s="18"/>
    </row>
    <row r="780" spans="2:9" x14ac:dyDescent="0.15">
      <c r="B780" s="4">
        <v>26</v>
      </c>
      <c r="C780" s="16">
        <v>248577</v>
      </c>
      <c r="D780" s="16">
        <v>8018</v>
      </c>
      <c r="E780" s="16">
        <v>5631</v>
      </c>
      <c r="F780" s="16">
        <v>11423</v>
      </c>
      <c r="G780" s="16">
        <v>31</v>
      </c>
      <c r="H780" s="16">
        <v>1483.6565000000001</v>
      </c>
      <c r="I780" s="18"/>
    </row>
    <row r="781" spans="2:9" x14ac:dyDescent="0.15">
      <c r="B781" s="4">
        <v>27</v>
      </c>
      <c r="C781" s="16">
        <v>779797</v>
      </c>
      <c r="D781" s="16">
        <v>10397</v>
      </c>
      <c r="E781" s="16">
        <v>4095</v>
      </c>
      <c r="F781" s="16">
        <v>19199</v>
      </c>
      <c r="G781" s="16">
        <v>75</v>
      </c>
      <c r="H781" s="16">
        <v>3525.6554999999998</v>
      </c>
      <c r="I781" s="18"/>
    </row>
    <row r="782" spans="2:9" x14ac:dyDescent="0.15">
      <c r="B782" s="4">
        <v>28</v>
      </c>
      <c r="C782" s="16">
        <v>638736</v>
      </c>
      <c r="D782" s="16">
        <v>13307</v>
      </c>
      <c r="E782" s="16">
        <v>7647</v>
      </c>
      <c r="F782" s="16">
        <v>21919</v>
      </c>
      <c r="G782" s="16">
        <v>48</v>
      </c>
      <c r="H782" s="16">
        <v>4200.0839999999998</v>
      </c>
      <c r="I782" s="18"/>
    </row>
    <row r="783" spans="2:9" x14ac:dyDescent="0.15">
      <c r="B783" s="4">
        <v>29</v>
      </c>
      <c r="C783" s="16">
        <v>261022</v>
      </c>
      <c r="D783" s="16">
        <v>7677</v>
      </c>
      <c r="E783" s="16">
        <v>3871</v>
      </c>
      <c r="F783" s="16">
        <v>11999</v>
      </c>
      <c r="G783" s="16">
        <v>34</v>
      </c>
      <c r="H783" s="16">
        <v>2094.3969999999999</v>
      </c>
      <c r="I783" s="18"/>
    </row>
    <row r="784" spans="2:9" x14ac:dyDescent="0.15">
      <c r="B784" s="4">
        <v>30</v>
      </c>
      <c r="C784" s="16">
        <v>371968</v>
      </c>
      <c r="D784" s="16">
        <v>11624</v>
      </c>
      <c r="E784" s="16">
        <v>6367</v>
      </c>
      <c r="F784" s="16">
        <v>16287</v>
      </c>
      <c r="G784" s="16">
        <v>32</v>
      </c>
      <c r="H784" s="16">
        <v>2849.5623000000001</v>
      </c>
      <c r="I784" s="18"/>
    </row>
    <row r="785" spans="1:9" x14ac:dyDescent="0.15">
      <c r="A785" s="6"/>
      <c r="B785" s="4">
        <v>31</v>
      </c>
      <c r="C785" s="16">
        <v>267778</v>
      </c>
      <c r="D785" s="16">
        <v>8925</v>
      </c>
      <c r="E785" s="16">
        <v>4383</v>
      </c>
      <c r="F785" s="16">
        <v>14975</v>
      </c>
      <c r="G785" s="16">
        <v>30</v>
      </c>
      <c r="H785" s="16">
        <v>2816.9083999999998</v>
      </c>
      <c r="I785" s="18"/>
    </row>
    <row r="786" spans="1:9" x14ac:dyDescent="0.15">
      <c r="A786" s="11"/>
      <c r="B786" s="5">
        <v>32</v>
      </c>
      <c r="C786" s="16">
        <v>341794</v>
      </c>
      <c r="D786" s="16">
        <v>11393</v>
      </c>
      <c r="E786" s="16">
        <v>7647</v>
      </c>
      <c r="F786" s="16">
        <v>14463</v>
      </c>
      <c r="G786" s="16">
        <v>30</v>
      </c>
      <c r="H786" s="16">
        <v>1758.2019</v>
      </c>
      <c r="I786" s="18"/>
    </row>
    <row r="787" spans="1:9" x14ac:dyDescent="0.15">
      <c r="B787" s="4">
        <v>33</v>
      </c>
      <c r="C787" s="16">
        <v>213899</v>
      </c>
      <c r="D787" s="16">
        <v>10185</v>
      </c>
      <c r="E787" s="16">
        <v>7615</v>
      </c>
      <c r="F787" s="16">
        <v>13279</v>
      </c>
      <c r="G787" s="16">
        <v>21</v>
      </c>
      <c r="H787" s="16">
        <v>1432.3472999999999</v>
      </c>
      <c r="I787" s="18"/>
    </row>
    <row r="788" spans="1:9" x14ac:dyDescent="0.15">
      <c r="B788" s="4">
        <v>34</v>
      </c>
      <c r="C788" s="16">
        <v>477493</v>
      </c>
      <c r="D788" s="16">
        <v>11104</v>
      </c>
      <c r="E788" s="16">
        <v>6783</v>
      </c>
      <c r="F788" s="16">
        <v>17535</v>
      </c>
      <c r="G788" s="16">
        <v>43</v>
      </c>
      <c r="H788" s="16">
        <v>3097.4810000000002</v>
      </c>
      <c r="I788" s="18"/>
    </row>
    <row r="789" spans="1:9" x14ac:dyDescent="0.15">
      <c r="B789" s="4">
        <v>35</v>
      </c>
      <c r="C789" s="16">
        <v>626643</v>
      </c>
      <c r="D789" s="16">
        <v>13925</v>
      </c>
      <c r="E789" s="16">
        <v>7135</v>
      </c>
      <c r="F789" s="16">
        <v>22815</v>
      </c>
      <c r="G789" s="16">
        <v>45</v>
      </c>
      <c r="H789" s="16">
        <v>4330.0234</v>
      </c>
      <c r="I789" s="18"/>
    </row>
    <row r="790" spans="1:9" x14ac:dyDescent="0.15">
      <c r="B790" s="4">
        <v>36</v>
      </c>
      <c r="C790" s="16">
        <v>466109</v>
      </c>
      <c r="D790" s="16">
        <v>13317</v>
      </c>
      <c r="E790" s="16">
        <v>8767</v>
      </c>
      <c r="F790" s="16">
        <v>18367</v>
      </c>
      <c r="G790" s="16">
        <v>35</v>
      </c>
      <c r="H790" s="16">
        <v>2568.489</v>
      </c>
      <c r="I790" s="18"/>
    </row>
    <row r="791" spans="1:9" x14ac:dyDescent="0.15">
      <c r="B791" s="4">
        <v>37</v>
      </c>
      <c r="C791" s="16">
        <v>814772</v>
      </c>
      <c r="D791" s="16">
        <v>18517</v>
      </c>
      <c r="E791" s="16">
        <v>10911</v>
      </c>
      <c r="F791" s="16">
        <v>26239</v>
      </c>
      <c r="G791" s="16">
        <v>44</v>
      </c>
      <c r="H791" s="16">
        <v>4074.7283000000002</v>
      </c>
      <c r="I791" s="18"/>
    </row>
    <row r="792" spans="1:9" x14ac:dyDescent="0.15">
      <c r="B792" s="4">
        <v>38</v>
      </c>
      <c r="C792" s="16">
        <v>329091</v>
      </c>
      <c r="D792" s="16">
        <v>11347</v>
      </c>
      <c r="E792" s="16">
        <v>8639</v>
      </c>
      <c r="F792" s="16">
        <v>15455</v>
      </c>
      <c r="G792" s="16">
        <v>29</v>
      </c>
      <c r="H792" s="16">
        <v>1778.2799</v>
      </c>
      <c r="I792" s="18"/>
    </row>
    <row r="793" spans="1:9" x14ac:dyDescent="0.15">
      <c r="B793" s="4">
        <v>39</v>
      </c>
      <c r="C793" s="16">
        <v>445923</v>
      </c>
      <c r="D793" s="16">
        <v>15376</v>
      </c>
      <c r="E793" s="16">
        <v>12095</v>
      </c>
      <c r="F793" s="16">
        <v>18079</v>
      </c>
      <c r="G793" s="16">
        <v>29</v>
      </c>
      <c r="H793" s="16">
        <v>1673.6333</v>
      </c>
      <c r="I793" s="18"/>
    </row>
    <row r="794" spans="1:9" x14ac:dyDescent="0.15">
      <c r="B794" s="4">
        <v>40</v>
      </c>
      <c r="C794" s="16">
        <v>447836</v>
      </c>
      <c r="D794" s="16">
        <v>12439</v>
      </c>
      <c r="E794" s="16">
        <v>9119</v>
      </c>
      <c r="F794" s="16">
        <v>17439</v>
      </c>
      <c r="G794" s="16">
        <v>36</v>
      </c>
      <c r="H794" s="16">
        <v>2294.7384999999999</v>
      </c>
      <c r="I794" s="18"/>
    </row>
    <row r="795" spans="1:9" x14ac:dyDescent="0.15">
      <c r="B795" s="4">
        <v>41</v>
      </c>
      <c r="C795" s="16">
        <v>1047776</v>
      </c>
      <c r="D795" s="16">
        <v>16371</v>
      </c>
      <c r="E795" s="16">
        <v>7007</v>
      </c>
      <c r="F795" s="16">
        <v>28639</v>
      </c>
      <c r="G795" s="16">
        <v>64</v>
      </c>
      <c r="H795" s="16">
        <v>6320.7782999999999</v>
      </c>
      <c r="I795" s="18"/>
    </row>
    <row r="796" spans="1:9" x14ac:dyDescent="0.15">
      <c r="B796" s="4">
        <v>42</v>
      </c>
      <c r="C796" s="16">
        <v>511322</v>
      </c>
      <c r="D796" s="16">
        <v>13455</v>
      </c>
      <c r="E796" s="16">
        <v>8447</v>
      </c>
      <c r="F796" s="16">
        <v>21087</v>
      </c>
      <c r="G796" s="16">
        <v>38</v>
      </c>
      <c r="H796" s="16">
        <v>3441.9636</v>
      </c>
      <c r="I796" s="18"/>
    </row>
    <row r="797" spans="1:9" x14ac:dyDescent="0.15">
      <c r="B797" s="4">
        <v>43</v>
      </c>
      <c r="C797" s="16">
        <v>98514</v>
      </c>
      <c r="D797" s="16">
        <v>7036</v>
      </c>
      <c r="E797" s="16">
        <v>5599</v>
      </c>
      <c r="F797" s="16">
        <v>8543</v>
      </c>
      <c r="G797" s="16">
        <v>14</v>
      </c>
      <c r="H797" s="16">
        <v>749.36019999999996</v>
      </c>
      <c r="I797" s="18"/>
    </row>
    <row r="798" spans="1:9" x14ac:dyDescent="0.15">
      <c r="B798" s="4">
        <v>44</v>
      </c>
      <c r="C798" s="16">
        <v>130319</v>
      </c>
      <c r="D798" s="16">
        <v>7665</v>
      </c>
      <c r="E798" s="16">
        <v>6687</v>
      </c>
      <c r="F798" s="16">
        <v>9023</v>
      </c>
      <c r="G798" s="16">
        <v>17</v>
      </c>
      <c r="H798" s="16">
        <v>632.56322999999998</v>
      </c>
      <c r="I798" s="18"/>
    </row>
    <row r="799" spans="1:9" x14ac:dyDescent="0.15">
      <c r="B799" s="4">
        <v>45</v>
      </c>
      <c r="C799" s="16">
        <v>73745</v>
      </c>
      <c r="D799" s="16">
        <v>4916</v>
      </c>
      <c r="E799" s="16">
        <v>3423</v>
      </c>
      <c r="F799" s="16">
        <v>6367</v>
      </c>
      <c r="G799" s="16">
        <v>15</v>
      </c>
      <c r="H799" s="16">
        <v>937.77454</v>
      </c>
      <c r="I799" s="18"/>
    </row>
    <row r="800" spans="1:9" x14ac:dyDescent="0.15">
      <c r="B800" s="4">
        <v>46</v>
      </c>
      <c r="C800" s="16">
        <v>341432</v>
      </c>
      <c r="D800" s="16">
        <v>8535</v>
      </c>
      <c r="E800" s="16">
        <v>3583</v>
      </c>
      <c r="F800" s="16">
        <v>14463</v>
      </c>
      <c r="G800" s="16">
        <v>40</v>
      </c>
      <c r="H800" s="16">
        <v>2634.61</v>
      </c>
      <c r="I800" s="18"/>
    </row>
    <row r="801" spans="2:9" x14ac:dyDescent="0.15">
      <c r="B801" s="4">
        <v>47</v>
      </c>
      <c r="C801" s="16">
        <v>278602</v>
      </c>
      <c r="D801" s="16">
        <v>12663</v>
      </c>
      <c r="E801" s="16">
        <v>9631</v>
      </c>
      <c r="F801" s="16">
        <v>17279</v>
      </c>
      <c r="G801" s="16">
        <v>22</v>
      </c>
      <c r="H801" s="16">
        <v>1940.7121999999999</v>
      </c>
      <c r="I801" s="18"/>
    </row>
    <row r="802" spans="2:9" x14ac:dyDescent="0.15">
      <c r="B802" s="4">
        <v>48</v>
      </c>
      <c r="C802" s="16">
        <v>268615</v>
      </c>
      <c r="D802" s="16">
        <v>10744</v>
      </c>
      <c r="E802" s="16">
        <v>7391</v>
      </c>
      <c r="F802" s="16">
        <v>13791</v>
      </c>
      <c r="G802" s="16">
        <v>25</v>
      </c>
      <c r="H802" s="16">
        <v>1597.2242000000001</v>
      </c>
      <c r="I802" s="18"/>
    </row>
    <row r="803" spans="2:9" x14ac:dyDescent="0.15">
      <c r="B803" s="4">
        <v>49</v>
      </c>
      <c r="C803" s="16">
        <v>123625</v>
      </c>
      <c r="D803" s="16">
        <v>5375</v>
      </c>
      <c r="E803" s="16">
        <v>4511</v>
      </c>
      <c r="F803" s="16">
        <v>6879</v>
      </c>
      <c r="G803" s="16">
        <v>23</v>
      </c>
      <c r="H803" s="16">
        <v>614.09389999999996</v>
      </c>
      <c r="I803" s="18"/>
    </row>
    <row r="804" spans="2:9" x14ac:dyDescent="0.15">
      <c r="B804" s="4">
        <v>50</v>
      </c>
      <c r="C804" s="16">
        <v>286306</v>
      </c>
      <c r="D804" s="16">
        <v>9543</v>
      </c>
      <c r="E804" s="16">
        <v>6207</v>
      </c>
      <c r="F804" s="16">
        <v>12959</v>
      </c>
      <c r="G804" s="16">
        <v>30</v>
      </c>
      <c r="H804" s="16">
        <v>1931.7148</v>
      </c>
      <c r="I804" s="18"/>
    </row>
    <row r="805" spans="2:9" x14ac:dyDescent="0.15">
      <c r="B805" s="4">
        <v>51</v>
      </c>
      <c r="C805" s="16">
        <v>604148</v>
      </c>
      <c r="D805" s="16">
        <v>13730</v>
      </c>
      <c r="E805" s="16">
        <v>9343</v>
      </c>
      <c r="F805" s="16">
        <v>21503</v>
      </c>
      <c r="G805" s="16">
        <v>44</v>
      </c>
      <c r="H805" s="16">
        <v>2835.4859999999999</v>
      </c>
      <c r="I805" s="18"/>
    </row>
    <row r="806" spans="2:9" x14ac:dyDescent="0.15">
      <c r="B806" s="4">
        <v>52</v>
      </c>
      <c r="C806" s="16">
        <v>415131</v>
      </c>
      <c r="D806" s="16">
        <v>11219</v>
      </c>
      <c r="E806" s="16">
        <v>6655</v>
      </c>
      <c r="F806" s="16">
        <v>16095</v>
      </c>
      <c r="G806" s="16">
        <v>37</v>
      </c>
      <c r="H806" s="16">
        <v>2772.5354000000002</v>
      </c>
      <c r="I806" s="18"/>
    </row>
    <row r="807" spans="2:9" x14ac:dyDescent="0.15">
      <c r="B807" s="4">
        <v>53</v>
      </c>
      <c r="C807" s="16">
        <v>1131101</v>
      </c>
      <c r="D807" s="16">
        <v>16882</v>
      </c>
      <c r="E807" s="16">
        <v>10015</v>
      </c>
      <c r="F807" s="16">
        <v>25183</v>
      </c>
      <c r="G807" s="16">
        <v>67</v>
      </c>
      <c r="H807" s="16">
        <v>4272.1635999999999</v>
      </c>
      <c r="I807" s="18"/>
    </row>
    <row r="808" spans="2:9" x14ac:dyDescent="0.15">
      <c r="B808" s="4">
        <v>54</v>
      </c>
      <c r="C808" s="16">
        <v>374140</v>
      </c>
      <c r="D808" s="16">
        <v>10392</v>
      </c>
      <c r="E808" s="16">
        <v>5695</v>
      </c>
      <c r="F808" s="16">
        <v>15775</v>
      </c>
      <c r="G808" s="16">
        <v>36</v>
      </c>
      <c r="H808" s="16">
        <v>2594.8240000000001</v>
      </c>
      <c r="I808" s="18"/>
    </row>
    <row r="809" spans="2:9" x14ac:dyDescent="0.15">
      <c r="B809" s="4">
        <v>55</v>
      </c>
      <c r="C809" s="16">
        <v>425495</v>
      </c>
      <c r="D809" s="16">
        <v>10377</v>
      </c>
      <c r="E809" s="16">
        <v>5343</v>
      </c>
      <c r="F809" s="16">
        <v>14655</v>
      </c>
      <c r="G809" s="16">
        <v>41</v>
      </c>
      <c r="H809" s="16">
        <v>2292.8796000000002</v>
      </c>
      <c r="I809" s="18"/>
    </row>
    <row r="810" spans="2:9" x14ac:dyDescent="0.15">
      <c r="B810" s="4">
        <v>56</v>
      </c>
      <c r="C810" s="16">
        <v>337793</v>
      </c>
      <c r="D810" s="16">
        <v>10896</v>
      </c>
      <c r="E810" s="16">
        <v>7647</v>
      </c>
      <c r="F810" s="16">
        <v>14591</v>
      </c>
      <c r="G810" s="16">
        <v>31</v>
      </c>
      <c r="H810" s="16">
        <v>2058.0227</v>
      </c>
      <c r="I810" s="18"/>
    </row>
    <row r="811" spans="2:9" x14ac:dyDescent="0.15">
      <c r="B811" s="4">
        <v>57</v>
      </c>
      <c r="C811" s="16">
        <v>1696889</v>
      </c>
      <c r="D811" s="16">
        <v>16474</v>
      </c>
      <c r="E811" s="16">
        <v>6719</v>
      </c>
      <c r="F811" s="16">
        <v>29471</v>
      </c>
      <c r="G811" s="16">
        <v>103</v>
      </c>
      <c r="H811" s="16">
        <v>6080.9066999999995</v>
      </c>
      <c r="I811" s="18"/>
    </row>
    <row r="812" spans="2:9" x14ac:dyDescent="0.15">
      <c r="B812" s="4">
        <v>58</v>
      </c>
      <c r="C812" s="16">
        <v>1092814</v>
      </c>
      <c r="D812" s="16">
        <v>13327</v>
      </c>
      <c r="E812" s="16">
        <v>6975</v>
      </c>
      <c r="F812" s="16">
        <v>23487</v>
      </c>
      <c r="G812" s="16">
        <v>82</v>
      </c>
      <c r="H812" s="16">
        <v>3734.2856000000002</v>
      </c>
      <c r="I812" s="18"/>
    </row>
    <row r="813" spans="2:9" x14ac:dyDescent="0.15">
      <c r="B813" s="4">
        <v>59</v>
      </c>
      <c r="C813" s="16">
        <v>695023</v>
      </c>
      <c r="D813" s="16">
        <v>14184</v>
      </c>
      <c r="E813" s="16">
        <v>8703</v>
      </c>
      <c r="F813" s="16">
        <v>21983</v>
      </c>
      <c r="G813" s="16">
        <v>49</v>
      </c>
      <c r="H813" s="16">
        <v>4016.8227999999999</v>
      </c>
      <c r="I813" s="18"/>
    </row>
    <row r="814" spans="2:9" x14ac:dyDescent="0.15">
      <c r="B814" s="4">
        <v>60</v>
      </c>
      <c r="C814" s="16">
        <v>288551</v>
      </c>
      <c r="D814" s="16">
        <v>11542</v>
      </c>
      <c r="E814" s="16">
        <v>7583</v>
      </c>
      <c r="F814" s="16">
        <v>16383</v>
      </c>
      <c r="G814" s="16">
        <v>25</v>
      </c>
      <c r="H814" s="16">
        <v>2424.5414999999998</v>
      </c>
      <c r="I814" s="18"/>
    </row>
    <row r="815" spans="2:9" x14ac:dyDescent="0.15">
      <c r="B815" s="4">
        <v>61</v>
      </c>
      <c r="C815" s="16">
        <v>701974</v>
      </c>
      <c r="D815" s="16">
        <v>16713</v>
      </c>
      <c r="E815" s="16">
        <v>9119</v>
      </c>
      <c r="F815" s="16">
        <v>27103</v>
      </c>
      <c r="G815" s="16">
        <v>42</v>
      </c>
      <c r="H815" s="16">
        <v>5157.9032999999999</v>
      </c>
      <c r="I815" s="18"/>
    </row>
    <row r="816" spans="2:9" x14ac:dyDescent="0.15">
      <c r="B816" s="4">
        <v>62</v>
      </c>
      <c r="C816" s="16">
        <v>863760</v>
      </c>
      <c r="D816" s="16">
        <v>17995</v>
      </c>
      <c r="E816" s="16">
        <v>9535</v>
      </c>
      <c r="F816" s="16">
        <v>28799</v>
      </c>
      <c r="G816" s="16">
        <v>48</v>
      </c>
      <c r="H816" s="16">
        <v>5548.9443000000001</v>
      </c>
      <c r="I816" s="18"/>
    </row>
    <row r="817" spans="2:9" x14ac:dyDescent="0.15">
      <c r="B817" s="4">
        <v>63</v>
      </c>
      <c r="C817" s="16">
        <v>371424</v>
      </c>
      <c r="D817" s="16">
        <v>11607</v>
      </c>
      <c r="E817" s="16">
        <v>6367</v>
      </c>
      <c r="F817" s="16">
        <v>15327</v>
      </c>
      <c r="G817" s="16">
        <v>32</v>
      </c>
      <c r="H817" s="16">
        <v>2235.4092000000001</v>
      </c>
      <c r="I817" s="18"/>
    </row>
    <row r="818" spans="2:9" x14ac:dyDescent="0.15">
      <c r="B818" s="4">
        <v>64</v>
      </c>
      <c r="C818" s="16">
        <v>939301</v>
      </c>
      <c r="D818" s="16">
        <v>15920</v>
      </c>
      <c r="E818" s="16">
        <v>10303</v>
      </c>
      <c r="F818" s="16">
        <v>23423</v>
      </c>
      <c r="G818" s="16">
        <v>59</v>
      </c>
      <c r="H818" s="16">
        <v>3680.9713999999999</v>
      </c>
      <c r="I818" s="18"/>
    </row>
    <row r="819" spans="2:9" x14ac:dyDescent="0.15">
      <c r="B819" s="4">
        <v>65</v>
      </c>
      <c r="C819" s="16">
        <v>182896</v>
      </c>
      <c r="D819" s="16">
        <v>11431</v>
      </c>
      <c r="E819" s="16">
        <v>9183</v>
      </c>
      <c r="F819" s="16">
        <v>13535</v>
      </c>
      <c r="G819" s="16">
        <v>16</v>
      </c>
      <c r="H819" s="16">
        <v>1262.4666</v>
      </c>
      <c r="I819" s="18"/>
    </row>
    <row r="820" spans="2:9" x14ac:dyDescent="0.15">
      <c r="B820" s="4">
        <v>66</v>
      </c>
      <c r="C820" s="16">
        <v>508440</v>
      </c>
      <c r="D820" s="16">
        <v>12711</v>
      </c>
      <c r="E820" s="16">
        <v>7999</v>
      </c>
      <c r="F820" s="16">
        <v>18687</v>
      </c>
      <c r="G820" s="16">
        <v>40</v>
      </c>
      <c r="H820" s="16">
        <v>3037.7296999999999</v>
      </c>
      <c r="I820" s="18"/>
    </row>
    <row r="821" spans="2:9" x14ac:dyDescent="0.15">
      <c r="B821" s="4">
        <v>67</v>
      </c>
      <c r="C821" s="16">
        <v>354404</v>
      </c>
      <c r="D821" s="16">
        <v>12657</v>
      </c>
      <c r="E821" s="16">
        <v>8255</v>
      </c>
      <c r="F821" s="16">
        <v>17951</v>
      </c>
      <c r="G821" s="16">
        <v>28</v>
      </c>
      <c r="H821" s="16">
        <v>2979.0173</v>
      </c>
      <c r="I821" s="18"/>
    </row>
    <row r="822" spans="2:9" x14ac:dyDescent="0.15">
      <c r="B822" s="4">
        <v>68</v>
      </c>
      <c r="C822" s="16">
        <v>477198</v>
      </c>
      <c r="D822" s="16">
        <v>9543</v>
      </c>
      <c r="E822" s="16">
        <v>5599</v>
      </c>
      <c r="F822" s="16">
        <v>15039</v>
      </c>
      <c r="G822" s="16">
        <v>50</v>
      </c>
      <c r="H822" s="16">
        <v>2051.4364999999998</v>
      </c>
      <c r="I822" s="18"/>
    </row>
    <row r="823" spans="2:9" x14ac:dyDescent="0.15">
      <c r="B823" s="4">
        <v>69</v>
      </c>
      <c r="C823" s="16">
        <v>402974</v>
      </c>
      <c r="D823" s="16">
        <v>11852</v>
      </c>
      <c r="E823" s="16">
        <v>8639</v>
      </c>
      <c r="F823" s="16">
        <v>16607</v>
      </c>
      <c r="G823" s="16">
        <v>34</v>
      </c>
      <c r="H823" s="16">
        <v>1902.7444</v>
      </c>
      <c r="I823" s="18"/>
    </row>
    <row r="824" spans="2:9" x14ac:dyDescent="0.15">
      <c r="B824" s="4">
        <v>70</v>
      </c>
      <c r="C824" s="5">
        <v>50097</v>
      </c>
      <c r="D824" s="5">
        <v>3339</v>
      </c>
      <c r="E824" s="5">
        <v>2367</v>
      </c>
      <c r="F824" s="5">
        <v>4351</v>
      </c>
      <c r="G824" s="5">
        <v>15</v>
      </c>
      <c r="H824" s="5">
        <v>587.29309999999998</v>
      </c>
      <c r="I824" s="6"/>
    </row>
    <row r="825" spans="2:9" x14ac:dyDescent="0.15">
      <c r="B825" s="4">
        <v>71</v>
      </c>
      <c r="C825" s="5">
        <v>807884</v>
      </c>
      <c r="D825" s="5">
        <v>15536</v>
      </c>
      <c r="E825" s="5">
        <v>9919</v>
      </c>
      <c r="F825" s="5">
        <v>24895</v>
      </c>
      <c r="G825" s="5">
        <v>52</v>
      </c>
      <c r="H825" s="5">
        <v>3903.2627000000002</v>
      </c>
      <c r="I825" s="6"/>
    </row>
    <row r="826" spans="2:9" x14ac:dyDescent="0.15">
      <c r="B826" s="4">
        <v>72</v>
      </c>
      <c r="C826" s="5">
        <v>594199</v>
      </c>
      <c r="D826" s="5">
        <v>14492</v>
      </c>
      <c r="E826" s="5">
        <v>9791</v>
      </c>
      <c r="F826" s="5">
        <v>19871</v>
      </c>
      <c r="G826" s="5">
        <v>41</v>
      </c>
      <c r="H826" s="5">
        <v>2871.2615000000001</v>
      </c>
      <c r="I826" s="6"/>
    </row>
    <row r="827" spans="2:9" x14ac:dyDescent="0.15">
      <c r="B827" s="4">
        <v>73</v>
      </c>
      <c r="C827" s="5">
        <v>624053</v>
      </c>
      <c r="D827" s="5">
        <v>14512</v>
      </c>
      <c r="E827" s="5">
        <v>7839</v>
      </c>
      <c r="F827" s="5">
        <v>22527</v>
      </c>
      <c r="G827" s="5">
        <v>43</v>
      </c>
      <c r="H827" s="5">
        <v>3711.5889000000002</v>
      </c>
      <c r="I827" s="6"/>
    </row>
    <row r="828" spans="2:9" x14ac:dyDescent="0.15">
      <c r="B828" s="4">
        <v>74</v>
      </c>
      <c r="C828" s="5">
        <v>319879</v>
      </c>
      <c r="D828" s="5">
        <v>12795</v>
      </c>
      <c r="E828" s="5">
        <v>9407</v>
      </c>
      <c r="F828" s="5">
        <v>16031</v>
      </c>
      <c r="G828" s="5">
        <v>25</v>
      </c>
      <c r="H828" s="5">
        <v>1837.5479</v>
      </c>
      <c r="I828" s="6"/>
    </row>
    <row r="829" spans="2:9" x14ac:dyDescent="0.15">
      <c r="B829" s="4">
        <v>75</v>
      </c>
      <c r="C829" s="5">
        <v>504735</v>
      </c>
      <c r="D829" s="5">
        <v>15295</v>
      </c>
      <c r="E829" s="5">
        <v>10719</v>
      </c>
      <c r="F829" s="5">
        <v>21055</v>
      </c>
      <c r="G829" s="5">
        <v>33</v>
      </c>
      <c r="H829" s="5">
        <v>2835.6925999999999</v>
      </c>
      <c r="I829" s="6"/>
    </row>
    <row r="830" spans="2:9" x14ac:dyDescent="0.15">
      <c r="B830" s="4">
        <v>76</v>
      </c>
      <c r="C830" s="5">
        <v>621238</v>
      </c>
      <c r="D830" s="5">
        <v>14791</v>
      </c>
      <c r="E830" s="5">
        <v>10623</v>
      </c>
      <c r="F830" s="5">
        <v>21215</v>
      </c>
      <c r="G830" s="5">
        <v>42</v>
      </c>
      <c r="H830" s="5">
        <v>2939.9171999999999</v>
      </c>
      <c r="I830" s="6"/>
    </row>
    <row r="831" spans="2:9" x14ac:dyDescent="0.15">
      <c r="B831" s="4">
        <v>77</v>
      </c>
      <c r="C831" s="5">
        <v>673238</v>
      </c>
      <c r="D831" s="5">
        <v>16029</v>
      </c>
      <c r="E831" s="5">
        <v>7871</v>
      </c>
      <c r="F831" s="5">
        <v>26719</v>
      </c>
      <c r="G831" s="5">
        <v>42</v>
      </c>
      <c r="H831" s="5">
        <v>5384.7730000000001</v>
      </c>
      <c r="I831" s="6"/>
    </row>
    <row r="832" spans="2:9" x14ac:dyDescent="0.15">
      <c r="B832" s="4">
        <v>78</v>
      </c>
      <c r="C832" s="5">
        <v>635441</v>
      </c>
      <c r="D832" s="5">
        <v>13520</v>
      </c>
      <c r="E832" s="5">
        <v>8319</v>
      </c>
      <c r="F832" s="5">
        <v>21855</v>
      </c>
      <c r="G832" s="5">
        <v>47</v>
      </c>
      <c r="H832" s="5">
        <v>3674.2366000000002</v>
      </c>
      <c r="I832" s="6"/>
    </row>
    <row r="833" spans="1:9" x14ac:dyDescent="0.15">
      <c r="A833" s="13"/>
      <c r="B833" s="4">
        <v>79</v>
      </c>
      <c r="C833" s="5">
        <v>684265</v>
      </c>
      <c r="D833" s="5">
        <v>12441</v>
      </c>
      <c r="E833" s="5">
        <v>7903</v>
      </c>
      <c r="F833" s="5">
        <v>18047</v>
      </c>
      <c r="G833" s="5">
        <v>55</v>
      </c>
      <c r="H833" s="5">
        <v>2605.5940000000001</v>
      </c>
      <c r="I833" s="6"/>
    </row>
    <row r="834" spans="1:9" x14ac:dyDescent="0.15">
      <c r="A834" s="5"/>
      <c r="B834" s="4">
        <v>80</v>
      </c>
      <c r="C834" s="5">
        <v>707188</v>
      </c>
      <c r="D834" s="10">
        <v>16072</v>
      </c>
      <c r="E834" s="5">
        <v>9183</v>
      </c>
      <c r="F834" s="5">
        <v>26111</v>
      </c>
      <c r="G834" s="5">
        <v>44</v>
      </c>
      <c r="H834" s="5">
        <v>4827.4287000000004</v>
      </c>
      <c r="I834" s="6"/>
    </row>
    <row r="835" spans="1:9" x14ac:dyDescent="0.15">
      <c r="A835" s="5"/>
      <c r="B835" s="4">
        <v>81</v>
      </c>
      <c r="C835" s="5">
        <v>114165</v>
      </c>
      <c r="D835" s="5">
        <v>10378</v>
      </c>
      <c r="E835" s="5">
        <v>9535</v>
      </c>
      <c r="F835" s="5">
        <v>11391</v>
      </c>
      <c r="G835" s="5">
        <v>11</v>
      </c>
      <c r="H835" s="5">
        <v>610.39949999999999</v>
      </c>
      <c r="I835" s="6"/>
    </row>
    <row r="836" spans="1:9" x14ac:dyDescent="0.15">
      <c r="B836" s="4">
        <v>82</v>
      </c>
      <c r="C836" s="5">
        <v>180879</v>
      </c>
      <c r="D836" s="5">
        <v>10639</v>
      </c>
      <c r="E836" s="5">
        <v>9407</v>
      </c>
      <c r="F836" s="5">
        <v>12159</v>
      </c>
      <c r="G836" s="5">
        <v>17</v>
      </c>
      <c r="H836" s="5">
        <v>900.1422</v>
      </c>
      <c r="I836" s="6"/>
    </row>
    <row r="837" spans="1:9" x14ac:dyDescent="0.15">
      <c r="B837" s="4">
        <v>83</v>
      </c>
      <c r="C837" s="5">
        <v>138803</v>
      </c>
      <c r="D837" s="5">
        <v>10677</v>
      </c>
      <c r="E837" s="5">
        <v>8671</v>
      </c>
      <c r="F837" s="5">
        <v>12351</v>
      </c>
      <c r="G837" s="5">
        <v>13</v>
      </c>
      <c r="H837" s="5">
        <v>1073.6613</v>
      </c>
      <c r="I837" s="6"/>
    </row>
    <row r="838" spans="1:9" x14ac:dyDescent="0.15">
      <c r="B838" s="4">
        <v>84</v>
      </c>
      <c r="C838" s="5">
        <v>109302</v>
      </c>
      <c r="D838" s="5">
        <v>10930</v>
      </c>
      <c r="E838" s="5">
        <v>9631</v>
      </c>
      <c r="F838" s="5">
        <v>12031</v>
      </c>
      <c r="G838" s="5">
        <v>10</v>
      </c>
      <c r="H838" s="5">
        <v>778.33056999999997</v>
      </c>
      <c r="I838" s="6"/>
    </row>
    <row r="839" spans="1:9" x14ac:dyDescent="0.15">
      <c r="B839" s="4">
        <v>85</v>
      </c>
      <c r="C839" s="5">
        <v>311044</v>
      </c>
      <c r="D839" s="5">
        <v>11108</v>
      </c>
      <c r="E839" s="5">
        <v>8383</v>
      </c>
      <c r="F839" s="5">
        <v>13439</v>
      </c>
      <c r="G839" s="5">
        <v>28</v>
      </c>
      <c r="H839" s="5">
        <v>1150.4863</v>
      </c>
      <c r="I839" s="6"/>
    </row>
    <row r="840" spans="1:9" x14ac:dyDescent="0.15">
      <c r="B840" s="4">
        <v>86</v>
      </c>
      <c r="C840" s="5">
        <v>423032</v>
      </c>
      <c r="D840" s="5">
        <v>10575</v>
      </c>
      <c r="E840" s="5">
        <v>7711</v>
      </c>
      <c r="F840" s="5">
        <v>13855</v>
      </c>
      <c r="G840" s="5">
        <v>40</v>
      </c>
      <c r="H840" s="5">
        <v>1603.8681999999999</v>
      </c>
      <c r="I840" s="6"/>
    </row>
    <row r="841" spans="1:9" x14ac:dyDescent="0.15">
      <c r="B841" s="4">
        <v>87</v>
      </c>
      <c r="C841" s="5">
        <v>644530</v>
      </c>
      <c r="D841" s="7">
        <v>14011</v>
      </c>
      <c r="E841" s="5">
        <v>8991</v>
      </c>
      <c r="F841" s="5">
        <v>18015</v>
      </c>
      <c r="G841" s="5">
        <v>46</v>
      </c>
      <c r="H841" s="5">
        <v>2680.7961</v>
      </c>
      <c r="I841" s="6"/>
    </row>
    <row r="842" spans="1:9" x14ac:dyDescent="0.15">
      <c r="B842" s="4">
        <v>88</v>
      </c>
      <c r="C842" s="5">
        <v>799157</v>
      </c>
      <c r="D842" s="5">
        <v>18585</v>
      </c>
      <c r="E842" s="5">
        <v>7167</v>
      </c>
      <c r="F842" s="5">
        <v>30015</v>
      </c>
      <c r="G842" s="5">
        <v>43</v>
      </c>
      <c r="H842" s="5">
        <v>6109.08</v>
      </c>
      <c r="I842" s="6"/>
    </row>
    <row r="843" spans="1:9" x14ac:dyDescent="0.15">
      <c r="B843" s="4">
        <v>89</v>
      </c>
      <c r="C843" s="5">
        <v>429083</v>
      </c>
      <c r="D843" s="5">
        <v>11596</v>
      </c>
      <c r="E843" s="5">
        <v>7039</v>
      </c>
      <c r="F843" s="5">
        <v>18463</v>
      </c>
      <c r="G843" s="5">
        <v>37</v>
      </c>
      <c r="H843" s="5">
        <v>2751.7372999999998</v>
      </c>
      <c r="I843" s="6"/>
    </row>
    <row r="844" spans="1:9" x14ac:dyDescent="0.15">
      <c r="B844" s="4">
        <v>90</v>
      </c>
      <c r="C844" s="5">
        <v>427477</v>
      </c>
      <c r="D844" s="5">
        <v>9941</v>
      </c>
      <c r="E844" s="5">
        <v>6271</v>
      </c>
      <c r="F844" s="5">
        <v>14687</v>
      </c>
      <c r="G844" s="5">
        <v>43</v>
      </c>
      <c r="H844" s="5">
        <v>2070.2067999999999</v>
      </c>
      <c r="I844" s="6"/>
    </row>
    <row r="845" spans="1:9" x14ac:dyDescent="0.15">
      <c r="B845" s="4">
        <v>91</v>
      </c>
      <c r="C845" s="5">
        <v>313507</v>
      </c>
      <c r="D845" s="5">
        <v>10810</v>
      </c>
      <c r="E845" s="5">
        <v>8319</v>
      </c>
      <c r="F845" s="5">
        <v>14079</v>
      </c>
      <c r="G845" s="5">
        <v>29</v>
      </c>
      <c r="H845" s="5">
        <v>1562.5730000000001</v>
      </c>
      <c r="I845" s="6"/>
    </row>
    <row r="846" spans="1:9" x14ac:dyDescent="0.15">
      <c r="B846" s="4">
        <v>92</v>
      </c>
      <c r="C846" s="5">
        <v>184780</v>
      </c>
      <c r="D846" s="5">
        <v>9239</v>
      </c>
      <c r="E846" s="5">
        <v>7775</v>
      </c>
      <c r="F846" s="5">
        <v>10655</v>
      </c>
      <c r="G846" s="5">
        <v>20</v>
      </c>
      <c r="H846" s="5">
        <v>934.44586000000004</v>
      </c>
      <c r="I846" s="6"/>
    </row>
    <row r="847" spans="1:9" x14ac:dyDescent="0.15">
      <c r="B847" s="4">
        <v>93</v>
      </c>
      <c r="C847" s="5">
        <v>1598444</v>
      </c>
      <c r="D847" s="5">
        <v>19029</v>
      </c>
      <c r="E847" s="5">
        <v>9535</v>
      </c>
      <c r="F847" s="5">
        <v>26655</v>
      </c>
      <c r="G847" s="5">
        <v>84</v>
      </c>
      <c r="H847" s="5">
        <v>4611.4462999999996</v>
      </c>
      <c r="I847" s="6"/>
    </row>
    <row r="848" spans="1:9" x14ac:dyDescent="0.15">
      <c r="B848" s="4">
        <v>94</v>
      </c>
      <c r="C848" s="5">
        <v>576341</v>
      </c>
      <c r="D848" s="5">
        <v>13403</v>
      </c>
      <c r="E848" s="5">
        <v>8319</v>
      </c>
      <c r="F848" s="5">
        <v>21791</v>
      </c>
      <c r="G848" s="5">
        <v>43</v>
      </c>
      <c r="H848" s="5">
        <v>3627.7469999999998</v>
      </c>
      <c r="I848" s="6"/>
    </row>
    <row r="849" spans="2:9" x14ac:dyDescent="0.15">
      <c r="B849" s="4">
        <v>95</v>
      </c>
      <c r="C849" s="5">
        <v>1257028</v>
      </c>
      <c r="D849" s="5">
        <v>20950</v>
      </c>
      <c r="E849" s="5">
        <v>9535</v>
      </c>
      <c r="F849" s="5">
        <v>31807</v>
      </c>
      <c r="G849" s="5">
        <v>60</v>
      </c>
      <c r="H849" s="5">
        <v>5983.2416999999996</v>
      </c>
      <c r="I849" s="6"/>
    </row>
    <row r="850" spans="2:9" x14ac:dyDescent="0.15">
      <c r="B850" s="4">
        <v>96</v>
      </c>
      <c r="C850" s="5">
        <v>237212</v>
      </c>
      <c r="D850" s="5">
        <v>6589</v>
      </c>
      <c r="E850" s="5">
        <v>2399</v>
      </c>
      <c r="F850" s="5">
        <v>11487</v>
      </c>
      <c r="G850" s="5">
        <v>36</v>
      </c>
      <c r="H850" s="5">
        <v>2370.3328000000001</v>
      </c>
      <c r="I850" s="6"/>
    </row>
    <row r="851" spans="2:9" x14ac:dyDescent="0.15">
      <c r="B851" s="4">
        <v>97</v>
      </c>
      <c r="C851" s="5">
        <v>418426</v>
      </c>
      <c r="D851" s="5">
        <v>11011</v>
      </c>
      <c r="E851" s="5">
        <v>7391</v>
      </c>
      <c r="F851" s="5">
        <v>15391</v>
      </c>
      <c r="G851" s="5">
        <v>38</v>
      </c>
      <c r="H851" s="5">
        <v>2178.0614999999998</v>
      </c>
      <c r="I851" s="6"/>
    </row>
    <row r="852" spans="2:9" x14ac:dyDescent="0.15">
      <c r="B852" s="4">
        <v>98</v>
      </c>
      <c r="C852" s="5">
        <v>1339254</v>
      </c>
      <c r="D852" s="5">
        <v>18098</v>
      </c>
      <c r="E852" s="5">
        <v>9087</v>
      </c>
      <c r="F852" s="5">
        <v>27999</v>
      </c>
      <c r="G852" s="5">
        <v>74</v>
      </c>
      <c r="H852" s="5">
        <v>5723.0839999999998</v>
      </c>
      <c r="I852" s="6"/>
    </row>
    <row r="853" spans="2:9" x14ac:dyDescent="0.15">
      <c r="B853" s="4">
        <v>99</v>
      </c>
      <c r="C853" s="5">
        <v>186919</v>
      </c>
      <c r="D853" s="5">
        <v>7476</v>
      </c>
      <c r="E853" s="5">
        <v>4671</v>
      </c>
      <c r="F853" s="5">
        <v>10783</v>
      </c>
      <c r="G853" s="5">
        <v>25</v>
      </c>
      <c r="H853" s="5">
        <v>2037.4462000000001</v>
      </c>
      <c r="I853" s="6"/>
    </row>
    <row r="854" spans="2:9" x14ac:dyDescent="0.15">
      <c r="B854" s="4">
        <v>100</v>
      </c>
      <c r="C854" s="5">
        <v>586966</v>
      </c>
      <c r="D854" s="5">
        <v>13975</v>
      </c>
      <c r="E854" s="5">
        <v>6495</v>
      </c>
      <c r="F854" s="5">
        <v>23647</v>
      </c>
      <c r="G854" s="5">
        <v>42</v>
      </c>
      <c r="H854" s="5">
        <v>4652.0595999999996</v>
      </c>
      <c r="I854" s="6"/>
    </row>
    <row r="855" spans="2:9" x14ac:dyDescent="0.15">
      <c r="B855" s="4">
        <v>101</v>
      </c>
      <c r="C855" s="5">
        <v>275777</v>
      </c>
      <c r="D855" s="5">
        <v>8896</v>
      </c>
      <c r="E855" s="5">
        <v>1471</v>
      </c>
      <c r="F855" s="5">
        <v>15455</v>
      </c>
      <c r="G855" s="5">
        <v>31</v>
      </c>
      <c r="H855" s="5">
        <v>4041.39</v>
      </c>
      <c r="I855" s="6"/>
    </row>
    <row r="856" spans="2:9" x14ac:dyDescent="0.15">
      <c r="B856" s="4">
        <v>102</v>
      </c>
      <c r="C856" s="5">
        <v>157862</v>
      </c>
      <c r="D856" s="5">
        <v>6071</v>
      </c>
      <c r="E856" s="5">
        <v>4287</v>
      </c>
      <c r="F856" s="5">
        <v>8287</v>
      </c>
      <c r="G856" s="5">
        <v>26</v>
      </c>
      <c r="H856" s="5">
        <v>1204.0954999999999</v>
      </c>
      <c r="I856" s="6"/>
    </row>
    <row r="857" spans="2:9" x14ac:dyDescent="0.15">
      <c r="B857" s="4">
        <v>103</v>
      </c>
      <c r="C857" s="5">
        <v>626385</v>
      </c>
      <c r="D857" s="5">
        <v>13327</v>
      </c>
      <c r="E857" s="5">
        <v>6591</v>
      </c>
      <c r="F857" s="5">
        <v>19871</v>
      </c>
      <c r="G857" s="5">
        <v>47</v>
      </c>
      <c r="H857" s="5">
        <v>3058.5421999999999</v>
      </c>
      <c r="I857" s="6"/>
    </row>
    <row r="858" spans="2:9" x14ac:dyDescent="0.15">
      <c r="B858" s="4">
        <v>104</v>
      </c>
      <c r="C858" s="5">
        <v>146160</v>
      </c>
      <c r="D858" s="5">
        <v>9135</v>
      </c>
      <c r="E858" s="5">
        <v>7359</v>
      </c>
      <c r="F858" s="5">
        <v>11231</v>
      </c>
      <c r="G858" s="5">
        <v>16</v>
      </c>
      <c r="H858" s="5">
        <v>1165.5499</v>
      </c>
      <c r="I858" s="6"/>
    </row>
    <row r="859" spans="2:9" x14ac:dyDescent="0.15">
      <c r="B859" s="4">
        <v>105</v>
      </c>
      <c r="C859" s="5">
        <v>303283</v>
      </c>
      <c r="D859" s="5">
        <v>6739</v>
      </c>
      <c r="E859" s="5">
        <v>1919</v>
      </c>
      <c r="F859" s="5">
        <v>12511</v>
      </c>
      <c r="G859" s="5">
        <v>45</v>
      </c>
      <c r="H859" s="5">
        <v>2836.1271999999999</v>
      </c>
      <c r="I859" s="6"/>
    </row>
    <row r="860" spans="2:9" x14ac:dyDescent="0.15">
      <c r="B860" s="4">
        <v>106</v>
      </c>
      <c r="C860" s="5">
        <v>523442</v>
      </c>
      <c r="D860" s="5">
        <v>11379</v>
      </c>
      <c r="E860" s="5">
        <v>6367</v>
      </c>
      <c r="F860" s="5">
        <v>18719</v>
      </c>
      <c r="G860" s="5">
        <v>46</v>
      </c>
      <c r="H860" s="5">
        <v>3183.2678000000001</v>
      </c>
      <c r="I860" s="6"/>
    </row>
    <row r="861" spans="2:9" x14ac:dyDescent="0.15">
      <c r="B861" s="4">
        <v>107</v>
      </c>
      <c r="C861" s="5">
        <v>545747</v>
      </c>
      <c r="D861" s="5">
        <v>12127</v>
      </c>
      <c r="E861" s="5">
        <v>7903</v>
      </c>
      <c r="F861" s="5">
        <v>18751</v>
      </c>
      <c r="G861" s="5">
        <v>45</v>
      </c>
      <c r="H861" s="5">
        <v>2820.6532999999999</v>
      </c>
      <c r="I861" s="6"/>
    </row>
    <row r="862" spans="2:9" x14ac:dyDescent="0.15">
      <c r="B862" s="4">
        <v>108</v>
      </c>
      <c r="C862" s="5">
        <v>687251</v>
      </c>
      <c r="D862" s="5">
        <v>15272</v>
      </c>
      <c r="E862" s="5">
        <v>8223</v>
      </c>
      <c r="F862" s="5">
        <v>25119</v>
      </c>
      <c r="G862" s="5">
        <v>45</v>
      </c>
      <c r="H862" s="5">
        <v>4869.4443000000001</v>
      </c>
      <c r="I862" s="6"/>
    </row>
    <row r="863" spans="2:9" x14ac:dyDescent="0.15">
      <c r="B863" s="4">
        <v>109</v>
      </c>
      <c r="C863" s="5">
        <v>382330</v>
      </c>
      <c r="D863" s="5">
        <v>10061</v>
      </c>
      <c r="E863" s="5">
        <v>5919</v>
      </c>
      <c r="F863" s="5">
        <v>14687</v>
      </c>
      <c r="G863" s="5">
        <v>38</v>
      </c>
      <c r="H863" s="5">
        <v>2328.2644</v>
      </c>
      <c r="I863" s="6"/>
    </row>
    <row r="864" spans="2:9" x14ac:dyDescent="0.15">
      <c r="B864" s="4">
        <v>110</v>
      </c>
      <c r="C864" s="5">
        <v>521586</v>
      </c>
      <c r="D864" s="5">
        <v>11338</v>
      </c>
      <c r="E864" s="5">
        <v>8031</v>
      </c>
      <c r="F864" s="5">
        <v>17695</v>
      </c>
      <c r="G864" s="5">
        <v>46</v>
      </c>
      <c r="H864" s="5">
        <v>2517.1658000000002</v>
      </c>
      <c r="I864" s="6"/>
    </row>
    <row r="865" spans="1:9" x14ac:dyDescent="0.15">
      <c r="B865" s="4">
        <v>111</v>
      </c>
      <c r="C865" s="5">
        <v>432801</v>
      </c>
      <c r="D865" s="5">
        <v>13961</v>
      </c>
      <c r="E865" s="5">
        <v>7391</v>
      </c>
      <c r="F865" s="5">
        <v>19295</v>
      </c>
      <c r="G865" s="5">
        <v>31</v>
      </c>
      <c r="H865" s="5">
        <v>3290.5830000000001</v>
      </c>
      <c r="I865" s="6"/>
    </row>
    <row r="866" spans="1:9" x14ac:dyDescent="0.15">
      <c r="B866" s="4">
        <v>112</v>
      </c>
      <c r="C866" s="5">
        <v>549460</v>
      </c>
      <c r="D866" s="5">
        <v>12487</v>
      </c>
      <c r="E866" s="5">
        <v>8191</v>
      </c>
      <c r="F866" s="5">
        <v>18975</v>
      </c>
      <c r="G866" s="5">
        <v>44</v>
      </c>
      <c r="H866" s="5">
        <v>3004.7950000000001</v>
      </c>
      <c r="I866" s="6"/>
    </row>
    <row r="867" spans="1:9" x14ac:dyDescent="0.15">
      <c r="B867" s="4">
        <v>113</v>
      </c>
      <c r="C867" s="5">
        <v>1089435</v>
      </c>
      <c r="D867" s="5">
        <v>15788</v>
      </c>
      <c r="E867" s="5">
        <v>10527</v>
      </c>
      <c r="F867" s="5">
        <v>24543</v>
      </c>
      <c r="G867" s="5">
        <v>69</v>
      </c>
      <c r="H867" s="5">
        <v>3882.7530000000002</v>
      </c>
      <c r="I867" s="6"/>
    </row>
    <row r="868" spans="1:9" x14ac:dyDescent="0.15">
      <c r="B868" s="4">
        <v>114</v>
      </c>
      <c r="C868" s="5">
        <v>705136</v>
      </c>
      <c r="D868" s="5">
        <v>14690</v>
      </c>
      <c r="E868" s="5">
        <v>5279</v>
      </c>
      <c r="F868" s="5">
        <v>26207</v>
      </c>
      <c r="G868" s="5">
        <v>48</v>
      </c>
      <c r="H868" s="5">
        <v>5924.7227000000003</v>
      </c>
      <c r="I868" s="6"/>
    </row>
    <row r="869" spans="1:9" x14ac:dyDescent="0.15">
      <c r="A869" s="6"/>
      <c r="B869" s="4">
        <v>115</v>
      </c>
      <c r="C869" s="5">
        <v>484795</v>
      </c>
      <c r="D869" s="5">
        <v>13102</v>
      </c>
      <c r="E869" s="5">
        <v>7999</v>
      </c>
      <c r="F869" s="5">
        <v>20127</v>
      </c>
      <c r="G869" s="5">
        <v>37</v>
      </c>
      <c r="H869" s="5">
        <v>3259.1390000000001</v>
      </c>
      <c r="I869" s="6"/>
    </row>
    <row r="870" spans="1:9" x14ac:dyDescent="0.15">
      <c r="A870" s="11"/>
      <c r="B870" s="4">
        <v>116</v>
      </c>
      <c r="C870" s="5">
        <v>497751</v>
      </c>
      <c r="D870" s="5">
        <v>12140</v>
      </c>
      <c r="E870" s="5">
        <v>9151</v>
      </c>
      <c r="F870" s="5">
        <v>15711</v>
      </c>
      <c r="G870" s="5">
        <v>41</v>
      </c>
      <c r="H870" s="5">
        <v>1498.2009</v>
      </c>
      <c r="I870" s="6"/>
    </row>
    <row r="871" spans="1:9" x14ac:dyDescent="0.15">
      <c r="B871" s="4">
        <v>117</v>
      </c>
      <c r="C871" s="5">
        <v>915144</v>
      </c>
      <c r="D871" s="5">
        <v>16341</v>
      </c>
      <c r="E871" s="5">
        <v>7391</v>
      </c>
      <c r="F871" s="5">
        <v>26239</v>
      </c>
      <c r="G871" s="5">
        <v>56</v>
      </c>
      <c r="H871" s="5">
        <v>4990.1880000000001</v>
      </c>
      <c r="I871" s="6"/>
    </row>
    <row r="872" spans="1:9" x14ac:dyDescent="0.15">
      <c r="B872" s="4">
        <v>118</v>
      </c>
      <c r="C872" s="5">
        <v>211242</v>
      </c>
      <c r="D872" s="5">
        <v>9601</v>
      </c>
      <c r="E872" s="5">
        <v>7071</v>
      </c>
      <c r="F872" s="5">
        <v>12063</v>
      </c>
      <c r="G872" s="5">
        <v>22</v>
      </c>
      <c r="H872" s="5">
        <v>1203.6635000000001</v>
      </c>
      <c r="I872" s="6"/>
    </row>
    <row r="873" spans="1:9" x14ac:dyDescent="0.15">
      <c r="B873" s="4">
        <v>119</v>
      </c>
      <c r="C873" s="5">
        <v>236972</v>
      </c>
      <c r="D873" s="5">
        <v>11848</v>
      </c>
      <c r="E873" s="5">
        <v>8223</v>
      </c>
      <c r="F873" s="5">
        <v>15999</v>
      </c>
      <c r="G873" s="5">
        <v>20</v>
      </c>
      <c r="H873" s="5">
        <v>2434.35</v>
      </c>
      <c r="I873" s="6"/>
    </row>
    <row r="874" spans="1:9" x14ac:dyDescent="0.15">
      <c r="B874" s="4">
        <v>120</v>
      </c>
      <c r="C874" s="5">
        <v>345401</v>
      </c>
      <c r="D874" s="5">
        <v>8856</v>
      </c>
      <c r="E874" s="5">
        <v>4447</v>
      </c>
      <c r="F874" s="5">
        <v>13439</v>
      </c>
      <c r="G874" s="5">
        <v>39</v>
      </c>
      <c r="H874" s="5">
        <v>2427.6210000000001</v>
      </c>
      <c r="I874" s="6"/>
    </row>
    <row r="875" spans="1:9" x14ac:dyDescent="0.15">
      <c r="B875" s="4">
        <v>121</v>
      </c>
      <c r="C875" s="5">
        <v>437309</v>
      </c>
      <c r="D875" s="5">
        <v>12494</v>
      </c>
      <c r="E875" s="5">
        <v>7071</v>
      </c>
      <c r="F875" s="5">
        <v>19647</v>
      </c>
      <c r="G875" s="5">
        <v>35</v>
      </c>
      <c r="H875" s="5">
        <v>3856.7975999999999</v>
      </c>
      <c r="I875" s="6"/>
    </row>
    <row r="876" spans="1:9" x14ac:dyDescent="0.15">
      <c r="B876" s="4">
        <v>122</v>
      </c>
      <c r="C876" s="5">
        <v>547766</v>
      </c>
      <c r="D876" s="5">
        <v>13042</v>
      </c>
      <c r="E876" s="5">
        <v>6687</v>
      </c>
      <c r="F876" s="5">
        <v>22719</v>
      </c>
      <c r="G876" s="5">
        <v>42</v>
      </c>
      <c r="H876" s="5">
        <v>4844.1710000000003</v>
      </c>
      <c r="I876" s="6"/>
    </row>
    <row r="877" spans="1:9" x14ac:dyDescent="0.15">
      <c r="B877" s="4">
        <v>123</v>
      </c>
      <c r="C877" s="5">
        <v>745675</v>
      </c>
      <c r="D877" s="5">
        <v>14069</v>
      </c>
      <c r="E877" s="5">
        <v>4703</v>
      </c>
      <c r="F877" s="5">
        <v>26719</v>
      </c>
      <c r="G877" s="5">
        <v>53</v>
      </c>
      <c r="H877" s="5">
        <v>6138.2602999999999</v>
      </c>
      <c r="I877" s="6"/>
    </row>
    <row r="878" spans="1:9" x14ac:dyDescent="0.15">
      <c r="B878" s="4">
        <v>124</v>
      </c>
      <c r="C878" s="5">
        <v>538933</v>
      </c>
      <c r="D878" s="5">
        <v>12533</v>
      </c>
      <c r="E878" s="5">
        <v>6047</v>
      </c>
      <c r="F878" s="5">
        <v>21567</v>
      </c>
      <c r="G878" s="5">
        <v>43</v>
      </c>
      <c r="H878" s="5">
        <v>4539.1504000000004</v>
      </c>
      <c r="I878" s="6"/>
    </row>
    <row r="879" spans="1:9" x14ac:dyDescent="0.15">
      <c r="B879" s="4">
        <v>125</v>
      </c>
      <c r="C879" s="5">
        <v>800102</v>
      </c>
      <c r="D879" s="5">
        <v>13794</v>
      </c>
      <c r="E879" s="5">
        <v>4767</v>
      </c>
      <c r="F879" s="5">
        <v>27231</v>
      </c>
      <c r="G879" s="5">
        <v>58</v>
      </c>
      <c r="H879" s="5">
        <v>6411.8296</v>
      </c>
      <c r="I879" s="6"/>
    </row>
    <row r="880" spans="1:9" x14ac:dyDescent="0.15">
      <c r="B880" s="4">
        <v>126</v>
      </c>
      <c r="C880" s="5">
        <v>445298</v>
      </c>
      <c r="D880" s="5">
        <v>9680</v>
      </c>
      <c r="E880" s="5">
        <v>4159</v>
      </c>
      <c r="F880" s="5">
        <v>16831</v>
      </c>
      <c r="G880" s="5">
        <v>46</v>
      </c>
      <c r="H880" s="5">
        <v>3235.8926000000001</v>
      </c>
      <c r="I880" s="6"/>
    </row>
    <row r="881" spans="2:9" x14ac:dyDescent="0.15">
      <c r="B881" s="4">
        <v>127</v>
      </c>
      <c r="C881" s="5">
        <v>503549</v>
      </c>
      <c r="D881" s="5">
        <v>14387</v>
      </c>
      <c r="E881" s="5">
        <v>6623</v>
      </c>
      <c r="F881" s="5">
        <v>23103</v>
      </c>
      <c r="G881" s="5">
        <v>35</v>
      </c>
      <c r="H881" s="5">
        <v>4649.6606000000002</v>
      </c>
      <c r="I881" s="6"/>
    </row>
    <row r="882" spans="2:9" x14ac:dyDescent="0.15">
      <c r="B882" s="4">
        <v>128</v>
      </c>
      <c r="C882" s="5">
        <v>344599</v>
      </c>
      <c r="D882" s="5">
        <v>8404</v>
      </c>
      <c r="E882" s="5">
        <v>3775</v>
      </c>
      <c r="F882" s="5">
        <v>13119</v>
      </c>
      <c r="G882" s="5">
        <v>41</v>
      </c>
      <c r="H882" s="5">
        <v>2495.5437000000002</v>
      </c>
      <c r="I882" s="6"/>
    </row>
    <row r="883" spans="2:9" x14ac:dyDescent="0.15">
      <c r="B883" s="4">
        <v>129</v>
      </c>
      <c r="C883" s="5">
        <v>360471</v>
      </c>
      <c r="D883" s="5">
        <v>8791</v>
      </c>
      <c r="E883" s="5">
        <v>3647</v>
      </c>
      <c r="F883" s="5">
        <v>15583</v>
      </c>
      <c r="G883" s="5">
        <v>41</v>
      </c>
      <c r="H883" s="5">
        <v>3462.9895000000001</v>
      </c>
      <c r="I883" s="6"/>
    </row>
    <row r="884" spans="2:9" x14ac:dyDescent="0.15">
      <c r="B884" s="4">
        <v>130</v>
      </c>
      <c r="C884" s="5">
        <v>761994</v>
      </c>
      <c r="D884" s="5">
        <v>14111</v>
      </c>
      <c r="E884" s="5">
        <v>4031</v>
      </c>
      <c r="F884" s="5">
        <v>25023</v>
      </c>
      <c r="G884" s="5">
        <v>54</v>
      </c>
      <c r="H884" s="5">
        <v>5356.7416999999996</v>
      </c>
      <c r="I884" s="6"/>
    </row>
    <row r="885" spans="2:9" x14ac:dyDescent="0.15">
      <c r="B885" s="4">
        <v>131</v>
      </c>
      <c r="C885" s="5">
        <v>542661</v>
      </c>
      <c r="D885" s="5">
        <v>9197</v>
      </c>
      <c r="E885" s="5">
        <v>1951</v>
      </c>
      <c r="F885" s="5">
        <v>20031</v>
      </c>
      <c r="G885" s="5">
        <v>59</v>
      </c>
      <c r="H885" s="5">
        <v>4799.3980000000001</v>
      </c>
      <c r="I885" s="6"/>
    </row>
    <row r="886" spans="2:9" x14ac:dyDescent="0.15">
      <c r="B886" s="4">
        <v>132</v>
      </c>
      <c r="C886" s="5">
        <v>306141</v>
      </c>
      <c r="D886" s="5">
        <v>8746</v>
      </c>
      <c r="E886" s="5">
        <v>1695</v>
      </c>
      <c r="F886" s="5">
        <v>13151</v>
      </c>
      <c r="G886" s="5">
        <v>35</v>
      </c>
      <c r="H886" s="5">
        <v>2850.8870000000002</v>
      </c>
      <c r="I886" s="6"/>
    </row>
    <row r="887" spans="2:9" x14ac:dyDescent="0.15">
      <c r="B887" s="4">
        <v>133</v>
      </c>
      <c r="C887" s="5">
        <v>196032</v>
      </c>
      <c r="D887" s="5">
        <v>6126</v>
      </c>
      <c r="E887" s="5">
        <v>575</v>
      </c>
      <c r="F887" s="5">
        <v>11455</v>
      </c>
      <c r="G887" s="5">
        <v>32</v>
      </c>
      <c r="H887" s="5">
        <v>3135.3359999999998</v>
      </c>
      <c r="I887" s="6"/>
    </row>
    <row r="888" spans="2:9" x14ac:dyDescent="0.15">
      <c r="B888" s="4">
        <v>134</v>
      </c>
      <c r="C888" s="5">
        <v>153283</v>
      </c>
      <c r="D888" s="5">
        <v>5285</v>
      </c>
      <c r="E888" s="5">
        <v>3039</v>
      </c>
      <c r="F888" s="5">
        <v>8287</v>
      </c>
      <c r="G888" s="5">
        <v>29</v>
      </c>
      <c r="H888" s="5">
        <v>1564.6935000000001</v>
      </c>
      <c r="I888" s="6"/>
    </row>
    <row r="889" spans="2:9" x14ac:dyDescent="0.15">
      <c r="B889" s="4">
        <v>135</v>
      </c>
      <c r="C889" s="5">
        <v>501428</v>
      </c>
      <c r="D889" s="5">
        <v>11396</v>
      </c>
      <c r="E889" s="5">
        <v>5279</v>
      </c>
      <c r="F889" s="5">
        <v>19903</v>
      </c>
      <c r="G889" s="5">
        <v>44</v>
      </c>
      <c r="H889" s="5">
        <v>4110.1323000000002</v>
      </c>
      <c r="I889" s="6"/>
    </row>
    <row r="890" spans="2:9" x14ac:dyDescent="0.15">
      <c r="B890" s="4">
        <v>136</v>
      </c>
      <c r="C890" s="5">
        <v>597791</v>
      </c>
      <c r="D890" s="5">
        <v>18114</v>
      </c>
      <c r="E890" s="5">
        <v>6911</v>
      </c>
      <c r="F890" s="5">
        <v>29311</v>
      </c>
      <c r="G890" s="5">
        <v>33</v>
      </c>
      <c r="H890" s="5">
        <v>7300.8964999999998</v>
      </c>
      <c r="I890" s="6"/>
    </row>
    <row r="891" spans="2:9" x14ac:dyDescent="0.15">
      <c r="B891" s="4">
        <v>137</v>
      </c>
      <c r="C891" s="5">
        <v>237659</v>
      </c>
      <c r="D891" s="5">
        <v>6423</v>
      </c>
      <c r="E891" s="5">
        <v>2111</v>
      </c>
      <c r="F891" s="5">
        <v>11167</v>
      </c>
      <c r="G891" s="5">
        <v>37</v>
      </c>
      <c r="H891" s="5">
        <v>2413.3719999999998</v>
      </c>
      <c r="I891" s="6"/>
    </row>
    <row r="892" spans="2:9" x14ac:dyDescent="0.15">
      <c r="B892" s="4">
        <v>138</v>
      </c>
      <c r="C892" s="5">
        <v>407897</v>
      </c>
      <c r="D892" s="5">
        <v>10458</v>
      </c>
      <c r="E892" s="5">
        <v>4191</v>
      </c>
      <c r="F892" s="5">
        <v>17183</v>
      </c>
      <c r="G892" s="5">
        <v>39</v>
      </c>
      <c r="H892" s="5">
        <v>3834.6370000000002</v>
      </c>
      <c r="I892" s="6"/>
    </row>
    <row r="893" spans="2:9" x14ac:dyDescent="0.15">
      <c r="B893" s="4">
        <v>139</v>
      </c>
      <c r="C893" s="5">
        <v>911584</v>
      </c>
      <c r="D893" s="5">
        <v>14243</v>
      </c>
      <c r="E893" s="5">
        <v>5535</v>
      </c>
      <c r="F893" s="5">
        <v>24831</v>
      </c>
      <c r="G893" s="5">
        <v>64</v>
      </c>
      <c r="H893" s="5">
        <v>5081.3159999999998</v>
      </c>
      <c r="I893" s="6"/>
    </row>
    <row r="894" spans="2:9" x14ac:dyDescent="0.15">
      <c r="B894" s="4">
        <v>140</v>
      </c>
      <c r="C894" s="5">
        <v>168386</v>
      </c>
      <c r="D894" s="5">
        <v>5612</v>
      </c>
      <c r="E894" s="5">
        <v>3263</v>
      </c>
      <c r="F894" s="5">
        <v>8703</v>
      </c>
      <c r="G894" s="5">
        <v>30</v>
      </c>
      <c r="H894" s="5">
        <v>1574.8352</v>
      </c>
      <c r="I894" s="6"/>
    </row>
    <row r="895" spans="2:9" x14ac:dyDescent="0.15">
      <c r="B895" s="4">
        <v>141</v>
      </c>
      <c r="C895" s="5">
        <v>273534</v>
      </c>
      <c r="D895" s="5">
        <v>8045</v>
      </c>
      <c r="E895" s="5">
        <v>5119</v>
      </c>
      <c r="F895" s="5">
        <v>11615</v>
      </c>
      <c r="G895" s="5">
        <v>34</v>
      </c>
      <c r="H895" s="5">
        <v>2013.0219999999999</v>
      </c>
      <c r="I895" s="6"/>
    </row>
    <row r="896" spans="2:9" x14ac:dyDescent="0.15">
      <c r="B896" s="4">
        <v>142</v>
      </c>
      <c r="C896" s="5">
        <v>140907</v>
      </c>
      <c r="D896" s="5">
        <v>6709</v>
      </c>
      <c r="E896" s="5">
        <v>3839</v>
      </c>
      <c r="F896" s="5">
        <v>8639</v>
      </c>
      <c r="G896" s="5">
        <v>21</v>
      </c>
      <c r="H896" s="5">
        <v>1291.2764</v>
      </c>
      <c r="I896" s="6"/>
    </row>
    <row r="897" spans="2:9" x14ac:dyDescent="0.15">
      <c r="B897" s="4">
        <v>143</v>
      </c>
      <c r="C897" s="5">
        <v>90001</v>
      </c>
      <c r="D897" s="5">
        <v>6000</v>
      </c>
      <c r="E897" s="5">
        <v>3551</v>
      </c>
      <c r="F897" s="5">
        <v>8255</v>
      </c>
      <c r="G897" s="5">
        <v>15</v>
      </c>
      <c r="H897" s="5">
        <v>1240.6443999999999</v>
      </c>
      <c r="I897" s="6"/>
    </row>
    <row r="898" spans="2:9" x14ac:dyDescent="0.15">
      <c r="B898" s="4">
        <v>144</v>
      </c>
      <c r="C898" s="5">
        <v>550443</v>
      </c>
      <c r="D898" s="5">
        <v>10385</v>
      </c>
      <c r="E898" s="5">
        <v>2335</v>
      </c>
      <c r="F898" s="5">
        <v>21407</v>
      </c>
      <c r="G898" s="5">
        <v>53</v>
      </c>
      <c r="H898" s="5">
        <v>5322.7870000000003</v>
      </c>
      <c r="I898" s="6"/>
    </row>
    <row r="899" spans="2:9" x14ac:dyDescent="0.15">
      <c r="B899" s="4">
        <v>145</v>
      </c>
      <c r="C899" s="5">
        <v>247997</v>
      </c>
      <c r="D899" s="5">
        <v>7085</v>
      </c>
      <c r="E899" s="5">
        <v>2751</v>
      </c>
      <c r="F899" s="5">
        <v>12959</v>
      </c>
      <c r="G899" s="5">
        <v>35</v>
      </c>
      <c r="H899" s="5">
        <v>2679.9463000000001</v>
      </c>
      <c r="I899" s="6"/>
    </row>
    <row r="900" spans="2:9" x14ac:dyDescent="0.15">
      <c r="B900" s="4">
        <v>146</v>
      </c>
      <c r="C900" s="5">
        <v>354417</v>
      </c>
      <c r="D900" s="5">
        <v>7540</v>
      </c>
      <c r="E900" s="5">
        <v>2239</v>
      </c>
      <c r="F900" s="5">
        <v>14207</v>
      </c>
      <c r="G900" s="5">
        <v>47</v>
      </c>
      <c r="H900" s="5">
        <v>3240.4897000000001</v>
      </c>
      <c r="I900" s="6"/>
    </row>
    <row r="901" spans="2:9" x14ac:dyDescent="0.15">
      <c r="B901" s="4">
        <v>147</v>
      </c>
      <c r="C901" s="5">
        <v>282264</v>
      </c>
      <c r="D901" s="5">
        <v>7056</v>
      </c>
      <c r="E901" s="5">
        <v>895</v>
      </c>
      <c r="F901" s="5">
        <v>13503</v>
      </c>
      <c r="G901" s="5">
        <v>40</v>
      </c>
      <c r="H901" s="5">
        <v>3270.6052</v>
      </c>
      <c r="I901" s="6"/>
    </row>
    <row r="902" spans="2:9" x14ac:dyDescent="0.15">
      <c r="B902" s="4">
        <v>148</v>
      </c>
      <c r="C902" s="5">
        <v>486520</v>
      </c>
      <c r="D902" s="5">
        <v>12163</v>
      </c>
      <c r="E902" s="5">
        <v>5759</v>
      </c>
      <c r="F902" s="5">
        <v>20575</v>
      </c>
      <c r="G902" s="5">
        <v>40</v>
      </c>
      <c r="H902" s="5">
        <v>4560.3573999999999</v>
      </c>
      <c r="I902" s="6"/>
    </row>
    <row r="903" spans="2:9" x14ac:dyDescent="0.15">
      <c r="B903" s="4">
        <v>149</v>
      </c>
      <c r="C903" s="5">
        <v>194212</v>
      </c>
      <c r="D903" s="5">
        <v>6936</v>
      </c>
      <c r="E903" s="5">
        <v>3039</v>
      </c>
      <c r="F903" s="5">
        <v>12031</v>
      </c>
      <c r="G903" s="5">
        <v>28</v>
      </c>
      <c r="H903" s="5">
        <v>2556.8476999999998</v>
      </c>
      <c r="I903" s="6"/>
    </row>
    <row r="904" spans="2:9" x14ac:dyDescent="0.15">
      <c r="B904" s="4">
        <v>150</v>
      </c>
      <c r="C904" s="5">
        <v>605073</v>
      </c>
      <c r="D904" s="5">
        <v>12873</v>
      </c>
      <c r="E904" s="5">
        <v>6271</v>
      </c>
      <c r="F904" s="5">
        <v>22463</v>
      </c>
      <c r="G904" s="5">
        <v>47</v>
      </c>
      <c r="H904" s="5">
        <v>4496.2563</v>
      </c>
      <c r="I904" s="6"/>
    </row>
    <row r="905" spans="2:9" x14ac:dyDescent="0.15">
      <c r="B905" s="4">
        <v>151</v>
      </c>
      <c r="C905" s="5">
        <v>279297</v>
      </c>
      <c r="D905" s="5">
        <v>9009</v>
      </c>
      <c r="E905" s="5">
        <v>3775</v>
      </c>
      <c r="F905" s="5">
        <v>15647</v>
      </c>
      <c r="G905" s="5">
        <v>31</v>
      </c>
      <c r="H905" s="5">
        <v>3580.5385999999999</v>
      </c>
      <c r="I905" s="6"/>
    </row>
    <row r="906" spans="2:9" x14ac:dyDescent="0.15">
      <c r="B906" s="4">
        <v>152</v>
      </c>
      <c r="C906" s="5">
        <v>294463</v>
      </c>
      <c r="D906" s="5">
        <v>8923</v>
      </c>
      <c r="E906" s="5">
        <v>4255</v>
      </c>
      <c r="F906" s="5">
        <v>14303</v>
      </c>
      <c r="G906" s="5">
        <v>33</v>
      </c>
      <c r="H906" s="5">
        <v>2828.7975999999999</v>
      </c>
      <c r="I906" s="6"/>
    </row>
    <row r="907" spans="2:9" x14ac:dyDescent="0.15">
      <c r="B907" s="4">
        <v>153</v>
      </c>
      <c r="C907" s="5">
        <v>164804</v>
      </c>
      <c r="D907" s="5">
        <v>5885</v>
      </c>
      <c r="E907" s="5">
        <v>2079</v>
      </c>
      <c r="F907" s="5">
        <v>8991</v>
      </c>
      <c r="G907" s="5">
        <v>28</v>
      </c>
      <c r="H907" s="5">
        <v>1824.0619999999999</v>
      </c>
      <c r="I907" s="6"/>
    </row>
    <row r="908" spans="2:9" x14ac:dyDescent="0.15">
      <c r="B908" s="4">
        <v>154</v>
      </c>
      <c r="C908" s="5">
        <v>337464</v>
      </c>
      <c r="D908" s="5">
        <v>8436</v>
      </c>
      <c r="E908" s="5">
        <v>3167</v>
      </c>
      <c r="F908" s="5">
        <v>14911</v>
      </c>
      <c r="G908" s="5">
        <v>40</v>
      </c>
      <c r="H908" s="5">
        <v>3431.4683</v>
      </c>
      <c r="I908" s="6"/>
    </row>
    <row r="909" spans="2:9" x14ac:dyDescent="0.15">
      <c r="B909" s="4">
        <v>155</v>
      </c>
      <c r="C909" s="5">
        <v>584619</v>
      </c>
      <c r="D909" s="5">
        <v>11030</v>
      </c>
      <c r="E909" s="5">
        <v>1023</v>
      </c>
      <c r="F909" s="5">
        <v>24191</v>
      </c>
      <c r="G909" s="5">
        <v>53</v>
      </c>
      <c r="H909" s="5">
        <v>6413.1875</v>
      </c>
      <c r="I909" s="6"/>
    </row>
    <row r="910" spans="2:9" x14ac:dyDescent="0.15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15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15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15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15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15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15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15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15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15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15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15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15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15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15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15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15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15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15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15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15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15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15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15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15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15">
      <c r="B935" s="4">
        <v>181</v>
      </c>
      <c r="I935" s="6"/>
    </row>
    <row r="936" spans="1:10" x14ac:dyDescent="0.15">
      <c r="A936" s="14" t="s">
        <v>10</v>
      </c>
      <c r="B936" s="3">
        <v>155</v>
      </c>
      <c r="I936" s="6"/>
    </row>
    <row r="937" spans="1:10" x14ac:dyDescent="0.15">
      <c r="A937" t="s">
        <v>67</v>
      </c>
      <c r="B937" s="15"/>
      <c r="C937" s="8">
        <f>AVERAGE(C755:C935)</f>
        <v>491856.15483870968</v>
      </c>
      <c r="D937" s="8"/>
      <c r="E937" s="8"/>
      <c r="F937" s="8"/>
      <c r="G937" s="8"/>
      <c r="H937" s="8"/>
      <c r="I937" s="9"/>
      <c r="J937" s="17">
        <f>AVERAGE(D755:D935)</f>
        <v>11635.2</v>
      </c>
    </row>
    <row r="938" spans="1:10" x14ac:dyDescent="0.15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15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15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15">
      <c r="B941" s="4"/>
      <c r="C941" s="16"/>
      <c r="D941" s="16"/>
      <c r="E941" s="16"/>
      <c r="F941" s="16"/>
      <c r="G941" s="16"/>
      <c r="H941" s="16"/>
      <c r="I941" s="18"/>
    </row>
    <row r="942" spans="1:10" x14ac:dyDescent="0.15">
      <c r="A942" s="6"/>
      <c r="B942" s="16">
        <v>1</v>
      </c>
      <c r="C942" s="16">
        <v>9378</v>
      </c>
      <c r="D942" s="16">
        <v>669</v>
      </c>
      <c r="E942" s="16">
        <v>151</v>
      </c>
      <c r="F942" s="16">
        <v>1847</v>
      </c>
      <c r="G942" s="16">
        <v>14</v>
      </c>
      <c r="H942" s="16">
        <v>459.31790000000001</v>
      </c>
      <c r="I942" s="18"/>
    </row>
    <row r="943" spans="1:10" x14ac:dyDescent="0.15">
      <c r="A943" s="6"/>
      <c r="B943" s="16">
        <v>2</v>
      </c>
      <c r="C943" s="16">
        <v>347973</v>
      </c>
      <c r="D943" s="16">
        <v>9942</v>
      </c>
      <c r="E943" s="16">
        <v>5751</v>
      </c>
      <c r="F943" s="16">
        <v>15063</v>
      </c>
      <c r="G943" s="16">
        <v>35</v>
      </c>
      <c r="H943" s="16">
        <v>2687.232</v>
      </c>
      <c r="I943" s="18"/>
    </row>
    <row r="944" spans="1:10" x14ac:dyDescent="0.15">
      <c r="A944" s="6"/>
      <c r="B944" s="16">
        <v>3</v>
      </c>
      <c r="C944" s="16">
        <v>277599</v>
      </c>
      <c r="D944" s="16">
        <v>11103</v>
      </c>
      <c r="E944" s="16">
        <v>7927</v>
      </c>
      <c r="F944" s="16">
        <v>15543</v>
      </c>
      <c r="G944" s="16">
        <v>25</v>
      </c>
      <c r="H944" s="16">
        <v>1791.6554000000001</v>
      </c>
      <c r="I944" s="18"/>
    </row>
    <row r="945" spans="1:9" x14ac:dyDescent="0.15">
      <c r="A945" s="6"/>
      <c r="B945" s="16">
        <v>4</v>
      </c>
      <c r="C945" s="16">
        <v>265411</v>
      </c>
      <c r="D945" s="16">
        <v>12638</v>
      </c>
      <c r="E945" s="16">
        <v>10007</v>
      </c>
      <c r="F945" s="16">
        <v>15831</v>
      </c>
      <c r="G945" s="16">
        <v>21</v>
      </c>
      <c r="H945" s="16">
        <v>1751.0435</v>
      </c>
      <c r="I945" s="18"/>
    </row>
    <row r="946" spans="1:9" x14ac:dyDescent="0.15">
      <c r="A946" s="6"/>
      <c r="B946" s="16">
        <v>5</v>
      </c>
      <c r="C946" s="16">
        <v>839993</v>
      </c>
      <c r="D946" s="16">
        <v>17872</v>
      </c>
      <c r="E946" s="16">
        <v>10391</v>
      </c>
      <c r="F946" s="16">
        <v>27511</v>
      </c>
      <c r="G946" s="16">
        <v>47</v>
      </c>
      <c r="H946" s="16">
        <v>5234.9189999999999</v>
      </c>
      <c r="I946" s="18"/>
    </row>
    <row r="947" spans="1:9" x14ac:dyDescent="0.15">
      <c r="A947" s="6"/>
      <c r="B947" s="16">
        <v>6</v>
      </c>
      <c r="C947" s="16">
        <v>557258</v>
      </c>
      <c r="D947" s="16">
        <v>14664</v>
      </c>
      <c r="E947" s="16">
        <v>7191</v>
      </c>
      <c r="F947" s="16">
        <v>26423</v>
      </c>
      <c r="G947" s="16">
        <v>38</v>
      </c>
      <c r="H947" s="16">
        <v>4591.6390000000001</v>
      </c>
      <c r="I947" s="18"/>
    </row>
    <row r="948" spans="1:9" x14ac:dyDescent="0.15">
      <c r="A948" s="6"/>
      <c r="B948" s="16">
        <v>7</v>
      </c>
      <c r="C948" s="16">
        <v>301513</v>
      </c>
      <c r="D948" s="16">
        <v>9726</v>
      </c>
      <c r="E948" s="16">
        <v>5943</v>
      </c>
      <c r="F948" s="16">
        <v>14039</v>
      </c>
      <c r="G948" s="16">
        <v>31</v>
      </c>
      <c r="H948" s="16">
        <v>2108.9870000000001</v>
      </c>
      <c r="I948" s="18"/>
    </row>
    <row r="949" spans="1:9" x14ac:dyDescent="0.15">
      <c r="A949" s="6"/>
      <c r="B949" s="16">
        <v>8</v>
      </c>
      <c r="C949" s="16">
        <v>851797</v>
      </c>
      <c r="D949" s="16">
        <v>16701</v>
      </c>
      <c r="E949" s="16">
        <v>7511</v>
      </c>
      <c r="F949" s="16">
        <v>28439</v>
      </c>
      <c r="G949" s="16">
        <v>51</v>
      </c>
      <c r="H949" s="16">
        <v>6144.0537000000004</v>
      </c>
      <c r="I949" s="18"/>
    </row>
    <row r="950" spans="1:9" x14ac:dyDescent="0.15">
      <c r="A950" s="6"/>
      <c r="B950" s="16">
        <v>9</v>
      </c>
      <c r="C950" s="16">
        <v>268502</v>
      </c>
      <c r="D950" s="16">
        <v>10327</v>
      </c>
      <c r="E950" s="16">
        <v>8823</v>
      </c>
      <c r="F950" s="16">
        <v>12055</v>
      </c>
      <c r="G950" s="16">
        <v>26</v>
      </c>
      <c r="H950" s="16">
        <v>761.78819999999996</v>
      </c>
      <c r="I950" s="18"/>
    </row>
    <row r="951" spans="1:9" x14ac:dyDescent="0.15">
      <c r="A951" s="6"/>
      <c r="B951" s="16">
        <v>10</v>
      </c>
      <c r="C951" s="16">
        <v>1023716</v>
      </c>
      <c r="D951" s="16">
        <v>17061</v>
      </c>
      <c r="E951" s="16">
        <v>10007</v>
      </c>
      <c r="F951" s="16">
        <v>27639</v>
      </c>
      <c r="G951" s="16">
        <v>60</v>
      </c>
      <c r="H951" s="16">
        <v>5124.4766</v>
      </c>
      <c r="I951" s="18"/>
    </row>
    <row r="952" spans="1:9" x14ac:dyDescent="0.15">
      <c r="A952" s="6"/>
      <c r="B952" s="16">
        <v>11</v>
      </c>
      <c r="C952" s="16">
        <v>239194</v>
      </c>
      <c r="D952" s="16">
        <v>10872</v>
      </c>
      <c r="E952" s="16">
        <v>8759</v>
      </c>
      <c r="F952" s="16">
        <v>13527</v>
      </c>
      <c r="G952" s="16">
        <v>22</v>
      </c>
      <c r="H952" s="16">
        <v>1201.537</v>
      </c>
      <c r="I952" s="18"/>
    </row>
    <row r="953" spans="1:9" x14ac:dyDescent="0.15">
      <c r="A953" s="6"/>
      <c r="B953" s="5">
        <v>12</v>
      </c>
      <c r="C953" s="16">
        <v>506068</v>
      </c>
      <c r="D953" s="16">
        <v>11501</v>
      </c>
      <c r="E953" s="16">
        <v>5527</v>
      </c>
      <c r="F953" s="16">
        <v>19607</v>
      </c>
      <c r="G953" s="16">
        <v>44</v>
      </c>
      <c r="H953" s="16">
        <v>3833.201</v>
      </c>
      <c r="I953" s="18"/>
    </row>
    <row r="954" spans="1:9" x14ac:dyDescent="0.15">
      <c r="B954" s="4">
        <v>13</v>
      </c>
      <c r="C954" s="16">
        <v>1023998</v>
      </c>
      <c r="D954" s="16">
        <v>20479</v>
      </c>
      <c r="E954" s="16">
        <v>12695</v>
      </c>
      <c r="F954" s="16">
        <v>27959</v>
      </c>
      <c r="G954" s="16">
        <v>50</v>
      </c>
      <c r="H954" s="16">
        <v>3801.2359999999999</v>
      </c>
      <c r="I954" s="18"/>
    </row>
    <row r="955" spans="1:9" x14ac:dyDescent="0.15">
      <c r="B955" s="4">
        <v>14</v>
      </c>
      <c r="C955" s="16">
        <v>1657638</v>
      </c>
      <c r="D955" s="16">
        <v>22400</v>
      </c>
      <c r="E955" s="16">
        <v>16759</v>
      </c>
      <c r="F955" s="16">
        <v>29143</v>
      </c>
      <c r="G955" s="16">
        <v>74</v>
      </c>
      <c r="H955" s="16">
        <v>3191.6945999999998</v>
      </c>
      <c r="I955" s="18"/>
    </row>
    <row r="956" spans="1:9" x14ac:dyDescent="0.15">
      <c r="B956" s="4">
        <v>15</v>
      </c>
      <c r="C956" s="16">
        <v>1168642</v>
      </c>
      <c r="D956" s="16">
        <v>14982</v>
      </c>
      <c r="E956" s="16">
        <v>6199</v>
      </c>
      <c r="F956" s="16">
        <v>28823</v>
      </c>
      <c r="G956" s="16">
        <v>78</v>
      </c>
      <c r="H956" s="16">
        <v>5966.0519999999997</v>
      </c>
      <c r="I956" s="18"/>
    </row>
    <row r="957" spans="1:9" x14ac:dyDescent="0.15">
      <c r="B957" s="4">
        <v>16</v>
      </c>
      <c r="C957" s="16">
        <v>578599</v>
      </c>
      <c r="D957" s="16">
        <v>11808</v>
      </c>
      <c r="E957" s="16">
        <v>5111</v>
      </c>
      <c r="F957" s="16">
        <v>22135</v>
      </c>
      <c r="G957" s="16">
        <v>49</v>
      </c>
      <c r="H957" s="16">
        <v>4193.6689999999999</v>
      </c>
      <c r="I957" s="18"/>
    </row>
    <row r="958" spans="1:9" x14ac:dyDescent="0.15">
      <c r="B958" s="4">
        <v>17</v>
      </c>
      <c r="C958" s="16">
        <v>569067</v>
      </c>
      <c r="D958" s="16">
        <v>12645</v>
      </c>
      <c r="E958" s="16">
        <v>6935</v>
      </c>
      <c r="F958" s="16">
        <v>22455</v>
      </c>
      <c r="G958" s="16">
        <v>45</v>
      </c>
      <c r="H958" s="16">
        <v>4228.9146000000001</v>
      </c>
      <c r="I958" s="18"/>
    </row>
    <row r="959" spans="1:9" x14ac:dyDescent="0.15">
      <c r="B959" s="4">
        <v>18</v>
      </c>
      <c r="C959" s="16">
        <v>719367</v>
      </c>
      <c r="D959" s="16">
        <v>14680</v>
      </c>
      <c r="E959" s="16">
        <v>6551</v>
      </c>
      <c r="F959" s="16">
        <v>26391</v>
      </c>
      <c r="G959" s="16">
        <v>49</v>
      </c>
      <c r="H959" s="16">
        <v>5360.8022000000001</v>
      </c>
      <c r="I959" s="18"/>
    </row>
    <row r="960" spans="1:9" x14ac:dyDescent="0.15">
      <c r="B960" s="4">
        <v>19</v>
      </c>
      <c r="C960" s="16">
        <v>995102</v>
      </c>
      <c r="D960" s="16">
        <v>19902</v>
      </c>
      <c r="E960" s="16">
        <v>15671</v>
      </c>
      <c r="F960" s="16">
        <v>24631</v>
      </c>
      <c r="G960" s="16">
        <v>50</v>
      </c>
      <c r="H960" s="16">
        <v>2254.2220000000002</v>
      </c>
      <c r="I960" s="18"/>
    </row>
    <row r="961" spans="1:9" x14ac:dyDescent="0.15">
      <c r="B961" s="4">
        <v>20</v>
      </c>
      <c r="C961" s="16">
        <v>1595125</v>
      </c>
      <c r="D961" s="16">
        <v>19218</v>
      </c>
      <c r="E961" s="16">
        <v>12535</v>
      </c>
      <c r="F961" s="16">
        <v>29079</v>
      </c>
      <c r="G961" s="16">
        <v>83</v>
      </c>
      <c r="H961" s="16">
        <v>5058.2839999999997</v>
      </c>
      <c r="I961" s="18"/>
    </row>
    <row r="962" spans="1:9" x14ac:dyDescent="0.15">
      <c r="B962" s="4">
        <v>21</v>
      </c>
      <c r="C962" s="16">
        <v>764490</v>
      </c>
      <c r="D962" s="16">
        <v>20118</v>
      </c>
      <c r="E962" s="16">
        <v>11927</v>
      </c>
      <c r="F962" s="16">
        <v>29655</v>
      </c>
      <c r="G962" s="16">
        <v>38</v>
      </c>
      <c r="H962" s="16">
        <v>4812.2849999999999</v>
      </c>
      <c r="I962" s="18"/>
    </row>
    <row r="963" spans="1:9" x14ac:dyDescent="0.15">
      <c r="B963" s="4">
        <v>22</v>
      </c>
      <c r="C963" s="16">
        <v>585273</v>
      </c>
      <c r="D963" s="16">
        <v>12452</v>
      </c>
      <c r="E963" s="16">
        <v>7479</v>
      </c>
      <c r="F963" s="16">
        <v>19159</v>
      </c>
      <c r="G963" s="16">
        <v>47</v>
      </c>
      <c r="H963" s="16">
        <v>2743.6372000000001</v>
      </c>
      <c r="I963" s="18"/>
    </row>
    <row r="964" spans="1:9" x14ac:dyDescent="0.15">
      <c r="B964" s="4">
        <v>23</v>
      </c>
      <c r="C964" s="16">
        <v>308215</v>
      </c>
      <c r="D964" s="16">
        <v>9339</v>
      </c>
      <c r="E964" s="16">
        <v>4503</v>
      </c>
      <c r="F964" s="16">
        <v>12983</v>
      </c>
      <c r="G964" s="16">
        <v>33</v>
      </c>
      <c r="H964" s="16">
        <v>2463.6120000000001</v>
      </c>
      <c r="I964" s="18"/>
    </row>
    <row r="965" spans="1:9" x14ac:dyDescent="0.15">
      <c r="B965" s="4">
        <v>24</v>
      </c>
      <c r="C965" s="16">
        <v>28701</v>
      </c>
      <c r="D965" s="16">
        <v>2609</v>
      </c>
      <c r="E965" s="16">
        <v>1143</v>
      </c>
      <c r="F965" s="16">
        <v>3511</v>
      </c>
      <c r="G965" s="16">
        <v>11</v>
      </c>
      <c r="H965" s="16">
        <v>663.69240000000002</v>
      </c>
      <c r="I965" s="18"/>
    </row>
    <row r="966" spans="1:9" x14ac:dyDescent="0.15">
      <c r="B966" s="4">
        <v>25</v>
      </c>
      <c r="C966" s="16">
        <v>562218</v>
      </c>
      <c r="D966" s="16">
        <v>14795</v>
      </c>
      <c r="E966" s="16">
        <v>9239</v>
      </c>
      <c r="F966" s="16">
        <v>23607</v>
      </c>
      <c r="G966" s="16">
        <v>38</v>
      </c>
      <c r="H966" s="16">
        <v>4161.558</v>
      </c>
      <c r="I966" s="18"/>
    </row>
    <row r="967" spans="1:9" x14ac:dyDescent="0.15">
      <c r="B967" s="4">
        <v>26</v>
      </c>
      <c r="C967" s="16">
        <v>667836</v>
      </c>
      <c r="D967" s="16">
        <v>18551</v>
      </c>
      <c r="E967" s="16">
        <v>10007</v>
      </c>
      <c r="F967" s="16">
        <v>26583</v>
      </c>
      <c r="G967" s="16">
        <v>36</v>
      </c>
      <c r="H967" s="16">
        <v>5053.4013999999997</v>
      </c>
      <c r="I967" s="18"/>
    </row>
    <row r="968" spans="1:9" x14ac:dyDescent="0.15">
      <c r="B968" s="4">
        <v>27</v>
      </c>
      <c r="C968" s="16">
        <v>441613</v>
      </c>
      <c r="D968" s="16">
        <v>16356</v>
      </c>
      <c r="E968" s="16">
        <v>9975</v>
      </c>
      <c r="F968" s="16">
        <v>23991</v>
      </c>
      <c r="G968" s="16">
        <v>27</v>
      </c>
      <c r="H968" s="16">
        <v>3827.8398000000002</v>
      </c>
      <c r="I968" s="18"/>
    </row>
    <row r="969" spans="1:9" x14ac:dyDescent="0.15">
      <c r="B969" s="4">
        <v>28</v>
      </c>
      <c r="C969" s="16">
        <v>930795</v>
      </c>
      <c r="D969" s="16">
        <v>20684</v>
      </c>
      <c r="E969" s="16">
        <v>10071</v>
      </c>
      <c r="F969" s="16">
        <v>29303</v>
      </c>
      <c r="G969" s="16">
        <v>45</v>
      </c>
      <c r="H969" s="16">
        <v>6118.3285999999998</v>
      </c>
      <c r="I969" s="18"/>
    </row>
    <row r="970" spans="1:9" x14ac:dyDescent="0.15">
      <c r="B970" s="4">
        <v>29</v>
      </c>
      <c r="C970" s="16">
        <v>1360535</v>
      </c>
      <c r="D970" s="16">
        <v>20931</v>
      </c>
      <c r="E970" s="16">
        <v>11479</v>
      </c>
      <c r="F970" s="16">
        <v>29943</v>
      </c>
      <c r="G970" s="16">
        <v>65</v>
      </c>
      <c r="H970" s="16">
        <v>5010.3010000000004</v>
      </c>
      <c r="I970" s="18"/>
    </row>
    <row r="971" spans="1:9" x14ac:dyDescent="0.15">
      <c r="B971" s="4">
        <v>30</v>
      </c>
      <c r="C971" s="16">
        <v>347474</v>
      </c>
      <c r="D971" s="16">
        <v>11582</v>
      </c>
      <c r="E971" s="16">
        <v>7927</v>
      </c>
      <c r="F971" s="16">
        <v>15543</v>
      </c>
      <c r="G971" s="16">
        <v>30</v>
      </c>
      <c r="H971" s="16">
        <v>2025.5436999999999</v>
      </c>
      <c r="I971" s="18"/>
    </row>
    <row r="972" spans="1:9" x14ac:dyDescent="0.15">
      <c r="A972" s="6"/>
      <c r="B972" s="4">
        <v>31</v>
      </c>
      <c r="C972" s="16">
        <v>13643</v>
      </c>
      <c r="D972" s="16">
        <v>1049</v>
      </c>
      <c r="E972" s="16">
        <v>311</v>
      </c>
      <c r="F972" s="16">
        <v>2007</v>
      </c>
      <c r="G972" s="16">
        <v>13</v>
      </c>
      <c r="H972" s="16">
        <v>562.27544999999998</v>
      </c>
      <c r="I972" s="18"/>
    </row>
    <row r="973" spans="1:9" x14ac:dyDescent="0.15">
      <c r="A973" s="11"/>
      <c r="B973" s="5">
        <v>32</v>
      </c>
      <c r="C973" s="16">
        <v>132501</v>
      </c>
      <c r="D973" s="16">
        <v>6973</v>
      </c>
      <c r="E973" s="16">
        <v>5847</v>
      </c>
      <c r="F973" s="16">
        <v>7799</v>
      </c>
      <c r="G973" s="16">
        <v>19</v>
      </c>
      <c r="H973" s="16">
        <v>577.53710000000001</v>
      </c>
      <c r="I973" s="18"/>
    </row>
    <row r="974" spans="1:9" x14ac:dyDescent="0.15">
      <c r="B974" s="4">
        <v>33</v>
      </c>
      <c r="C974" s="16">
        <v>421322</v>
      </c>
      <c r="D974" s="16">
        <v>11087</v>
      </c>
      <c r="E974" s="16">
        <v>4759</v>
      </c>
      <c r="F974" s="16">
        <v>17239</v>
      </c>
      <c r="G974" s="16">
        <v>38</v>
      </c>
      <c r="H974" s="16">
        <v>3194.2384999999999</v>
      </c>
      <c r="I974" s="18"/>
    </row>
    <row r="975" spans="1:9" x14ac:dyDescent="0.15">
      <c r="B975" s="4">
        <v>34</v>
      </c>
      <c r="C975" s="16">
        <v>616314</v>
      </c>
      <c r="D975" s="16">
        <v>11413</v>
      </c>
      <c r="E975" s="16">
        <v>5527</v>
      </c>
      <c r="F975" s="16">
        <v>19575</v>
      </c>
      <c r="G975" s="16">
        <v>54</v>
      </c>
      <c r="H975" s="16">
        <v>3648.2878000000001</v>
      </c>
      <c r="I975" s="18"/>
    </row>
    <row r="976" spans="1:9" x14ac:dyDescent="0.15">
      <c r="B976" s="4">
        <v>35</v>
      </c>
      <c r="C976" s="16">
        <v>425339</v>
      </c>
      <c r="D976" s="16">
        <v>14666</v>
      </c>
      <c r="E976" s="16">
        <v>12247</v>
      </c>
      <c r="F976" s="16">
        <v>17335</v>
      </c>
      <c r="G976" s="16">
        <v>29</v>
      </c>
      <c r="H976" s="16">
        <v>1354.7438999999999</v>
      </c>
      <c r="I976" s="18"/>
    </row>
    <row r="977" spans="2:9" x14ac:dyDescent="0.15">
      <c r="B977" s="4">
        <v>36</v>
      </c>
      <c r="C977" s="16">
        <v>698280</v>
      </c>
      <c r="D977" s="16">
        <v>12469</v>
      </c>
      <c r="E977" s="16">
        <v>5815</v>
      </c>
      <c r="F977" s="16">
        <v>21591</v>
      </c>
      <c r="G977" s="16">
        <v>56</v>
      </c>
      <c r="H977" s="16">
        <v>4244.2629999999999</v>
      </c>
      <c r="I977" s="18"/>
    </row>
    <row r="978" spans="2:9" x14ac:dyDescent="0.15">
      <c r="B978" s="4">
        <v>37</v>
      </c>
      <c r="C978" s="16">
        <v>583307</v>
      </c>
      <c r="D978" s="16">
        <v>12962</v>
      </c>
      <c r="E978" s="16">
        <v>7703</v>
      </c>
      <c r="F978" s="16">
        <v>23287</v>
      </c>
      <c r="G978" s="16">
        <v>45</v>
      </c>
      <c r="H978" s="16">
        <v>4093.4382000000001</v>
      </c>
      <c r="I978" s="18"/>
    </row>
    <row r="979" spans="2:9" x14ac:dyDescent="0.15">
      <c r="B979" s="4">
        <v>38</v>
      </c>
      <c r="C979" s="16">
        <v>175250</v>
      </c>
      <c r="D979" s="16">
        <v>5841</v>
      </c>
      <c r="E979" s="16">
        <v>4439</v>
      </c>
      <c r="F979" s="16">
        <v>6999</v>
      </c>
      <c r="G979" s="16">
        <v>30</v>
      </c>
      <c r="H979" s="16">
        <v>637.84960000000001</v>
      </c>
      <c r="I979" s="18"/>
    </row>
    <row r="980" spans="2:9" x14ac:dyDescent="0.15">
      <c r="B980" s="4">
        <v>39</v>
      </c>
      <c r="C980" s="16">
        <v>436399</v>
      </c>
      <c r="D980" s="16">
        <v>10643</v>
      </c>
      <c r="E980" s="16">
        <v>5559</v>
      </c>
      <c r="F980" s="16">
        <v>16343</v>
      </c>
      <c r="G980" s="16">
        <v>41</v>
      </c>
      <c r="H980" s="16">
        <v>2988.9845999999998</v>
      </c>
      <c r="I980" s="18"/>
    </row>
    <row r="981" spans="2:9" x14ac:dyDescent="0.15">
      <c r="B981" s="4">
        <v>40</v>
      </c>
      <c r="C981" s="16">
        <v>545682</v>
      </c>
      <c r="D981" s="16">
        <v>18189</v>
      </c>
      <c r="E981" s="16">
        <v>13047</v>
      </c>
      <c r="F981" s="16">
        <v>25431</v>
      </c>
      <c r="G981" s="16">
        <v>30</v>
      </c>
      <c r="H981" s="16">
        <v>3614.5898000000002</v>
      </c>
      <c r="I981" s="18"/>
    </row>
    <row r="982" spans="2:9" x14ac:dyDescent="0.15">
      <c r="B982" s="4">
        <v>41</v>
      </c>
      <c r="C982" s="16">
        <v>861598</v>
      </c>
      <c r="D982" s="16">
        <v>17231</v>
      </c>
      <c r="E982" s="16">
        <v>7319</v>
      </c>
      <c r="F982" s="16">
        <v>28791</v>
      </c>
      <c r="G982" s="16">
        <v>50</v>
      </c>
      <c r="H982" s="16">
        <v>6639.0825000000004</v>
      </c>
      <c r="I982" s="18"/>
    </row>
    <row r="983" spans="2:9" x14ac:dyDescent="0.15">
      <c r="B983" s="4">
        <v>42</v>
      </c>
      <c r="C983" s="16">
        <v>451685</v>
      </c>
      <c r="D983" s="16">
        <v>12905</v>
      </c>
      <c r="E983" s="16">
        <v>8887</v>
      </c>
      <c r="F983" s="16">
        <v>19479</v>
      </c>
      <c r="G983" s="16">
        <v>35</v>
      </c>
      <c r="H983" s="16">
        <v>3084.3305999999998</v>
      </c>
      <c r="I983" s="18"/>
    </row>
    <row r="984" spans="2:9" x14ac:dyDescent="0.15">
      <c r="B984" s="4">
        <v>43</v>
      </c>
      <c r="C984" s="16">
        <v>516838</v>
      </c>
      <c r="D984" s="16">
        <v>12305</v>
      </c>
      <c r="E984" s="16">
        <v>7511</v>
      </c>
      <c r="F984" s="16">
        <v>18231</v>
      </c>
      <c r="G984" s="16">
        <v>42</v>
      </c>
      <c r="H984" s="16">
        <v>2944.8555000000001</v>
      </c>
      <c r="I984" s="18"/>
    </row>
    <row r="985" spans="2:9" x14ac:dyDescent="0.15">
      <c r="B985" s="4">
        <v>44</v>
      </c>
      <c r="C985" s="16">
        <v>639834</v>
      </c>
      <c r="D985" s="16">
        <v>11848</v>
      </c>
      <c r="E985" s="16">
        <v>6679</v>
      </c>
      <c r="F985" s="16">
        <v>21271</v>
      </c>
      <c r="G985" s="16">
        <v>54</v>
      </c>
      <c r="H985" s="16">
        <v>3875.8573999999999</v>
      </c>
      <c r="I985" s="18"/>
    </row>
    <row r="986" spans="2:9" x14ac:dyDescent="0.15">
      <c r="B986" s="4">
        <v>45</v>
      </c>
      <c r="C986" s="16">
        <v>353220</v>
      </c>
      <c r="D986" s="16">
        <v>12615</v>
      </c>
      <c r="E986" s="16">
        <v>9687</v>
      </c>
      <c r="F986" s="16">
        <v>14839</v>
      </c>
      <c r="G986" s="16">
        <v>28</v>
      </c>
      <c r="H986" s="16">
        <v>1524.5126</v>
      </c>
      <c r="I986" s="18"/>
    </row>
    <row r="987" spans="2:9" x14ac:dyDescent="0.15">
      <c r="B987" s="4">
        <v>46</v>
      </c>
      <c r="C987" s="16">
        <v>1135724</v>
      </c>
      <c r="D987" s="16">
        <v>21840</v>
      </c>
      <c r="E987" s="16">
        <v>17207</v>
      </c>
      <c r="F987" s="16">
        <v>28439</v>
      </c>
      <c r="G987" s="16">
        <v>52</v>
      </c>
      <c r="H987" s="16">
        <v>2966.9430000000002</v>
      </c>
      <c r="I987" s="18"/>
    </row>
    <row r="988" spans="2:9" x14ac:dyDescent="0.15">
      <c r="B988" s="4">
        <v>47</v>
      </c>
      <c r="C988" s="16">
        <v>439262</v>
      </c>
      <c r="D988" s="16">
        <v>8785</v>
      </c>
      <c r="E988" s="16">
        <v>1367</v>
      </c>
      <c r="F988" s="16">
        <v>17623</v>
      </c>
      <c r="G988" s="16">
        <v>50</v>
      </c>
      <c r="H988" s="16">
        <v>4311.0529999999999</v>
      </c>
      <c r="I988" s="18"/>
    </row>
    <row r="989" spans="2:9" x14ac:dyDescent="0.15">
      <c r="B989" s="4">
        <v>48</v>
      </c>
      <c r="C989" s="16">
        <v>281644</v>
      </c>
      <c r="D989" s="16">
        <v>14082</v>
      </c>
      <c r="E989" s="16">
        <v>10935</v>
      </c>
      <c r="F989" s="16">
        <v>16535</v>
      </c>
      <c r="G989" s="16">
        <v>20</v>
      </c>
      <c r="H989" s="16">
        <v>1483.8616</v>
      </c>
      <c r="I989" s="18"/>
    </row>
    <row r="990" spans="2:9" x14ac:dyDescent="0.15">
      <c r="B990" s="4">
        <v>49</v>
      </c>
      <c r="C990" s="16">
        <v>403215</v>
      </c>
      <c r="D990" s="16">
        <v>9834</v>
      </c>
      <c r="E990" s="16">
        <v>4023</v>
      </c>
      <c r="F990" s="16">
        <v>16855</v>
      </c>
      <c r="G990" s="16">
        <v>41</v>
      </c>
      <c r="H990" s="16">
        <v>3676.9994999999999</v>
      </c>
      <c r="I990" s="18"/>
    </row>
    <row r="991" spans="2:9" x14ac:dyDescent="0.15">
      <c r="B991" s="4">
        <v>50</v>
      </c>
      <c r="C991" s="16">
        <v>323299</v>
      </c>
      <c r="D991" s="16">
        <v>15395</v>
      </c>
      <c r="E991" s="16">
        <v>13751</v>
      </c>
      <c r="F991" s="16">
        <v>17879</v>
      </c>
      <c r="G991" s="16">
        <v>21</v>
      </c>
      <c r="H991" s="16">
        <v>1342.4553000000001</v>
      </c>
      <c r="I991" s="18"/>
    </row>
    <row r="992" spans="2:9" x14ac:dyDescent="0.15">
      <c r="B992" s="4">
        <v>51</v>
      </c>
      <c r="C992" s="16">
        <v>457111</v>
      </c>
      <c r="D992" s="16">
        <v>13851</v>
      </c>
      <c r="E992" s="16">
        <v>10167</v>
      </c>
      <c r="F992" s="16">
        <v>19351</v>
      </c>
      <c r="G992" s="16">
        <v>33</v>
      </c>
      <c r="H992" s="16">
        <v>2672.828</v>
      </c>
      <c r="I992" s="18"/>
    </row>
    <row r="993" spans="2:9" x14ac:dyDescent="0.15">
      <c r="B993" s="4">
        <v>52</v>
      </c>
      <c r="C993" s="16">
        <v>540478</v>
      </c>
      <c r="D993" s="16">
        <v>10809</v>
      </c>
      <c r="E993" s="16">
        <v>6103</v>
      </c>
      <c r="F993" s="16">
        <v>18167</v>
      </c>
      <c r="G993" s="16">
        <v>50</v>
      </c>
      <c r="H993" s="16">
        <v>3464.5745000000002</v>
      </c>
      <c r="I993" s="18"/>
    </row>
    <row r="994" spans="2:9" x14ac:dyDescent="0.15">
      <c r="B994" s="4">
        <v>53</v>
      </c>
      <c r="C994" s="16">
        <v>421718</v>
      </c>
      <c r="D994" s="16">
        <v>16219</v>
      </c>
      <c r="E994" s="16">
        <v>14167</v>
      </c>
      <c r="F994" s="16">
        <v>19095</v>
      </c>
      <c r="G994" s="16">
        <v>26</v>
      </c>
      <c r="H994" s="16">
        <v>1293.1708000000001</v>
      </c>
      <c r="I994" s="18"/>
    </row>
    <row r="995" spans="2:9" x14ac:dyDescent="0.15">
      <c r="B995" s="4">
        <v>54</v>
      </c>
      <c r="C995" s="16">
        <v>411439</v>
      </c>
      <c r="D995" s="16">
        <v>10035</v>
      </c>
      <c r="E995" s="16">
        <v>4151</v>
      </c>
      <c r="F995" s="16">
        <v>19351</v>
      </c>
      <c r="G995" s="16">
        <v>41</v>
      </c>
      <c r="H995" s="16">
        <v>4041.4684999999999</v>
      </c>
      <c r="I995" s="18"/>
    </row>
    <row r="996" spans="2:9" x14ac:dyDescent="0.15">
      <c r="B996" s="4">
        <v>55</v>
      </c>
      <c r="C996" s="16">
        <v>399442</v>
      </c>
      <c r="D996" s="16">
        <v>13314</v>
      </c>
      <c r="E996" s="16">
        <v>9239</v>
      </c>
      <c r="F996" s="16">
        <v>18423</v>
      </c>
      <c r="G996" s="16">
        <v>30</v>
      </c>
      <c r="H996" s="16">
        <v>2425.8433</v>
      </c>
      <c r="I996" s="18"/>
    </row>
    <row r="997" spans="2:9" x14ac:dyDescent="0.15">
      <c r="B997" s="4">
        <v>56</v>
      </c>
      <c r="C997" s="16">
        <v>419574</v>
      </c>
      <c r="D997" s="16">
        <v>16137</v>
      </c>
      <c r="E997" s="16">
        <v>12791</v>
      </c>
      <c r="F997" s="16">
        <v>20983</v>
      </c>
      <c r="G997" s="16">
        <v>26</v>
      </c>
      <c r="H997" s="16">
        <v>2407.3726000000001</v>
      </c>
      <c r="I997" s="18"/>
    </row>
    <row r="998" spans="2:9" x14ac:dyDescent="0.15">
      <c r="B998" s="4">
        <v>57</v>
      </c>
      <c r="C998" s="16">
        <v>114726</v>
      </c>
      <c r="D998" s="16">
        <v>11472</v>
      </c>
      <c r="E998" s="16">
        <v>10071</v>
      </c>
      <c r="F998" s="16">
        <v>12823</v>
      </c>
      <c r="G998" s="16">
        <v>10</v>
      </c>
      <c r="H998" s="16">
        <v>936.82263</v>
      </c>
      <c r="I998" s="18"/>
    </row>
    <row r="999" spans="2:9" x14ac:dyDescent="0.15">
      <c r="B999" s="4">
        <v>58</v>
      </c>
      <c r="C999" s="16">
        <v>619763</v>
      </c>
      <c r="D999" s="16">
        <v>16750</v>
      </c>
      <c r="E999" s="16">
        <v>13207</v>
      </c>
      <c r="F999" s="16">
        <v>21431</v>
      </c>
      <c r="G999" s="16">
        <v>37</v>
      </c>
      <c r="H999" s="16">
        <v>2254.8036999999999</v>
      </c>
      <c r="I999" s="18"/>
    </row>
    <row r="1000" spans="2:9" x14ac:dyDescent="0.15">
      <c r="B1000" s="4">
        <v>59</v>
      </c>
      <c r="C1000" s="16">
        <v>10964</v>
      </c>
      <c r="D1000" s="16">
        <v>913</v>
      </c>
      <c r="E1000" s="16">
        <v>311</v>
      </c>
      <c r="F1000" s="16">
        <v>1687</v>
      </c>
      <c r="G1000" s="16">
        <v>12</v>
      </c>
      <c r="H1000" s="16">
        <v>387.33963</v>
      </c>
      <c r="I1000" s="18"/>
    </row>
    <row r="1001" spans="2:9" x14ac:dyDescent="0.15">
      <c r="B1001" s="4">
        <v>60</v>
      </c>
      <c r="C1001" s="16">
        <v>348759</v>
      </c>
      <c r="D1001" s="16">
        <v>10568</v>
      </c>
      <c r="E1001" s="16">
        <v>7063</v>
      </c>
      <c r="F1001" s="16">
        <v>15063</v>
      </c>
      <c r="G1001" s="16">
        <v>33</v>
      </c>
      <c r="H1001" s="16">
        <v>2297.7426999999998</v>
      </c>
      <c r="I1001" s="18"/>
    </row>
    <row r="1002" spans="2:9" x14ac:dyDescent="0.15">
      <c r="B1002" s="4">
        <v>61</v>
      </c>
      <c r="C1002" s="16">
        <v>975605</v>
      </c>
      <c r="D1002" s="16">
        <v>19129</v>
      </c>
      <c r="E1002" s="16">
        <v>13271</v>
      </c>
      <c r="F1002" s="16">
        <v>29975</v>
      </c>
      <c r="G1002" s="16">
        <v>51</v>
      </c>
      <c r="H1002" s="16">
        <v>4521.6342999999997</v>
      </c>
      <c r="I1002" s="18"/>
    </row>
    <row r="1003" spans="2:9" x14ac:dyDescent="0.15">
      <c r="B1003" s="4">
        <v>62</v>
      </c>
      <c r="C1003" s="16">
        <v>93730</v>
      </c>
      <c r="D1003" s="16">
        <v>6695</v>
      </c>
      <c r="E1003" s="16">
        <v>5591</v>
      </c>
      <c r="F1003" s="16">
        <v>8599</v>
      </c>
      <c r="G1003" s="16">
        <v>14</v>
      </c>
      <c r="H1003" s="16">
        <v>771.24959999999999</v>
      </c>
      <c r="I1003" s="18"/>
    </row>
    <row r="1004" spans="2:9" x14ac:dyDescent="0.15">
      <c r="B1004" s="4">
        <v>63</v>
      </c>
      <c r="C1004" s="16">
        <v>286096</v>
      </c>
      <c r="D1004" s="16">
        <v>17881</v>
      </c>
      <c r="E1004" s="16">
        <v>15959</v>
      </c>
      <c r="F1004" s="16">
        <v>19383</v>
      </c>
      <c r="G1004" s="16">
        <v>16</v>
      </c>
      <c r="H1004" s="16">
        <v>1011.6231</v>
      </c>
      <c r="I1004" s="18"/>
    </row>
    <row r="1005" spans="2:9" x14ac:dyDescent="0.15">
      <c r="B1005" s="4">
        <v>64</v>
      </c>
      <c r="C1005" s="16">
        <v>517756</v>
      </c>
      <c r="D1005" s="16">
        <v>14382</v>
      </c>
      <c r="E1005" s="16">
        <v>9079</v>
      </c>
      <c r="F1005" s="16">
        <v>21911</v>
      </c>
      <c r="G1005" s="16">
        <v>36</v>
      </c>
      <c r="H1005" s="16">
        <v>3636.8164000000002</v>
      </c>
      <c r="I1005" s="18"/>
    </row>
    <row r="1006" spans="2:9" x14ac:dyDescent="0.15">
      <c r="B1006" s="4">
        <v>65</v>
      </c>
      <c r="C1006" s="16">
        <v>546543</v>
      </c>
      <c r="D1006" s="16">
        <v>13330</v>
      </c>
      <c r="E1006" s="16">
        <v>8247</v>
      </c>
      <c r="F1006" s="16">
        <v>20311</v>
      </c>
      <c r="G1006" s="16">
        <v>41</v>
      </c>
      <c r="H1006" s="16">
        <v>3186.4805000000001</v>
      </c>
      <c r="I1006" s="18"/>
    </row>
    <row r="1007" spans="2:9" x14ac:dyDescent="0.15">
      <c r="B1007" s="4">
        <v>66</v>
      </c>
      <c r="C1007" s="16">
        <v>83942</v>
      </c>
      <c r="D1007" s="16">
        <v>8394</v>
      </c>
      <c r="E1007" s="16">
        <v>7223</v>
      </c>
      <c r="F1007" s="16">
        <v>9591</v>
      </c>
      <c r="G1007" s="16">
        <v>10</v>
      </c>
      <c r="H1007" s="16">
        <v>946.41650000000004</v>
      </c>
      <c r="I1007" s="18"/>
    </row>
    <row r="1008" spans="2:9" x14ac:dyDescent="0.15">
      <c r="B1008" s="4">
        <v>67</v>
      </c>
      <c r="C1008" s="16">
        <v>604110</v>
      </c>
      <c r="D1008" s="16">
        <v>17767</v>
      </c>
      <c r="E1008" s="16">
        <v>9335</v>
      </c>
      <c r="F1008" s="16">
        <v>25815</v>
      </c>
      <c r="G1008" s="16">
        <v>34</v>
      </c>
      <c r="H1008" s="16">
        <v>4323.5309999999999</v>
      </c>
      <c r="I1008" s="18"/>
    </row>
    <row r="1009" spans="1:9" x14ac:dyDescent="0.15">
      <c r="B1009" s="4">
        <v>68</v>
      </c>
      <c r="C1009" s="16">
        <v>925278</v>
      </c>
      <c r="D1009" s="16">
        <v>18505</v>
      </c>
      <c r="E1009" s="16">
        <v>9975</v>
      </c>
      <c r="F1009" s="16">
        <v>28951</v>
      </c>
      <c r="G1009" s="16">
        <v>50</v>
      </c>
      <c r="H1009" s="16">
        <v>4984.1710000000003</v>
      </c>
      <c r="I1009" s="18"/>
    </row>
    <row r="1010" spans="1:9" x14ac:dyDescent="0.15">
      <c r="B1010" s="4">
        <v>69</v>
      </c>
      <c r="C1010" s="16">
        <v>376150</v>
      </c>
      <c r="D1010" s="16">
        <v>14467</v>
      </c>
      <c r="E1010" s="16">
        <v>10871</v>
      </c>
      <c r="F1010" s="16">
        <v>19223</v>
      </c>
      <c r="G1010" s="16">
        <v>26</v>
      </c>
      <c r="H1010" s="16">
        <v>2458.5012000000002</v>
      </c>
      <c r="I1010" s="18"/>
    </row>
    <row r="1011" spans="1:9" x14ac:dyDescent="0.15">
      <c r="B1011" s="4">
        <v>70</v>
      </c>
      <c r="C1011" s="5">
        <v>1276987</v>
      </c>
      <c r="D1011" s="5">
        <v>20934</v>
      </c>
      <c r="E1011" s="5">
        <v>16759</v>
      </c>
      <c r="F1011" s="5">
        <v>32503</v>
      </c>
      <c r="G1011" s="5">
        <v>61</v>
      </c>
      <c r="H1011" s="5">
        <v>3492.4834000000001</v>
      </c>
      <c r="I1011" s="6"/>
    </row>
    <row r="1012" spans="1:9" x14ac:dyDescent="0.15">
      <c r="B1012" s="4">
        <v>71</v>
      </c>
      <c r="C1012" s="5">
        <v>448205</v>
      </c>
      <c r="D1012" s="5">
        <v>16600</v>
      </c>
      <c r="E1012" s="5">
        <v>9847</v>
      </c>
      <c r="F1012" s="5">
        <v>22743</v>
      </c>
      <c r="G1012" s="5">
        <v>27</v>
      </c>
      <c r="H1012" s="5">
        <v>3963.1181999999999</v>
      </c>
      <c r="I1012" s="6"/>
    </row>
    <row r="1013" spans="1:9" x14ac:dyDescent="0.15">
      <c r="B1013" s="4">
        <v>72</v>
      </c>
      <c r="C1013" s="5">
        <v>517984</v>
      </c>
      <c r="D1013" s="5">
        <v>16187</v>
      </c>
      <c r="E1013" s="5">
        <v>10807</v>
      </c>
      <c r="F1013" s="5">
        <v>21751</v>
      </c>
      <c r="G1013" s="5">
        <v>32</v>
      </c>
      <c r="H1013" s="5">
        <v>3251.7285000000002</v>
      </c>
      <c r="I1013" s="6"/>
    </row>
    <row r="1014" spans="1:9" x14ac:dyDescent="0.15">
      <c r="B1014" s="4">
        <v>73</v>
      </c>
      <c r="C1014" s="5">
        <v>953388</v>
      </c>
      <c r="D1014" s="5">
        <v>18334</v>
      </c>
      <c r="E1014" s="5">
        <v>11927</v>
      </c>
      <c r="F1014" s="5">
        <v>28727</v>
      </c>
      <c r="G1014" s="5">
        <v>52</v>
      </c>
      <c r="H1014" s="5">
        <v>4768.9443000000001</v>
      </c>
      <c r="I1014" s="6"/>
    </row>
    <row r="1015" spans="1:9" x14ac:dyDescent="0.15">
      <c r="B1015" s="4">
        <v>74</v>
      </c>
      <c r="C1015" s="5">
        <v>680303</v>
      </c>
      <c r="D1015" s="5">
        <v>16592</v>
      </c>
      <c r="E1015" s="5">
        <v>10103</v>
      </c>
      <c r="F1015" s="5">
        <v>25303</v>
      </c>
      <c r="G1015" s="5">
        <v>41</v>
      </c>
      <c r="H1015" s="5">
        <v>4055.4452999999999</v>
      </c>
      <c r="I1015" s="6"/>
    </row>
    <row r="1016" spans="1:9" x14ac:dyDescent="0.15">
      <c r="B1016" s="4">
        <v>75</v>
      </c>
      <c r="C1016" s="5">
        <v>242385</v>
      </c>
      <c r="D1016" s="5">
        <v>10538</v>
      </c>
      <c r="E1016" s="5">
        <v>8247</v>
      </c>
      <c r="F1016" s="5">
        <v>14231</v>
      </c>
      <c r="G1016" s="5">
        <v>23</v>
      </c>
      <c r="H1016" s="5">
        <v>1413.5011999999999</v>
      </c>
      <c r="I1016" s="6"/>
    </row>
    <row r="1017" spans="1:9" x14ac:dyDescent="0.15">
      <c r="B1017" s="4">
        <v>76</v>
      </c>
      <c r="C1017" s="5">
        <v>829013</v>
      </c>
      <c r="D1017" s="5">
        <v>16255</v>
      </c>
      <c r="E1017" s="5">
        <v>10199</v>
      </c>
      <c r="F1017" s="5">
        <v>24151</v>
      </c>
      <c r="G1017" s="5">
        <v>51</v>
      </c>
      <c r="H1017" s="5">
        <v>3701.3245000000002</v>
      </c>
      <c r="I1017" s="6"/>
    </row>
    <row r="1018" spans="1:9" x14ac:dyDescent="0.15">
      <c r="B1018" s="4">
        <v>77</v>
      </c>
      <c r="C1018" s="5">
        <v>609491</v>
      </c>
      <c r="D1018" s="5">
        <v>16472</v>
      </c>
      <c r="E1018" s="5">
        <v>10903</v>
      </c>
      <c r="F1018" s="5">
        <v>24631</v>
      </c>
      <c r="G1018" s="5">
        <v>37</v>
      </c>
      <c r="H1018" s="5">
        <v>4019.5713000000001</v>
      </c>
      <c r="I1018" s="6"/>
    </row>
    <row r="1019" spans="1:9" x14ac:dyDescent="0.15">
      <c r="B1019" s="4">
        <v>78</v>
      </c>
      <c r="C1019" s="5">
        <v>199974</v>
      </c>
      <c r="D1019" s="5">
        <v>4761</v>
      </c>
      <c r="E1019" s="5">
        <v>2135</v>
      </c>
      <c r="F1019" s="5">
        <v>6135</v>
      </c>
      <c r="G1019" s="5">
        <v>42</v>
      </c>
      <c r="H1019" s="5">
        <v>863.12929999999994</v>
      </c>
      <c r="I1019" s="6"/>
    </row>
    <row r="1020" spans="1:9" x14ac:dyDescent="0.15">
      <c r="A1020" s="13"/>
      <c r="B1020" s="4">
        <v>79</v>
      </c>
      <c r="C1020" s="5">
        <v>1003341</v>
      </c>
      <c r="D1020" s="5">
        <v>17005</v>
      </c>
      <c r="E1020" s="5">
        <v>7703</v>
      </c>
      <c r="F1020" s="5">
        <v>27255</v>
      </c>
      <c r="G1020" s="5">
        <v>59</v>
      </c>
      <c r="H1020" s="5">
        <v>5091.8765000000003</v>
      </c>
      <c r="I1020" s="6"/>
    </row>
    <row r="1021" spans="1:9" x14ac:dyDescent="0.15">
      <c r="A1021" s="5"/>
      <c r="B1021" s="4">
        <v>80</v>
      </c>
      <c r="C1021" s="5">
        <v>708194</v>
      </c>
      <c r="D1021" s="10">
        <v>15395</v>
      </c>
      <c r="E1021" s="5">
        <v>6903</v>
      </c>
      <c r="F1021" s="5">
        <v>25655</v>
      </c>
      <c r="G1021" s="5">
        <v>46</v>
      </c>
      <c r="H1021" s="5">
        <v>4857.9620000000004</v>
      </c>
      <c r="I1021" s="6"/>
    </row>
    <row r="1022" spans="1:9" x14ac:dyDescent="0.15">
      <c r="A1022" s="5"/>
      <c r="B1022" s="4">
        <v>81</v>
      </c>
      <c r="C1022" s="5">
        <v>347552</v>
      </c>
      <c r="D1022" s="5">
        <v>10861</v>
      </c>
      <c r="E1022" s="5">
        <v>6839</v>
      </c>
      <c r="F1022" s="5">
        <v>14551</v>
      </c>
      <c r="G1022" s="5">
        <v>32</v>
      </c>
      <c r="H1022" s="5">
        <v>1912.3185000000001</v>
      </c>
      <c r="I1022" s="6"/>
    </row>
    <row r="1023" spans="1:9" x14ac:dyDescent="0.15">
      <c r="B1023" s="4">
        <v>82</v>
      </c>
      <c r="C1023" s="5">
        <v>718731</v>
      </c>
      <c r="D1023" s="5">
        <v>15971</v>
      </c>
      <c r="E1023" s="5">
        <v>11799</v>
      </c>
      <c r="F1023" s="5">
        <v>24375</v>
      </c>
      <c r="G1023" s="5">
        <v>45</v>
      </c>
      <c r="H1023" s="5">
        <v>3769.0122000000001</v>
      </c>
      <c r="I1023" s="6"/>
    </row>
    <row r="1024" spans="1:9" x14ac:dyDescent="0.15">
      <c r="B1024" s="4">
        <v>83</v>
      </c>
      <c r="C1024" s="5">
        <v>158371</v>
      </c>
      <c r="D1024" s="5">
        <v>7541</v>
      </c>
      <c r="E1024" s="5">
        <v>6039</v>
      </c>
      <c r="F1024" s="5">
        <v>9079</v>
      </c>
      <c r="G1024" s="5">
        <v>21</v>
      </c>
      <c r="H1024" s="5">
        <v>830.18133999999998</v>
      </c>
      <c r="I1024" s="6"/>
    </row>
    <row r="1025" spans="2:9" x14ac:dyDescent="0.15">
      <c r="B1025" s="4">
        <v>84</v>
      </c>
      <c r="C1025" s="5">
        <v>562104</v>
      </c>
      <c r="D1025" s="5">
        <v>14052</v>
      </c>
      <c r="E1025" s="5">
        <v>10615</v>
      </c>
      <c r="F1025" s="5">
        <v>18839</v>
      </c>
      <c r="G1025" s="5">
        <v>40</v>
      </c>
      <c r="H1025" s="5">
        <v>1920.723</v>
      </c>
      <c r="I1025" s="6"/>
    </row>
    <row r="1026" spans="2:9" x14ac:dyDescent="0.15">
      <c r="B1026" s="4">
        <v>85</v>
      </c>
      <c r="C1026" s="5">
        <v>848053</v>
      </c>
      <c r="D1026" s="5">
        <v>16628</v>
      </c>
      <c r="E1026" s="5">
        <v>7863</v>
      </c>
      <c r="F1026" s="5">
        <v>29815</v>
      </c>
      <c r="G1026" s="5">
        <v>51</v>
      </c>
      <c r="H1026" s="5">
        <v>5859.9883</v>
      </c>
      <c r="I1026" s="6"/>
    </row>
    <row r="1027" spans="2:9" x14ac:dyDescent="0.15">
      <c r="B1027" s="4">
        <v>86</v>
      </c>
      <c r="C1027" s="5">
        <v>519097</v>
      </c>
      <c r="D1027" s="5">
        <v>11044</v>
      </c>
      <c r="E1027" s="5">
        <v>4055</v>
      </c>
      <c r="F1027" s="5">
        <v>20535</v>
      </c>
      <c r="G1027" s="5">
        <v>47</v>
      </c>
      <c r="H1027" s="5">
        <v>4295.1625999999997</v>
      </c>
      <c r="I1027" s="6"/>
    </row>
    <row r="1028" spans="2:9" x14ac:dyDescent="0.15">
      <c r="B1028" s="4">
        <v>87</v>
      </c>
      <c r="C1028" s="5">
        <v>116742</v>
      </c>
      <c r="D1028" s="7">
        <v>11674</v>
      </c>
      <c r="E1028" s="5">
        <v>10935</v>
      </c>
      <c r="F1028" s="5">
        <v>12823</v>
      </c>
      <c r="G1028" s="5">
        <v>10</v>
      </c>
      <c r="H1028" s="5">
        <v>564.11443999999995</v>
      </c>
      <c r="I1028" s="6"/>
    </row>
    <row r="1029" spans="2:9" x14ac:dyDescent="0.15">
      <c r="B1029" s="4">
        <v>88</v>
      </c>
      <c r="C1029" s="5">
        <v>86804</v>
      </c>
      <c r="D1029" s="5">
        <v>7233</v>
      </c>
      <c r="E1029" s="5">
        <v>5943</v>
      </c>
      <c r="F1029" s="5">
        <v>8407</v>
      </c>
      <c r="G1029" s="5">
        <v>12</v>
      </c>
      <c r="H1029" s="5">
        <v>822.24614999999994</v>
      </c>
      <c r="I1029" s="6"/>
    </row>
    <row r="1030" spans="2:9" x14ac:dyDescent="0.15">
      <c r="B1030" s="4">
        <v>89</v>
      </c>
      <c r="C1030" s="5">
        <v>231975</v>
      </c>
      <c r="D1030" s="5">
        <v>13645</v>
      </c>
      <c r="E1030" s="5">
        <v>10487</v>
      </c>
      <c r="F1030" s="5">
        <v>16503</v>
      </c>
      <c r="G1030" s="5">
        <v>17</v>
      </c>
      <c r="H1030" s="5">
        <v>1650.8235</v>
      </c>
      <c r="I1030" s="6"/>
    </row>
    <row r="1031" spans="2:9" x14ac:dyDescent="0.15">
      <c r="B1031" s="4">
        <v>90</v>
      </c>
      <c r="C1031" s="5">
        <v>748432</v>
      </c>
      <c r="D1031" s="5">
        <v>15592</v>
      </c>
      <c r="E1031" s="5">
        <v>8631</v>
      </c>
      <c r="F1031" s="5">
        <v>25079</v>
      </c>
      <c r="G1031" s="5">
        <v>48</v>
      </c>
      <c r="H1031" s="5">
        <v>4552.1450000000004</v>
      </c>
      <c r="I1031" s="6"/>
    </row>
    <row r="1032" spans="2:9" x14ac:dyDescent="0.15">
      <c r="B1032" s="4">
        <v>91</v>
      </c>
      <c r="C1032" s="5">
        <v>801135</v>
      </c>
      <c r="D1032" s="5">
        <v>19539</v>
      </c>
      <c r="E1032" s="5">
        <v>12759</v>
      </c>
      <c r="F1032" s="5">
        <v>26487</v>
      </c>
      <c r="G1032" s="5">
        <v>41</v>
      </c>
      <c r="H1032" s="5">
        <v>4326.4994999999999</v>
      </c>
      <c r="I1032" s="6"/>
    </row>
    <row r="1033" spans="2:9" x14ac:dyDescent="0.15">
      <c r="B1033" s="4">
        <v>92</v>
      </c>
      <c r="C1033" s="5">
        <v>455021</v>
      </c>
      <c r="D1033" s="5">
        <v>16852</v>
      </c>
      <c r="E1033" s="5">
        <v>11543</v>
      </c>
      <c r="F1033" s="5">
        <v>22551</v>
      </c>
      <c r="G1033" s="5">
        <v>27</v>
      </c>
      <c r="H1033" s="5">
        <v>3346.3395999999998</v>
      </c>
      <c r="I1033" s="6"/>
    </row>
    <row r="1034" spans="2:9" x14ac:dyDescent="0.15">
      <c r="B1034" s="4">
        <v>93</v>
      </c>
      <c r="C1034" s="5">
        <v>956647</v>
      </c>
      <c r="D1034" s="5">
        <v>19523</v>
      </c>
      <c r="E1034" s="5">
        <v>11479</v>
      </c>
      <c r="F1034" s="5">
        <v>30231</v>
      </c>
      <c r="G1034" s="5">
        <v>49</v>
      </c>
      <c r="H1034" s="5">
        <v>5533.9669999999996</v>
      </c>
      <c r="I1034" s="6"/>
    </row>
    <row r="1035" spans="2:9" x14ac:dyDescent="0.15">
      <c r="B1035" s="4">
        <v>94</v>
      </c>
      <c r="C1035" s="5">
        <v>155783</v>
      </c>
      <c r="D1035" s="5">
        <v>9163</v>
      </c>
      <c r="E1035" s="5">
        <v>5047</v>
      </c>
      <c r="F1035" s="5">
        <v>12023</v>
      </c>
      <c r="G1035" s="5">
        <v>17</v>
      </c>
      <c r="H1035" s="5">
        <v>2013.5841</v>
      </c>
      <c r="I1035" s="6"/>
    </row>
    <row r="1036" spans="2:9" x14ac:dyDescent="0.15">
      <c r="B1036" s="4">
        <v>95</v>
      </c>
      <c r="C1036" s="5">
        <v>402006</v>
      </c>
      <c r="D1036" s="5">
        <v>15461</v>
      </c>
      <c r="E1036" s="5">
        <v>8055</v>
      </c>
      <c r="F1036" s="5">
        <v>23351</v>
      </c>
      <c r="G1036" s="5">
        <v>26</v>
      </c>
      <c r="H1036" s="5">
        <v>4484.9087</v>
      </c>
      <c r="I1036" s="6"/>
    </row>
    <row r="1037" spans="2:9" x14ac:dyDescent="0.15">
      <c r="B1037" s="4">
        <v>96</v>
      </c>
      <c r="C1037" s="5">
        <v>343332</v>
      </c>
      <c r="D1037" s="5">
        <v>12261</v>
      </c>
      <c r="E1037" s="5">
        <v>8823</v>
      </c>
      <c r="F1037" s="5">
        <v>14935</v>
      </c>
      <c r="G1037" s="5">
        <v>28</v>
      </c>
      <c r="H1037" s="5">
        <v>1449.2148</v>
      </c>
      <c r="I1037" s="6"/>
    </row>
    <row r="1038" spans="2:9" x14ac:dyDescent="0.15">
      <c r="B1038" s="4">
        <v>97</v>
      </c>
      <c r="C1038" s="5">
        <v>324224</v>
      </c>
      <c r="D1038" s="5">
        <v>10132</v>
      </c>
      <c r="E1038" s="5">
        <v>6839</v>
      </c>
      <c r="F1038" s="5">
        <v>14391</v>
      </c>
      <c r="G1038" s="5">
        <v>32</v>
      </c>
      <c r="H1038" s="5">
        <v>2013.1609000000001</v>
      </c>
      <c r="I1038" s="6"/>
    </row>
    <row r="1039" spans="2:9" x14ac:dyDescent="0.15">
      <c r="B1039" s="4">
        <v>98</v>
      </c>
      <c r="C1039" s="5">
        <v>392480</v>
      </c>
      <c r="D1039" s="5">
        <v>12265</v>
      </c>
      <c r="E1039" s="5">
        <v>7767</v>
      </c>
      <c r="F1039" s="5">
        <v>16503</v>
      </c>
      <c r="G1039" s="5">
        <v>32</v>
      </c>
      <c r="H1039" s="5">
        <v>2429.9875000000002</v>
      </c>
      <c r="I1039" s="6"/>
    </row>
    <row r="1040" spans="2:9" x14ac:dyDescent="0.15">
      <c r="B1040" s="4">
        <v>99</v>
      </c>
      <c r="C1040" s="5">
        <v>2689668</v>
      </c>
      <c r="D1040" s="5">
        <v>21690</v>
      </c>
      <c r="E1040" s="5">
        <v>9559</v>
      </c>
      <c r="F1040" s="5">
        <v>30807</v>
      </c>
      <c r="G1040" s="5">
        <v>124</v>
      </c>
      <c r="H1040" s="5">
        <v>5588.8716000000004</v>
      </c>
      <c r="I1040" s="6"/>
    </row>
    <row r="1041" spans="1:9" x14ac:dyDescent="0.15">
      <c r="B1041" s="4">
        <v>100</v>
      </c>
      <c r="C1041" s="5">
        <v>424379</v>
      </c>
      <c r="D1041" s="5">
        <v>14633</v>
      </c>
      <c r="E1041" s="5">
        <v>8055</v>
      </c>
      <c r="F1041" s="5">
        <v>22103</v>
      </c>
      <c r="G1041" s="5">
        <v>29</v>
      </c>
      <c r="H1041" s="5">
        <v>3949.6765</v>
      </c>
      <c r="I1041" s="6"/>
    </row>
    <row r="1042" spans="1:9" x14ac:dyDescent="0.15">
      <c r="B1042" s="4">
        <v>101</v>
      </c>
      <c r="C1042" s="5">
        <v>315039</v>
      </c>
      <c r="D1042" s="5">
        <v>12601</v>
      </c>
      <c r="E1042" s="5">
        <v>8567</v>
      </c>
      <c r="F1042" s="5">
        <v>16535</v>
      </c>
      <c r="G1042" s="5">
        <v>25</v>
      </c>
      <c r="H1042" s="5">
        <v>1988.1443999999999</v>
      </c>
      <c r="I1042" s="6"/>
    </row>
    <row r="1043" spans="1:9" x14ac:dyDescent="0.15">
      <c r="B1043" s="4">
        <v>102</v>
      </c>
      <c r="C1043" s="5">
        <v>519946</v>
      </c>
      <c r="D1043" s="5">
        <v>13682</v>
      </c>
      <c r="E1043" s="5">
        <v>6263</v>
      </c>
      <c r="F1043" s="5">
        <v>23703</v>
      </c>
      <c r="G1043" s="5">
        <v>38</v>
      </c>
      <c r="H1043" s="5">
        <v>4705.4683000000005</v>
      </c>
      <c r="I1043" s="6"/>
    </row>
    <row r="1044" spans="1:9" x14ac:dyDescent="0.15">
      <c r="B1044" s="4">
        <v>103</v>
      </c>
      <c r="C1044" s="5">
        <v>326637</v>
      </c>
      <c r="D1044" s="5">
        <v>12097</v>
      </c>
      <c r="E1044" s="5">
        <v>9719</v>
      </c>
      <c r="F1044" s="5">
        <v>14327</v>
      </c>
      <c r="G1044" s="5">
        <v>27</v>
      </c>
      <c r="H1044" s="5">
        <v>1324.7859000000001</v>
      </c>
      <c r="I1044" s="6"/>
    </row>
    <row r="1045" spans="1:9" x14ac:dyDescent="0.15">
      <c r="B1045" s="4">
        <v>104</v>
      </c>
      <c r="C1045" s="5">
        <v>309759</v>
      </c>
      <c r="D1045" s="5">
        <v>12390</v>
      </c>
      <c r="E1045" s="5">
        <v>10167</v>
      </c>
      <c r="F1045" s="5">
        <v>15255</v>
      </c>
      <c r="G1045" s="5">
        <v>25</v>
      </c>
      <c r="H1045" s="5">
        <v>1663.6181999999999</v>
      </c>
      <c r="I1045" s="6"/>
    </row>
    <row r="1046" spans="1:9" x14ac:dyDescent="0.15">
      <c r="B1046" s="4">
        <v>105</v>
      </c>
      <c r="C1046" s="5">
        <v>466657</v>
      </c>
      <c r="D1046" s="5">
        <v>11965</v>
      </c>
      <c r="E1046" s="5">
        <v>6999</v>
      </c>
      <c r="F1046" s="5">
        <v>16855</v>
      </c>
      <c r="G1046" s="5">
        <v>39</v>
      </c>
      <c r="H1046" s="5">
        <v>2348.163</v>
      </c>
      <c r="I1046" s="6"/>
    </row>
    <row r="1047" spans="1:9" x14ac:dyDescent="0.15">
      <c r="B1047" s="4">
        <v>106</v>
      </c>
      <c r="C1047" s="5">
        <v>178843</v>
      </c>
      <c r="D1047" s="5">
        <v>6167</v>
      </c>
      <c r="E1047" s="5">
        <v>4087</v>
      </c>
      <c r="F1047" s="5">
        <v>9175</v>
      </c>
      <c r="G1047" s="5">
        <v>29</v>
      </c>
      <c r="H1047" s="5">
        <v>1445.6523</v>
      </c>
      <c r="I1047" s="6"/>
    </row>
    <row r="1048" spans="1:9" x14ac:dyDescent="0.15">
      <c r="B1048" s="4">
        <v>107</v>
      </c>
      <c r="C1048" s="5">
        <v>341769</v>
      </c>
      <c r="D1048" s="5">
        <v>11024</v>
      </c>
      <c r="E1048" s="5">
        <v>6679</v>
      </c>
      <c r="F1048" s="5">
        <v>15479</v>
      </c>
      <c r="G1048" s="5">
        <v>31</v>
      </c>
      <c r="H1048" s="5">
        <v>2231.5486000000001</v>
      </c>
      <c r="I1048" s="6"/>
    </row>
    <row r="1049" spans="1:9" x14ac:dyDescent="0.15">
      <c r="B1049" s="4">
        <v>108</v>
      </c>
      <c r="C1049" s="5">
        <v>609354</v>
      </c>
      <c r="D1049" s="5">
        <v>16035</v>
      </c>
      <c r="E1049" s="5">
        <v>12183</v>
      </c>
      <c r="F1049" s="5">
        <v>21751</v>
      </c>
      <c r="G1049" s="5">
        <v>38</v>
      </c>
      <c r="H1049" s="5">
        <v>2666.2755999999999</v>
      </c>
      <c r="I1049" s="6"/>
    </row>
    <row r="1050" spans="1:9" x14ac:dyDescent="0.15">
      <c r="B1050" s="4">
        <v>109</v>
      </c>
      <c r="C1050" s="5">
        <v>57506</v>
      </c>
      <c r="D1050" s="5">
        <v>4107</v>
      </c>
      <c r="E1050" s="5">
        <v>2807</v>
      </c>
      <c r="F1050" s="5">
        <v>5495</v>
      </c>
      <c r="G1050" s="5">
        <v>14</v>
      </c>
      <c r="H1050" s="5">
        <v>674.46979999999996</v>
      </c>
      <c r="I1050" s="6"/>
    </row>
    <row r="1051" spans="1:9" x14ac:dyDescent="0.15">
      <c r="B1051" s="4">
        <v>110</v>
      </c>
      <c r="C1051" s="5">
        <v>341334</v>
      </c>
      <c r="D1051" s="5">
        <v>13128</v>
      </c>
      <c r="E1051" s="5">
        <v>9047</v>
      </c>
      <c r="F1051" s="5">
        <v>17975</v>
      </c>
      <c r="G1051" s="5">
        <v>26</v>
      </c>
      <c r="H1051" s="5">
        <v>2292.7946999999999</v>
      </c>
      <c r="I1051" s="6"/>
    </row>
    <row r="1052" spans="1:9" x14ac:dyDescent="0.15">
      <c r="B1052" s="4">
        <v>111</v>
      </c>
      <c r="C1052" s="5">
        <v>558090</v>
      </c>
      <c r="D1052" s="5">
        <v>14686</v>
      </c>
      <c r="E1052" s="5">
        <v>9431</v>
      </c>
      <c r="F1052" s="5">
        <v>21047</v>
      </c>
      <c r="G1052" s="5">
        <v>38</v>
      </c>
      <c r="H1052" s="5">
        <v>3148.6691999999998</v>
      </c>
      <c r="I1052" s="6"/>
    </row>
    <row r="1053" spans="1:9" x14ac:dyDescent="0.15">
      <c r="B1053" s="4">
        <v>112</v>
      </c>
      <c r="C1053" s="5">
        <v>760033</v>
      </c>
      <c r="D1053" s="5">
        <v>19488</v>
      </c>
      <c r="E1053" s="5">
        <v>11543</v>
      </c>
      <c r="F1053" s="5">
        <v>29815</v>
      </c>
      <c r="G1053" s="5">
        <v>39</v>
      </c>
      <c r="H1053" s="5">
        <v>5091.0117</v>
      </c>
      <c r="I1053" s="6"/>
    </row>
    <row r="1054" spans="1:9" x14ac:dyDescent="0.15">
      <c r="B1054" s="4">
        <v>113</v>
      </c>
      <c r="C1054" s="5">
        <v>367117</v>
      </c>
      <c r="D1054" s="5">
        <v>13596</v>
      </c>
      <c r="E1054" s="5">
        <v>10711</v>
      </c>
      <c r="F1054" s="5">
        <v>17207</v>
      </c>
      <c r="G1054" s="5">
        <v>27</v>
      </c>
      <c r="H1054" s="5">
        <v>1755.0708999999999</v>
      </c>
      <c r="I1054" s="6"/>
    </row>
    <row r="1055" spans="1:9" x14ac:dyDescent="0.15">
      <c r="B1055" s="4">
        <v>114</v>
      </c>
      <c r="C1055" s="5">
        <v>816317</v>
      </c>
      <c r="D1055" s="5">
        <v>18984</v>
      </c>
      <c r="E1055" s="5">
        <v>11447</v>
      </c>
      <c r="F1055" s="5">
        <v>27191</v>
      </c>
      <c r="G1055" s="5">
        <v>43</v>
      </c>
      <c r="H1055" s="5">
        <v>4650.4004000000004</v>
      </c>
      <c r="I1055" s="6"/>
    </row>
    <row r="1056" spans="1:9" x14ac:dyDescent="0.15">
      <c r="A1056" s="6"/>
      <c r="B1056" s="4">
        <v>115</v>
      </c>
      <c r="C1056" s="5">
        <v>473878</v>
      </c>
      <c r="D1056" s="5">
        <v>18226</v>
      </c>
      <c r="E1056" s="5">
        <v>15063</v>
      </c>
      <c r="F1056" s="5">
        <v>23127</v>
      </c>
      <c r="G1056" s="5">
        <v>26</v>
      </c>
      <c r="H1056" s="5">
        <v>2717.5625</v>
      </c>
      <c r="I1056" s="6"/>
    </row>
    <row r="1057" spans="1:9" x14ac:dyDescent="0.15">
      <c r="A1057" s="11"/>
      <c r="B1057" s="4">
        <v>116</v>
      </c>
      <c r="C1057" s="5">
        <v>460882</v>
      </c>
      <c r="D1057" s="5">
        <v>15362</v>
      </c>
      <c r="E1057" s="5">
        <v>11863</v>
      </c>
      <c r="F1057" s="5">
        <v>19895</v>
      </c>
      <c r="G1057" s="5">
        <v>30</v>
      </c>
      <c r="H1057" s="5">
        <v>1924.8396</v>
      </c>
      <c r="I1057" s="6"/>
    </row>
    <row r="1058" spans="1:9" x14ac:dyDescent="0.15">
      <c r="B1058" s="4">
        <v>117</v>
      </c>
      <c r="C1058" s="5">
        <v>296758</v>
      </c>
      <c r="D1058" s="5">
        <v>11413</v>
      </c>
      <c r="E1058" s="5">
        <v>8727</v>
      </c>
      <c r="F1058" s="5">
        <v>15351</v>
      </c>
      <c r="G1058" s="5">
        <v>26</v>
      </c>
      <c r="H1058" s="5">
        <v>1599.6284000000001</v>
      </c>
      <c r="I1058" s="6"/>
    </row>
    <row r="1059" spans="1:9" x14ac:dyDescent="0.15">
      <c r="B1059" s="4">
        <v>118</v>
      </c>
      <c r="C1059" s="5">
        <v>237283</v>
      </c>
      <c r="D1059" s="5">
        <v>11299</v>
      </c>
      <c r="E1059" s="5">
        <v>9591</v>
      </c>
      <c r="F1059" s="5">
        <v>14711</v>
      </c>
      <c r="G1059" s="5">
        <v>21</v>
      </c>
      <c r="H1059" s="5">
        <v>1228.6282000000001</v>
      </c>
      <c r="I1059" s="6"/>
    </row>
    <row r="1060" spans="1:9" x14ac:dyDescent="0.15">
      <c r="B1060" s="4">
        <v>119</v>
      </c>
      <c r="C1060" s="5">
        <v>476138</v>
      </c>
      <c r="D1060" s="5">
        <v>12529</v>
      </c>
      <c r="E1060" s="5">
        <v>8535</v>
      </c>
      <c r="F1060" s="5">
        <v>19095</v>
      </c>
      <c r="G1060" s="5">
        <v>38</v>
      </c>
      <c r="H1060" s="5">
        <v>3332.1095999999998</v>
      </c>
      <c r="I1060" s="6"/>
    </row>
    <row r="1061" spans="1:9" x14ac:dyDescent="0.15">
      <c r="B1061" s="4">
        <v>120</v>
      </c>
      <c r="C1061" s="5">
        <v>219322</v>
      </c>
      <c r="D1061" s="5">
        <v>9969</v>
      </c>
      <c r="E1061" s="5">
        <v>7447</v>
      </c>
      <c r="F1061" s="5">
        <v>12951</v>
      </c>
      <c r="G1061" s="5">
        <v>22</v>
      </c>
      <c r="H1061" s="5">
        <v>1267.6985</v>
      </c>
      <c r="I1061" s="6"/>
    </row>
    <row r="1062" spans="1:9" x14ac:dyDescent="0.15">
      <c r="B1062" s="4">
        <v>121</v>
      </c>
      <c r="C1062" s="5">
        <v>684208</v>
      </c>
      <c r="D1062" s="5">
        <v>14254</v>
      </c>
      <c r="E1062" s="5">
        <v>8791</v>
      </c>
      <c r="F1062" s="5">
        <v>23191</v>
      </c>
      <c r="G1062" s="5">
        <v>48</v>
      </c>
      <c r="H1062" s="5">
        <v>4002.9513999999999</v>
      </c>
      <c r="I1062" s="6"/>
    </row>
    <row r="1063" spans="1:9" x14ac:dyDescent="0.15">
      <c r="B1063" s="4">
        <v>122</v>
      </c>
      <c r="C1063" s="5">
        <v>447644</v>
      </c>
      <c r="D1063" s="5">
        <v>12434</v>
      </c>
      <c r="E1063" s="5">
        <v>5431</v>
      </c>
      <c r="F1063" s="5">
        <v>19959</v>
      </c>
      <c r="G1063" s="5">
        <v>36</v>
      </c>
      <c r="H1063" s="5">
        <v>3668.9940000000001</v>
      </c>
      <c r="I1063" s="6"/>
    </row>
    <row r="1064" spans="1:9" x14ac:dyDescent="0.15">
      <c r="B1064" s="4">
        <v>123</v>
      </c>
      <c r="C1064" s="5">
        <v>169626</v>
      </c>
      <c r="D1064" s="5">
        <v>7710</v>
      </c>
      <c r="E1064" s="5">
        <v>4791</v>
      </c>
      <c r="F1064" s="5">
        <v>10903</v>
      </c>
      <c r="G1064" s="5">
        <v>22</v>
      </c>
      <c r="H1064" s="5">
        <v>1756.3510000000001</v>
      </c>
      <c r="I1064" s="6"/>
    </row>
    <row r="1065" spans="1:9" x14ac:dyDescent="0.15">
      <c r="B1065" s="4">
        <v>124</v>
      </c>
      <c r="C1065" s="5">
        <v>948136</v>
      </c>
      <c r="D1065" s="5">
        <v>16931</v>
      </c>
      <c r="E1065" s="5">
        <v>9847</v>
      </c>
      <c r="F1065" s="5">
        <v>26167</v>
      </c>
      <c r="G1065" s="5">
        <v>56</v>
      </c>
      <c r="H1065" s="5">
        <v>4214.0272999999997</v>
      </c>
      <c r="I1065" s="6"/>
    </row>
    <row r="1066" spans="1:9" x14ac:dyDescent="0.15">
      <c r="B1066" s="4">
        <v>125</v>
      </c>
      <c r="C1066" s="5">
        <v>565199</v>
      </c>
      <c r="D1066" s="5">
        <v>13785</v>
      </c>
      <c r="E1066" s="5">
        <v>8151</v>
      </c>
      <c r="F1066" s="5">
        <v>22871</v>
      </c>
      <c r="G1066" s="5">
        <v>41</v>
      </c>
      <c r="H1066" s="5">
        <v>3900.0592999999999</v>
      </c>
      <c r="I1066" s="6"/>
    </row>
    <row r="1067" spans="1:9" x14ac:dyDescent="0.15">
      <c r="B1067" s="4">
        <v>126</v>
      </c>
      <c r="C1067" s="5">
        <v>523603</v>
      </c>
      <c r="D1067" s="5">
        <v>14151</v>
      </c>
      <c r="E1067" s="5">
        <v>9975</v>
      </c>
      <c r="F1067" s="5">
        <v>20439</v>
      </c>
      <c r="G1067" s="5">
        <v>37</v>
      </c>
      <c r="H1067" s="5">
        <v>2832.8649999999998</v>
      </c>
      <c r="I1067" s="6"/>
    </row>
    <row r="1068" spans="1:9" x14ac:dyDescent="0.15">
      <c r="B1068" s="4">
        <v>127</v>
      </c>
      <c r="C1068" s="5">
        <v>229141</v>
      </c>
      <c r="D1068" s="5">
        <v>12060</v>
      </c>
      <c r="E1068" s="5">
        <v>9943</v>
      </c>
      <c r="F1068" s="5">
        <v>13751</v>
      </c>
      <c r="G1068" s="5">
        <v>19</v>
      </c>
      <c r="H1068" s="5">
        <v>1098.732</v>
      </c>
      <c r="I1068" s="6"/>
    </row>
    <row r="1069" spans="1:9" x14ac:dyDescent="0.15">
      <c r="B1069" s="4">
        <v>128</v>
      </c>
      <c r="C1069" s="5">
        <v>812958</v>
      </c>
      <c r="D1069" s="5">
        <v>16259</v>
      </c>
      <c r="E1069" s="5">
        <v>9719</v>
      </c>
      <c r="F1069" s="5">
        <v>25463</v>
      </c>
      <c r="G1069" s="5">
        <v>50</v>
      </c>
      <c r="H1069" s="5">
        <v>4403.4870000000001</v>
      </c>
      <c r="I1069" s="6"/>
    </row>
    <row r="1070" spans="1:9" x14ac:dyDescent="0.15">
      <c r="B1070" s="4">
        <v>129</v>
      </c>
      <c r="C1070" s="5">
        <v>370705</v>
      </c>
      <c r="D1070" s="5">
        <v>16117</v>
      </c>
      <c r="E1070" s="5">
        <v>12247</v>
      </c>
      <c r="F1070" s="5">
        <v>20055</v>
      </c>
      <c r="G1070" s="5">
        <v>23</v>
      </c>
      <c r="H1070" s="5">
        <v>2324.2637</v>
      </c>
      <c r="I1070" s="6"/>
    </row>
    <row r="1071" spans="1:9" x14ac:dyDescent="0.15">
      <c r="B1071" s="4">
        <v>130</v>
      </c>
      <c r="C1071" s="5">
        <v>374227</v>
      </c>
      <c r="D1071" s="5">
        <v>10114</v>
      </c>
      <c r="E1071" s="5">
        <v>5047</v>
      </c>
      <c r="F1071" s="5">
        <v>17559</v>
      </c>
      <c r="G1071" s="5">
        <v>37</v>
      </c>
      <c r="H1071" s="5">
        <v>3354.9277000000002</v>
      </c>
      <c r="I1071" s="6"/>
    </row>
    <row r="1072" spans="1:9" x14ac:dyDescent="0.15">
      <c r="B1072" s="4">
        <v>131</v>
      </c>
      <c r="C1072" s="5">
        <v>537327</v>
      </c>
      <c r="D1072" s="5">
        <v>13105</v>
      </c>
      <c r="E1072" s="5">
        <v>7895</v>
      </c>
      <c r="F1072" s="5">
        <v>18999</v>
      </c>
      <c r="G1072" s="5">
        <v>41</v>
      </c>
      <c r="H1072" s="5">
        <v>3142.2782999999999</v>
      </c>
      <c r="I1072" s="6"/>
    </row>
    <row r="1073" spans="2:9" x14ac:dyDescent="0.15">
      <c r="B1073" s="4">
        <v>132</v>
      </c>
      <c r="C1073" s="5">
        <v>845621</v>
      </c>
      <c r="D1073" s="5">
        <v>16580</v>
      </c>
      <c r="E1073" s="5">
        <v>9655</v>
      </c>
      <c r="F1073" s="5">
        <v>28055</v>
      </c>
      <c r="G1073" s="5">
        <v>51</v>
      </c>
      <c r="H1073" s="5">
        <v>4919.6369999999997</v>
      </c>
      <c r="I1073" s="6"/>
    </row>
    <row r="1074" spans="2:9" x14ac:dyDescent="0.15">
      <c r="B1074" s="4">
        <v>133</v>
      </c>
      <c r="C1074" s="5">
        <v>707018</v>
      </c>
      <c r="D1074" s="5">
        <v>18605</v>
      </c>
      <c r="E1074" s="5">
        <v>13431</v>
      </c>
      <c r="F1074" s="5">
        <v>25527</v>
      </c>
      <c r="G1074" s="5">
        <v>38</v>
      </c>
      <c r="H1074" s="5">
        <v>3229.0817999999999</v>
      </c>
      <c r="I1074" s="6"/>
    </row>
    <row r="1075" spans="2:9" x14ac:dyDescent="0.15">
      <c r="B1075" s="4">
        <v>134</v>
      </c>
      <c r="C1075" s="5">
        <v>192985</v>
      </c>
      <c r="D1075" s="5">
        <v>12865</v>
      </c>
      <c r="E1075" s="5">
        <v>11767</v>
      </c>
      <c r="F1075" s="5">
        <v>14935</v>
      </c>
      <c r="G1075" s="5">
        <v>15</v>
      </c>
      <c r="H1075" s="5">
        <v>958.44976999999994</v>
      </c>
      <c r="I1075" s="6"/>
    </row>
    <row r="1076" spans="2:9" x14ac:dyDescent="0.15">
      <c r="B1076" s="4">
        <v>135</v>
      </c>
      <c r="C1076" s="5">
        <v>1015939</v>
      </c>
      <c r="D1076" s="5">
        <v>19168</v>
      </c>
      <c r="E1076" s="5">
        <v>12343</v>
      </c>
      <c r="F1076" s="5">
        <v>27415</v>
      </c>
      <c r="G1076" s="5">
        <v>53</v>
      </c>
      <c r="H1076" s="5">
        <v>4136.6752999999999</v>
      </c>
      <c r="I1076" s="6"/>
    </row>
    <row r="1077" spans="2:9" x14ac:dyDescent="0.15">
      <c r="B1077" s="4">
        <v>136</v>
      </c>
      <c r="C1077" s="5">
        <v>483594</v>
      </c>
      <c r="D1077" s="5">
        <v>12726</v>
      </c>
      <c r="E1077" s="5">
        <v>5015</v>
      </c>
      <c r="F1077" s="5">
        <v>20791</v>
      </c>
      <c r="G1077" s="5">
        <v>38</v>
      </c>
      <c r="H1077" s="5">
        <v>4259.3603999999996</v>
      </c>
      <c r="I1077" s="6"/>
    </row>
    <row r="1078" spans="2:9" x14ac:dyDescent="0.15">
      <c r="B1078" s="4">
        <v>137</v>
      </c>
      <c r="C1078" s="5">
        <v>528325</v>
      </c>
      <c r="D1078" s="5">
        <v>15095</v>
      </c>
      <c r="E1078" s="5">
        <v>11799</v>
      </c>
      <c r="F1078" s="5">
        <v>20055</v>
      </c>
      <c r="G1078" s="5">
        <v>35</v>
      </c>
      <c r="H1078" s="5">
        <v>1988.2460000000001</v>
      </c>
      <c r="I1078" s="6"/>
    </row>
    <row r="1079" spans="2:9" x14ac:dyDescent="0.15">
      <c r="B1079" s="4">
        <v>138</v>
      </c>
      <c r="C1079" s="5">
        <v>575494</v>
      </c>
      <c r="D1079" s="5">
        <v>13702</v>
      </c>
      <c r="E1079" s="5">
        <v>8599</v>
      </c>
      <c r="F1079" s="5">
        <v>20151</v>
      </c>
      <c r="G1079" s="5">
        <v>42</v>
      </c>
      <c r="H1079" s="5">
        <v>3041.32</v>
      </c>
      <c r="I1079" s="6"/>
    </row>
    <row r="1080" spans="2:9" x14ac:dyDescent="0.15">
      <c r="B1080" s="4">
        <v>139</v>
      </c>
      <c r="C1080" s="5">
        <v>566688</v>
      </c>
      <c r="D1080" s="5">
        <v>17709</v>
      </c>
      <c r="E1080" s="5">
        <v>11703</v>
      </c>
      <c r="F1080" s="5">
        <v>23575</v>
      </c>
      <c r="G1080" s="5">
        <v>32</v>
      </c>
      <c r="H1080" s="5">
        <v>3755.9875000000002</v>
      </c>
      <c r="I1080" s="6"/>
    </row>
    <row r="1081" spans="2:9" x14ac:dyDescent="0.15">
      <c r="B1081" s="4">
        <v>140</v>
      </c>
      <c r="C1081" s="5">
        <v>353901</v>
      </c>
      <c r="D1081" s="5">
        <v>13107</v>
      </c>
      <c r="E1081" s="5">
        <v>8567</v>
      </c>
      <c r="F1081" s="5">
        <v>17335</v>
      </c>
      <c r="G1081" s="5">
        <v>27</v>
      </c>
      <c r="H1081" s="5">
        <v>2268.9875000000002</v>
      </c>
      <c r="I1081" s="6"/>
    </row>
    <row r="1082" spans="2:9" x14ac:dyDescent="0.15">
      <c r="B1082" s="4">
        <v>141</v>
      </c>
      <c r="C1082" s="5">
        <v>437805</v>
      </c>
      <c r="D1082" s="5">
        <v>16215</v>
      </c>
      <c r="E1082" s="5">
        <v>11895</v>
      </c>
      <c r="F1082" s="5">
        <v>21143</v>
      </c>
      <c r="G1082" s="5">
        <v>27</v>
      </c>
      <c r="H1082" s="5">
        <v>2701.3586</v>
      </c>
      <c r="I1082" s="6"/>
    </row>
    <row r="1083" spans="2:9" x14ac:dyDescent="0.15">
      <c r="B1083" s="4">
        <v>142</v>
      </c>
      <c r="C1083" s="5">
        <v>273649</v>
      </c>
      <c r="D1083" s="5">
        <v>11897</v>
      </c>
      <c r="E1083" s="5">
        <v>9271</v>
      </c>
      <c r="F1083" s="5">
        <v>14967</v>
      </c>
      <c r="G1083" s="5">
        <v>23</v>
      </c>
      <c r="H1083" s="5">
        <v>1578.6184000000001</v>
      </c>
      <c r="I1083" s="6"/>
    </row>
    <row r="1084" spans="2:9" x14ac:dyDescent="0.15">
      <c r="B1084" s="4">
        <v>143</v>
      </c>
      <c r="C1084" s="5">
        <v>516951</v>
      </c>
      <c r="D1084" s="5">
        <v>15665</v>
      </c>
      <c r="E1084" s="5">
        <v>11639</v>
      </c>
      <c r="F1084" s="5">
        <v>19735</v>
      </c>
      <c r="G1084" s="5">
        <v>33</v>
      </c>
      <c r="H1084" s="5">
        <v>2077.4047999999998</v>
      </c>
      <c r="I1084" s="6"/>
    </row>
    <row r="1085" spans="2:9" x14ac:dyDescent="0.15">
      <c r="B1085" s="4">
        <v>144</v>
      </c>
      <c r="C1085" s="5">
        <v>688793</v>
      </c>
      <c r="D1085" s="5">
        <v>14655</v>
      </c>
      <c r="E1085" s="5">
        <v>6679</v>
      </c>
      <c r="F1085" s="5">
        <v>24439</v>
      </c>
      <c r="G1085" s="5">
        <v>47</v>
      </c>
      <c r="H1085" s="5">
        <v>4521.7407000000003</v>
      </c>
      <c r="I1085" s="6"/>
    </row>
    <row r="1086" spans="2:9" x14ac:dyDescent="0.15">
      <c r="B1086" s="4">
        <v>145</v>
      </c>
      <c r="C1086" s="5">
        <v>164169</v>
      </c>
      <c r="D1086" s="5">
        <v>5295</v>
      </c>
      <c r="E1086" s="5">
        <v>3671</v>
      </c>
      <c r="F1086" s="5">
        <v>6615</v>
      </c>
      <c r="G1086" s="5">
        <v>31</v>
      </c>
      <c r="H1086" s="5">
        <v>688.99</v>
      </c>
      <c r="I1086" s="6"/>
    </row>
    <row r="1087" spans="2:9" x14ac:dyDescent="0.15">
      <c r="B1087" s="4">
        <v>146</v>
      </c>
      <c r="C1087" s="5">
        <v>523040</v>
      </c>
      <c r="D1087" s="5">
        <v>16345</v>
      </c>
      <c r="E1087" s="5">
        <v>12663</v>
      </c>
      <c r="F1087" s="5">
        <v>22135</v>
      </c>
      <c r="G1087" s="5">
        <v>32</v>
      </c>
      <c r="H1087" s="5">
        <v>2723.864</v>
      </c>
      <c r="I1087" s="6"/>
    </row>
    <row r="1088" spans="2:9" x14ac:dyDescent="0.15">
      <c r="B1088" s="4">
        <v>147</v>
      </c>
      <c r="C1088" s="5">
        <v>808519</v>
      </c>
      <c r="D1088" s="5">
        <v>16500</v>
      </c>
      <c r="E1088" s="5">
        <v>9335</v>
      </c>
      <c r="F1088" s="5">
        <v>25239</v>
      </c>
      <c r="G1088" s="5">
        <v>49</v>
      </c>
      <c r="H1088" s="5">
        <v>4217.8984</v>
      </c>
      <c r="I1088" s="6"/>
    </row>
    <row r="1089" spans="2:9" x14ac:dyDescent="0.15">
      <c r="B1089" s="4">
        <v>148</v>
      </c>
      <c r="C1089" s="5">
        <v>485780</v>
      </c>
      <c r="D1089" s="5">
        <v>11040</v>
      </c>
      <c r="E1089" s="5">
        <v>6519</v>
      </c>
      <c r="F1089" s="5">
        <v>17495</v>
      </c>
      <c r="G1089" s="5">
        <v>44</v>
      </c>
      <c r="H1089" s="5">
        <v>3002.6323000000002</v>
      </c>
      <c r="I1089" s="6"/>
    </row>
    <row r="1090" spans="2:9" x14ac:dyDescent="0.15">
      <c r="B1090" s="4">
        <v>149</v>
      </c>
      <c r="C1090" s="5">
        <v>343163</v>
      </c>
      <c r="D1090" s="5">
        <v>11833</v>
      </c>
      <c r="E1090" s="5">
        <v>7415</v>
      </c>
      <c r="F1090" s="5">
        <v>16855</v>
      </c>
      <c r="G1090" s="5">
        <v>29</v>
      </c>
      <c r="H1090" s="5">
        <v>2504.6867999999999</v>
      </c>
      <c r="I1090" s="6"/>
    </row>
    <row r="1091" spans="2:9" x14ac:dyDescent="0.15">
      <c r="B1091" s="4">
        <v>150</v>
      </c>
      <c r="C1091" s="5">
        <v>1209641</v>
      </c>
      <c r="D1091" s="5">
        <v>19200</v>
      </c>
      <c r="E1091" s="5">
        <v>10039</v>
      </c>
      <c r="F1091" s="5">
        <v>29495</v>
      </c>
      <c r="G1091" s="5">
        <v>63</v>
      </c>
      <c r="H1091" s="5">
        <v>5570.277</v>
      </c>
      <c r="I1091" s="6"/>
    </row>
    <row r="1092" spans="2:9" x14ac:dyDescent="0.15">
      <c r="B1092" s="4">
        <v>151</v>
      </c>
      <c r="C1092" s="5">
        <v>455095</v>
      </c>
      <c r="D1092" s="5">
        <v>13790</v>
      </c>
      <c r="E1092" s="5">
        <v>8407</v>
      </c>
      <c r="F1092" s="5">
        <v>20631</v>
      </c>
      <c r="G1092" s="5">
        <v>33</v>
      </c>
      <c r="H1092" s="5">
        <v>3256.2860999999998</v>
      </c>
      <c r="I1092" s="6"/>
    </row>
    <row r="1093" spans="2:9" x14ac:dyDescent="0.15">
      <c r="B1093" s="4">
        <v>152</v>
      </c>
      <c r="C1093" s="5">
        <v>257435</v>
      </c>
      <c r="D1093" s="5">
        <v>8877</v>
      </c>
      <c r="E1093" s="5">
        <v>3415</v>
      </c>
      <c r="F1093" s="5">
        <v>13175</v>
      </c>
      <c r="G1093" s="5">
        <v>29</v>
      </c>
      <c r="H1093" s="5">
        <v>2450.3078999999998</v>
      </c>
      <c r="I1093" s="6"/>
    </row>
    <row r="1094" spans="2:9" x14ac:dyDescent="0.15">
      <c r="B1094" s="4">
        <v>153</v>
      </c>
      <c r="C1094" s="5">
        <v>70886</v>
      </c>
      <c r="D1094" s="5">
        <v>7088</v>
      </c>
      <c r="E1094" s="5">
        <v>5943</v>
      </c>
      <c r="F1094" s="5">
        <v>8567</v>
      </c>
      <c r="G1094" s="5">
        <v>10</v>
      </c>
      <c r="H1094" s="5">
        <v>820.12750000000005</v>
      </c>
      <c r="I1094" s="6"/>
    </row>
    <row r="1095" spans="2:9" x14ac:dyDescent="0.15">
      <c r="B1095" s="4">
        <v>154</v>
      </c>
      <c r="C1095" s="5">
        <v>784002</v>
      </c>
      <c r="D1095" s="5">
        <v>17043</v>
      </c>
      <c r="E1095" s="5">
        <v>7959</v>
      </c>
      <c r="F1095" s="5">
        <v>28279</v>
      </c>
      <c r="G1095" s="5">
        <v>46</v>
      </c>
      <c r="H1095" s="5">
        <v>5187.2780000000002</v>
      </c>
      <c r="I1095" s="6"/>
    </row>
    <row r="1096" spans="2:9" x14ac:dyDescent="0.15">
      <c r="B1096" s="4">
        <v>155</v>
      </c>
      <c r="C1096" s="5">
        <v>300814</v>
      </c>
      <c r="D1096" s="5">
        <v>8847</v>
      </c>
      <c r="E1096" s="5">
        <v>5623</v>
      </c>
      <c r="F1096" s="5">
        <v>12375</v>
      </c>
      <c r="G1096" s="5">
        <v>34</v>
      </c>
      <c r="H1096" s="5">
        <v>1911.0264999999999</v>
      </c>
      <c r="I1096" s="6"/>
    </row>
    <row r="1097" spans="2:9" x14ac:dyDescent="0.15">
      <c r="B1097" s="4">
        <v>156</v>
      </c>
      <c r="C1097" s="5">
        <v>591741</v>
      </c>
      <c r="D1097" s="5">
        <v>13761</v>
      </c>
      <c r="E1097" s="5">
        <v>6807</v>
      </c>
      <c r="F1097" s="5">
        <v>24023</v>
      </c>
      <c r="G1097" s="5">
        <v>43</v>
      </c>
      <c r="H1097" s="5">
        <v>4352.0330000000004</v>
      </c>
      <c r="I1097" s="6"/>
    </row>
    <row r="1098" spans="2:9" x14ac:dyDescent="0.15">
      <c r="B1098" s="4">
        <v>157</v>
      </c>
      <c r="C1098" s="5">
        <v>877936</v>
      </c>
      <c r="D1098" s="5">
        <v>18290</v>
      </c>
      <c r="E1098" s="5">
        <v>10263</v>
      </c>
      <c r="F1098" s="5">
        <v>30583</v>
      </c>
      <c r="G1098" s="5">
        <v>48</v>
      </c>
      <c r="H1098" s="5">
        <v>6001.6196</v>
      </c>
      <c r="I1098" s="6"/>
    </row>
    <row r="1099" spans="2:9" x14ac:dyDescent="0.15">
      <c r="B1099" s="4">
        <v>158</v>
      </c>
      <c r="C1099" s="5">
        <v>370469</v>
      </c>
      <c r="D1099" s="5">
        <v>10584</v>
      </c>
      <c r="E1099" s="5">
        <v>7191</v>
      </c>
      <c r="F1099" s="5">
        <v>16151</v>
      </c>
      <c r="G1099" s="5">
        <v>35</v>
      </c>
      <c r="H1099" s="5">
        <v>2421.6367</v>
      </c>
      <c r="I1099" s="6"/>
    </row>
    <row r="1100" spans="2:9" x14ac:dyDescent="0.15">
      <c r="B1100" s="4">
        <v>159</v>
      </c>
      <c r="C1100" s="5">
        <v>645067</v>
      </c>
      <c r="D1100" s="5">
        <v>14334</v>
      </c>
      <c r="E1100" s="5">
        <v>7927</v>
      </c>
      <c r="F1100" s="5">
        <v>23127</v>
      </c>
      <c r="G1100" s="5">
        <v>45</v>
      </c>
      <c r="H1100" s="5">
        <v>4321.4939999999997</v>
      </c>
      <c r="I1100" s="6"/>
    </row>
    <row r="1101" spans="2:9" x14ac:dyDescent="0.15">
      <c r="B1101" s="4">
        <v>160</v>
      </c>
      <c r="C1101" s="5">
        <v>271066</v>
      </c>
      <c r="D1101" s="5">
        <v>12321</v>
      </c>
      <c r="E1101" s="5">
        <v>7767</v>
      </c>
      <c r="F1101" s="5">
        <v>15607</v>
      </c>
      <c r="G1101" s="5">
        <v>22</v>
      </c>
      <c r="H1101" s="5">
        <v>1758.4168999999999</v>
      </c>
      <c r="I1101" s="6"/>
    </row>
    <row r="1102" spans="2:9" x14ac:dyDescent="0.15">
      <c r="B1102" s="4">
        <v>161</v>
      </c>
      <c r="C1102" s="5">
        <v>337970</v>
      </c>
      <c r="D1102" s="5">
        <v>11265</v>
      </c>
      <c r="E1102" s="5">
        <v>6519</v>
      </c>
      <c r="F1102" s="5">
        <v>16791</v>
      </c>
      <c r="G1102" s="5">
        <v>30</v>
      </c>
      <c r="H1102" s="5">
        <v>2717.5686000000001</v>
      </c>
      <c r="I1102" s="6"/>
    </row>
    <row r="1103" spans="2:9" x14ac:dyDescent="0.15">
      <c r="B1103" s="4">
        <v>162</v>
      </c>
      <c r="C1103" s="5">
        <v>731279</v>
      </c>
      <c r="D1103" s="5">
        <v>17836</v>
      </c>
      <c r="E1103" s="5">
        <v>12055</v>
      </c>
      <c r="F1103" s="5">
        <v>25815</v>
      </c>
      <c r="G1103" s="5">
        <v>41</v>
      </c>
      <c r="H1103" s="5">
        <v>3579.2588000000001</v>
      </c>
      <c r="I1103" s="6"/>
    </row>
    <row r="1104" spans="2:9" x14ac:dyDescent="0.15">
      <c r="B1104" s="4">
        <v>163</v>
      </c>
      <c r="C1104" s="5">
        <v>1272198</v>
      </c>
      <c r="D1104" s="5">
        <v>17191</v>
      </c>
      <c r="E1104" s="5">
        <v>9943</v>
      </c>
      <c r="F1104" s="5">
        <v>28887</v>
      </c>
      <c r="G1104" s="5">
        <v>74</v>
      </c>
      <c r="H1104" s="5">
        <v>4973.1016</v>
      </c>
      <c r="I1104" s="6"/>
    </row>
    <row r="1105" spans="2:9" x14ac:dyDescent="0.15">
      <c r="B1105" s="4">
        <v>164</v>
      </c>
      <c r="C1105" s="5">
        <v>419378</v>
      </c>
      <c r="D1105" s="5">
        <v>13979</v>
      </c>
      <c r="E1105" s="5">
        <v>10551</v>
      </c>
      <c r="F1105" s="5">
        <v>18327</v>
      </c>
      <c r="G1105" s="5">
        <v>30</v>
      </c>
      <c r="H1105" s="5">
        <v>2351.8364000000001</v>
      </c>
      <c r="I1105" s="6"/>
    </row>
    <row r="1106" spans="2:9" x14ac:dyDescent="0.15">
      <c r="B1106" s="4">
        <v>165</v>
      </c>
      <c r="C1106" s="5">
        <v>674200</v>
      </c>
      <c r="D1106" s="5">
        <v>16855</v>
      </c>
      <c r="E1106" s="5">
        <v>11447</v>
      </c>
      <c r="F1106" s="5">
        <v>25559</v>
      </c>
      <c r="G1106" s="5">
        <v>40</v>
      </c>
      <c r="H1106" s="5">
        <v>3882.5066000000002</v>
      </c>
      <c r="I1106" s="6"/>
    </row>
    <row r="1107" spans="2:9" x14ac:dyDescent="0.15">
      <c r="B1107" s="4">
        <v>166</v>
      </c>
      <c r="C1107" s="5">
        <v>452000</v>
      </c>
      <c r="D1107" s="5">
        <v>14125</v>
      </c>
      <c r="E1107" s="5">
        <v>9975</v>
      </c>
      <c r="F1107" s="5">
        <v>18423</v>
      </c>
      <c r="G1107" s="5">
        <v>32</v>
      </c>
      <c r="H1107" s="5">
        <v>2335.5317</v>
      </c>
      <c r="I1107" s="6"/>
    </row>
    <row r="1108" spans="2:9" x14ac:dyDescent="0.15">
      <c r="B1108" s="4">
        <v>167</v>
      </c>
      <c r="C1108" s="5">
        <v>173973</v>
      </c>
      <c r="D1108" s="5">
        <v>9156</v>
      </c>
      <c r="E1108" s="5">
        <v>7159</v>
      </c>
      <c r="F1108" s="5">
        <v>11127</v>
      </c>
      <c r="G1108" s="5">
        <v>19</v>
      </c>
      <c r="H1108" s="5">
        <v>1231.6797999999999</v>
      </c>
      <c r="I1108" s="6"/>
    </row>
    <row r="1109" spans="2:9" x14ac:dyDescent="0.15">
      <c r="B1109" s="4">
        <v>168</v>
      </c>
      <c r="C1109" s="5">
        <v>525230</v>
      </c>
      <c r="D1109" s="5">
        <v>15447</v>
      </c>
      <c r="E1109" s="5">
        <v>11447</v>
      </c>
      <c r="F1109" s="5">
        <v>22551</v>
      </c>
      <c r="G1109" s="5">
        <v>34</v>
      </c>
      <c r="H1109" s="5">
        <v>3293.7020000000002</v>
      </c>
      <c r="I1109" s="6"/>
    </row>
    <row r="1110" spans="2:9" x14ac:dyDescent="0.15">
      <c r="B1110" s="4">
        <v>169</v>
      </c>
      <c r="C1110" s="5">
        <v>539211</v>
      </c>
      <c r="D1110" s="5">
        <v>11982</v>
      </c>
      <c r="E1110" s="5">
        <v>5911</v>
      </c>
      <c r="F1110" s="5">
        <v>21079</v>
      </c>
      <c r="G1110" s="5">
        <v>45</v>
      </c>
      <c r="H1110" s="5">
        <v>4127.4669999999996</v>
      </c>
      <c r="I1110" s="6"/>
    </row>
    <row r="1111" spans="2:9" x14ac:dyDescent="0.15">
      <c r="B1111" s="4">
        <v>170</v>
      </c>
      <c r="C1111" s="5">
        <v>879089</v>
      </c>
      <c r="D1111" s="5">
        <v>15983</v>
      </c>
      <c r="E1111" s="5">
        <v>9751</v>
      </c>
      <c r="F1111" s="5">
        <v>27319</v>
      </c>
      <c r="G1111" s="5">
        <v>55</v>
      </c>
      <c r="H1111" s="5">
        <v>4676.9930000000004</v>
      </c>
      <c r="I1111" s="6"/>
    </row>
    <row r="1112" spans="2:9" x14ac:dyDescent="0.15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15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15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15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15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15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15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15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15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15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15">
      <c r="B1122" s="4">
        <v>181</v>
      </c>
      <c r="I1122" s="6"/>
    </row>
    <row r="1123" spans="1:10" x14ac:dyDescent="0.15">
      <c r="A1123" s="14" t="s">
        <v>10</v>
      </c>
      <c r="B1123" s="3">
        <v>170</v>
      </c>
      <c r="I1123" s="6"/>
    </row>
    <row r="1124" spans="1:10" x14ac:dyDescent="0.15">
      <c r="A1124" t="s">
        <v>67</v>
      </c>
      <c r="B1124" s="15"/>
      <c r="C1124" s="8">
        <f>AVERAGE(C942:C1122)</f>
        <v>537046.94705882354</v>
      </c>
      <c r="D1124" s="8"/>
      <c r="E1124" s="8"/>
      <c r="F1124" s="8"/>
      <c r="G1124" s="8"/>
      <c r="H1124" s="8"/>
      <c r="I1124" s="9"/>
      <c r="J1124" s="17">
        <f>AVERAGE(D942:D1122)</f>
        <v>13628.317647058824</v>
      </c>
    </row>
    <row r="1125" spans="1:10" x14ac:dyDescent="0.15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15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15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15">
      <c r="B1128" s="4"/>
      <c r="C1128" s="16"/>
      <c r="D1128" s="16"/>
      <c r="E1128" s="16"/>
      <c r="F1128" s="16"/>
      <c r="G1128" s="16"/>
      <c r="H1128" s="16"/>
      <c r="I1128" s="18"/>
    </row>
    <row r="1129" spans="1:10" x14ac:dyDescent="0.15">
      <c r="A1129" s="6"/>
      <c r="B1129" s="16">
        <v>1</v>
      </c>
      <c r="C1129" s="16">
        <v>311083</v>
      </c>
      <c r="D1129" s="16">
        <v>11521</v>
      </c>
      <c r="E1129" s="16">
        <v>8785</v>
      </c>
      <c r="F1129" s="16">
        <v>15345</v>
      </c>
      <c r="G1129" s="16">
        <v>27</v>
      </c>
      <c r="H1129" s="16">
        <v>1887.4028000000001</v>
      </c>
      <c r="I1129" s="18"/>
    </row>
    <row r="1130" spans="1:10" x14ac:dyDescent="0.15">
      <c r="A1130" s="6"/>
      <c r="B1130" s="16">
        <v>2</v>
      </c>
      <c r="C1130" s="16">
        <v>594596</v>
      </c>
      <c r="D1130" s="16">
        <v>16516</v>
      </c>
      <c r="E1130" s="16">
        <v>9681</v>
      </c>
      <c r="F1130" s="16">
        <v>24465</v>
      </c>
      <c r="G1130" s="16">
        <v>36</v>
      </c>
      <c r="H1130" s="16">
        <v>4249.4975999999997</v>
      </c>
      <c r="I1130" s="18"/>
    </row>
    <row r="1131" spans="1:10" x14ac:dyDescent="0.15">
      <c r="A1131" s="6"/>
      <c r="B1131" s="16">
        <v>3</v>
      </c>
      <c r="C1131" s="16">
        <v>461614</v>
      </c>
      <c r="D1131" s="16">
        <v>10035</v>
      </c>
      <c r="E1131" s="16">
        <v>4113</v>
      </c>
      <c r="F1131" s="16">
        <v>18033</v>
      </c>
      <c r="G1131" s="16">
        <v>46</v>
      </c>
      <c r="H1131" s="16">
        <v>3908.9533999999999</v>
      </c>
      <c r="I1131" s="18"/>
    </row>
    <row r="1132" spans="1:10" x14ac:dyDescent="0.15">
      <c r="A1132" s="6"/>
      <c r="B1132" s="16">
        <v>4</v>
      </c>
      <c r="C1132" s="16">
        <v>97147</v>
      </c>
      <c r="D1132" s="16">
        <v>8831</v>
      </c>
      <c r="E1132" s="16">
        <v>7793</v>
      </c>
      <c r="F1132" s="16">
        <v>9777</v>
      </c>
      <c r="G1132" s="16">
        <v>11</v>
      </c>
      <c r="H1132" s="16">
        <v>735.49414000000002</v>
      </c>
      <c r="I1132" s="18"/>
    </row>
    <row r="1133" spans="1:10" x14ac:dyDescent="0.15">
      <c r="A1133" s="6"/>
      <c r="B1133" s="16">
        <v>5</v>
      </c>
      <c r="C1133" s="16">
        <v>894557</v>
      </c>
      <c r="D1133" s="16">
        <v>19879</v>
      </c>
      <c r="E1133" s="16">
        <v>10385</v>
      </c>
      <c r="F1133" s="16">
        <v>30001</v>
      </c>
      <c r="G1133" s="16">
        <v>45</v>
      </c>
      <c r="H1133" s="16">
        <v>6039.1090000000004</v>
      </c>
      <c r="I1133" s="18"/>
    </row>
    <row r="1134" spans="1:10" x14ac:dyDescent="0.15">
      <c r="A1134" s="6"/>
      <c r="B1134" s="16">
        <v>6</v>
      </c>
      <c r="C1134" s="16">
        <v>183745</v>
      </c>
      <c r="D1134" s="16">
        <v>10808</v>
      </c>
      <c r="E1134" s="16">
        <v>8689</v>
      </c>
      <c r="F1134" s="16">
        <v>11985</v>
      </c>
      <c r="G1134" s="16">
        <v>17</v>
      </c>
      <c r="H1134" s="16">
        <v>928.51930000000004</v>
      </c>
      <c r="I1134" s="18"/>
    </row>
    <row r="1135" spans="1:10" x14ac:dyDescent="0.15">
      <c r="A1135" s="6"/>
      <c r="B1135" s="16">
        <v>7</v>
      </c>
      <c r="C1135" s="16">
        <v>453068</v>
      </c>
      <c r="D1135" s="16">
        <v>10297</v>
      </c>
      <c r="E1135" s="16">
        <v>4977</v>
      </c>
      <c r="F1135" s="16">
        <v>17841</v>
      </c>
      <c r="G1135" s="16">
        <v>44</v>
      </c>
      <c r="H1135" s="16">
        <v>3558.1601999999998</v>
      </c>
      <c r="I1135" s="18"/>
    </row>
    <row r="1136" spans="1:10" x14ac:dyDescent="0.15">
      <c r="A1136" s="6"/>
      <c r="B1136" s="16">
        <v>8</v>
      </c>
      <c r="C1136" s="16">
        <v>500601</v>
      </c>
      <c r="D1136" s="16">
        <v>12209</v>
      </c>
      <c r="E1136" s="16">
        <v>7569</v>
      </c>
      <c r="F1136" s="16">
        <v>21105</v>
      </c>
      <c r="G1136" s="16">
        <v>41</v>
      </c>
      <c r="H1136" s="16">
        <v>3768.9187000000002</v>
      </c>
      <c r="I1136" s="18"/>
    </row>
    <row r="1137" spans="1:9" x14ac:dyDescent="0.15">
      <c r="A1137" s="6"/>
      <c r="B1137" s="16">
        <v>9</v>
      </c>
      <c r="C1137" s="16">
        <v>213289</v>
      </c>
      <c r="D1137" s="16">
        <v>8531</v>
      </c>
      <c r="E1137" s="16">
        <v>5553</v>
      </c>
      <c r="F1137" s="16">
        <v>10417</v>
      </c>
      <c r="G1137" s="16">
        <v>25</v>
      </c>
      <c r="H1137" s="16">
        <v>1276.9938999999999</v>
      </c>
      <c r="I1137" s="18"/>
    </row>
    <row r="1138" spans="1:9" x14ac:dyDescent="0.15">
      <c r="A1138" s="6"/>
      <c r="B1138" s="16">
        <v>10</v>
      </c>
      <c r="C1138" s="16">
        <v>146704</v>
      </c>
      <c r="D1138" s="16">
        <v>9169</v>
      </c>
      <c r="E1138" s="16">
        <v>8273</v>
      </c>
      <c r="F1138" s="16">
        <v>10801</v>
      </c>
      <c r="G1138" s="16">
        <v>16</v>
      </c>
      <c r="H1138" s="16">
        <v>682.63336000000004</v>
      </c>
      <c r="I1138" s="18"/>
    </row>
    <row r="1139" spans="1:9" x14ac:dyDescent="0.15">
      <c r="A1139" s="6"/>
      <c r="B1139" s="16">
        <v>11</v>
      </c>
      <c r="C1139" s="16">
        <v>409039</v>
      </c>
      <c r="D1139" s="16">
        <v>13194</v>
      </c>
      <c r="E1139" s="16">
        <v>8017</v>
      </c>
      <c r="F1139" s="16">
        <v>20433</v>
      </c>
      <c r="G1139" s="16">
        <v>31</v>
      </c>
      <c r="H1139" s="16">
        <v>3591.3398000000002</v>
      </c>
      <c r="I1139" s="18"/>
    </row>
    <row r="1140" spans="1:9" x14ac:dyDescent="0.15">
      <c r="A1140" s="6"/>
      <c r="B1140" s="5">
        <v>12</v>
      </c>
      <c r="C1140" s="16">
        <v>211387</v>
      </c>
      <c r="D1140" s="16">
        <v>19217</v>
      </c>
      <c r="E1140" s="16">
        <v>17521</v>
      </c>
      <c r="F1140" s="16">
        <v>21201</v>
      </c>
      <c r="G1140" s="16">
        <v>11</v>
      </c>
      <c r="H1140" s="16">
        <v>1271.4917</v>
      </c>
      <c r="I1140" s="18"/>
    </row>
    <row r="1141" spans="1:9" x14ac:dyDescent="0.15">
      <c r="B1141" s="4">
        <v>13</v>
      </c>
      <c r="C1141" s="16">
        <v>431823</v>
      </c>
      <c r="D1141" s="16">
        <v>13929</v>
      </c>
      <c r="E1141" s="16">
        <v>7601</v>
      </c>
      <c r="F1141" s="16">
        <v>20017</v>
      </c>
      <c r="G1141" s="16">
        <v>31</v>
      </c>
      <c r="H1141" s="16">
        <v>3227.8438000000001</v>
      </c>
      <c r="I1141" s="18"/>
    </row>
    <row r="1142" spans="1:9" x14ac:dyDescent="0.15">
      <c r="B1142" s="4">
        <v>14</v>
      </c>
      <c r="C1142" s="16">
        <v>379139</v>
      </c>
      <c r="D1142" s="16">
        <v>19954</v>
      </c>
      <c r="E1142" s="16">
        <v>16945</v>
      </c>
      <c r="F1142" s="16">
        <v>22353</v>
      </c>
      <c r="G1142" s="16">
        <v>19</v>
      </c>
      <c r="H1142" s="16">
        <v>1645.2783999999999</v>
      </c>
      <c r="I1142" s="18"/>
    </row>
    <row r="1143" spans="1:9" x14ac:dyDescent="0.15">
      <c r="B1143" s="4">
        <v>15</v>
      </c>
      <c r="C1143" s="16">
        <v>868400</v>
      </c>
      <c r="D1143" s="16">
        <v>18091</v>
      </c>
      <c r="E1143" s="16">
        <v>11025</v>
      </c>
      <c r="F1143" s="16">
        <v>28913</v>
      </c>
      <c r="G1143" s="16">
        <v>48</v>
      </c>
      <c r="H1143" s="16">
        <v>4756.9939999999997</v>
      </c>
      <c r="I1143" s="18"/>
    </row>
    <row r="1144" spans="1:9" x14ac:dyDescent="0.15">
      <c r="B1144" s="4">
        <v>16</v>
      </c>
      <c r="C1144" s="16">
        <v>368762</v>
      </c>
      <c r="D1144" s="16">
        <v>14183</v>
      </c>
      <c r="E1144" s="16">
        <v>10737</v>
      </c>
      <c r="F1144" s="16">
        <v>18225</v>
      </c>
      <c r="G1144" s="16">
        <v>26</v>
      </c>
      <c r="H1144" s="16">
        <v>2155.9690000000001</v>
      </c>
      <c r="I1144" s="18"/>
    </row>
    <row r="1145" spans="1:9" x14ac:dyDescent="0.15">
      <c r="B1145" s="4">
        <v>17</v>
      </c>
      <c r="C1145" s="16">
        <v>928963</v>
      </c>
      <c r="D1145" s="16">
        <v>18214</v>
      </c>
      <c r="E1145" s="16">
        <v>10065</v>
      </c>
      <c r="F1145" s="16">
        <v>27665</v>
      </c>
      <c r="G1145" s="16">
        <v>51</v>
      </c>
      <c r="H1145" s="16">
        <v>5075.8842999999997</v>
      </c>
      <c r="I1145" s="18"/>
    </row>
    <row r="1146" spans="1:9" x14ac:dyDescent="0.15">
      <c r="B1146" s="4">
        <v>18</v>
      </c>
      <c r="C1146" s="16">
        <v>777554</v>
      </c>
      <c r="D1146" s="16">
        <v>15551</v>
      </c>
      <c r="E1146" s="16">
        <v>9329</v>
      </c>
      <c r="F1146" s="16">
        <v>24657</v>
      </c>
      <c r="G1146" s="16">
        <v>50</v>
      </c>
      <c r="H1146" s="16">
        <v>4494.0424999999996</v>
      </c>
      <c r="I1146" s="18"/>
    </row>
    <row r="1147" spans="1:9" x14ac:dyDescent="0.15">
      <c r="B1147" s="4">
        <v>19</v>
      </c>
      <c r="C1147" s="16">
        <v>595193</v>
      </c>
      <c r="D1147" s="16">
        <v>14516</v>
      </c>
      <c r="E1147" s="16">
        <v>8465</v>
      </c>
      <c r="F1147" s="16">
        <v>21489</v>
      </c>
      <c r="G1147" s="16">
        <v>41</v>
      </c>
      <c r="H1147" s="16">
        <v>3686.7705000000001</v>
      </c>
      <c r="I1147" s="18"/>
    </row>
    <row r="1148" spans="1:9" x14ac:dyDescent="0.15">
      <c r="B1148" s="4">
        <v>20</v>
      </c>
      <c r="C1148" s="16">
        <v>230994</v>
      </c>
      <c r="D1148" s="16">
        <v>12833</v>
      </c>
      <c r="E1148" s="16">
        <v>11281</v>
      </c>
      <c r="F1148" s="16">
        <v>14481</v>
      </c>
      <c r="G1148" s="16">
        <v>18</v>
      </c>
      <c r="H1148" s="16">
        <v>960.7056</v>
      </c>
      <c r="I1148" s="18"/>
    </row>
    <row r="1149" spans="1:9" x14ac:dyDescent="0.15">
      <c r="B1149" s="4">
        <v>21</v>
      </c>
      <c r="C1149" s="16">
        <v>218339</v>
      </c>
      <c r="D1149" s="16">
        <v>11491</v>
      </c>
      <c r="E1149" s="16">
        <v>9425</v>
      </c>
      <c r="F1149" s="16">
        <v>13425</v>
      </c>
      <c r="G1149" s="16">
        <v>19</v>
      </c>
      <c r="H1149" s="16">
        <v>1111.7573</v>
      </c>
      <c r="I1149" s="18"/>
    </row>
    <row r="1150" spans="1:9" x14ac:dyDescent="0.15">
      <c r="B1150" s="4">
        <v>22</v>
      </c>
      <c r="C1150" s="16">
        <v>302085</v>
      </c>
      <c r="D1150" s="16">
        <v>14385</v>
      </c>
      <c r="E1150" s="16">
        <v>11921</v>
      </c>
      <c r="F1150" s="16">
        <v>16625</v>
      </c>
      <c r="G1150" s="16">
        <v>21</v>
      </c>
      <c r="H1150" s="16">
        <v>1212.838</v>
      </c>
      <c r="I1150" s="18"/>
    </row>
    <row r="1151" spans="1:9" x14ac:dyDescent="0.15">
      <c r="B1151" s="4">
        <v>23</v>
      </c>
      <c r="C1151" s="16">
        <v>200494</v>
      </c>
      <c r="D1151" s="16">
        <v>14321</v>
      </c>
      <c r="E1151" s="16">
        <v>13009</v>
      </c>
      <c r="F1151" s="16">
        <v>15697</v>
      </c>
      <c r="G1151" s="16">
        <v>14</v>
      </c>
      <c r="H1151" s="16">
        <v>895.47235000000001</v>
      </c>
      <c r="I1151" s="18"/>
    </row>
    <row r="1152" spans="1:9" x14ac:dyDescent="0.15">
      <c r="B1152" s="4">
        <v>24</v>
      </c>
      <c r="C1152" s="16">
        <v>418400</v>
      </c>
      <c r="D1152" s="16">
        <v>13075</v>
      </c>
      <c r="E1152" s="16">
        <v>9905</v>
      </c>
      <c r="F1152" s="16">
        <v>17361</v>
      </c>
      <c r="G1152" s="16">
        <v>32</v>
      </c>
      <c r="H1152" s="16">
        <v>2107.4265</v>
      </c>
      <c r="I1152" s="18"/>
    </row>
    <row r="1153" spans="1:9" x14ac:dyDescent="0.15">
      <c r="B1153" s="4">
        <v>25</v>
      </c>
      <c r="C1153" s="16">
        <v>289859</v>
      </c>
      <c r="D1153" s="16">
        <v>15255</v>
      </c>
      <c r="E1153" s="16">
        <v>13969</v>
      </c>
      <c r="F1153" s="16">
        <v>18321</v>
      </c>
      <c r="G1153" s="16">
        <v>19</v>
      </c>
      <c r="H1153" s="16">
        <v>1195.3610000000001</v>
      </c>
      <c r="I1153" s="18"/>
    </row>
    <row r="1154" spans="1:9" x14ac:dyDescent="0.15">
      <c r="B1154" s="4">
        <v>26</v>
      </c>
      <c r="C1154" s="16">
        <v>928776</v>
      </c>
      <c r="D1154" s="16">
        <v>23219</v>
      </c>
      <c r="E1154" s="16">
        <v>14193</v>
      </c>
      <c r="F1154" s="16">
        <v>28305</v>
      </c>
      <c r="G1154" s="16">
        <v>40</v>
      </c>
      <c r="H1154" s="16">
        <v>3520.1965</v>
      </c>
      <c r="I1154" s="18"/>
    </row>
    <row r="1155" spans="1:9" x14ac:dyDescent="0.15">
      <c r="B1155" s="4">
        <v>27</v>
      </c>
      <c r="C1155" s="16">
        <v>920106</v>
      </c>
      <c r="D1155" s="16">
        <v>21907</v>
      </c>
      <c r="E1155" s="16">
        <v>15121</v>
      </c>
      <c r="F1155" s="16">
        <v>27633</v>
      </c>
      <c r="G1155" s="16">
        <v>42</v>
      </c>
      <c r="H1155" s="16">
        <v>3265.6396</v>
      </c>
      <c r="I1155" s="18"/>
    </row>
    <row r="1156" spans="1:9" x14ac:dyDescent="0.15">
      <c r="B1156" s="4">
        <v>28</v>
      </c>
      <c r="C1156" s="16">
        <v>1229525</v>
      </c>
      <c r="D1156" s="16">
        <v>17819</v>
      </c>
      <c r="E1156" s="16">
        <v>12017</v>
      </c>
      <c r="F1156" s="16">
        <v>24241</v>
      </c>
      <c r="G1156" s="16">
        <v>69</v>
      </c>
      <c r="H1156" s="16">
        <v>2870.5488</v>
      </c>
      <c r="I1156" s="18"/>
    </row>
    <row r="1157" spans="1:9" x14ac:dyDescent="0.15">
      <c r="B1157" s="4">
        <v>29</v>
      </c>
      <c r="C1157" s="16">
        <v>269955</v>
      </c>
      <c r="D1157" s="16">
        <v>14208</v>
      </c>
      <c r="E1157" s="16">
        <v>11505</v>
      </c>
      <c r="F1157" s="16">
        <v>16561</v>
      </c>
      <c r="G1157" s="16">
        <v>19</v>
      </c>
      <c r="H1157" s="16">
        <v>1319.0214000000001</v>
      </c>
      <c r="I1157" s="18"/>
    </row>
    <row r="1158" spans="1:9" x14ac:dyDescent="0.15">
      <c r="B1158" s="4">
        <v>30</v>
      </c>
      <c r="C1158" s="16">
        <v>161070</v>
      </c>
      <c r="D1158" s="16">
        <v>11505</v>
      </c>
      <c r="E1158" s="16">
        <v>10257</v>
      </c>
      <c r="F1158" s="16">
        <v>12337</v>
      </c>
      <c r="G1158" s="16">
        <v>14</v>
      </c>
      <c r="H1158" s="16">
        <v>775.55259999999998</v>
      </c>
      <c r="I1158" s="18"/>
    </row>
    <row r="1159" spans="1:9" x14ac:dyDescent="0.15">
      <c r="A1159" s="6"/>
      <c r="B1159" s="4">
        <v>31</v>
      </c>
      <c r="C1159" s="16">
        <v>370330</v>
      </c>
      <c r="D1159" s="16">
        <v>14243</v>
      </c>
      <c r="E1159" s="16">
        <v>11153</v>
      </c>
      <c r="F1159" s="16">
        <v>16945</v>
      </c>
      <c r="G1159" s="16">
        <v>26</v>
      </c>
      <c r="H1159" s="16">
        <v>1510.0793000000001</v>
      </c>
      <c r="I1159" s="18"/>
    </row>
    <row r="1160" spans="1:9" x14ac:dyDescent="0.15">
      <c r="A1160" s="11"/>
      <c r="B1160" s="5">
        <v>32</v>
      </c>
      <c r="C1160" s="16">
        <v>506223</v>
      </c>
      <c r="D1160" s="16">
        <v>16329</v>
      </c>
      <c r="E1160" s="16">
        <v>11569</v>
      </c>
      <c r="F1160" s="16">
        <v>20177</v>
      </c>
      <c r="G1160" s="16">
        <v>31</v>
      </c>
      <c r="H1160" s="16">
        <v>2599.5178000000001</v>
      </c>
      <c r="I1160" s="18"/>
    </row>
    <row r="1161" spans="1:9" x14ac:dyDescent="0.15">
      <c r="B1161" s="4">
        <v>33</v>
      </c>
      <c r="C1161" s="16">
        <v>497073</v>
      </c>
      <c r="D1161" s="16">
        <v>15062</v>
      </c>
      <c r="E1161" s="16">
        <v>11505</v>
      </c>
      <c r="F1161" s="16">
        <v>20785</v>
      </c>
      <c r="G1161" s="16">
        <v>33</v>
      </c>
      <c r="H1161" s="16">
        <v>2384.0873999999999</v>
      </c>
      <c r="I1161" s="18"/>
    </row>
    <row r="1162" spans="1:9" x14ac:dyDescent="0.15">
      <c r="B1162" s="4">
        <v>34</v>
      </c>
      <c r="C1162" s="16">
        <v>544943</v>
      </c>
      <c r="D1162" s="16">
        <v>17578</v>
      </c>
      <c r="E1162" s="16">
        <v>12785</v>
      </c>
      <c r="F1162" s="16">
        <v>22289</v>
      </c>
      <c r="G1162" s="16">
        <v>31</v>
      </c>
      <c r="H1162" s="16">
        <v>3108.7516999999998</v>
      </c>
      <c r="I1162" s="18"/>
    </row>
    <row r="1163" spans="1:9" x14ac:dyDescent="0.15">
      <c r="B1163" s="4">
        <v>35</v>
      </c>
      <c r="C1163" s="16">
        <v>706297</v>
      </c>
      <c r="D1163" s="16">
        <v>17226</v>
      </c>
      <c r="E1163" s="16">
        <v>11921</v>
      </c>
      <c r="F1163" s="16">
        <v>23729</v>
      </c>
      <c r="G1163" s="16">
        <v>41</v>
      </c>
      <c r="H1163" s="16">
        <v>3255.8908999999999</v>
      </c>
      <c r="I1163" s="18"/>
    </row>
    <row r="1164" spans="1:9" x14ac:dyDescent="0.15">
      <c r="B1164" s="4">
        <v>36</v>
      </c>
      <c r="C1164" s="16">
        <v>161428</v>
      </c>
      <c r="D1164" s="16">
        <v>8071</v>
      </c>
      <c r="E1164" s="16">
        <v>6065</v>
      </c>
      <c r="F1164" s="16">
        <v>10769</v>
      </c>
      <c r="G1164" s="16">
        <v>20</v>
      </c>
      <c r="H1164" s="16">
        <v>1326.3646000000001</v>
      </c>
      <c r="I1164" s="18"/>
    </row>
    <row r="1165" spans="1:9" x14ac:dyDescent="0.15">
      <c r="B1165" s="4">
        <v>37</v>
      </c>
      <c r="C1165" s="16">
        <v>408764</v>
      </c>
      <c r="D1165" s="16">
        <v>14598</v>
      </c>
      <c r="E1165" s="16">
        <v>9393</v>
      </c>
      <c r="F1165" s="16">
        <v>20913</v>
      </c>
      <c r="G1165" s="16">
        <v>28</v>
      </c>
      <c r="H1165" s="16">
        <v>2396.7357999999999</v>
      </c>
      <c r="I1165" s="18"/>
    </row>
    <row r="1166" spans="1:9" x14ac:dyDescent="0.15">
      <c r="B1166" s="4">
        <v>38</v>
      </c>
      <c r="C1166" s="16">
        <v>743737</v>
      </c>
      <c r="D1166" s="16">
        <v>18139</v>
      </c>
      <c r="E1166" s="16">
        <v>12273</v>
      </c>
      <c r="F1166" s="16">
        <v>26353</v>
      </c>
      <c r="G1166" s="16">
        <v>41</v>
      </c>
      <c r="H1166" s="16">
        <v>4004.8717999999999</v>
      </c>
      <c r="I1166" s="18"/>
    </row>
    <row r="1167" spans="1:9" x14ac:dyDescent="0.15">
      <c r="B1167" s="4">
        <v>39</v>
      </c>
      <c r="C1167" s="16">
        <v>276813</v>
      </c>
      <c r="D1167" s="16">
        <v>9545</v>
      </c>
      <c r="E1167" s="16">
        <v>5809</v>
      </c>
      <c r="F1167" s="16">
        <v>13841</v>
      </c>
      <c r="G1167" s="16">
        <v>29</v>
      </c>
      <c r="H1167" s="16">
        <v>2224.1176999999998</v>
      </c>
      <c r="I1167" s="18"/>
    </row>
    <row r="1168" spans="1:9" x14ac:dyDescent="0.15">
      <c r="B1168" s="4">
        <v>40</v>
      </c>
      <c r="C1168" s="16">
        <v>1044115</v>
      </c>
      <c r="D1168" s="16">
        <v>15583</v>
      </c>
      <c r="E1168" s="16">
        <v>9425</v>
      </c>
      <c r="F1168" s="16">
        <v>23153</v>
      </c>
      <c r="G1168" s="16">
        <v>67</v>
      </c>
      <c r="H1168" s="16">
        <v>3357.6869999999999</v>
      </c>
      <c r="I1168" s="18"/>
    </row>
    <row r="1169" spans="2:9" x14ac:dyDescent="0.15">
      <c r="B1169" s="4">
        <v>41</v>
      </c>
      <c r="C1169" s="16">
        <v>356470</v>
      </c>
      <c r="D1169" s="16">
        <v>16203</v>
      </c>
      <c r="E1169" s="16">
        <v>13905</v>
      </c>
      <c r="F1169" s="16">
        <v>19697</v>
      </c>
      <c r="G1169" s="16">
        <v>22</v>
      </c>
      <c r="H1169" s="16">
        <v>1370.6433</v>
      </c>
      <c r="I1169" s="18"/>
    </row>
    <row r="1170" spans="2:9" x14ac:dyDescent="0.15">
      <c r="B1170" s="4">
        <v>42</v>
      </c>
      <c r="C1170" s="16">
        <v>212334</v>
      </c>
      <c r="D1170" s="16">
        <v>15166</v>
      </c>
      <c r="E1170" s="16">
        <v>13745</v>
      </c>
      <c r="F1170" s="16">
        <v>17073</v>
      </c>
      <c r="G1170" s="16">
        <v>14</v>
      </c>
      <c r="H1170" s="16">
        <v>1106.9992999999999</v>
      </c>
      <c r="I1170" s="18"/>
    </row>
    <row r="1171" spans="2:9" x14ac:dyDescent="0.15">
      <c r="B1171" s="4">
        <v>43</v>
      </c>
      <c r="C1171" s="16">
        <v>266042</v>
      </c>
      <c r="D1171" s="16">
        <v>10232</v>
      </c>
      <c r="E1171" s="16">
        <v>4849</v>
      </c>
      <c r="F1171" s="16">
        <v>13809</v>
      </c>
      <c r="G1171" s="16">
        <v>26</v>
      </c>
      <c r="H1171" s="16">
        <v>2469.692</v>
      </c>
      <c r="I1171" s="18"/>
    </row>
    <row r="1172" spans="2:9" x14ac:dyDescent="0.15">
      <c r="B1172" s="4">
        <v>44</v>
      </c>
      <c r="C1172" s="16">
        <v>699601</v>
      </c>
      <c r="D1172" s="16">
        <v>21200</v>
      </c>
      <c r="E1172" s="16">
        <v>14801</v>
      </c>
      <c r="F1172" s="16">
        <v>27249</v>
      </c>
      <c r="G1172" s="16">
        <v>33</v>
      </c>
      <c r="H1172" s="16">
        <v>3271.5156000000002</v>
      </c>
      <c r="I1172" s="18"/>
    </row>
    <row r="1173" spans="2:9" x14ac:dyDescent="0.15">
      <c r="B1173" s="4">
        <v>45</v>
      </c>
      <c r="C1173" s="16">
        <v>428183</v>
      </c>
      <c r="D1173" s="16">
        <v>10979</v>
      </c>
      <c r="E1173" s="16">
        <v>6993</v>
      </c>
      <c r="F1173" s="16">
        <v>16497</v>
      </c>
      <c r="G1173" s="16">
        <v>39</v>
      </c>
      <c r="H1173" s="16">
        <v>2283.5673999999999</v>
      </c>
      <c r="I1173" s="18"/>
    </row>
    <row r="1174" spans="2:9" x14ac:dyDescent="0.15">
      <c r="B1174" s="4">
        <v>46</v>
      </c>
      <c r="C1174" s="16">
        <v>903444</v>
      </c>
      <c r="D1174" s="16">
        <v>17373</v>
      </c>
      <c r="E1174" s="16">
        <v>9905</v>
      </c>
      <c r="F1174" s="16">
        <v>28017</v>
      </c>
      <c r="G1174" s="16">
        <v>52</v>
      </c>
      <c r="H1174" s="16">
        <v>5198.1333000000004</v>
      </c>
      <c r="I1174" s="18"/>
    </row>
    <row r="1175" spans="2:9" x14ac:dyDescent="0.15">
      <c r="B1175" s="4">
        <v>47</v>
      </c>
      <c r="C1175" s="16">
        <v>765518</v>
      </c>
      <c r="D1175" s="16">
        <v>16641</v>
      </c>
      <c r="E1175" s="16">
        <v>10993</v>
      </c>
      <c r="F1175" s="16">
        <v>23537</v>
      </c>
      <c r="G1175" s="16">
        <v>46</v>
      </c>
      <c r="H1175" s="16">
        <v>2898.6477</v>
      </c>
      <c r="I1175" s="18"/>
    </row>
    <row r="1176" spans="2:9" x14ac:dyDescent="0.15">
      <c r="B1176" s="4">
        <v>48</v>
      </c>
      <c r="C1176" s="16">
        <v>775972</v>
      </c>
      <c r="D1176" s="16">
        <v>21554</v>
      </c>
      <c r="E1176" s="16">
        <v>18513</v>
      </c>
      <c r="F1176" s="16">
        <v>25521</v>
      </c>
      <c r="G1176" s="16">
        <v>36</v>
      </c>
      <c r="H1176" s="16">
        <v>1666.1251</v>
      </c>
      <c r="I1176" s="18"/>
    </row>
    <row r="1177" spans="2:9" x14ac:dyDescent="0.15">
      <c r="B1177" s="4">
        <v>49</v>
      </c>
      <c r="C1177" s="16">
        <v>261272</v>
      </c>
      <c r="D1177" s="16">
        <v>10886</v>
      </c>
      <c r="E1177" s="16">
        <v>6993</v>
      </c>
      <c r="F1177" s="16">
        <v>14705</v>
      </c>
      <c r="G1177" s="16">
        <v>24</v>
      </c>
      <c r="H1177" s="16">
        <v>2007.3501000000001</v>
      </c>
      <c r="I1177" s="18"/>
    </row>
    <row r="1178" spans="2:9" x14ac:dyDescent="0.15">
      <c r="B1178" s="4">
        <v>50</v>
      </c>
      <c r="C1178" s="16">
        <v>639321</v>
      </c>
      <c r="D1178" s="16">
        <v>15593</v>
      </c>
      <c r="E1178" s="16">
        <v>10673</v>
      </c>
      <c r="F1178" s="16">
        <v>22065</v>
      </c>
      <c r="G1178" s="16">
        <v>41</v>
      </c>
      <c r="H1178" s="16">
        <v>3249.6453000000001</v>
      </c>
      <c r="I1178" s="18"/>
    </row>
    <row r="1179" spans="2:9" x14ac:dyDescent="0.15">
      <c r="B1179" s="4">
        <v>51</v>
      </c>
      <c r="C1179" s="16">
        <v>757083</v>
      </c>
      <c r="D1179" s="16">
        <v>17606</v>
      </c>
      <c r="E1179" s="16">
        <v>11121</v>
      </c>
      <c r="F1179" s="16">
        <v>23857</v>
      </c>
      <c r="G1179" s="16">
        <v>43</v>
      </c>
      <c r="H1179" s="16">
        <v>2719.7289999999998</v>
      </c>
      <c r="I1179" s="18"/>
    </row>
    <row r="1180" spans="2:9" x14ac:dyDescent="0.15">
      <c r="B1180" s="4">
        <v>52</v>
      </c>
      <c r="C1180" s="16">
        <v>677702</v>
      </c>
      <c r="D1180" s="16">
        <v>17834</v>
      </c>
      <c r="E1180" s="16">
        <v>11185</v>
      </c>
      <c r="F1180" s="16">
        <v>23825</v>
      </c>
      <c r="G1180" s="16">
        <v>38</v>
      </c>
      <c r="H1180" s="16">
        <v>3411.212</v>
      </c>
      <c r="I1180" s="18"/>
    </row>
    <row r="1181" spans="2:9" x14ac:dyDescent="0.15">
      <c r="B1181" s="4">
        <v>53</v>
      </c>
      <c r="C1181" s="16">
        <v>265172</v>
      </c>
      <c r="D1181" s="16">
        <v>13258</v>
      </c>
      <c r="E1181" s="16">
        <v>11089</v>
      </c>
      <c r="F1181" s="16">
        <v>16081</v>
      </c>
      <c r="G1181" s="16">
        <v>20</v>
      </c>
      <c r="H1181" s="16">
        <v>1363.7288000000001</v>
      </c>
      <c r="I1181" s="18"/>
    </row>
    <row r="1182" spans="2:9" x14ac:dyDescent="0.15">
      <c r="B1182" s="4">
        <v>54</v>
      </c>
      <c r="C1182" s="16">
        <v>414180</v>
      </c>
      <c r="D1182" s="16">
        <v>11505</v>
      </c>
      <c r="E1182" s="16">
        <v>6449</v>
      </c>
      <c r="F1182" s="16">
        <v>18065</v>
      </c>
      <c r="G1182" s="16">
        <v>36</v>
      </c>
      <c r="H1182" s="16">
        <v>2891.4263000000001</v>
      </c>
      <c r="I1182" s="18"/>
    </row>
    <row r="1183" spans="2:9" x14ac:dyDescent="0.15">
      <c r="B1183" s="4">
        <v>55</v>
      </c>
      <c r="C1183" s="16">
        <v>501649</v>
      </c>
      <c r="D1183" s="16">
        <v>15201</v>
      </c>
      <c r="E1183" s="16">
        <v>11409</v>
      </c>
      <c r="F1183" s="16">
        <v>18385</v>
      </c>
      <c r="G1183" s="16">
        <v>33</v>
      </c>
      <c r="H1183" s="16">
        <v>1804.7072000000001</v>
      </c>
      <c r="I1183" s="18"/>
    </row>
    <row r="1184" spans="2:9" x14ac:dyDescent="0.15">
      <c r="B1184" s="4">
        <v>56</v>
      </c>
      <c r="C1184" s="16">
        <v>363770</v>
      </c>
      <c r="D1184" s="16">
        <v>13991</v>
      </c>
      <c r="E1184" s="16">
        <v>11601</v>
      </c>
      <c r="F1184" s="16">
        <v>17713</v>
      </c>
      <c r="G1184" s="16">
        <v>26</v>
      </c>
      <c r="H1184" s="16">
        <v>1445.7136</v>
      </c>
      <c r="I1184" s="18"/>
    </row>
    <row r="1185" spans="2:9" x14ac:dyDescent="0.15">
      <c r="B1185" s="4">
        <v>57</v>
      </c>
      <c r="C1185" s="16">
        <v>508145</v>
      </c>
      <c r="D1185" s="16">
        <v>15398</v>
      </c>
      <c r="E1185" s="16">
        <v>11793</v>
      </c>
      <c r="F1185" s="16">
        <v>19121</v>
      </c>
      <c r="G1185" s="16">
        <v>33</v>
      </c>
      <c r="H1185" s="16">
        <v>1936.0769</v>
      </c>
      <c r="I1185" s="18"/>
    </row>
    <row r="1186" spans="2:9" x14ac:dyDescent="0.15">
      <c r="B1186" s="4">
        <v>58</v>
      </c>
      <c r="C1186" s="16">
        <v>222956</v>
      </c>
      <c r="D1186" s="16">
        <v>18579</v>
      </c>
      <c r="E1186" s="16">
        <v>16177</v>
      </c>
      <c r="F1186" s="16">
        <v>20017</v>
      </c>
      <c r="G1186" s="16">
        <v>12</v>
      </c>
      <c r="H1186" s="16">
        <v>1193.6285</v>
      </c>
      <c r="I1186" s="18"/>
    </row>
    <row r="1187" spans="2:9" x14ac:dyDescent="0.15">
      <c r="B1187" s="4">
        <v>59</v>
      </c>
      <c r="C1187" s="16">
        <v>311685</v>
      </c>
      <c r="D1187" s="16">
        <v>14842</v>
      </c>
      <c r="E1187" s="16">
        <v>13265</v>
      </c>
      <c r="F1187" s="16">
        <v>16561</v>
      </c>
      <c r="G1187" s="16">
        <v>21</v>
      </c>
      <c r="H1187" s="16">
        <v>894.06322999999998</v>
      </c>
      <c r="I1187" s="18"/>
    </row>
    <row r="1188" spans="2:9" x14ac:dyDescent="0.15">
      <c r="B1188" s="4">
        <v>60</v>
      </c>
      <c r="C1188" s="16">
        <v>568021</v>
      </c>
      <c r="D1188" s="16">
        <v>15351</v>
      </c>
      <c r="E1188" s="16">
        <v>12401</v>
      </c>
      <c r="F1188" s="16">
        <v>18961</v>
      </c>
      <c r="G1188" s="16">
        <v>37</v>
      </c>
      <c r="H1188" s="16">
        <v>1811.279</v>
      </c>
      <c r="I1188" s="18"/>
    </row>
    <row r="1189" spans="2:9" x14ac:dyDescent="0.15">
      <c r="B1189" s="4">
        <v>61</v>
      </c>
      <c r="C1189" s="16">
        <v>837290</v>
      </c>
      <c r="D1189" s="16">
        <v>19935</v>
      </c>
      <c r="E1189" s="16">
        <v>16945</v>
      </c>
      <c r="F1189" s="16">
        <v>24017</v>
      </c>
      <c r="G1189" s="16">
        <v>42</v>
      </c>
      <c r="H1189" s="16">
        <v>1881.8474000000001</v>
      </c>
      <c r="I1189" s="18"/>
    </row>
    <row r="1190" spans="2:9" x14ac:dyDescent="0.15">
      <c r="B1190" s="4">
        <v>62</v>
      </c>
      <c r="C1190" s="16">
        <v>141674</v>
      </c>
      <c r="D1190" s="16">
        <v>14167</v>
      </c>
      <c r="E1190" s="16">
        <v>13265</v>
      </c>
      <c r="F1190" s="16">
        <v>15569</v>
      </c>
      <c r="G1190" s="16">
        <v>10</v>
      </c>
      <c r="H1190" s="16">
        <v>676.94280000000003</v>
      </c>
      <c r="I1190" s="18"/>
    </row>
    <row r="1191" spans="2:9" x14ac:dyDescent="0.15">
      <c r="B1191" s="4">
        <v>63</v>
      </c>
      <c r="C1191" s="16">
        <v>1374471</v>
      </c>
      <c r="D1191" s="16">
        <v>15798</v>
      </c>
      <c r="E1191" s="16">
        <v>8401</v>
      </c>
      <c r="F1191" s="16">
        <v>24817</v>
      </c>
      <c r="G1191" s="16">
        <v>87</v>
      </c>
      <c r="H1191" s="16">
        <v>4302.67</v>
      </c>
      <c r="I1191" s="18"/>
    </row>
    <row r="1192" spans="2:9" x14ac:dyDescent="0.15">
      <c r="B1192" s="4">
        <v>64</v>
      </c>
      <c r="C1192" s="16">
        <v>429858</v>
      </c>
      <c r="D1192" s="16">
        <v>12642</v>
      </c>
      <c r="E1192" s="16">
        <v>8465</v>
      </c>
      <c r="F1192" s="16">
        <v>16785</v>
      </c>
      <c r="G1192" s="16">
        <v>34</v>
      </c>
      <c r="H1192" s="16">
        <v>2254.5288</v>
      </c>
      <c r="I1192" s="18"/>
    </row>
    <row r="1193" spans="2:9" x14ac:dyDescent="0.15">
      <c r="B1193" s="4">
        <v>65</v>
      </c>
      <c r="C1193" s="16">
        <v>645566</v>
      </c>
      <c r="D1193" s="16">
        <v>21518</v>
      </c>
      <c r="E1193" s="16">
        <v>16561</v>
      </c>
      <c r="F1193" s="16">
        <v>27313</v>
      </c>
      <c r="G1193" s="16">
        <v>30</v>
      </c>
      <c r="H1193" s="16">
        <v>2767.2130999999999</v>
      </c>
      <c r="I1193" s="18"/>
    </row>
    <row r="1194" spans="2:9" x14ac:dyDescent="0.15">
      <c r="B1194" s="4">
        <v>66</v>
      </c>
      <c r="C1194" s="16">
        <v>181806</v>
      </c>
      <c r="D1194" s="16">
        <v>12986</v>
      </c>
      <c r="E1194" s="16">
        <v>11697</v>
      </c>
      <c r="F1194" s="16">
        <v>14449</v>
      </c>
      <c r="G1194" s="16">
        <v>14</v>
      </c>
      <c r="H1194" s="16">
        <v>795.15369999999996</v>
      </c>
      <c r="I1194" s="18"/>
    </row>
    <row r="1195" spans="2:9" x14ac:dyDescent="0.15">
      <c r="B1195" s="4">
        <v>67</v>
      </c>
      <c r="C1195" s="16">
        <v>645695</v>
      </c>
      <c r="D1195" s="16">
        <v>13738</v>
      </c>
      <c r="E1195" s="16">
        <v>5105</v>
      </c>
      <c r="F1195" s="16">
        <v>21713</v>
      </c>
      <c r="G1195" s="16">
        <v>47</v>
      </c>
      <c r="H1195" s="16">
        <v>4427.0874000000003</v>
      </c>
      <c r="I1195" s="18"/>
    </row>
    <row r="1196" spans="2:9" x14ac:dyDescent="0.15">
      <c r="B1196" s="4">
        <v>68</v>
      </c>
      <c r="C1196" s="16">
        <v>208592</v>
      </c>
      <c r="D1196" s="16">
        <v>13037</v>
      </c>
      <c r="E1196" s="16">
        <v>11249</v>
      </c>
      <c r="F1196" s="16">
        <v>15473</v>
      </c>
      <c r="G1196" s="16">
        <v>16</v>
      </c>
      <c r="H1196" s="16">
        <v>1242.7031999999999</v>
      </c>
      <c r="I1196" s="18"/>
    </row>
    <row r="1197" spans="2:9" x14ac:dyDescent="0.15">
      <c r="B1197" s="4">
        <v>69</v>
      </c>
      <c r="C1197" s="16">
        <v>355885</v>
      </c>
      <c r="D1197" s="16">
        <v>12271</v>
      </c>
      <c r="E1197" s="16">
        <v>8177</v>
      </c>
      <c r="F1197" s="16">
        <v>16145</v>
      </c>
      <c r="G1197" s="16">
        <v>29</v>
      </c>
      <c r="H1197" s="16">
        <v>1817.1394</v>
      </c>
      <c r="I1197" s="18"/>
    </row>
    <row r="1198" spans="2:9" x14ac:dyDescent="0.15">
      <c r="B1198" s="4">
        <v>70</v>
      </c>
      <c r="C1198" s="5">
        <v>755395</v>
      </c>
      <c r="D1198" s="5">
        <v>14811</v>
      </c>
      <c r="E1198" s="5">
        <v>10577</v>
      </c>
      <c r="F1198" s="5">
        <v>17777</v>
      </c>
      <c r="G1198" s="5">
        <v>51</v>
      </c>
      <c r="H1198" s="5">
        <v>1605.8217</v>
      </c>
      <c r="I1198" s="6"/>
    </row>
    <row r="1199" spans="2:9" x14ac:dyDescent="0.15">
      <c r="B1199" s="4">
        <v>71</v>
      </c>
      <c r="C1199" s="5">
        <v>631287</v>
      </c>
      <c r="D1199" s="5">
        <v>16186</v>
      </c>
      <c r="E1199" s="5">
        <v>5937</v>
      </c>
      <c r="F1199" s="5">
        <v>27697</v>
      </c>
      <c r="G1199" s="5">
        <v>39</v>
      </c>
      <c r="H1199" s="5">
        <v>6516.2915000000003</v>
      </c>
      <c r="I1199" s="6"/>
    </row>
    <row r="1200" spans="2:9" x14ac:dyDescent="0.15">
      <c r="B1200" s="4">
        <v>72</v>
      </c>
      <c r="C1200" s="5">
        <v>290115</v>
      </c>
      <c r="D1200" s="5">
        <v>15269</v>
      </c>
      <c r="E1200" s="5">
        <v>12337</v>
      </c>
      <c r="F1200" s="5">
        <v>19185</v>
      </c>
      <c r="G1200" s="5">
        <v>19</v>
      </c>
      <c r="H1200" s="5">
        <v>1827.4963</v>
      </c>
      <c r="I1200" s="6"/>
    </row>
    <row r="1201" spans="1:9" x14ac:dyDescent="0.15">
      <c r="B1201" s="4">
        <v>73</v>
      </c>
      <c r="C1201" s="5">
        <v>1140059</v>
      </c>
      <c r="D1201" s="5">
        <v>15200</v>
      </c>
      <c r="E1201" s="5">
        <v>9969</v>
      </c>
      <c r="F1201" s="5">
        <v>19985</v>
      </c>
      <c r="G1201" s="5">
        <v>75</v>
      </c>
      <c r="H1201" s="5">
        <v>2300.8829999999998</v>
      </c>
      <c r="I1201" s="6"/>
    </row>
    <row r="1202" spans="1:9" x14ac:dyDescent="0.15">
      <c r="B1202" s="4">
        <v>74</v>
      </c>
      <c r="C1202" s="5">
        <v>785518</v>
      </c>
      <c r="D1202" s="5">
        <v>17076</v>
      </c>
      <c r="E1202" s="5">
        <v>9585</v>
      </c>
      <c r="F1202" s="5">
        <v>25169</v>
      </c>
      <c r="G1202" s="5">
        <v>46</v>
      </c>
      <c r="H1202" s="5">
        <v>4104.7187999999996</v>
      </c>
      <c r="I1202" s="6"/>
    </row>
    <row r="1203" spans="1:9" x14ac:dyDescent="0.15">
      <c r="B1203" s="4">
        <v>75</v>
      </c>
      <c r="C1203" s="5">
        <v>537286</v>
      </c>
      <c r="D1203" s="5">
        <v>14139</v>
      </c>
      <c r="E1203" s="5">
        <v>9489</v>
      </c>
      <c r="F1203" s="5">
        <v>19601</v>
      </c>
      <c r="G1203" s="5">
        <v>38</v>
      </c>
      <c r="H1203" s="5">
        <v>2669.9114</v>
      </c>
      <c r="I1203" s="6"/>
    </row>
    <row r="1204" spans="1:9" x14ac:dyDescent="0.15">
      <c r="B1204" s="4">
        <v>76</v>
      </c>
      <c r="C1204" s="5">
        <v>391320</v>
      </c>
      <c r="D1204" s="5">
        <v>16305</v>
      </c>
      <c r="E1204" s="5">
        <v>12721</v>
      </c>
      <c r="F1204" s="5">
        <v>19249</v>
      </c>
      <c r="G1204" s="5">
        <v>24</v>
      </c>
      <c r="H1204" s="5">
        <v>1771.6359</v>
      </c>
      <c r="I1204" s="6"/>
    </row>
    <row r="1205" spans="1:9" x14ac:dyDescent="0.15">
      <c r="B1205" s="4">
        <v>77</v>
      </c>
      <c r="C1205" s="5">
        <v>298712</v>
      </c>
      <c r="D1205" s="5">
        <v>12446</v>
      </c>
      <c r="E1205" s="5">
        <v>10385</v>
      </c>
      <c r="F1205" s="5">
        <v>14321</v>
      </c>
      <c r="G1205" s="5">
        <v>24</v>
      </c>
      <c r="H1205" s="5">
        <v>1257.2910999999999</v>
      </c>
      <c r="I1205" s="6"/>
    </row>
    <row r="1206" spans="1:9" x14ac:dyDescent="0.15">
      <c r="B1206" s="4">
        <v>78</v>
      </c>
      <c r="C1206" s="5">
        <v>544010</v>
      </c>
      <c r="D1206" s="5">
        <v>12952</v>
      </c>
      <c r="E1206" s="5">
        <v>6961</v>
      </c>
      <c r="F1206" s="5">
        <v>21265</v>
      </c>
      <c r="G1206" s="5">
        <v>42</v>
      </c>
      <c r="H1206" s="5">
        <v>4197.1409999999996</v>
      </c>
      <c r="I1206" s="6"/>
    </row>
    <row r="1207" spans="1:9" x14ac:dyDescent="0.15">
      <c r="A1207" s="13"/>
      <c r="B1207" s="4">
        <v>79</v>
      </c>
      <c r="C1207" s="5">
        <v>424817</v>
      </c>
      <c r="D1207" s="5">
        <v>12873</v>
      </c>
      <c r="E1207" s="5">
        <v>7921</v>
      </c>
      <c r="F1207" s="5">
        <v>19633</v>
      </c>
      <c r="G1207" s="5">
        <v>33</v>
      </c>
      <c r="H1207" s="5">
        <v>3407.0612999999998</v>
      </c>
      <c r="I1207" s="6"/>
    </row>
    <row r="1208" spans="1:9" x14ac:dyDescent="0.15">
      <c r="A1208" s="5"/>
      <c r="B1208" s="4">
        <v>80</v>
      </c>
      <c r="C1208" s="5">
        <v>275971</v>
      </c>
      <c r="D1208" s="10">
        <v>14524</v>
      </c>
      <c r="E1208" s="5">
        <v>12113</v>
      </c>
      <c r="F1208" s="5">
        <v>17457</v>
      </c>
      <c r="G1208" s="5">
        <v>19</v>
      </c>
      <c r="H1208" s="5">
        <v>1435.5372</v>
      </c>
      <c r="I1208" s="6"/>
    </row>
    <row r="1209" spans="1:9" x14ac:dyDescent="0.15">
      <c r="A1209" s="5"/>
      <c r="B1209" s="4">
        <v>81</v>
      </c>
      <c r="C1209" s="5">
        <v>709808</v>
      </c>
      <c r="D1209" s="5">
        <v>14787</v>
      </c>
      <c r="E1209" s="5">
        <v>9233</v>
      </c>
      <c r="F1209" s="5">
        <v>20785</v>
      </c>
      <c r="G1209" s="5">
        <v>48</v>
      </c>
      <c r="H1209" s="5">
        <v>2971.203</v>
      </c>
      <c r="I1209" s="6"/>
    </row>
    <row r="1210" spans="1:9" x14ac:dyDescent="0.15">
      <c r="B1210" s="4">
        <v>82</v>
      </c>
      <c r="C1210" s="5">
        <v>592422</v>
      </c>
      <c r="D1210" s="5">
        <v>15590</v>
      </c>
      <c r="E1210" s="5">
        <v>10801</v>
      </c>
      <c r="F1210" s="5">
        <v>22417</v>
      </c>
      <c r="G1210" s="5">
        <v>38</v>
      </c>
      <c r="H1210" s="5">
        <v>3221.7239</v>
      </c>
      <c r="I1210" s="6"/>
    </row>
    <row r="1211" spans="1:9" x14ac:dyDescent="0.15">
      <c r="B1211" s="4">
        <v>83</v>
      </c>
      <c r="C1211" s="5">
        <v>304325</v>
      </c>
      <c r="D1211" s="5">
        <v>14491</v>
      </c>
      <c r="E1211" s="5">
        <v>11697</v>
      </c>
      <c r="F1211" s="5">
        <v>16881</v>
      </c>
      <c r="G1211" s="5">
        <v>21</v>
      </c>
      <c r="H1211" s="5">
        <v>1613.3947000000001</v>
      </c>
      <c r="I1211" s="6"/>
    </row>
    <row r="1212" spans="1:9" x14ac:dyDescent="0.15">
      <c r="B1212" s="4">
        <v>84</v>
      </c>
      <c r="C1212" s="5">
        <v>392683</v>
      </c>
      <c r="D1212" s="5">
        <v>14543</v>
      </c>
      <c r="E1212" s="5">
        <v>11089</v>
      </c>
      <c r="F1212" s="5">
        <v>19121</v>
      </c>
      <c r="G1212" s="5">
        <v>27</v>
      </c>
      <c r="H1212" s="5">
        <v>2275.7665999999999</v>
      </c>
      <c r="I1212" s="6"/>
    </row>
    <row r="1213" spans="1:9" x14ac:dyDescent="0.15">
      <c r="B1213" s="4">
        <v>85</v>
      </c>
      <c r="C1213" s="5">
        <v>197104</v>
      </c>
      <c r="D1213" s="5">
        <v>12319</v>
      </c>
      <c r="E1213" s="5">
        <v>10705</v>
      </c>
      <c r="F1213" s="5">
        <v>13617</v>
      </c>
      <c r="G1213" s="5">
        <v>16</v>
      </c>
      <c r="H1213" s="5">
        <v>994.7124</v>
      </c>
      <c r="I1213" s="6"/>
    </row>
    <row r="1214" spans="1:9" x14ac:dyDescent="0.15">
      <c r="B1214" s="4">
        <v>86</v>
      </c>
      <c r="C1214" s="5">
        <v>315913</v>
      </c>
      <c r="D1214" s="5">
        <v>12636</v>
      </c>
      <c r="E1214" s="5">
        <v>10129</v>
      </c>
      <c r="F1214" s="5">
        <v>15057</v>
      </c>
      <c r="G1214" s="5">
        <v>25</v>
      </c>
      <c r="H1214" s="5">
        <v>1400.3998999999999</v>
      </c>
      <c r="I1214" s="6"/>
    </row>
    <row r="1215" spans="1:9" x14ac:dyDescent="0.15">
      <c r="B1215" s="4">
        <v>87</v>
      </c>
      <c r="C1215" s="5">
        <v>350215</v>
      </c>
      <c r="D1215" s="7">
        <v>15226</v>
      </c>
      <c r="E1215" s="5">
        <v>11409</v>
      </c>
      <c r="F1215" s="5">
        <v>17937</v>
      </c>
      <c r="G1215" s="5">
        <v>23</v>
      </c>
      <c r="H1215" s="5">
        <v>1839.5618999999999</v>
      </c>
      <c r="I1215" s="6"/>
    </row>
    <row r="1216" spans="1:9" x14ac:dyDescent="0.15">
      <c r="B1216" s="4">
        <v>88</v>
      </c>
      <c r="C1216" s="5">
        <v>686754</v>
      </c>
      <c r="D1216" s="5">
        <v>20198</v>
      </c>
      <c r="E1216" s="5">
        <v>15345</v>
      </c>
      <c r="F1216" s="5">
        <v>25841</v>
      </c>
      <c r="G1216" s="5">
        <v>34</v>
      </c>
      <c r="H1216" s="5">
        <v>2928.4623999999999</v>
      </c>
      <c r="I1216" s="6"/>
    </row>
    <row r="1217" spans="2:9" x14ac:dyDescent="0.15">
      <c r="B1217" s="4">
        <v>89</v>
      </c>
      <c r="C1217" s="5">
        <v>232734</v>
      </c>
      <c r="D1217" s="5">
        <v>7757</v>
      </c>
      <c r="E1217" s="5">
        <v>2097</v>
      </c>
      <c r="F1217" s="5">
        <v>12721</v>
      </c>
      <c r="G1217" s="5">
        <v>30</v>
      </c>
      <c r="H1217" s="5">
        <v>2939.8274000000001</v>
      </c>
      <c r="I1217" s="6"/>
    </row>
    <row r="1218" spans="2:9" x14ac:dyDescent="0.15">
      <c r="B1218" s="4">
        <v>90</v>
      </c>
      <c r="C1218" s="5">
        <v>1084859</v>
      </c>
      <c r="D1218" s="5">
        <v>14464</v>
      </c>
      <c r="E1218" s="5">
        <v>9745</v>
      </c>
      <c r="F1218" s="5">
        <v>22353</v>
      </c>
      <c r="G1218" s="5">
        <v>75</v>
      </c>
      <c r="H1218" s="5">
        <v>2896.7896000000001</v>
      </c>
      <c r="I1218" s="6"/>
    </row>
    <row r="1219" spans="2:9" x14ac:dyDescent="0.15">
      <c r="B1219" s="4">
        <v>91</v>
      </c>
      <c r="C1219" s="5">
        <v>438232</v>
      </c>
      <c r="D1219" s="5">
        <v>18259</v>
      </c>
      <c r="E1219" s="5">
        <v>15569</v>
      </c>
      <c r="F1219" s="5">
        <v>20849</v>
      </c>
      <c r="G1219" s="5">
        <v>24</v>
      </c>
      <c r="H1219" s="5">
        <v>1484.8263999999999</v>
      </c>
      <c r="I1219" s="6"/>
    </row>
    <row r="1220" spans="2:9" x14ac:dyDescent="0.15">
      <c r="B1220" s="4">
        <v>92</v>
      </c>
      <c r="C1220" s="5">
        <v>445911</v>
      </c>
      <c r="D1220" s="5">
        <v>11433</v>
      </c>
      <c r="E1220" s="5">
        <v>3761</v>
      </c>
      <c r="F1220" s="5">
        <v>20465</v>
      </c>
      <c r="G1220" s="5">
        <v>39</v>
      </c>
      <c r="H1220" s="5">
        <v>5022.6080000000002</v>
      </c>
      <c r="I1220" s="6"/>
    </row>
    <row r="1221" spans="2:9" x14ac:dyDescent="0.15">
      <c r="B1221" s="4">
        <v>93</v>
      </c>
      <c r="C1221" s="5">
        <v>341831</v>
      </c>
      <c r="D1221" s="5">
        <v>14862</v>
      </c>
      <c r="E1221" s="5">
        <v>11345</v>
      </c>
      <c r="F1221" s="5">
        <v>18129</v>
      </c>
      <c r="G1221" s="5">
        <v>23</v>
      </c>
      <c r="H1221" s="5">
        <v>1921.5001999999999</v>
      </c>
      <c r="I1221" s="6"/>
    </row>
    <row r="1222" spans="2:9" x14ac:dyDescent="0.15">
      <c r="B1222" s="4">
        <v>94</v>
      </c>
      <c r="C1222" s="5">
        <v>519078</v>
      </c>
      <c r="D1222" s="5">
        <v>13659</v>
      </c>
      <c r="E1222" s="5">
        <v>10577</v>
      </c>
      <c r="F1222" s="5">
        <v>18385</v>
      </c>
      <c r="G1222" s="5">
        <v>38</v>
      </c>
      <c r="H1222" s="5">
        <v>2190.3154</v>
      </c>
      <c r="I1222" s="6"/>
    </row>
    <row r="1223" spans="2:9" x14ac:dyDescent="0.15">
      <c r="B1223" s="4">
        <v>95</v>
      </c>
      <c r="C1223" s="5">
        <v>354874</v>
      </c>
      <c r="D1223" s="5">
        <v>13649</v>
      </c>
      <c r="E1223" s="5">
        <v>11665</v>
      </c>
      <c r="F1223" s="5">
        <v>15793</v>
      </c>
      <c r="G1223" s="5">
        <v>26</v>
      </c>
      <c r="H1223" s="5">
        <v>989.95399999999995</v>
      </c>
      <c r="I1223" s="6"/>
    </row>
    <row r="1224" spans="2:9" x14ac:dyDescent="0.15">
      <c r="B1224" s="4">
        <v>96</v>
      </c>
      <c r="C1224" s="5">
        <v>345314</v>
      </c>
      <c r="D1224" s="5">
        <v>10156</v>
      </c>
      <c r="E1224" s="5">
        <v>6161</v>
      </c>
      <c r="F1224" s="5">
        <v>14225</v>
      </c>
      <c r="G1224" s="5">
        <v>34</v>
      </c>
      <c r="H1224" s="5">
        <v>1824.4867999999999</v>
      </c>
      <c r="I1224" s="6"/>
    </row>
    <row r="1225" spans="2:9" x14ac:dyDescent="0.15">
      <c r="B1225" s="4">
        <v>97</v>
      </c>
      <c r="C1225" s="5">
        <v>281645</v>
      </c>
      <c r="D1225" s="5">
        <v>9711</v>
      </c>
      <c r="E1225" s="5">
        <v>5873</v>
      </c>
      <c r="F1225" s="5">
        <v>13873</v>
      </c>
      <c r="G1225" s="5">
        <v>29</v>
      </c>
      <c r="H1225" s="5">
        <v>2156.4238</v>
      </c>
      <c r="I1225" s="6"/>
    </row>
    <row r="1226" spans="2:9" x14ac:dyDescent="0.15">
      <c r="B1226" s="4">
        <v>98</v>
      </c>
      <c r="C1226" s="5">
        <v>330042</v>
      </c>
      <c r="D1226" s="5">
        <v>12693</v>
      </c>
      <c r="E1226" s="5">
        <v>7729</v>
      </c>
      <c r="F1226" s="5">
        <v>16817</v>
      </c>
      <c r="G1226" s="5">
        <v>26</v>
      </c>
      <c r="H1226" s="5">
        <v>2266.0286000000001</v>
      </c>
      <c r="I1226" s="6"/>
    </row>
    <row r="1227" spans="2:9" x14ac:dyDescent="0.15">
      <c r="B1227" s="4">
        <v>99</v>
      </c>
      <c r="C1227" s="5">
        <v>1263646</v>
      </c>
      <c r="D1227" s="5">
        <v>20381</v>
      </c>
      <c r="E1227" s="5">
        <v>11665</v>
      </c>
      <c r="F1227" s="5">
        <v>27377</v>
      </c>
      <c r="G1227" s="5">
        <v>62</v>
      </c>
      <c r="H1227" s="5">
        <v>3628.4924000000001</v>
      </c>
      <c r="I1227" s="6"/>
    </row>
    <row r="1228" spans="2:9" x14ac:dyDescent="0.15">
      <c r="B1228" s="4">
        <v>100</v>
      </c>
      <c r="C1228" s="5">
        <v>307448</v>
      </c>
      <c r="D1228" s="5">
        <v>12810</v>
      </c>
      <c r="E1228" s="5">
        <v>9585</v>
      </c>
      <c r="F1228" s="5">
        <v>16241</v>
      </c>
      <c r="G1228" s="5">
        <v>24</v>
      </c>
      <c r="H1228" s="5">
        <v>2119.2177999999999</v>
      </c>
      <c r="I1228" s="6"/>
    </row>
    <row r="1229" spans="2:9" x14ac:dyDescent="0.15">
      <c r="B1229" s="4">
        <v>101</v>
      </c>
      <c r="C1229" s="5">
        <v>332762</v>
      </c>
      <c r="D1229" s="5">
        <v>12798</v>
      </c>
      <c r="E1229" s="5">
        <v>9585</v>
      </c>
      <c r="F1229" s="5">
        <v>17201</v>
      </c>
      <c r="G1229" s="5">
        <v>26</v>
      </c>
      <c r="H1229" s="5">
        <v>2005.3798999999999</v>
      </c>
      <c r="I1229" s="6"/>
    </row>
    <row r="1230" spans="2:9" x14ac:dyDescent="0.15">
      <c r="B1230" s="4">
        <v>102</v>
      </c>
      <c r="C1230" s="5">
        <v>432224</v>
      </c>
      <c r="D1230" s="5">
        <v>13507</v>
      </c>
      <c r="E1230" s="5">
        <v>9105</v>
      </c>
      <c r="F1230" s="5">
        <v>17585</v>
      </c>
      <c r="G1230" s="5">
        <v>32</v>
      </c>
      <c r="H1230" s="5">
        <v>2111.5293000000001</v>
      </c>
      <c r="I1230" s="6"/>
    </row>
    <row r="1231" spans="2:9" x14ac:dyDescent="0.15">
      <c r="B1231" s="4">
        <v>103</v>
      </c>
      <c r="C1231" s="5">
        <v>509538</v>
      </c>
      <c r="D1231" s="5">
        <v>14986</v>
      </c>
      <c r="E1231" s="5">
        <v>9489</v>
      </c>
      <c r="F1231" s="5">
        <v>18897</v>
      </c>
      <c r="G1231" s="5">
        <v>34</v>
      </c>
      <c r="H1231" s="5">
        <v>2159.9087</v>
      </c>
      <c r="I1231" s="6"/>
    </row>
    <row r="1232" spans="2:9" x14ac:dyDescent="0.15">
      <c r="B1232" s="4">
        <v>104</v>
      </c>
      <c r="C1232" s="5">
        <v>213439</v>
      </c>
      <c r="D1232" s="5">
        <v>14229</v>
      </c>
      <c r="E1232" s="5">
        <v>9457</v>
      </c>
      <c r="F1232" s="5">
        <v>20497</v>
      </c>
      <c r="G1232" s="5">
        <v>15</v>
      </c>
      <c r="H1232" s="5">
        <v>3305.8352</v>
      </c>
      <c r="I1232" s="6"/>
    </row>
    <row r="1233" spans="1:9" x14ac:dyDescent="0.15">
      <c r="B1233" s="4">
        <v>105</v>
      </c>
      <c r="C1233" s="5">
        <v>412361</v>
      </c>
      <c r="D1233" s="5">
        <v>16494</v>
      </c>
      <c r="E1233" s="5">
        <v>10737</v>
      </c>
      <c r="F1233" s="5">
        <v>21841</v>
      </c>
      <c r="G1233" s="5">
        <v>25</v>
      </c>
      <c r="H1233" s="5">
        <v>3059.7802999999999</v>
      </c>
      <c r="I1233" s="6"/>
    </row>
    <row r="1234" spans="1:9" x14ac:dyDescent="0.15">
      <c r="B1234" s="4">
        <v>106</v>
      </c>
      <c r="C1234" s="5">
        <v>533361</v>
      </c>
      <c r="D1234" s="5">
        <v>16162</v>
      </c>
      <c r="E1234" s="5">
        <v>12081</v>
      </c>
      <c r="F1234" s="5">
        <v>20401</v>
      </c>
      <c r="G1234" s="5">
        <v>33</v>
      </c>
      <c r="H1234" s="5">
        <v>1934.3478</v>
      </c>
      <c r="I1234" s="6"/>
    </row>
    <row r="1235" spans="1:9" x14ac:dyDescent="0.15">
      <c r="B1235" s="4">
        <v>107</v>
      </c>
      <c r="C1235" s="5">
        <v>416482</v>
      </c>
      <c r="D1235" s="5">
        <v>12249</v>
      </c>
      <c r="E1235" s="5">
        <v>7825</v>
      </c>
      <c r="F1235" s="5">
        <v>17425</v>
      </c>
      <c r="G1235" s="5">
        <v>34</v>
      </c>
      <c r="H1235" s="5">
        <v>2857.6025</v>
      </c>
      <c r="I1235" s="6"/>
    </row>
    <row r="1236" spans="1:9" x14ac:dyDescent="0.15">
      <c r="B1236" s="4">
        <v>108</v>
      </c>
      <c r="C1236" s="5">
        <v>288967</v>
      </c>
      <c r="D1236" s="5">
        <v>12563</v>
      </c>
      <c r="E1236" s="5">
        <v>7569</v>
      </c>
      <c r="F1236" s="5">
        <v>17361</v>
      </c>
      <c r="G1236" s="5">
        <v>23</v>
      </c>
      <c r="H1236" s="5">
        <v>3050.0412999999999</v>
      </c>
      <c r="I1236" s="6"/>
    </row>
    <row r="1237" spans="1:9" x14ac:dyDescent="0.15">
      <c r="B1237" s="4">
        <v>109</v>
      </c>
      <c r="C1237" s="5">
        <v>475667</v>
      </c>
      <c r="D1237" s="5">
        <v>13590</v>
      </c>
      <c r="E1237" s="5">
        <v>9713</v>
      </c>
      <c r="F1237" s="5">
        <v>18513</v>
      </c>
      <c r="G1237" s="5">
        <v>35</v>
      </c>
      <c r="H1237" s="5">
        <v>2237.7332000000001</v>
      </c>
      <c r="I1237" s="6"/>
    </row>
    <row r="1238" spans="1:9" x14ac:dyDescent="0.15">
      <c r="B1238" s="4">
        <v>110</v>
      </c>
      <c r="C1238" s="5">
        <v>559906</v>
      </c>
      <c r="D1238" s="5">
        <v>16467</v>
      </c>
      <c r="E1238" s="5">
        <v>12529</v>
      </c>
      <c r="F1238" s="5">
        <v>21425</v>
      </c>
      <c r="G1238" s="5">
        <v>34</v>
      </c>
      <c r="H1238" s="5">
        <v>2485.0774000000001</v>
      </c>
      <c r="I1238" s="6"/>
    </row>
    <row r="1239" spans="1:9" x14ac:dyDescent="0.15">
      <c r="B1239" s="4">
        <v>111</v>
      </c>
      <c r="C1239" s="5">
        <v>490353</v>
      </c>
      <c r="D1239" s="5">
        <v>14859</v>
      </c>
      <c r="E1239" s="5">
        <v>11153</v>
      </c>
      <c r="F1239" s="5">
        <v>18865</v>
      </c>
      <c r="G1239" s="5">
        <v>33</v>
      </c>
      <c r="H1239" s="5">
        <v>2109.8690000000001</v>
      </c>
      <c r="I1239" s="6"/>
    </row>
    <row r="1240" spans="1:9" x14ac:dyDescent="0.15">
      <c r="B1240" s="4">
        <v>112</v>
      </c>
      <c r="C1240" s="5">
        <v>718141</v>
      </c>
      <c r="D1240" s="5">
        <v>15958</v>
      </c>
      <c r="E1240" s="5">
        <v>10705</v>
      </c>
      <c r="F1240" s="5">
        <v>21137</v>
      </c>
      <c r="G1240" s="5">
        <v>45</v>
      </c>
      <c r="H1240" s="5">
        <v>2725.9773</v>
      </c>
      <c r="I1240" s="6"/>
    </row>
    <row r="1241" spans="1:9" x14ac:dyDescent="0.15">
      <c r="B1241" s="4">
        <v>113</v>
      </c>
      <c r="C1241" s="5">
        <v>374633</v>
      </c>
      <c r="D1241" s="5">
        <v>14985</v>
      </c>
      <c r="E1241" s="5">
        <v>12273</v>
      </c>
      <c r="F1241" s="5">
        <v>18737</v>
      </c>
      <c r="G1241" s="5">
        <v>25</v>
      </c>
      <c r="H1241" s="5">
        <v>1948.6152</v>
      </c>
      <c r="I1241" s="6"/>
    </row>
    <row r="1242" spans="1:9" x14ac:dyDescent="0.15">
      <c r="B1242" s="4">
        <v>114</v>
      </c>
      <c r="C1242" s="5">
        <v>180731</v>
      </c>
      <c r="D1242" s="5">
        <v>16430</v>
      </c>
      <c r="E1242" s="5">
        <v>14865</v>
      </c>
      <c r="F1242" s="5">
        <v>18193</v>
      </c>
      <c r="G1242" s="5">
        <v>11</v>
      </c>
      <c r="H1242" s="5">
        <v>981.04449999999997</v>
      </c>
      <c r="I1242" s="6"/>
    </row>
    <row r="1243" spans="1:9" x14ac:dyDescent="0.15">
      <c r="A1243" s="6"/>
      <c r="B1243" s="4">
        <v>115</v>
      </c>
      <c r="C1243" s="5">
        <v>630961</v>
      </c>
      <c r="D1243" s="5">
        <v>19120</v>
      </c>
      <c r="E1243" s="5">
        <v>15761</v>
      </c>
      <c r="F1243" s="5">
        <v>24241</v>
      </c>
      <c r="G1243" s="5">
        <v>33</v>
      </c>
      <c r="H1243" s="5">
        <v>2257.3254000000002</v>
      </c>
      <c r="I1243" s="6"/>
    </row>
    <row r="1244" spans="1:9" x14ac:dyDescent="0.15">
      <c r="A1244" s="11"/>
      <c r="B1244" s="4">
        <v>116</v>
      </c>
      <c r="C1244" s="5">
        <v>439966</v>
      </c>
      <c r="D1244" s="5">
        <v>14665</v>
      </c>
      <c r="E1244" s="5">
        <v>11249</v>
      </c>
      <c r="F1244" s="5">
        <v>19345</v>
      </c>
      <c r="G1244" s="5">
        <v>30</v>
      </c>
      <c r="H1244" s="5">
        <v>2304.9603999999999</v>
      </c>
      <c r="I1244" s="6"/>
    </row>
    <row r="1245" spans="1:9" x14ac:dyDescent="0.15">
      <c r="B1245" s="4">
        <v>117</v>
      </c>
      <c r="C1245" s="5">
        <v>1060459</v>
      </c>
      <c r="D1245" s="5">
        <v>17973</v>
      </c>
      <c r="E1245" s="5">
        <v>12209</v>
      </c>
      <c r="F1245" s="5">
        <v>24401</v>
      </c>
      <c r="G1245" s="5">
        <v>59</v>
      </c>
      <c r="H1245" s="5">
        <v>3002.74</v>
      </c>
      <c r="I1245" s="6"/>
    </row>
    <row r="1246" spans="1:9" x14ac:dyDescent="0.15">
      <c r="B1246" s="4">
        <v>118</v>
      </c>
      <c r="C1246" s="5">
        <v>618489</v>
      </c>
      <c r="D1246" s="5">
        <v>15085</v>
      </c>
      <c r="E1246" s="5">
        <v>10289</v>
      </c>
      <c r="F1246" s="5">
        <v>22513</v>
      </c>
      <c r="G1246" s="5">
        <v>41</v>
      </c>
      <c r="H1246" s="5">
        <v>3367.7402000000002</v>
      </c>
      <c r="I1246" s="6"/>
    </row>
    <row r="1247" spans="1:9" x14ac:dyDescent="0.15">
      <c r="B1247" s="4">
        <v>119</v>
      </c>
      <c r="C1247" s="5">
        <v>751355</v>
      </c>
      <c r="D1247" s="5">
        <v>17473</v>
      </c>
      <c r="E1247" s="5">
        <v>10353</v>
      </c>
      <c r="F1247" s="5">
        <v>26065</v>
      </c>
      <c r="G1247" s="5">
        <v>43</v>
      </c>
      <c r="H1247" s="5">
        <v>4458.607</v>
      </c>
      <c r="I1247" s="6"/>
    </row>
    <row r="1248" spans="1:9" x14ac:dyDescent="0.15">
      <c r="B1248" s="4">
        <v>120</v>
      </c>
      <c r="C1248" s="5">
        <v>1010653</v>
      </c>
      <c r="D1248" s="5">
        <v>13125</v>
      </c>
      <c r="E1248" s="5">
        <v>7729</v>
      </c>
      <c r="F1248" s="5">
        <v>19793</v>
      </c>
      <c r="G1248" s="5">
        <v>77</v>
      </c>
      <c r="H1248" s="5">
        <v>2981.1457999999998</v>
      </c>
      <c r="I1248" s="6"/>
    </row>
    <row r="1249" spans="2:9" x14ac:dyDescent="0.15">
      <c r="B1249" s="4">
        <v>121</v>
      </c>
      <c r="C1249" s="5">
        <v>356941</v>
      </c>
      <c r="D1249" s="5">
        <v>12308</v>
      </c>
      <c r="E1249" s="5">
        <v>8593</v>
      </c>
      <c r="F1249" s="5">
        <v>17361</v>
      </c>
      <c r="G1249" s="5">
        <v>29</v>
      </c>
      <c r="H1249" s="5">
        <v>2710.6174000000001</v>
      </c>
      <c r="I1249" s="6"/>
    </row>
    <row r="1250" spans="2:9" x14ac:dyDescent="0.15">
      <c r="B1250" s="4">
        <v>122</v>
      </c>
      <c r="C1250" s="5">
        <v>212596</v>
      </c>
      <c r="D1250" s="5">
        <v>10629</v>
      </c>
      <c r="E1250" s="5">
        <v>8657</v>
      </c>
      <c r="F1250" s="5">
        <v>12497</v>
      </c>
      <c r="G1250" s="5">
        <v>20</v>
      </c>
      <c r="H1250" s="5">
        <v>1002.0963</v>
      </c>
      <c r="I1250" s="6"/>
    </row>
    <row r="1251" spans="2:9" x14ac:dyDescent="0.15">
      <c r="B1251" s="4">
        <v>123</v>
      </c>
      <c r="C1251" s="5">
        <v>653638</v>
      </c>
      <c r="D1251" s="5">
        <v>17201</v>
      </c>
      <c r="E1251" s="5">
        <v>10033</v>
      </c>
      <c r="F1251" s="5">
        <v>24753</v>
      </c>
      <c r="G1251" s="5">
        <v>38</v>
      </c>
      <c r="H1251" s="5">
        <v>4283.7060000000001</v>
      </c>
      <c r="I1251" s="6"/>
    </row>
    <row r="1252" spans="2:9" x14ac:dyDescent="0.15">
      <c r="B1252" s="4">
        <v>124</v>
      </c>
      <c r="C1252" s="5">
        <v>281265</v>
      </c>
      <c r="D1252" s="5">
        <v>8523</v>
      </c>
      <c r="E1252" s="5">
        <v>4561</v>
      </c>
      <c r="F1252" s="5">
        <v>12561</v>
      </c>
      <c r="G1252" s="5">
        <v>33</v>
      </c>
      <c r="H1252" s="5">
        <v>2101.5563999999999</v>
      </c>
      <c r="I1252" s="6"/>
    </row>
    <row r="1253" spans="2:9" x14ac:dyDescent="0.15">
      <c r="B1253" s="4">
        <v>125</v>
      </c>
      <c r="C1253" s="5">
        <v>564405</v>
      </c>
      <c r="D1253" s="5">
        <v>15254</v>
      </c>
      <c r="E1253" s="5">
        <v>9137</v>
      </c>
      <c r="F1253" s="5">
        <v>21553</v>
      </c>
      <c r="G1253" s="5">
        <v>37</v>
      </c>
      <c r="H1253" s="5">
        <v>3709.1759999999999</v>
      </c>
      <c r="I1253" s="6"/>
    </row>
    <row r="1254" spans="2:9" x14ac:dyDescent="0.15">
      <c r="B1254" s="4">
        <v>126</v>
      </c>
      <c r="C1254" s="5">
        <v>189722</v>
      </c>
      <c r="D1254" s="5">
        <v>7297</v>
      </c>
      <c r="E1254" s="5">
        <v>4401</v>
      </c>
      <c r="F1254" s="5">
        <v>9713</v>
      </c>
      <c r="G1254" s="5">
        <v>26</v>
      </c>
      <c r="H1254" s="5">
        <v>1778.4229</v>
      </c>
      <c r="I1254" s="6"/>
    </row>
    <row r="1255" spans="2:9" x14ac:dyDescent="0.15">
      <c r="B1255" s="4">
        <v>127</v>
      </c>
      <c r="C1255" s="5">
        <v>161390</v>
      </c>
      <c r="D1255" s="5">
        <v>11527</v>
      </c>
      <c r="E1255" s="5">
        <v>10641</v>
      </c>
      <c r="F1255" s="5">
        <v>12497</v>
      </c>
      <c r="G1255" s="5">
        <v>14</v>
      </c>
      <c r="H1255" s="5">
        <v>614.30690000000004</v>
      </c>
      <c r="I1255" s="6"/>
    </row>
    <row r="1256" spans="2:9" x14ac:dyDescent="0.15">
      <c r="B1256" s="4">
        <v>128</v>
      </c>
      <c r="C1256" s="5">
        <v>344171</v>
      </c>
      <c r="D1256" s="5">
        <v>12747</v>
      </c>
      <c r="E1256" s="5">
        <v>9457</v>
      </c>
      <c r="F1256" s="5">
        <v>16273</v>
      </c>
      <c r="G1256" s="5">
        <v>27</v>
      </c>
      <c r="H1256" s="5">
        <v>1974.6882000000001</v>
      </c>
      <c r="I1256" s="6"/>
    </row>
    <row r="1257" spans="2:9" x14ac:dyDescent="0.15">
      <c r="B1257" s="4">
        <v>129</v>
      </c>
      <c r="C1257" s="5">
        <v>431618</v>
      </c>
      <c r="D1257" s="5">
        <v>12694</v>
      </c>
      <c r="E1257" s="5">
        <v>8273</v>
      </c>
      <c r="F1257" s="5">
        <v>17681</v>
      </c>
      <c r="G1257" s="5">
        <v>34</v>
      </c>
      <c r="H1257" s="5">
        <v>2956.7946999999999</v>
      </c>
      <c r="I1257" s="6"/>
    </row>
    <row r="1258" spans="2:9" x14ac:dyDescent="0.15">
      <c r="B1258" s="4">
        <v>130</v>
      </c>
      <c r="C1258" s="5">
        <v>465875</v>
      </c>
      <c r="D1258" s="5">
        <v>13310</v>
      </c>
      <c r="E1258" s="5">
        <v>6801</v>
      </c>
      <c r="F1258" s="5">
        <v>21649</v>
      </c>
      <c r="G1258" s="5">
        <v>35</v>
      </c>
      <c r="H1258" s="5">
        <v>3800.2192</v>
      </c>
      <c r="I1258" s="6"/>
    </row>
    <row r="1259" spans="2:9" x14ac:dyDescent="0.15">
      <c r="B1259" s="4">
        <v>131</v>
      </c>
      <c r="C1259" s="5">
        <v>307780</v>
      </c>
      <c r="D1259" s="5">
        <v>8549</v>
      </c>
      <c r="E1259" s="5">
        <v>5489</v>
      </c>
      <c r="F1259" s="5">
        <v>11281</v>
      </c>
      <c r="G1259" s="5">
        <v>36</v>
      </c>
      <c r="H1259" s="5">
        <v>1379.4117000000001</v>
      </c>
      <c r="I1259" s="6"/>
    </row>
    <row r="1260" spans="2:9" x14ac:dyDescent="0.15">
      <c r="B1260" s="4">
        <v>132</v>
      </c>
      <c r="C1260" s="5">
        <v>434798</v>
      </c>
      <c r="D1260" s="5">
        <v>9452</v>
      </c>
      <c r="E1260" s="5">
        <v>5009</v>
      </c>
      <c r="F1260" s="5">
        <v>15249</v>
      </c>
      <c r="G1260" s="5">
        <v>46</v>
      </c>
      <c r="H1260" s="5">
        <v>3134.527</v>
      </c>
      <c r="I1260" s="6"/>
    </row>
    <row r="1261" spans="2:9" x14ac:dyDescent="0.15">
      <c r="B1261" s="4">
        <v>133</v>
      </c>
      <c r="C1261" s="5">
        <v>414389</v>
      </c>
      <c r="D1261" s="5">
        <v>11199</v>
      </c>
      <c r="E1261" s="5">
        <v>7761</v>
      </c>
      <c r="F1261" s="5">
        <v>15121</v>
      </c>
      <c r="G1261" s="5">
        <v>37</v>
      </c>
      <c r="H1261" s="5">
        <v>1959.3823</v>
      </c>
      <c r="I1261" s="6"/>
    </row>
    <row r="1262" spans="2:9" x14ac:dyDescent="0.15">
      <c r="B1262" s="4">
        <v>134</v>
      </c>
      <c r="C1262" s="5">
        <v>358869</v>
      </c>
      <c r="D1262" s="5">
        <v>9699</v>
      </c>
      <c r="E1262" s="5">
        <v>2705</v>
      </c>
      <c r="F1262" s="5">
        <v>16209</v>
      </c>
      <c r="G1262" s="5">
        <v>37</v>
      </c>
      <c r="H1262" s="5">
        <v>3799.2914999999998</v>
      </c>
      <c r="I1262" s="6"/>
    </row>
    <row r="1263" spans="2:9" x14ac:dyDescent="0.15">
      <c r="B1263" s="4">
        <v>135</v>
      </c>
      <c r="C1263" s="5">
        <v>434613</v>
      </c>
      <c r="D1263" s="5">
        <v>11746</v>
      </c>
      <c r="E1263" s="5">
        <v>6609</v>
      </c>
      <c r="F1263" s="5">
        <v>16817</v>
      </c>
      <c r="G1263" s="5">
        <v>37</v>
      </c>
      <c r="H1263" s="5">
        <v>2780.6527999999998</v>
      </c>
      <c r="I1263" s="6"/>
    </row>
    <row r="1264" spans="2:9" x14ac:dyDescent="0.15">
      <c r="B1264" s="4">
        <v>136</v>
      </c>
      <c r="C1264" s="5">
        <v>292013</v>
      </c>
      <c r="D1264" s="5">
        <v>10069</v>
      </c>
      <c r="E1264" s="5">
        <v>7121</v>
      </c>
      <c r="F1264" s="5">
        <v>13553</v>
      </c>
      <c r="G1264" s="5">
        <v>29</v>
      </c>
      <c r="H1264" s="5">
        <v>1831.2782</v>
      </c>
      <c r="I1264" s="6"/>
    </row>
    <row r="1265" spans="2:9" x14ac:dyDescent="0.15">
      <c r="B1265" s="4">
        <v>137</v>
      </c>
      <c r="C1265" s="5">
        <v>121874</v>
      </c>
      <c r="D1265" s="5">
        <v>6770</v>
      </c>
      <c r="E1265" s="5">
        <v>3409</v>
      </c>
      <c r="F1265" s="5">
        <v>10161</v>
      </c>
      <c r="G1265" s="5">
        <v>18</v>
      </c>
      <c r="H1265" s="5">
        <v>2269.2935000000002</v>
      </c>
      <c r="I1265" s="6"/>
    </row>
    <row r="1266" spans="2:9" x14ac:dyDescent="0.15">
      <c r="B1266" s="4">
        <v>138</v>
      </c>
      <c r="C1266" s="5">
        <v>341183</v>
      </c>
      <c r="D1266" s="5">
        <v>7259</v>
      </c>
      <c r="E1266" s="5">
        <v>209</v>
      </c>
      <c r="F1266" s="5">
        <v>14897</v>
      </c>
      <c r="G1266" s="5">
        <v>47</v>
      </c>
      <c r="H1266" s="5">
        <v>3797.5347000000002</v>
      </c>
      <c r="I1266" s="6"/>
    </row>
    <row r="1267" spans="2:9" x14ac:dyDescent="0.15">
      <c r="B1267" s="4">
        <v>139</v>
      </c>
      <c r="C1267" s="5">
        <v>305067</v>
      </c>
      <c r="D1267" s="5">
        <v>11298</v>
      </c>
      <c r="E1267" s="5">
        <v>7153</v>
      </c>
      <c r="F1267" s="5">
        <v>15537</v>
      </c>
      <c r="G1267" s="5">
        <v>27</v>
      </c>
      <c r="H1267" s="5">
        <v>2216.3735000000001</v>
      </c>
      <c r="I1267" s="6"/>
    </row>
    <row r="1268" spans="2:9" x14ac:dyDescent="0.15">
      <c r="B1268" s="4">
        <v>140</v>
      </c>
      <c r="C1268" s="5">
        <v>459174</v>
      </c>
      <c r="D1268" s="5">
        <v>12083</v>
      </c>
      <c r="E1268" s="5">
        <v>8081</v>
      </c>
      <c r="F1268" s="5">
        <v>17361</v>
      </c>
      <c r="G1268" s="5">
        <v>38</v>
      </c>
      <c r="H1268" s="5">
        <v>2624.1723999999999</v>
      </c>
      <c r="I1268" s="6"/>
    </row>
    <row r="1269" spans="2:9" x14ac:dyDescent="0.15">
      <c r="B1269" s="4">
        <v>141</v>
      </c>
      <c r="C1269" s="5">
        <v>522043</v>
      </c>
      <c r="D1269" s="5">
        <v>12140</v>
      </c>
      <c r="E1269" s="5">
        <v>3889</v>
      </c>
      <c r="F1269" s="5">
        <v>21425</v>
      </c>
      <c r="G1269" s="5">
        <v>43</v>
      </c>
      <c r="H1269" s="5">
        <v>4944.3266999999996</v>
      </c>
      <c r="I1269" s="6"/>
    </row>
    <row r="1270" spans="2:9" x14ac:dyDescent="0.15">
      <c r="B1270" s="4">
        <v>142</v>
      </c>
      <c r="C1270" s="5">
        <v>459144</v>
      </c>
      <c r="D1270" s="5">
        <v>11478</v>
      </c>
      <c r="E1270" s="5">
        <v>6225</v>
      </c>
      <c r="F1270" s="5">
        <v>17233</v>
      </c>
      <c r="G1270" s="5">
        <v>40</v>
      </c>
      <c r="H1270" s="5">
        <v>3116.8516</v>
      </c>
      <c r="I1270" s="6"/>
    </row>
    <row r="1271" spans="2:9" x14ac:dyDescent="0.15">
      <c r="B1271" s="4">
        <v>143</v>
      </c>
      <c r="C1271" s="5">
        <v>382400</v>
      </c>
      <c r="D1271" s="5">
        <v>11950</v>
      </c>
      <c r="E1271" s="5">
        <v>7121</v>
      </c>
      <c r="F1271" s="5">
        <v>15953</v>
      </c>
      <c r="G1271" s="5">
        <v>32</v>
      </c>
      <c r="H1271" s="5">
        <v>2296.9263000000001</v>
      </c>
      <c r="I1271" s="6"/>
    </row>
    <row r="1272" spans="2:9" x14ac:dyDescent="0.15">
      <c r="B1272" s="4">
        <v>144</v>
      </c>
      <c r="C1272" s="5">
        <v>201788</v>
      </c>
      <c r="D1272" s="5">
        <v>7206</v>
      </c>
      <c r="E1272" s="5">
        <v>4017</v>
      </c>
      <c r="F1272" s="5">
        <v>10929</v>
      </c>
      <c r="G1272" s="5">
        <v>28</v>
      </c>
      <c r="H1272" s="5">
        <v>1817.8672999999999</v>
      </c>
      <c r="I1272" s="6"/>
    </row>
    <row r="1273" spans="2:9" x14ac:dyDescent="0.15">
      <c r="B1273" s="4">
        <v>145</v>
      </c>
      <c r="C1273" s="5">
        <v>684640</v>
      </c>
      <c r="D1273" s="5">
        <v>10697</v>
      </c>
      <c r="E1273" s="5">
        <v>5937</v>
      </c>
      <c r="F1273" s="5">
        <v>18161</v>
      </c>
      <c r="G1273" s="5">
        <v>64</v>
      </c>
      <c r="H1273" s="5">
        <v>2876</v>
      </c>
      <c r="I1273" s="6"/>
    </row>
    <row r="1274" spans="2:9" x14ac:dyDescent="0.15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15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15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15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15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15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15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15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15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15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15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15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15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15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15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15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15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15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15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15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15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15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15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15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15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15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15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15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15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15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15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15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15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15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15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15">
      <c r="B1309" s="4">
        <v>181</v>
      </c>
      <c r="I1309" s="6"/>
    </row>
    <row r="1310" spans="1:10" x14ac:dyDescent="0.15">
      <c r="A1310" s="14" t="s">
        <v>10</v>
      </c>
      <c r="B1310" s="3">
        <v>145</v>
      </c>
      <c r="I1310" s="6"/>
    </row>
    <row r="1311" spans="1:10" x14ac:dyDescent="0.15">
      <c r="A1311" t="s">
        <v>67</v>
      </c>
      <c r="B1311" s="15"/>
      <c r="C1311" s="8">
        <f>AVERAGE(C1129:C1309)</f>
        <v>478458.75172413792</v>
      </c>
      <c r="D1311" s="8"/>
      <c r="E1311" s="8"/>
      <c r="F1311" s="8"/>
      <c r="G1311" s="8"/>
      <c r="H1311" s="8"/>
      <c r="I1311" s="9"/>
      <c r="J1311" s="17">
        <f>AVERAGE(D1129:D1309)</f>
        <v>14094.682758620689</v>
      </c>
    </row>
    <row r="1312" spans="1:10" x14ac:dyDescent="0.15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15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15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15">
      <c r="B1315" s="4"/>
      <c r="C1315" s="16"/>
      <c r="D1315" s="16"/>
      <c r="E1315" s="16"/>
      <c r="F1315" s="16"/>
      <c r="G1315" s="16"/>
      <c r="H1315" s="16"/>
      <c r="I1315" s="18"/>
    </row>
    <row r="1316" spans="1:9" x14ac:dyDescent="0.15">
      <c r="A1316" s="6"/>
      <c r="B1316" s="16">
        <v>1</v>
      </c>
      <c r="C1316" s="16">
        <v>225160</v>
      </c>
      <c r="D1316" s="16">
        <v>7764</v>
      </c>
      <c r="E1316" s="16">
        <v>4648</v>
      </c>
      <c r="F1316" s="16">
        <v>11880</v>
      </c>
      <c r="G1316" s="16">
        <v>29</v>
      </c>
      <c r="H1316" s="16">
        <v>2340.2921999999999</v>
      </c>
      <c r="I1316" s="18"/>
    </row>
    <row r="1317" spans="1:9" x14ac:dyDescent="0.15">
      <c r="A1317" s="6"/>
      <c r="B1317" s="16">
        <v>2</v>
      </c>
      <c r="C1317" s="16">
        <v>404920</v>
      </c>
      <c r="D1317" s="16">
        <v>9416</v>
      </c>
      <c r="E1317" s="16">
        <v>4264</v>
      </c>
      <c r="F1317" s="16">
        <v>17928</v>
      </c>
      <c r="G1317" s="16">
        <v>43</v>
      </c>
      <c r="H1317" s="16">
        <v>3588.0351999999998</v>
      </c>
      <c r="I1317" s="18"/>
    </row>
    <row r="1318" spans="1:9" x14ac:dyDescent="0.15">
      <c r="A1318" s="6"/>
      <c r="B1318" s="16">
        <v>3</v>
      </c>
      <c r="C1318" s="16">
        <v>888816</v>
      </c>
      <c r="D1318" s="16">
        <v>11395</v>
      </c>
      <c r="E1318" s="16">
        <v>5128</v>
      </c>
      <c r="F1318" s="16">
        <v>21480</v>
      </c>
      <c r="G1318" s="16">
        <v>78</v>
      </c>
      <c r="H1318" s="16">
        <v>3772.86</v>
      </c>
      <c r="I1318" s="18"/>
    </row>
    <row r="1319" spans="1:9" x14ac:dyDescent="0.15">
      <c r="A1319" s="6"/>
      <c r="B1319" s="16">
        <v>4</v>
      </c>
      <c r="C1319" s="16">
        <v>503024</v>
      </c>
      <c r="D1319" s="16">
        <v>10935</v>
      </c>
      <c r="E1319" s="16">
        <v>5544</v>
      </c>
      <c r="F1319" s="16">
        <v>17768</v>
      </c>
      <c r="G1319" s="16">
        <v>46</v>
      </c>
      <c r="H1319" s="16">
        <v>3337.0046000000002</v>
      </c>
      <c r="I1319" s="18"/>
    </row>
    <row r="1320" spans="1:9" x14ac:dyDescent="0.15">
      <c r="A1320" s="6"/>
      <c r="B1320" s="16">
        <v>5</v>
      </c>
      <c r="C1320" s="16">
        <v>448648</v>
      </c>
      <c r="D1320" s="16">
        <v>9969</v>
      </c>
      <c r="E1320" s="16">
        <v>2408</v>
      </c>
      <c r="F1320" s="16">
        <v>19368</v>
      </c>
      <c r="G1320" s="16">
        <v>45</v>
      </c>
      <c r="H1320" s="16">
        <v>4865.0747000000001</v>
      </c>
      <c r="I1320" s="18"/>
    </row>
    <row r="1321" spans="1:9" x14ac:dyDescent="0.15">
      <c r="A1321" s="6"/>
      <c r="B1321" s="16">
        <v>6</v>
      </c>
      <c r="C1321" s="16">
        <v>320928</v>
      </c>
      <c r="D1321" s="16">
        <v>8023</v>
      </c>
      <c r="E1321" s="16">
        <v>1224</v>
      </c>
      <c r="F1321" s="16">
        <v>16520</v>
      </c>
      <c r="G1321" s="16">
        <v>40</v>
      </c>
      <c r="H1321" s="16">
        <v>3946.9014000000002</v>
      </c>
      <c r="I1321" s="18"/>
    </row>
    <row r="1322" spans="1:9" x14ac:dyDescent="0.15">
      <c r="A1322" s="6"/>
      <c r="B1322" s="16">
        <v>7</v>
      </c>
      <c r="C1322" s="16">
        <v>449200</v>
      </c>
      <c r="D1322" s="16">
        <v>11821</v>
      </c>
      <c r="E1322" s="16">
        <v>6152</v>
      </c>
      <c r="F1322" s="16">
        <v>19400</v>
      </c>
      <c r="G1322" s="16">
        <v>38</v>
      </c>
      <c r="H1322" s="16">
        <v>3622.0268999999998</v>
      </c>
      <c r="I1322" s="18"/>
    </row>
    <row r="1323" spans="1:9" x14ac:dyDescent="0.15">
      <c r="A1323" s="6"/>
      <c r="B1323" s="16">
        <v>8</v>
      </c>
      <c r="C1323" s="16">
        <v>338744</v>
      </c>
      <c r="D1323" s="16">
        <v>8685</v>
      </c>
      <c r="E1323" s="16">
        <v>3208</v>
      </c>
      <c r="F1323" s="16">
        <v>14248</v>
      </c>
      <c r="G1323" s="16">
        <v>39</v>
      </c>
      <c r="H1323" s="16">
        <v>2684.1972999999998</v>
      </c>
      <c r="I1323" s="18"/>
    </row>
    <row r="1324" spans="1:9" x14ac:dyDescent="0.15">
      <c r="A1324" s="6"/>
      <c r="B1324" s="16">
        <v>9</v>
      </c>
      <c r="C1324" s="16">
        <v>298320</v>
      </c>
      <c r="D1324" s="16">
        <v>8774</v>
      </c>
      <c r="E1324" s="16">
        <v>5544</v>
      </c>
      <c r="F1324" s="16">
        <v>14344</v>
      </c>
      <c r="G1324" s="16">
        <v>34</v>
      </c>
      <c r="H1324" s="16">
        <v>2142.5727999999999</v>
      </c>
      <c r="I1324" s="18"/>
    </row>
    <row r="1325" spans="1:9" x14ac:dyDescent="0.15">
      <c r="A1325" s="6"/>
      <c r="B1325" s="16">
        <v>10</v>
      </c>
      <c r="C1325" s="16">
        <v>515952</v>
      </c>
      <c r="D1325" s="16">
        <v>11216</v>
      </c>
      <c r="E1325" s="16">
        <v>5416</v>
      </c>
      <c r="F1325" s="16">
        <v>20520</v>
      </c>
      <c r="G1325" s="16">
        <v>46</v>
      </c>
      <c r="H1325" s="16">
        <v>4113.2049999999999</v>
      </c>
      <c r="I1325" s="18"/>
    </row>
    <row r="1326" spans="1:9" x14ac:dyDescent="0.15">
      <c r="A1326" s="6"/>
      <c r="B1326" s="16">
        <v>11</v>
      </c>
      <c r="C1326" s="16">
        <v>430128</v>
      </c>
      <c r="D1326" s="16">
        <v>11319</v>
      </c>
      <c r="E1326" s="16">
        <v>5896</v>
      </c>
      <c r="F1326" s="16">
        <v>18344</v>
      </c>
      <c r="G1326" s="16">
        <v>38</v>
      </c>
      <c r="H1326" s="16">
        <v>3496.4023000000002</v>
      </c>
      <c r="I1326" s="18"/>
    </row>
    <row r="1327" spans="1:9" x14ac:dyDescent="0.15">
      <c r="A1327" s="6"/>
      <c r="B1327" s="5">
        <v>12</v>
      </c>
      <c r="C1327" s="16">
        <v>254688</v>
      </c>
      <c r="D1327" s="16">
        <v>7959</v>
      </c>
      <c r="E1327" s="16">
        <v>4232</v>
      </c>
      <c r="F1327" s="16">
        <v>12616</v>
      </c>
      <c r="G1327" s="16">
        <v>32</v>
      </c>
      <c r="H1327" s="16">
        <v>2044.9489000000001</v>
      </c>
      <c r="I1327" s="18"/>
    </row>
    <row r="1328" spans="1:9" x14ac:dyDescent="0.15">
      <c r="B1328" s="4">
        <v>13</v>
      </c>
      <c r="C1328" s="16">
        <v>304688</v>
      </c>
      <c r="D1328" s="16">
        <v>8961</v>
      </c>
      <c r="E1328" s="16">
        <v>4136</v>
      </c>
      <c r="F1328" s="16">
        <v>15240</v>
      </c>
      <c r="G1328" s="16">
        <v>34</v>
      </c>
      <c r="H1328" s="16">
        <v>3092.0535</v>
      </c>
      <c r="I1328" s="18"/>
    </row>
    <row r="1329" spans="2:9" x14ac:dyDescent="0.15">
      <c r="B1329" s="4">
        <v>14</v>
      </c>
      <c r="C1329" s="16">
        <v>937336</v>
      </c>
      <c r="D1329" s="16">
        <v>14878</v>
      </c>
      <c r="E1329" s="16">
        <v>8136</v>
      </c>
      <c r="F1329" s="16">
        <v>26280</v>
      </c>
      <c r="G1329" s="16">
        <v>63</v>
      </c>
      <c r="H1329" s="16">
        <v>5331.2456000000002</v>
      </c>
      <c r="I1329" s="18"/>
    </row>
    <row r="1330" spans="2:9" x14ac:dyDescent="0.15">
      <c r="B1330" s="4">
        <v>15</v>
      </c>
      <c r="C1330" s="16">
        <v>908688</v>
      </c>
      <c r="D1330" s="16">
        <v>16827</v>
      </c>
      <c r="E1330" s="16">
        <v>5096</v>
      </c>
      <c r="F1330" s="16">
        <v>28712</v>
      </c>
      <c r="G1330" s="16">
        <v>54</v>
      </c>
      <c r="H1330" s="16">
        <v>6734.9179999999997</v>
      </c>
      <c r="I1330" s="18"/>
    </row>
    <row r="1331" spans="2:9" x14ac:dyDescent="0.15">
      <c r="B1331" s="4">
        <v>16</v>
      </c>
      <c r="C1331" s="16">
        <v>312488</v>
      </c>
      <c r="D1331" s="16">
        <v>9469</v>
      </c>
      <c r="E1331" s="16">
        <v>5544</v>
      </c>
      <c r="F1331" s="16">
        <v>13544</v>
      </c>
      <c r="G1331" s="16">
        <v>33</v>
      </c>
      <c r="H1331" s="16">
        <v>2449.5122000000001</v>
      </c>
      <c r="I1331" s="18"/>
    </row>
    <row r="1332" spans="2:9" x14ac:dyDescent="0.15">
      <c r="B1332" s="4">
        <v>17</v>
      </c>
      <c r="C1332" s="16">
        <v>433976</v>
      </c>
      <c r="D1332" s="16">
        <v>11127</v>
      </c>
      <c r="E1332" s="16">
        <v>5736</v>
      </c>
      <c r="F1332" s="16">
        <v>17800</v>
      </c>
      <c r="G1332" s="16">
        <v>39</v>
      </c>
      <c r="H1332" s="16">
        <v>3186.556</v>
      </c>
      <c r="I1332" s="18"/>
    </row>
    <row r="1333" spans="2:9" x14ac:dyDescent="0.15">
      <c r="B1333" s="4">
        <v>18</v>
      </c>
      <c r="C1333" s="16">
        <v>194784</v>
      </c>
      <c r="D1333" s="16">
        <v>8116</v>
      </c>
      <c r="E1333" s="16">
        <v>4840</v>
      </c>
      <c r="F1333" s="16">
        <v>11752</v>
      </c>
      <c r="G1333" s="16">
        <v>24</v>
      </c>
      <c r="H1333" s="16">
        <v>1995.6084000000001</v>
      </c>
      <c r="I1333" s="18"/>
    </row>
    <row r="1334" spans="2:9" x14ac:dyDescent="0.15">
      <c r="B1334" s="4">
        <v>19</v>
      </c>
      <c r="C1334" s="16">
        <v>628512</v>
      </c>
      <c r="D1334" s="16">
        <v>15712</v>
      </c>
      <c r="E1334" s="16">
        <v>8360</v>
      </c>
      <c r="F1334" s="16">
        <v>24232</v>
      </c>
      <c r="G1334" s="16">
        <v>40</v>
      </c>
      <c r="H1334" s="16">
        <v>4797.8086000000003</v>
      </c>
      <c r="I1334" s="18"/>
    </row>
    <row r="1335" spans="2:9" x14ac:dyDescent="0.15">
      <c r="B1335" s="4">
        <v>20</v>
      </c>
      <c r="C1335" s="16">
        <v>645496</v>
      </c>
      <c r="D1335" s="16">
        <v>12656</v>
      </c>
      <c r="E1335" s="16">
        <v>7144</v>
      </c>
      <c r="F1335" s="16">
        <v>19016</v>
      </c>
      <c r="G1335" s="16">
        <v>51</v>
      </c>
      <c r="H1335" s="16">
        <v>3238.9000999999998</v>
      </c>
      <c r="I1335" s="18"/>
    </row>
    <row r="1336" spans="2:9" x14ac:dyDescent="0.15">
      <c r="B1336" s="4">
        <v>21</v>
      </c>
      <c r="C1336" s="16">
        <v>721000</v>
      </c>
      <c r="D1336" s="16">
        <v>17585</v>
      </c>
      <c r="E1336" s="16">
        <v>7752</v>
      </c>
      <c r="F1336" s="16">
        <v>28424</v>
      </c>
      <c r="G1336" s="16">
        <v>41</v>
      </c>
      <c r="H1336" s="16">
        <v>5845.4687999999996</v>
      </c>
      <c r="I1336" s="18"/>
    </row>
    <row r="1337" spans="2:9" x14ac:dyDescent="0.15">
      <c r="B1337" s="4">
        <v>22</v>
      </c>
      <c r="C1337" s="16">
        <v>833944</v>
      </c>
      <c r="D1337" s="16">
        <v>15162</v>
      </c>
      <c r="E1337" s="16">
        <v>6056</v>
      </c>
      <c r="F1337" s="16">
        <v>27624</v>
      </c>
      <c r="G1337" s="16">
        <v>55</v>
      </c>
      <c r="H1337" s="16">
        <v>6025.7389999999996</v>
      </c>
      <c r="I1337" s="18"/>
    </row>
    <row r="1338" spans="2:9" x14ac:dyDescent="0.15">
      <c r="B1338" s="4">
        <v>23</v>
      </c>
      <c r="C1338" s="16">
        <v>1310688</v>
      </c>
      <c r="D1338" s="16">
        <v>16383</v>
      </c>
      <c r="E1338" s="16">
        <v>9032</v>
      </c>
      <c r="F1338" s="16">
        <v>25256</v>
      </c>
      <c r="G1338" s="16">
        <v>80</v>
      </c>
      <c r="H1338" s="16">
        <v>4334.6513999999997</v>
      </c>
      <c r="I1338" s="18"/>
    </row>
    <row r="1339" spans="2:9" x14ac:dyDescent="0.15">
      <c r="B1339" s="4">
        <v>24</v>
      </c>
      <c r="C1339" s="16">
        <v>568648</v>
      </c>
      <c r="D1339" s="16">
        <v>12636</v>
      </c>
      <c r="E1339" s="16">
        <v>6120</v>
      </c>
      <c r="F1339" s="16">
        <v>24136</v>
      </c>
      <c r="G1339" s="16">
        <v>45</v>
      </c>
      <c r="H1339" s="16">
        <v>4828.8535000000002</v>
      </c>
      <c r="I1339" s="18"/>
    </row>
    <row r="1340" spans="2:9" x14ac:dyDescent="0.15">
      <c r="B1340" s="4">
        <v>25</v>
      </c>
      <c r="C1340" s="16">
        <v>361512</v>
      </c>
      <c r="D1340" s="16">
        <v>9770</v>
      </c>
      <c r="E1340" s="16">
        <v>5096</v>
      </c>
      <c r="F1340" s="16">
        <v>15336</v>
      </c>
      <c r="G1340" s="16">
        <v>37</v>
      </c>
      <c r="H1340" s="16">
        <v>2699.1444999999999</v>
      </c>
      <c r="I1340" s="18"/>
    </row>
    <row r="1341" spans="2:9" x14ac:dyDescent="0.15">
      <c r="B1341" s="4">
        <v>26</v>
      </c>
      <c r="C1341" s="16">
        <v>264032</v>
      </c>
      <c r="D1341" s="16">
        <v>8251</v>
      </c>
      <c r="E1341" s="16">
        <v>4264</v>
      </c>
      <c r="F1341" s="16">
        <v>11752</v>
      </c>
      <c r="G1341" s="16">
        <v>32</v>
      </c>
      <c r="H1341" s="16">
        <v>1947.1602</v>
      </c>
      <c r="I1341" s="18"/>
    </row>
    <row r="1342" spans="2:9" x14ac:dyDescent="0.15">
      <c r="B1342" s="4">
        <v>27</v>
      </c>
      <c r="C1342" s="16">
        <v>994616</v>
      </c>
      <c r="D1342" s="16">
        <v>12590</v>
      </c>
      <c r="E1342" s="16">
        <v>6696</v>
      </c>
      <c r="F1342" s="16">
        <v>25608</v>
      </c>
      <c r="G1342" s="16">
        <v>79</v>
      </c>
      <c r="H1342" s="16">
        <v>5029.7790000000005</v>
      </c>
      <c r="I1342" s="18"/>
    </row>
    <row r="1343" spans="2:9" x14ac:dyDescent="0.15">
      <c r="B1343" s="4">
        <v>28</v>
      </c>
      <c r="C1343" s="16">
        <v>355496</v>
      </c>
      <c r="D1343" s="16">
        <v>10772</v>
      </c>
      <c r="E1343" s="16">
        <v>8424</v>
      </c>
      <c r="F1343" s="16">
        <v>14408</v>
      </c>
      <c r="G1343" s="16">
        <v>33</v>
      </c>
      <c r="H1343" s="16">
        <v>1972.4656</v>
      </c>
      <c r="I1343" s="18"/>
    </row>
    <row r="1344" spans="2:9" x14ac:dyDescent="0.15">
      <c r="B1344" s="4">
        <v>29</v>
      </c>
      <c r="C1344" s="16">
        <v>339328</v>
      </c>
      <c r="D1344" s="16">
        <v>7712</v>
      </c>
      <c r="E1344" s="16">
        <v>2184</v>
      </c>
      <c r="F1344" s="16">
        <v>15656</v>
      </c>
      <c r="G1344" s="16">
        <v>44</v>
      </c>
      <c r="H1344" s="16">
        <v>3522.6383999999998</v>
      </c>
      <c r="I1344" s="18"/>
    </row>
    <row r="1345" spans="1:9" x14ac:dyDescent="0.15">
      <c r="B1345" s="4">
        <v>30</v>
      </c>
      <c r="C1345" s="16">
        <v>734584</v>
      </c>
      <c r="D1345" s="16">
        <v>12450</v>
      </c>
      <c r="E1345" s="16">
        <v>7048</v>
      </c>
      <c r="F1345" s="16">
        <v>20456</v>
      </c>
      <c r="G1345" s="16">
        <v>59</v>
      </c>
      <c r="H1345" s="16">
        <v>3802.2854000000002</v>
      </c>
      <c r="I1345" s="18"/>
    </row>
    <row r="1346" spans="1:9" x14ac:dyDescent="0.15">
      <c r="A1346" s="6"/>
      <c r="B1346" s="4">
        <v>31</v>
      </c>
      <c r="C1346" s="16">
        <v>356152</v>
      </c>
      <c r="D1346" s="16">
        <v>11488</v>
      </c>
      <c r="E1346" s="16">
        <v>6376</v>
      </c>
      <c r="F1346" s="16">
        <v>19144</v>
      </c>
      <c r="G1346" s="16">
        <v>31</v>
      </c>
      <c r="H1346" s="16">
        <v>3603.4304000000002</v>
      </c>
      <c r="I1346" s="18"/>
    </row>
    <row r="1347" spans="1:9" x14ac:dyDescent="0.15">
      <c r="A1347" s="11"/>
      <c r="B1347" s="5">
        <v>32</v>
      </c>
      <c r="C1347" s="16">
        <v>578240</v>
      </c>
      <c r="D1347" s="16">
        <v>11120</v>
      </c>
      <c r="E1347" s="16">
        <v>5384</v>
      </c>
      <c r="F1347" s="16">
        <v>18792</v>
      </c>
      <c r="G1347" s="16">
        <v>52</v>
      </c>
      <c r="H1347" s="16">
        <v>3327.5587999999998</v>
      </c>
      <c r="I1347" s="18"/>
    </row>
    <row r="1348" spans="1:9" x14ac:dyDescent="0.15">
      <c r="B1348" s="4">
        <v>33</v>
      </c>
      <c r="C1348" s="16">
        <v>387368</v>
      </c>
      <c r="D1348" s="16">
        <v>7308</v>
      </c>
      <c r="E1348" s="16">
        <v>1896</v>
      </c>
      <c r="F1348" s="16">
        <v>16072</v>
      </c>
      <c r="G1348" s="16">
        <v>53</v>
      </c>
      <c r="H1348" s="16">
        <v>3971.6916999999999</v>
      </c>
      <c r="I1348" s="18"/>
    </row>
    <row r="1349" spans="1:9" x14ac:dyDescent="0.15">
      <c r="B1349" s="4">
        <v>34</v>
      </c>
      <c r="C1349" s="16">
        <v>86416</v>
      </c>
      <c r="D1349" s="16">
        <v>8641</v>
      </c>
      <c r="E1349" s="16">
        <v>6792</v>
      </c>
      <c r="F1349" s="16">
        <v>9800</v>
      </c>
      <c r="G1349" s="16">
        <v>10</v>
      </c>
      <c r="H1349" s="16">
        <v>903.68786999999998</v>
      </c>
      <c r="I1349" s="18"/>
    </row>
    <row r="1350" spans="1:9" x14ac:dyDescent="0.15">
      <c r="B1350" s="4">
        <v>35</v>
      </c>
      <c r="C1350" s="16">
        <v>741248</v>
      </c>
      <c r="D1350" s="16">
        <v>12354</v>
      </c>
      <c r="E1350" s="16">
        <v>7336</v>
      </c>
      <c r="F1350" s="16">
        <v>22184</v>
      </c>
      <c r="G1350" s="16">
        <v>60</v>
      </c>
      <c r="H1350" s="16">
        <v>3708.8175999999999</v>
      </c>
      <c r="I1350" s="18"/>
    </row>
    <row r="1351" spans="1:9" x14ac:dyDescent="0.15">
      <c r="B1351" s="4">
        <v>36</v>
      </c>
      <c r="C1351" s="16">
        <v>201472</v>
      </c>
      <c r="D1351" s="16">
        <v>5596</v>
      </c>
      <c r="E1351" s="16">
        <v>2088</v>
      </c>
      <c r="F1351" s="16">
        <v>9032</v>
      </c>
      <c r="G1351" s="16">
        <v>36</v>
      </c>
      <c r="H1351" s="16">
        <v>2043.5402999999999</v>
      </c>
      <c r="I1351" s="18"/>
    </row>
    <row r="1352" spans="1:9" x14ac:dyDescent="0.15">
      <c r="B1352" s="4">
        <v>37</v>
      </c>
      <c r="C1352" s="16">
        <v>300320</v>
      </c>
      <c r="D1352" s="16">
        <v>7508</v>
      </c>
      <c r="E1352" s="16">
        <v>3112</v>
      </c>
      <c r="F1352" s="16">
        <v>12168</v>
      </c>
      <c r="G1352" s="16">
        <v>40</v>
      </c>
      <c r="H1352" s="16">
        <v>2422.4883</v>
      </c>
      <c r="I1352" s="18"/>
    </row>
    <row r="1353" spans="1:9" x14ac:dyDescent="0.15">
      <c r="B1353" s="4">
        <v>38</v>
      </c>
      <c r="C1353" s="16">
        <v>285296</v>
      </c>
      <c r="D1353" s="16">
        <v>10972</v>
      </c>
      <c r="E1353" s="16">
        <v>6952</v>
      </c>
      <c r="F1353" s="16">
        <v>14888</v>
      </c>
      <c r="G1353" s="16">
        <v>26</v>
      </c>
      <c r="H1353" s="16">
        <v>2458.8157000000001</v>
      </c>
      <c r="I1353" s="18"/>
    </row>
    <row r="1354" spans="1:9" x14ac:dyDescent="0.15">
      <c r="B1354" s="4">
        <v>39</v>
      </c>
      <c r="C1354" s="16">
        <v>287552</v>
      </c>
      <c r="D1354" s="16">
        <v>7188</v>
      </c>
      <c r="E1354" s="16">
        <v>1480</v>
      </c>
      <c r="F1354" s="16">
        <v>14472</v>
      </c>
      <c r="G1354" s="16">
        <v>40</v>
      </c>
      <c r="H1354" s="16">
        <v>3554.7719999999999</v>
      </c>
      <c r="I1354" s="18"/>
    </row>
    <row r="1355" spans="1:9" x14ac:dyDescent="0.15">
      <c r="B1355" s="4">
        <v>40</v>
      </c>
      <c r="C1355" s="16">
        <v>588408</v>
      </c>
      <c r="D1355" s="16">
        <v>11537</v>
      </c>
      <c r="E1355" s="16">
        <v>4648</v>
      </c>
      <c r="F1355" s="16">
        <v>19400</v>
      </c>
      <c r="G1355" s="16">
        <v>51</v>
      </c>
      <c r="H1355" s="16">
        <v>3764.3166999999999</v>
      </c>
      <c r="I1355" s="18"/>
    </row>
    <row r="1356" spans="1:9" x14ac:dyDescent="0.15">
      <c r="B1356" s="4">
        <v>41</v>
      </c>
      <c r="C1356" s="16">
        <v>825832</v>
      </c>
      <c r="D1356" s="16">
        <v>14488</v>
      </c>
      <c r="E1356" s="16">
        <v>6824</v>
      </c>
      <c r="F1356" s="16">
        <v>26728</v>
      </c>
      <c r="G1356" s="16">
        <v>57</v>
      </c>
      <c r="H1356" s="16">
        <v>5603.6333000000004</v>
      </c>
      <c r="I1356" s="18"/>
    </row>
    <row r="1357" spans="1:9" x14ac:dyDescent="0.15">
      <c r="B1357" s="4">
        <v>42</v>
      </c>
      <c r="C1357" s="16">
        <v>468928</v>
      </c>
      <c r="D1357" s="16">
        <v>10657</v>
      </c>
      <c r="E1357" s="16">
        <v>5864</v>
      </c>
      <c r="F1357" s="16">
        <v>16584</v>
      </c>
      <c r="G1357" s="16">
        <v>44</v>
      </c>
      <c r="H1357" s="16">
        <v>2733.9389999999999</v>
      </c>
      <c r="I1357" s="18"/>
    </row>
    <row r="1358" spans="1:9" x14ac:dyDescent="0.15">
      <c r="B1358" s="4">
        <v>43</v>
      </c>
      <c r="C1358" s="16">
        <v>515352</v>
      </c>
      <c r="D1358" s="16">
        <v>11984</v>
      </c>
      <c r="E1358" s="16">
        <v>6888</v>
      </c>
      <c r="F1358" s="16">
        <v>21896</v>
      </c>
      <c r="G1358" s="16">
        <v>43</v>
      </c>
      <c r="H1358" s="16">
        <v>4278.5703000000003</v>
      </c>
      <c r="I1358" s="18"/>
    </row>
    <row r="1359" spans="1:9" x14ac:dyDescent="0.15">
      <c r="B1359" s="4">
        <v>44</v>
      </c>
      <c r="C1359" s="16">
        <v>776072</v>
      </c>
      <c r="D1359" s="16">
        <v>13615</v>
      </c>
      <c r="E1359" s="16">
        <v>5000</v>
      </c>
      <c r="F1359" s="16">
        <v>26152</v>
      </c>
      <c r="G1359" s="16">
        <v>57</v>
      </c>
      <c r="H1359" s="16">
        <v>5692.2393000000002</v>
      </c>
      <c r="I1359" s="18"/>
    </row>
    <row r="1360" spans="1:9" x14ac:dyDescent="0.15">
      <c r="B1360" s="4">
        <v>45</v>
      </c>
      <c r="C1360" s="16">
        <v>489720</v>
      </c>
      <c r="D1360" s="16">
        <v>12556</v>
      </c>
      <c r="E1360" s="16">
        <v>7944</v>
      </c>
      <c r="F1360" s="16">
        <v>19080</v>
      </c>
      <c r="G1360" s="16">
        <v>39</v>
      </c>
      <c r="H1360" s="16">
        <v>3090.6496999999999</v>
      </c>
      <c r="I1360" s="18"/>
    </row>
    <row r="1361" spans="2:9" x14ac:dyDescent="0.15">
      <c r="B1361" s="4">
        <v>46</v>
      </c>
      <c r="C1361" s="16">
        <v>576384</v>
      </c>
      <c r="D1361" s="16">
        <v>18012</v>
      </c>
      <c r="E1361" s="16">
        <v>10056</v>
      </c>
      <c r="F1361" s="16">
        <v>25416</v>
      </c>
      <c r="G1361" s="16">
        <v>32</v>
      </c>
      <c r="H1361" s="16">
        <v>3972.8227999999999</v>
      </c>
      <c r="I1361" s="18"/>
    </row>
    <row r="1362" spans="2:9" x14ac:dyDescent="0.15">
      <c r="B1362" s="4">
        <v>47</v>
      </c>
      <c r="C1362" s="16">
        <v>640992</v>
      </c>
      <c r="D1362" s="16">
        <v>14568</v>
      </c>
      <c r="E1362" s="16">
        <v>5512</v>
      </c>
      <c r="F1362" s="16">
        <v>24744</v>
      </c>
      <c r="G1362" s="16">
        <v>44</v>
      </c>
      <c r="H1362" s="16">
        <v>5797.6279999999997</v>
      </c>
      <c r="I1362" s="18"/>
    </row>
    <row r="1363" spans="2:9" x14ac:dyDescent="0.15">
      <c r="B1363" s="4">
        <v>48</v>
      </c>
      <c r="C1363" s="16">
        <v>456904</v>
      </c>
      <c r="D1363" s="16">
        <v>13845</v>
      </c>
      <c r="E1363" s="16">
        <v>7624</v>
      </c>
      <c r="F1363" s="16">
        <v>20968</v>
      </c>
      <c r="G1363" s="16">
        <v>33</v>
      </c>
      <c r="H1363" s="16">
        <v>3464.4158000000002</v>
      </c>
      <c r="I1363" s="18"/>
    </row>
    <row r="1364" spans="2:9" x14ac:dyDescent="0.15">
      <c r="B1364" s="4">
        <v>49</v>
      </c>
      <c r="C1364" s="16">
        <v>433248</v>
      </c>
      <c r="D1364" s="16">
        <v>13539</v>
      </c>
      <c r="E1364" s="16">
        <v>7240</v>
      </c>
      <c r="F1364" s="16">
        <v>20456</v>
      </c>
      <c r="G1364" s="16">
        <v>32</v>
      </c>
      <c r="H1364" s="16">
        <v>3153.0927999999999</v>
      </c>
      <c r="I1364" s="18"/>
    </row>
    <row r="1365" spans="2:9" x14ac:dyDescent="0.15">
      <c r="B1365" s="4">
        <v>50</v>
      </c>
      <c r="C1365" s="16">
        <v>114768</v>
      </c>
      <c r="D1365" s="16">
        <v>8197</v>
      </c>
      <c r="E1365" s="16">
        <v>6920</v>
      </c>
      <c r="F1365" s="16">
        <v>10024</v>
      </c>
      <c r="G1365" s="16">
        <v>14</v>
      </c>
      <c r="H1365" s="16">
        <v>933.75134000000003</v>
      </c>
      <c r="I1365" s="18"/>
    </row>
    <row r="1366" spans="2:9" x14ac:dyDescent="0.15">
      <c r="B1366" s="4">
        <v>51</v>
      </c>
      <c r="C1366" s="16">
        <v>168200</v>
      </c>
      <c r="D1366" s="16">
        <v>9894</v>
      </c>
      <c r="E1366" s="16">
        <v>7112</v>
      </c>
      <c r="F1366" s="16">
        <v>12872</v>
      </c>
      <c r="G1366" s="16">
        <v>17</v>
      </c>
      <c r="H1366" s="16">
        <v>1627.6205</v>
      </c>
      <c r="I1366" s="18"/>
    </row>
    <row r="1367" spans="2:9" x14ac:dyDescent="0.15">
      <c r="B1367" s="4">
        <v>52</v>
      </c>
      <c r="C1367" s="16">
        <v>900976</v>
      </c>
      <c r="D1367" s="16">
        <v>16684</v>
      </c>
      <c r="E1367" s="16">
        <v>11656</v>
      </c>
      <c r="F1367" s="16">
        <v>23816</v>
      </c>
      <c r="G1367" s="16">
        <v>54</v>
      </c>
      <c r="H1367" s="16">
        <v>3021.2876000000001</v>
      </c>
      <c r="I1367" s="18"/>
    </row>
    <row r="1368" spans="2:9" x14ac:dyDescent="0.15">
      <c r="B1368" s="4">
        <v>53</v>
      </c>
      <c r="C1368" s="16">
        <v>463032</v>
      </c>
      <c r="D1368" s="16">
        <v>10768</v>
      </c>
      <c r="E1368" s="16">
        <v>6344</v>
      </c>
      <c r="F1368" s="16">
        <v>16392</v>
      </c>
      <c r="G1368" s="16">
        <v>43</v>
      </c>
      <c r="H1368" s="16">
        <v>2928.1570000000002</v>
      </c>
      <c r="I1368" s="18"/>
    </row>
    <row r="1369" spans="2:9" x14ac:dyDescent="0.15">
      <c r="B1369" s="4">
        <v>54</v>
      </c>
      <c r="C1369" s="16">
        <v>405776</v>
      </c>
      <c r="D1369" s="16">
        <v>11934</v>
      </c>
      <c r="E1369" s="16">
        <v>8328</v>
      </c>
      <c r="F1369" s="16">
        <v>17224</v>
      </c>
      <c r="G1369" s="16">
        <v>34</v>
      </c>
      <c r="H1369" s="16">
        <v>2394.2395000000001</v>
      </c>
      <c r="I1369" s="18"/>
    </row>
    <row r="1370" spans="2:9" x14ac:dyDescent="0.15">
      <c r="B1370" s="4">
        <v>55</v>
      </c>
      <c r="C1370" s="16">
        <v>688136</v>
      </c>
      <c r="D1370" s="16">
        <v>16783</v>
      </c>
      <c r="E1370" s="16">
        <v>11016</v>
      </c>
      <c r="F1370" s="16">
        <v>26760</v>
      </c>
      <c r="G1370" s="16">
        <v>41</v>
      </c>
      <c r="H1370" s="16">
        <v>4424.8890000000001</v>
      </c>
      <c r="I1370" s="18"/>
    </row>
    <row r="1371" spans="2:9" x14ac:dyDescent="0.15">
      <c r="B1371" s="4">
        <v>56</v>
      </c>
      <c r="C1371" s="16">
        <v>604032</v>
      </c>
      <c r="D1371" s="16">
        <v>12584</v>
      </c>
      <c r="E1371" s="16">
        <v>6728</v>
      </c>
      <c r="F1371" s="16">
        <v>21640</v>
      </c>
      <c r="G1371" s="16">
        <v>48</v>
      </c>
      <c r="H1371" s="16">
        <v>3812.2285000000002</v>
      </c>
      <c r="I1371" s="18"/>
    </row>
    <row r="1372" spans="2:9" x14ac:dyDescent="0.15">
      <c r="B1372" s="4">
        <v>57</v>
      </c>
      <c r="C1372" s="16">
        <v>289632</v>
      </c>
      <c r="D1372" s="16">
        <v>10344</v>
      </c>
      <c r="E1372" s="16">
        <v>8392</v>
      </c>
      <c r="F1372" s="16">
        <v>12712</v>
      </c>
      <c r="G1372" s="16">
        <v>28</v>
      </c>
      <c r="H1372" s="16">
        <v>1232.7578000000001</v>
      </c>
      <c r="I1372" s="18"/>
    </row>
    <row r="1373" spans="2:9" x14ac:dyDescent="0.15">
      <c r="B1373" s="4">
        <v>58</v>
      </c>
      <c r="C1373" s="16">
        <v>712304</v>
      </c>
      <c r="D1373" s="16">
        <v>15484</v>
      </c>
      <c r="E1373" s="16">
        <v>5992</v>
      </c>
      <c r="F1373" s="16">
        <v>26888</v>
      </c>
      <c r="G1373" s="16">
        <v>46</v>
      </c>
      <c r="H1373" s="16">
        <v>5676.1704</v>
      </c>
      <c r="I1373" s="18"/>
    </row>
    <row r="1374" spans="2:9" x14ac:dyDescent="0.15">
      <c r="B1374" s="4">
        <v>59</v>
      </c>
      <c r="C1374" s="16">
        <v>490048</v>
      </c>
      <c r="D1374" s="16">
        <v>13612</v>
      </c>
      <c r="E1374" s="16">
        <v>8744</v>
      </c>
      <c r="F1374" s="16">
        <v>19720</v>
      </c>
      <c r="G1374" s="16">
        <v>36</v>
      </c>
      <c r="H1374" s="16">
        <v>3268.721</v>
      </c>
      <c r="I1374" s="18"/>
    </row>
    <row r="1375" spans="2:9" x14ac:dyDescent="0.15">
      <c r="B1375" s="4">
        <v>60</v>
      </c>
      <c r="C1375" s="16">
        <v>711000</v>
      </c>
      <c r="D1375" s="16">
        <v>12927</v>
      </c>
      <c r="E1375" s="16">
        <v>6344</v>
      </c>
      <c r="F1375" s="16">
        <v>21608</v>
      </c>
      <c r="G1375" s="16">
        <v>55</v>
      </c>
      <c r="H1375" s="16">
        <v>4220.7049999999999</v>
      </c>
      <c r="I1375" s="18"/>
    </row>
    <row r="1376" spans="2:9" x14ac:dyDescent="0.15">
      <c r="B1376" s="4">
        <v>61</v>
      </c>
      <c r="C1376" s="16">
        <v>548672</v>
      </c>
      <c r="D1376" s="16">
        <v>13716</v>
      </c>
      <c r="E1376" s="16">
        <v>8264</v>
      </c>
      <c r="F1376" s="16">
        <v>21992</v>
      </c>
      <c r="G1376" s="16">
        <v>40</v>
      </c>
      <c r="H1376" s="16">
        <v>3799.9182000000001</v>
      </c>
      <c r="I1376" s="18"/>
    </row>
    <row r="1377" spans="2:9" x14ac:dyDescent="0.15">
      <c r="B1377" s="4">
        <v>62</v>
      </c>
      <c r="C1377" s="16">
        <v>534800</v>
      </c>
      <c r="D1377" s="16">
        <v>11626</v>
      </c>
      <c r="E1377" s="16">
        <v>5576</v>
      </c>
      <c r="F1377" s="16">
        <v>17896</v>
      </c>
      <c r="G1377" s="16">
        <v>46</v>
      </c>
      <c r="H1377" s="16">
        <v>3206.1406000000002</v>
      </c>
      <c r="I1377" s="18"/>
    </row>
    <row r="1378" spans="2:9" x14ac:dyDescent="0.15">
      <c r="B1378" s="4">
        <v>63</v>
      </c>
      <c r="C1378" s="16">
        <v>393592</v>
      </c>
      <c r="D1378" s="16">
        <v>11245</v>
      </c>
      <c r="E1378" s="16">
        <v>6504</v>
      </c>
      <c r="F1378" s="16">
        <v>16328</v>
      </c>
      <c r="G1378" s="16">
        <v>35</v>
      </c>
      <c r="H1378" s="16">
        <v>2639.7633999999998</v>
      </c>
      <c r="I1378" s="18"/>
    </row>
    <row r="1379" spans="2:9" x14ac:dyDescent="0.15">
      <c r="B1379" s="4">
        <v>64</v>
      </c>
      <c r="C1379" s="16">
        <v>192512</v>
      </c>
      <c r="D1379" s="16">
        <v>9625</v>
      </c>
      <c r="E1379" s="16">
        <v>8008</v>
      </c>
      <c r="F1379" s="16">
        <v>11304</v>
      </c>
      <c r="G1379" s="16">
        <v>20</v>
      </c>
      <c r="H1379" s="16">
        <v>905.72046</v>
      </c>
      <c r="I1379" s="18"/>
    </row>
    <row r="1380" spans="2:9" x14ac:dyDescent="0.15">
      <c r="B1380" s="4">
        <v>65</v>
      </c>
      <c r="C1380" s="16">
        <v>671320</v>
      </c>
      <c r="D1380" s="16">
        <v>13163</v>
      </c>
      <c r="E1380" s="16">
        <v>7208</v>
      </c>
      <c r="F1380" s="16">
        <v>21608</v>
      </c>
      <c r="G1380" s="16">
        <v>51</v>
      </c>
      <c r="H1380" s="16">
        <v>3535.5706</v>
      </c>
      <c r="I1380" s="18"/>
    </row>
    <row r="1381" spans="2:9" x14ac:dyDescent="0.15">
      <c r="B1381" s="4">
        <v>66</v>
      </c>
      <c r="C1381" s="16">
        <v>419968</v>
      </c>
      <c r="D1381" s="16">
        <v>10499</v>
      </c>
      <c r="E1381" s="16">
        <v>6024</v>
      </c>
      <c r="F1381" s="16">
        <v>16296</v>
      </c>
      <c r="G1381" s="16">
        <v>40</v>
      </c>
      <c r="H1381" s="16">
        <v>2597.3240000000001</v>
      </c>
      <c r="I1381" s="18"/>
    </row>
    <row r="1382" spans="2:9" x14ac:dyDescent="0.15">
      <c r="B1382" s="4">
        <v>67</v>
      </c>
      <c r="C1382" s="16">
        <v>609176</v>
      </c>
      <c r="D1382" s="16">
        <v>14166</v>
      </c>
      <c r="E1382" s="16">
        <v>8104</v>
      </c>
      <c r="F1382" s="16">
        <v>22536</v>
      </c>
      <c r="G1382" s="16">
        <v>43</v>
      </c>
      <c r="H1382" s="16">
        <v>4020.2114000000001</v>
      </c>
      <c r="I1382" s="18"/>
    </row>
    <row r="1383" spans="2:9" x14ac:dyDescent="0.15">
      <c r="B1383" s="4">
        <v>68</v>
      </c>
      <c r="C1383" s="16">
        <v>487560</v>
      </c>
      <c r="D1383" s="16">
        <v>13177</v>
      </c>
      <c r="E1383" s="16">
        <v>8360</v>
      </c>
      <c r="F1383" s="16">
        <v>18920</v>
      </c>
      <c r="G1383" s="16">
        <v>37</v>
      </c>
      <c r="H1383" s="16">
        <v>2880.3117999999999</v>
      </c>
      <c r="I1383" s="18"/>
    </row>
    <row r="1384" spans="2:9" x14ac:dyDescent="0.15">
      <c r="B1384" s="4">
        <v>69</v>
      </c>
      <c r="C1384" s="16">
        <v>311536</v>
      </c>
      <c r="D1384" s="16">
        <v>10384</v>
      </c>
      <c r="E1384" s="16">
        <v>6728</v>
      </c>
      <c r="F1384" s="16">
        <v>15048</v>
      </c>
      <c r="G1384" s="16">
        <v>30</v>
      </c>
      <c r="H1384" s="16">
        <v>2445.6812</v>
      </c>
      <c r="I1384" s="18"/>
    </row>
    <row r="1385" spans="2:9" x14ac:dyDescent="0.15">
      <c r="B1385" s="4">
        <v>70</v>
      </c>
      <c r="C1385" s="5">
        <v>305576</v>
      </c>
      <c r="D1385" s="5">
        <v>12223</v>
      </c>
      <c r="E1385" s="5">
        <v>9000</v>
      </c>
      <c r="F1385" s="5">
        <v>15624</v>
      </c>
      <c r="G1385" s="5">
        <v>25</v>
      </c>
      <c r="H1385" s="5">
        <v>1910.499</v>
      </c>
      <c r="I1385" s="6"/>
    </row>
    <row r="1386" spans="2:9" x14ac:dyDescent="0.15">
      <c r="B1386" s="4">
        <v>71</v>
      </c>
      <c r="C1386" s="5">
        <v>126264</v>
      </c>
      <c r="D1386" s="5">
        <v>11478</v>
      </c>
      <c r="E1386" s="5">
        <v>10408</v>
      </c>
      <c r="F1386" s="5">
        <v>12232</v>
      </c>
      <c r="G1386" s="5">
        <v>11</v>
      </c>
      <c r="H1386" s="5">
        <v>545.57230000000004</v>
      </c>
      <c r="I1386" s="6"/>
    </row>
    <row r="1387" spans="2:9" x14ac:dyDescent="0.15">
      <c r="B1387" s="4">
        <v>72</v>
      </c>
      <c r="C1387" s="5">
        <v>311072</v>
      </c>
      <c r="D1387" s="5">
        <v>11109</v>
      </c>
      <c r="E1387" s="5">
        <v>7976</v>
      </c>
      <c r="F1387" s="5">
        <v>14664</v>
      </c>
      <c r="G1387" s="5">
        <v>28</v>
      </c>
      <c r="H1387" s="5">
        <v>2058.951</v>
      </c>
      <c r="I1387" s="6"/>
    </row>
    <row r="1388" spans="2:9" x14ac:dyDescent="0.15">
      <c r="B1388" s="4">
        <v>73</v>
      </c>
      <c r="C1388" s="5">
        <v>288896</v>
      </c>
      <c r="D1388" s="5">
        <v>10317</v>
      </c>
      <c r="E1388" s="5">
        <v>7400</v>
      </c>
      <c r="F1388" s="5">
        <v>13800</v>
      </c>
      <c r="G1388" s="5">
        <v>28</v>
      </c>
      <c r="H1388" s="5">
        <v>1541.8420000000001</v>
      </c>
      <c r="I1388" s="6"/>
    </row>
    <row r="1389" spans="2:9" x14ac:dyDescent="0.15">
      <c r="B1389" s="4">
        <v>74</v>
      </c>
      <c r="C1389" s="5">
        <v>123744</v>
      </c>
      <c r="D1389" s="5">
        <v>10312</v>
      </c>
      <c r="E1389" s="5">
        <v>7944</v>
      </c>
      <c r="F1389" s="5">
        <v>11528</v>
      </c>
      <c r="G1389" s="5">
        <v>12</v>
      </c>
      <c r="H1389" s="5">
        <v>1018.7136</v>
      </c>
      <c r="I1389" s="6"/>
    </row>
    <row r="1390" spans="2:9" x14ac:dyDescent="0.15">
      <c r="B1390" s="4">
        <v>75</v>
      </c>
      <c r="C1390" s="5">
        <v>362072</v>
      </c>
      <c r="D1390" s="5">
        <v>11679</v>
      </c>
      <c r="E1390" s="5">
        <v>7656</v>
      </c>
      <c r="F1390" s="5">
        <v>15304</v>
      </c>
      <c r="G1390" s="5">
        <v>31</v>
      </c>
      <c r="H1390" s="5">
        <v>1837.0150000000001</v>
      </c>
      <c r="I1390" s="6"/>
    </row>
    <row r="1391" spans="2:9" x14ac:dyDescent="0.15">
      <c r="B1391" s="4">
        <v>76</v>
      </c>
      <c r="C1391" s="5">
        <v>608672</v>
      </c>
      <c r="D1391" s="5">
        <v>15216</v>
      </c>
      <c r="E1391" s="5">
        <v>10792</v>
      </c>
      <c r="F1391" s="5">
        <v>22632</v>
      </c>
      <c r="G1391" s="5">
        <v>40</v>
      </c>
      <c r="H1391" s="5">
        <v>3517.1271999999999</v>
      </c>
      <c r="I1391" s="6"/>
    </row>
    <row r="1392" spans="2:9" x14ac:dyDescent="0.15">
      <c r="B1392" s="4">
        <v>77</v>
      </c>
      <c r="C1392" s="5">
        <v>615152</v>
      </c>
      <c r="D1392" s="5">
        <v>13372</v>
      </c>
      <c r="E1392" s="5">
        <v>7144</v>
      </c>
      <c r="F1392" s="5">
        <v>21352</v>
      </c>
      <c r="G1392" s="5">
        <v>46</v>
      </c>
      <c r="H1392" s="5">
        <v>3968.8656999999998</v>
      </c>
      <c r="I1392" s="6"/>
    </row>
    <row r="1393" spans="1:9" x14ac:dyDescent="0.15">
      <c r="B1393" s="4">
        <v>78</v>
      </c>
      <c r="C1393" s="5">
        <v>577016</v>
      </c>
      <c r="D1393" s="5">
        <v>14795</v>
      </c>
      <c r="E1393" s="5">
        <v>7624</v>
      </c>
      <c r="F1393" s="5">
        <v>25288</v>
      </c>
      <c r="G1393" s="5">
        <v>39</v>
      </c>
      <c r="H1393" s="5">
        <v>5041.7049999999999</v>
      </c>
      <c r="I1393" s="6"/>
    </row>
    <row r="1394" spans="1:9" x14ac:dyDescent="0.15">
      <c r="A1394" s="13"/>
      <c r="B1394" s="4">
        <v>79</v>
      </c>
      <c r="C1394" s="5">
        <v>606160</v>
      </c>
      <c r="D1394" s="5">
        <v>13177</v>
      </c>
      <c r="E1394" s="5">
        <v>5192</v>
      </c>
      <c r="F1394" s="5">
        <v>23048</v>
      </c>
      <c r="G1394" s="5">
        <v>46</v>
      </c>
      <c r="H1394" s="5">
        <v>5147.5527000000002</v>
      </c>
      <c r="I1394" s="6"/>
    </row>
    <row r="1395" spans="1:9" x14ac:dyDescent="0.15">
      <c r="A1395" s="5"/>
      <c r="B1395" s="4">
        <v>80</v>
      </c>
      <c r="C1395" s="5">
        <v>538304</v>
      </c>
      <c r="D1395" s="10">
        <v>12234</v>
      </c>
      <c r="E1395" s="5">
        <v>6984</v>
      </c>
      <c r="F1395" s="5">
        <v>19592</v>
      </c>
      <c r="G1395" s="5">
        <v>44</v>
      </c>
      <c r="H1395" s="5">
        <v>3605.0039999999999</v>
      </c>
      <c r="I1395" s="6"/>
    </row>
    <row r="1396" spans="1:9" x14ac:dyDescent="0.15">
      <c r="A1396" s="5"/>
      <c r="B1396" s="4">
        <v>81</v>
      </c>
      <c r="C1396" s="5">
        <v>310696</v>
      </c>
      <c r="D1396" s="5">
        <v>14795</v>
      </c>
      <c r="E1396" s="5">
        <v>13416</v>
      </c>
      <c r="F1396" s="5">
        <v>15880</v>
      </c>
      <c r="G1396" s="5">
        <v>21</v>
      </c>
      <c r="H1396" s="5">
        <v>897.07965000000002</v>
      </c>
      <c r="I1396" s="6"/>
    </row>
    <row r="1397" spans="1:9" x14ac:dyDescent="0.15">
      <c r="B1397" s="4">
        <v>82</v>
      </c>
      <c r="C1397" s="5">
        <v>705640</v>
      </c>
      <c r="D1397" s="5">
        <v>17210</v>
      </c>
      <c r="E1397" s="5">
        <v>13544</v>
      </c>
      <c r="F1397" s="5">
        <v>21448</v>
      </c>
      <c r="G1397" s="5">
        <v>41</v>
      </c>
      <c r="H1397" s="5">
        <v>2246.3560000000002</v>
      </c>
      <c r="I1397" s="6"/>
    </row>
    <row r="1398" spans="1:9" x14ac:dyDescent="0.15">
      <c r="B1398" s="4">
        <v>83</v>
      </c>
      <c r="C1398" s="5">
        <v>631904</v>
      </c>
      <c r="D1398" s="5">
        <v>14361</v>
      </c>
      <c r="E1398" s="5">
        <v>7112</v>
      </c>
      <c r="F1398" s="5">
        <v>23944</v>
      </c>
      <c r="G1398" s="5">
        <v>44</v>
      </c>
      <c r="H1398" s="5">
        <v>4471.9319999999998</v>
      </c>
      <c r="I1398" s="6"/>
    </row>
    <row r="1399" spans="1:9" x14ac:dyDescent="0.15">
      <c r="B1399" s="4">
        <v>84</v>
      </c>
      <c r="C1399" s="5">
        <v>620176</v>
      </c>
      <c r="D1399" s="5">
        <v>14766</v>
      </c>
      <c r="E1399" s="5">
        <v>8616</v>
      </c>
      <c r="F1399" s="5">
        <v>22856</v>
      </c>
      <c r="G1399" s="5">
        <v>42</v>
      </c>
      <c r="H1399" s="5">
        <v>3490.6318000000001</v>
      </c>
      <c r="I1399" s="6"/>
    </row>
    <row r="1400" spans="1:9" x14ac:dyDescent="0.15">
      <c r="B1400" s="4">
        <v>85</v>
      </c>
      <c r="C1400" s="5">
        <v>598136</v>
      </c>
      <c r="D1400" s="5">
        <v>15336</v>
      </c>
      <c r="E1400" s="5">
        <v>9288</v>
      </c>
      <c r="F1400" s="5">
        <v>24808</v>
      </c>
      <c r="G1400" s="5">
        <v>39</v>
      </c>
      <c r="H1400" s="5">
        <v>4114.6714000000002</v>
      </c>
      <c r="I1400" s="6"/>
    </row>
    <row r="1401" spans="1:9" x14ac:dyDescent="0.15">
      <c r="B1401" s="4">
        <v>86</v>
      </c>
      <c r="C1401" s="5">
        <v>637648</v>
      </c>
      <c r="D1401" s="5">
        <v>13861</v>
      </c>
      <c r="E1401" s="5">
        <v>8680</v>
      </c>
      <c r="F1401" s="5">
        <v>21640</v>
      </c>
      <c r="G1401" s="5">
        <v>46</v>
      </c>
      <c r="H1401" s="5">
        <v>4065.3031999999998</v>
      </c>
      <c r="I1401" s="6"/>
    </row>
    <row r="1402" spans="1:9" x14ac:dyDescent="0.15">
      <c r="B1402" s="4">
        <v>87</v>
      </c>
      <c r="C1402" s="5">
        <v>394704</v>
      </c>
      <c r="D1402" s="7">
        <v>13156</v>
      </c>
      <c r="E1402" s="5">
        <v>9160</v>
      </c>
      <c r="F1402" s="5">
        <v>17448</v>
      </c>
      <c r="G1402" s="5">
        <v>30</v>
      </c>
      <c r="H1402" s="5">
        <v>2103.3445000000002</v>
      </c>
      <c r="I1402" s="6"/>
    </row>
    <row r="1403" spans="1:9" x14ac:dyDescent="0.15">
      <c r="B1403" s="4">
        <v>88</v>
      </c>
      <c r="C1403" s="5">
        <v>114216</v>
      </c>
      <c r="D1403" s="5">
        <v>6718</v>
      </c>
      <c r="E1403" s="5">
        <v>5352</v>
      </c>
      <c r="F1403" s="5">
        <v>8936</v>
      </c>
      <c r="G1403" s="5">
        <v>17</v>
      </c>
      <c r="H1403" s="5">
        <v>920.71400000000006</v>
      </c>
      <c r="I1403" s="6"/>
    </row>
    <row r="1404" spans="1:9" x14ac:dyDescent="0.15">
      <c r="B1404" s="4">
        <v>89</v>
      </c>
      <c r="C1404" s="5">
        <v>559200</v>
      </c>
      <c r="D1404" s="5">
        <v>13980</v>
      </c>
      <c r="E1404" s="5">
        <v>9160</v>
      </c>
      <c r="F1404" s="5">
        <v>20168</v>
      </c>
      <c r="G1404" s="5">
        <v>40</v>
      </c>
      <c r="H1404" s="5">
        <v>3138.951</v>
      </c>
      <c r="I1404" s="6"/>
    </row>
    <row r="1405" spans="1:9" x14ac:dyDescent="0.15">
      <c r="B1405" s="4">
        <v>90</v>
      </c>
      <c r="C1405" s="5">
        <v>740832</v>
      </c>
      <c r="D1405" s="5">
        <v>15434</v>
      </c>
      <c r="E1405" s="5">
        <v>6088</v>
      </c>
      <c r="F1405" s="5">
        <v>28296</v>
      </c>
      <c r="G1405" s="5">
        <v>48</v>
      </c>
      <c r="H1405" s="5">
        <v>6384.1480000000001</v>
      </c>
      <c r="I1405" s="6"/>
    </row>
    <row r="1406" spans="1:9" x14ac:dyDescent="0.15">
      <c r="B1406" s="4">
        <v>91</v>
      </c>
      <c r="C1406" s="5">
        <v>255184</v>
      </c>
      <c r="D1406" s="5">
        <v>7505</v>
      </c>
      <c r="E1406" s="5">
        <v>3912</v>
      </c>
      <c r="F1406" s="5">
        <v>11400</v>
      </c>
      <c r="G1406" s="5">
        <v>34</v>
      </c>
      <c r="H1406" s="5">
        <v>2065.6291999999999</v>
      </c>
      <c r="I1406" s="6"/>
    </row>
    <row r="1407" spans="1:9" x14ac:dyDescent="0.15">
      <c r="B1407" s="4">
        <v>92</v>
      </c>
      <c r="C1407" s="5">
        <v>494280</v>
      </c>
      <c r="D1407" s="5">
        <v>12055</v>
      </c>
      <c r="E1407" s="5">
        <v>9032</v>
      </c>
      <c r="F1407" s="5">
        <v>17736</v>
      </c>
      <c r="G1407" s="5">
        <v>41</v>
      </c>
      <c r="H1407" s="5">
        <v>2493.4767999999999</v>
      </c>
      <c r="I1407" s="6"/>
    </row>
    <row r="1408" spans="1:9" x14ac:dyDescent="0.15">
      <c r="B1408" s="4">
        <v>93</v>
      </c>
      <c r="C1408" s="5">
        <v>516776</v>
      </c>
      <c r="D1408" s="5">
        <v>12604</v>
      </c>
      <c r="E1408" s="5">
        <v>6760</v>
      </c>
      <c r="F1408" s="5">
        <v>20936</v>
      </c>
      <c r="G1408" s="5">
        <v>41</v>
      </c>
      <c r="H1408" s="5">
        <v>4008.8195999999998</v>
      </c>
      <c r="I1408" s="6"/>
    </row>
    <row r="1409" spans="2:9" x14ac:dyDescent="0.15">
      <c r="B1409" s="4">
        <v>94</v>
      </c>
      <c r="C1409" s="5">
        <v>155080</v>
      </c>
      <c r="D1409" s="5">
        <v>6203</v>
      </c>
      <c r="E1409" s="5">
        <v>3752</v>
      </c>
      <c r="F1409" s="5">
        <v>9832</v>
      </c>
      <c r="G1409" s="5">
        <v>25</v>
      </c>
      <c r="H1409" s="5">
        <v>1400.6777</v>
      </c>
      <c r="I1409" s="6"/>
    </row>
    <row r="1410" spans="2:9" x14ac:dyDescent="0.15">
      <c r="B1410" s="4">
        <v>95</v>
      </c>
      <c r="C1410" s="5">
        <v>447768</v>
      </c>
      <c r="D1410" s="5">
        <v>11481</v>
      </c>
      <c r="E1410" s="5">
        <v>6664</v>
      </c>
      <c r="F1410" s="5">
        <v>18248</v>
      </c>
      <c r="G1410" s="5">
        <v>39</v>
      </c>
      <c r="H1410" s="5">
        <v>3364.5907999999999</v>
      </c>
      <c r="I1410" s="6"/>
    </row>
    <row r="1411" spans="2:9" x14ac:dyDescent="0.15">
      <c r="B1411" s="4">
        <v>96</v>
      </c>
      <c r="C1411" s="5">
        <v>582624</v>
      </c>
      <c r="D1411" s="5">
        <v>14565</v>
      </c>
      <c r="E1411" s="5">
        <v>4136</v>
      </c>
      <c r="F1411" s="5">
        <v>26312</v>
      </c>
      <c r="G1411" s="5">
        <v>40</v>
      </c>
      <c r="H1411" s="5">
        <v>5728.1229999999996</v>
      </c>
      <c r="I1411" s="6"/>
    </row>
    <row r="1412" spans="2:9" x14ac:dyDescent="0.15">
      <c r="B1412" s="4">
        <v>97</v>
      </c>
      <c r="C1412" s="5">
        <v>300072</v>
      </c>
      <c r="D1412" s="5">
        <v>8110</v>
      </c>
      <c r="E1412" s="5">
        <v>4456</v>
      </c>
      <c r="F1412" s="5">
        <v>14024</v>
      </c>
      <c r="G1412" s="5">
        <v>37</v>
      </c>
      <c r="H1412" s="5">
        <v>2554.9481999999998</v>
      </c>
      <c r="I1412" s="6"/>
    </row>
    <row r="1413" spans="2:9" x14ac:dyDescent="0.15">
      <c r="B1413" s="4">
        <v>98</v>
      </c>
      <c r="C1413" s="5">
        <v>244768</v>
      </c>
      <c r="D1413" s="5">
        <v>7649</v>
      </c>
      <c r="E1413" s="5">
        <v>4072</v>
      </c>
      <c r="F1413" s="5">
        <v>11816</v>
      </c>
      <c r="G1413" s="5">
        <v>32</v>
      </c>
      <c r="H1413" s="5">
        <v>2403.0565999999999</v>
      </c>
      <c r="I1413" s="6"/>
    </row>
    <row r="1414" spans="2:9" x14ac:dyDescent="0.15">
      <c r="B1414" s="4">
        <v>99</v>
      </c>
      <c r="C1414" s="5">
        <v>513064</v>
      </c>
      <c r="D1414" s="5">
        <v>12513</v>
      </c>
      <c r="E1414" s="5">
        <v>5928</v>
      </c>
      <c r="F1414" s="5">
        <v>21256</v>
      </c>
      <c r="G1414" s="5">
        <v>41</v>
      </c>
      <c r="H1414" s="5">
        <v>4182.5450000000001</v>
      </c>
      <c r="I1414" s="6"/>
    </row>
    <row r="1415" spans="2:9" x14ac:dyDescent="0.15">
      <c r="B1415" s="4">
        <v>100</v>
      </c>
      <c r="C1415" s="5">
        <v>380920</v>
      </c>
      <c r="D1415" s="5">
        <v>10883</v>
      </c>
      <c r="E1415" s="5">
        <v>4808</v>
      </c>
      <c r="F1415" s="5">
        <v>17064</v>
      </c>
      <c r="G1415" s="5">
        <v>35</v>
      </c>
      <c r="H1415" s="5">
        <v>2928.5650000000001</v>
      </c>
      <c r="I1415" s="6"/>
    </row>
    <row r="1416" spans="2:9" x14ac:dyDescent="0.15">
      <c r="B1416" s="4">
        <v>101</v>
      </c>
      <c r="C1416" s="5">
        <v>192936</v>
      </c>
      <c r="D1416" s="5">
        <v>7717</v>
      </c>
      <c r="E1416" s="5">
        <v>4872</v>
      </c>
      <c r="F1416" s="5">
        <v>9928</v>
      </c>
      <c r="G1416" s="5">
        <v>25</v>
      </c>
      <c r="H1416" s="5">
        <v>1238.5597</v>
      </c>
      <c r="I1416" s="6"/>
    </row>
    <row r="1417" spans="2:9" x14ac:dyDescent="0.15">
      <c r="B1417" s="4">
        <v>102</v>
      </c>
      <c r="C1417" s="5">
        <v>315976</v>
      </c>
      <c r="D1417" s="5">
        <v>10895</v>
      </c>
      <c r="E1417" s="5">
        <v>6856</v>
      </c>
      <c r="F1417" s="5">
        <v>15336</v>
      </c>
      <c r="G1417" s="5">
        <v>29</v>
      </c>
      <c r="H1417" s="5">
        <v>2282.9940000000001</v>
      </c>
      <c r="I1417" s="6"/>
    </row>
    <row r="1418" spans="2:9" x14ac:dyDescent="0.15">
      <c r="B1418" s="4">
        <v>103</v>
      </c>
      <c r="C1418" s="5">
        <v>462488</v>
      </c>
      <c r="D1418" s="5">
        <v>9840</v>
      </c>
      <c r="E1418" s="5">
        <v>1672</v>
      </c>
      <c r="F1418" s="5">
        <v>18760</v>
      </c>
      <c r="G1418" s="5">
        <v>47</v>
      </c>
      <c r="H1418" s="5">
        <v>4144.4229999999998</v>
      </c>
      <c r="I1418" s="6"/>
    </row>
    <row r="1419" spans="2:9" x14ac:dyDescent="0.15">
      <c r="B1419" s="4">
        <v>104</v>
      </c>
      <c r="C1419" s="5">
        <v>202992</v>
      </c>
      <c r="D1419" s="5">
        <v>9226</v>
      </c>
      <c r="E1419" s="5">
        <v>7336</v>
      </c>
      <c r="F1419" s="5">
        <v>11272</v>
      </c>
      <c r="G1419" s="5">
        <v>22</v>
      </c>
      <c r="H1419" s="5">
        <v>1324.9597000000001</v>
      </c>
      <c r="I1419" s="6"/>
    </row>
    <row r="1420" spans="2:9" x14ac:dyDescent="0.15">
      <c r="B1420" s="4">
        <v>105</v>
      </c>
      <c r="C1420" s="5">
        <v>745152</v>
      </c>
      <c r="D1420" s="5">
        <v>12419</v>
      </c>
      <c r="E1420" s="5">
        <v>5096</v>
      </c>
      <c r="F1420" s="5">
        <v>22984</v>
      </c>
      <c r="G1420" s="5">
        <v>60</v>
      </c>
      <c r="H1420" s="5">
        <v>4858.9287000000004</v>
      </c>
      <c r="I1420" s="6"/>
    </row>
    <row r="1421" spans="2:9" x14ac:dyDescent="0.15">
      <c r="B1421" s="4">
        <v>106</v>
      </c>
      <c r="C1421" s="5">
        <v>701528</v>
      </c>
      <c r="D1421" s="5">
        <v>13755</v>
      </c>
      <c r="E1421" s="5">
        <v>7240</v>
      </c>
      <c r="F1421" s="5">
        <v>22856</v>
      </c>
      <c r="G1421" s="5">
        <v>51</v>
      </c>
      <c r="H1421" s="5">
        <v>4433.0073000000002</v>
      </c>
      <c r="I1421" s="6"/>
    </row>
    <row r="1422" spans="2:9" x14ac:dyDescent="0.15">
      <c r="B1422" s="4">
        <v>107</v>
      </c>
      <c r="C1422" s="5">
        <v>347112</v>
      </c>
      <c r="D1422" s="5">
        <v>10518</v>
      </c>
      <c r="E1422" s="5">
        <v>7336</v>
      </c>
      <c r="F1422" s="5">
        <v>17000</v>
      </c>
      <c r="G1422" s="5">
        <v>33</v>
      </c>
      <c r="H1422" s="5">
        <v>2389.8593999999998</v>
      </c>
      <c r="I1422" s="6"/>
    </row>
    <row r="1423" spans="2:9" x14ac:dyDescent="0.15">
      <c r="B1423" s="4">
        <v>108</v>
      </c>
      <c r="C1423" s="5">
        <v>262512</v>
      </c>
      <c r="D1423" s="5">
        <v>8750</v>
      </c>
      <c r="E1423" s="5">
        <v>5416</v>
      </c>
      <c r="F1423" s="5">
        <v>11560</v>
      </c>
      <c r="G1423" s="5">
        <v>30</v>
      </c>
      <c r="H1423" s="5">
        <v>1712.2633000000001</v>
      </c>
      <c r="I1423" s="6"/>
    </row>
    <row r="1424" spans="2:9" x14ac:dyDescent="0.15">
      <c r="B1424" s="4">
        <v>109</v>
      </c>
      <c r="C1424" s="5">
        <v>176672</v>
      </c>
      <c r="D1424" s="5">
        <v>11042</v>
      </c>
      <c r="E1424" s="5">
        <v>7880</v>
      </c>
      <c r="F1424" s="5">
        <v>15976</v>
      </c>
      <c r="G1424" s="5">
        <v>16</v>
      </c>
      <c r="H1424" s="5">
        <v>2005.5676000000001</v>
      </c>
      <c r="I1424" s="6"/>
    </row>
    <row r="1425" spans="1:9" x14ac:dyDescent="0.15">
      <c r="B1425" s="4">
        <v>110</v>
      </c>
      <c r="C1425" s="5">
        <v>484680</v>
      </c>
      <c r="D1425" s="5">
        <v>11821</v>
      </c>
      <c r="E1425" s="5">
        <v>6280</v>
      </c>
      <c r="F1425" s="5">
        <v>19688</v>
      </c>
      <c r="G1425" s="5">
        <v>41</v>
      </c>
      <c r="H1425" s="5">
        <v>3781.7449000000001</v>
      </c>
      <c r="I1425" s="6"/>
    </row>
    <row r="1426" spans="1:9" x14ac:dyDescent="0.15">
      <c r="B1426" s="4">
        <v>111</v>
      </c>
      <c r="C1426" s="5">
        <v>392304</v>
      </c>
      <c r="D1426" s="5">
        <v>13076</v>
      </c>
      <c r="E1426" s="5">
        <v>7912</v>
      </c>
      <c r="F1426" s="5">
        <v>19112</v>
      </c>
      <c r="G1426" s="5">
        <v>30</v>
      </c>
      <c r="H1426" s="5">
        <v>3218.8422999999998</v>
      </c>
      <c r="I1426" s="6"/>
    </row>
    <row r="1427" spans="1:9" x14ac:dyDescent="0.15">
      <c r="B1427" s="4">
        <v>112</v>
      </c>
      <c r="C1427" s="5">
        <v>142736</v>
      </c>
      <c r="D1427" s="5">
        <v>7929</v>
      </c>
      <c r="E1427" s="5">
        <v>5576</v>
      </c>
      <c r="F1427" s="5">
        <v>9704</v>
      </c>
      <c r="G1427" s="5">
        <v>18</v>
      </c>
      <c r="H1427" s="5">
        <v>1025.0128</v>
      </c>
      <c r="I1427" s="6"/>
    </row>
    <row r="1428" spans="1:9" x14ac:dyDescent="0.15">
      <c r="B1428" s="4">
        <v>113</v>
      </c>
      <c r="C1428" s="5">
        <v>452792</v>
      </c>
      <c r="D1428" s="5">
        <v>11610</v>
      </c>
      <c r="E1428" s="5">
        <v>6376</v>
      </c>
      <c r="F1428" s="5">
        <v>19208</v>
      </c>
      <c r="G1428" s="5">
        <v>39</v>
      </c>
      <c r="H1428" s="5">
        <v>3487.9902000000002</v>
      </c>
      <c r="I1428" s="6"/>
    </row>
    <row r="1429" spans="1:9" x14ac:dyDescent="0.15">
      <c r="B1429" s="4">
        <v>114</v>
      </c>
      <c r="C1429" s="5">
        <v>734880</v>
      </c>
      <c r="D1429" s="5">
        <v>15310</v>
      </c>
      <c r="E1429" s="5">
        <v>8072</v>
      </c>
      <c r="F1429" s="5">
        <v>25128</v>
      </c>
      <c r="G1429" s="5">
        <v>48</v>
      </c>
      <c r="H1429" s="5">
        <v>4925.5977000000003</v>
      </c>
      <c r="I1429" s="6"/>
    </row>
    <row r="1430" spans="1:9" x14ac:dyDescent="0.15">
      <c r="A1430" s="6"/>
      <c r="B1430" s="4">
        <v>115</v>
      </c>
      <c r="C1430" s="5">
        <v>498808</v>
      </c>
      <c r="D1430" s="5">
        <v>12789</v>
      </c>
      <c r="E1430" s="5">
        <v>6472</v>
      </c>
      <c r="F1430" s="5">
        <v>22152</v>
      </c>
      <c r="G1430" s="5">
        <v>39</v>
      </c>
      <c r="H1430" s="5">
        <v>4531.9690000000001</v>
      </c>
      <c r="I1430" s="6"/>
    </row>
    <row r="1431" spans="1:9" x14ac:dyDescent="0.15">
      <c r="A1431" s="11"/>
      <c r="B1431" s="4">
        <v>116</v>
      </c>
      <c r="C1431" s="5">
        <v>126440</v>
      </c>
      <c r="D1431" s="5">
        <v>9726</v>
      </c>
      <c r="E1431" s="5">
        <v>8776</v>
      </c>
      <c r="F1431" s="5">
        <v>10600</v>
      </c>
      <c r="G1431" s="5">
        <v>13</v>
      </c>
      <c r="H1431" s="5">
        <v>577.24084000000005</v>
      </c>
      <c r="I1431" s="6"/>
    </row>
    <row r="1432" spans="1:9" x14ac:dyDescent="0.15">
      <c r="B1432" s="4">
        <v>117</v>
      </c>
      <c r="C1432" s="5">
        <v>722576</v>
      </c>
      <c r="D1432" s="5">
        <v>15708</v>
      </c>
      <c r="E1432" s="5">
        <v>10120</v>
      </c>
      <c r="F1432" s="5">
        <v>24264</v>
      </c>
      <c r="G1432" s="5">
        <v>46</v>
      </c>
      <c r="H1432" s="5">
        <v>4282.9296999999997</v>
      </c>
      <c r="I1432" s="6"/>
    </row>
    <row r="1433" spans="1:9" x14ac:dyDescent="0.15">
      <c r="B1433" s="4">
        <v>118</v>
      </c>
      <c r="C1433" s="5">
        <v>486712</v>
      </c>
      <c r="D1433" s="5">
        <v>9543</v>
      </c>
      <c r="E1433" s="5">
        <v>4648</v>
      </c>
      <c r="F1433" s="5">
        <v>17672</v>
      </c>
      <c r="G1433" s="5">
        <v>51</v>
      </c>
      <c r="H1433" s="5">
        <v>3785.0871999999999</v>
      </c>
      <c r="I1433" s="6"/>
    </row>
    <row r="1434" spans="1:9" x14ac:dyDescent="0.15">
      <c r="B1434" s="4">
        <v>119</v>
      </c>
      <c r="C1434" s="5">
        <v>311520</v>
      </c>
      <c r="D1434" s="5">
        <v>12980</v>
      </c>
      <c r="E1434" s="5">
        <v>9672</v>
      </c>
      <c r="F1434" s="5">
        <v>16456</v>
      </c>
      <c r="G1434" s="5">
        <v>24</v>
      </c>
      <c r="H1434" s="5">
        <v>1888.4082000000001</v>
      </c>
      <c r="I1434" s="6"/>
    </row>
    <row r="1435" spans="1:9" x14ac:dyDescent="0.15">
      <c r="B1435" s="4">
        <v>120</v>
      </c>
      <c r="C1435" s="5">
        <v>311624</v>
      </c>
      <c r="D1435" s="5">
        <v>12464</v>
      </c>
      <c r="E1435" s="5">
        <v>8136</v>
      </c>
      <c r="F1435" s="5">
        <v>15976</v>
      </c>
      <c r="G1435" s="5">
        <v>25</v>
      </c>
      <c r="H1435" s="5">
        <v>2343.5590000000002</v>
      </c>
      <c r="I1435" s="6"/>
    </row>
    <row r="1436" spans="1:9" x14ac:dyDescent="0.15">
      <c r="B1436" s="4">
        <v>121</v>
      </c>
      <c r="C1436" s="5">
        <v>505904</v>
      </c>
      <c r="D1436" s="5">
        <v>13313</v>
      </c>
      <c r="E1436" s="5">
        <v>8360</v>
      </c>
      <c r="F1436" s="5">
        <v>19368</v>
      </c>
      <c r="G1436" s="5">
        <v>38</v>
      </c>
      <c r="H1436" s="5">
        <v>2911.2363</v>
      </c>
      <c r="I1436" s="6"/>
    </row>
    <row r="1437" spans="1:9" x14ac:dyDescent="0.15">
      <c r="B1437" s="4">
        <v>122</v>
      </c>
      <c r="C1437" s="5">
        <v>216984</v>
      </c>
      <c r="D1437" s="5">
        <v>9434</v>
      </c>
      <c r="E1437" s="5">
        <v>7016</v>
      </c>
      <c r="F1437" s="5">
        <v>12392</v>
      </c>
      <c r="G1437" s="5">
        <v>23</v>
      </c>
      <c r="H1437" s="5">
        <v>1851.5261</v>
      </c>
      <c r="I1437" s="6"/>
    </row>
    <row r="1438" spans="1:9" x14ac:dyDescent="0.15">
      <c r="B1438" s="4">
        <v>123</v>
      </c>
      <c r="C1438" s="5">
        <v>106032</v>
      </c>
      <c r="D1438" s="5">
        <v>10603</v>
      </c>
      <c r="E1438" s="5">
        <v>8072</v>
      </c>
      <c r="F1438" s="5">
        <v>12360</v>
      </c>
      <c r="G1438" s="5">
        <v>10</v>
      </c>
      <c r="H1438" s="5">
        <v>1303.4694</v>
      </c>
      <c r="I1438" s="6"/>
    </row>
    <row r="1439" spans="1:9" x14ac:dyDescent="0.15">
      <c r="B1439" s="4">
        <v>124</v>
      </c>
      <c r="C1439" s="5">
        <v>486904</v>
      </c>
      <c r="D1439" s="5">
        <v>11323</v>
      </c>
      <c r="E1439" s="5">
        <v>6696</v>
      </c>
      <c r="F1439" s="5">
        <v>17768</v>
      </c>
      <c r="G1439" s="5">
        <v>43</v>
      </c>
      <c r="H1439" s="5">
        <v>3046.5783999999999</v>
      </c>
      <c r="I1439" s="6"/>
    </row>
    <row r="1440" spans="1:9" x14ac:dyDescent="0.15">
      <c r="B1440" s="4">
        <v>125</v>
      </c>
      <c r="C1440" s="5">
        <v>408720</v>
      </c>
      <c r="D1440" s="5">
        <v>12021</v>
      </c>
      <c r="E1440" s="5">
        <v>7304</v>
      </c>
      <c r="F1440" s="5">
        <v>16168</v>
      </c>
      <c r="G1440" s="5">
        <v>34</v>
      </c>
      <c r="H1440" s="5">
        <v>2319.1707000000001</v>
      </c>
      <c r="I1440" s="6"/>
    </row>
    <row r="1441" spans="2:9" x14ac:dyDescent="0.15">
      <c r="B1441" s="4">
        <v>126</v>
      </c>
      <c r="C1441" s="5">
        <v>97432</v>
      </c>
      <c r="D1441" s="5">
        <v>8857</v>
      </c>
      <c r="E1441" s="5">
        <v>6696</v>
      </c>
      <c r="F1441" s="5">
        <v>10088</v>
      </c>
      <c r="G1441" s="5">
        <v>11</v>
      </c>
      <c r="H1441" s="5">
        <v>1114.0748000000001</v>
      </c>
      <c r="I1441" s="6"/>
    </row>
    <row r="1442" spans="2:9" x14ac:dyDescent="0.15">
      <c r="B1442" s="4">
        <v>127</v>
      </c>
      <c r="C1442" s="5">
        <v>472688</v>
      </c>
      <c r="D1442" s="5">
        <v>12439</v>
      </c>
      <c r="E1442" s="5">
        <v>7240</v>
      </c>
      <c r="F1442" s="5">
        <v>19656</v>
      </c>
      <c r="G1442" s="5">
        <v>38</v>
      </c>
      <c r="H1442" s="5">
        <v>3504.3166999999999</v>
      </c>
      <c r="I1442" s="6"/>
    </row>
    <row r="1443" spans="2:9" x14ac:dyDescent="0.15">
      <c r="B1443" s="4">
        <v>128</v>
      </c>
      <c r="C1443" s="5">
        <v>719944</v>
      </c>
      <c r="D1443" s="5">
        <v>13583</v>
      </c>
      <c r="E1443" s="5">
        <v>8520</v>
      </c>
      <c r="F1443" s="5">
        <v>21896</v>
      </c>
      <c r="G1443" s="5">
        <v>53</v>
      </c>
      <c r="H1443" s="5">
        <v>3533.5913</v>
      </c>
      <c r="I1443" s="6"/>
    </row>
    <row r="1444" spans="2:9" x14ac:dyDescent="0.15">
      <c r="B1444" s="4">
        <v>129</v>
      </c>
      <c r="C1444" s="5">
        <v>741256</v>
      </c>
      <c r="D1444" s="5">
        <v>13985</v>
      </c>
      <c r="E1444" s="5">
        <v>4872</v>
      </c>
      <c r="F1444" s="5">
        <v>24232</v>
      </c>
      <c r="G1444" s="5">
        <v>53</v>
      </c>
      <c r="H1444" s="5">
        <v>5173.2236000000003</v>
      </c>
      <c r="I1444" s="6"/>
    </row>
    <row r="1445" spans="2:9" x14ac:dyDescent="0.15">
      <c r="B1445" s="4">
        <v>130</v>
      </c>
      <c r="C1445" s="5">
        <v>364856</v>
      </c>
      <c r="D1445" s="5">
        <v>11769</v>
      </c>
      <c r="E1445" s="5">
        <v>7656</v>
      </c>
      <c r="F1445" s="5">
        <v>15432</v>
      </c>
      <c r="G1445" s="5">
        <v>31</v>
      </c>
      <c r="H1445" s="5">
        <v>2097.076</v>
      </c>
      <c r="I1445" s="6"/>
    </row>
    <row r="1446" spans="2:9" x14ac:dyDescent="0.15">
      <c r="B1446" s="4">
        <v>131</v>
      </c>
      <c r="C1446" s="5">
        <v>484400</v>
      </c>
      <c r="D1446" s="5">
        <v>11533</v>
      </c>
      <c r="E1446" s="5">
        <v>5544</v>
      </c>
      <c r="F1446" s="5">
        <v>20136</v>
      </c>
      <c r="G1446" s="5">
        <v>42</v>
      </c>
      <c r="H1446" s="5">
        <v>4015.4636</v>
      </c>
      <c r="I1446" s="6"/>
    </row>
    <row r="1447" spans="2:9" x14ac:dyDescent="0.15">
      <c r="B1447" s="4">
        <v>132</v>
      </c>
      <c r="C1447" s="5">
        <v>665336</v>
      </c>
      <c r="D1447" s="5">
        <v>13045</v>
      </c>
      <c r="E1447" s="5">
        <v>6760</v>
      </c>
      <c r="F1447" s="5">
        <v>22344</v>
      </c>
      <c r="G1447" s="5">
        <v>51</v>
      </c>
      <c r="H1447" s="5">
        <v>4310.7094999999999</v>
      </c>
      <c r="I1447" s="6"/>
    </row>
    <row r="1448" spans="2:9" x14ac:dyDescent="0.15">
      <c r="B1448" s="4">
        <v>133</v>
      </c>
      <c r="C1448" s="5">
        <v>485312</v>
      </c>
      <c r="D1448" s="5">
        <v>13480</v>
      </c>
      <c r="E1448" s="5">
        <v>8808</v>
      </c>
      <c r="F1448" s="5">
        <v>20168</v>
      </c>
      <c r="G1448" s="5">
        <v>36</v>
      </c>
      <c r="H1448" s="5">
        <v>2959.8231999999998</v>
      </c>
      <c r="I1448" s="6"/>
    </row>
    <row r="1449" spans="2:9" x14ac:dyDescent="0.15">
      <c r="B1449" s="4">
        <v>134</v>
      </c>
      <c r="C1449" s="5">
        <v>261168</v>
      </c>
      <c r="D1449" s="5">
        <v>10044</v>
      </c>
      <c r="E1449" s="5">
        <v>7688</v>
      </c>
      <c r="F1449" s="5">
        <v>14024</v>
      </c>
      <c r="G1449" s="5">
        <v>26</v>
      </c>
      <c r="H1449" s="5">
        <v>1611.5791999999999</v>
      </c>
      <c r="I1449" s="6"/>
    </row>
    <row r="1450" spans="2:9" x14ac:dyDescent="0.15">
      <c r="B1450" s="4">
        <v>135</v>
      </c>
      <c r="C1450" s="5">
        <v>335680</v>
      </c>
      <c r="D1450" s="5">
        <v>10490</v>
      </c>
      <c r="E1450" s="5">
        <v>7176</v>
      </c>
      <c r="F1450" s="5">
        <v>14440</v>
      </c>
      <c r="G1450" s="5">
        <v>32</v>
      </c>
      <c r="H1450" s="5">
        <v>1833.8685</v>
      </c>
      <c r="I1450" s="6"/>
    </row>
    <row r="1451" spans="2:9" x14ac:dyDescent="0.15">
      <c r="B1451" s="4">
        <v>136</v>
      </c>
      <c r="C1451" s="5">
        <v>365480</v>
      </c>
      <c r="D1451" s="5">
        <v>8914</v>
      </c>
      <c r="E1451" s="5">
        <v>3752</v>
      </c>
      <c r="F1451" s="5">
        <v>16616</v>
      </c>
      <c r="G1451" s="5">
        <v>41</v>
      </c>
      <c r="H1451" s="5">
        <v>3095.0167999999999</v>
      </c>
      <c r="I1451" s="6"/>
    </row>
    <row r="1452" spans="2:9" x14ac:dyDescent="0.15">
      <c r="B1452" s="4">
        <v>137</v>
      </c>
      <c r="C1452" s="5">
        <v>767736</v>
      </c>
      <c r="D1452" s="5">
        <v>16334</v>
      </c>
      <c r="E1452" s="5">
        <v>6696</v>
      </c>
      <c r="F1452" s="5">
        <v>28904</v>
      </c>
      <c r="G1452" s="5">
        <v>47</v>
      </c>
      <c r="H1452" s="5">
        <v>6458.4165000000003</v>
      </c>
      <c r="I1452" s="6"/>
    </row>
    <row r="1453" spans="2:9" x14ac:dyDescent="0.15">
      <c r="B1453" s="4">
        <v>138</v>
      </c>
      <c r="C1453" s="5">
        <v>238040</v>
      </c>
      <c r="D1453" s="5">
        <v>10349</v>
      </c>
      <c r="E1453" s="5">
        <v>8360</v>
      </c>
      <c r="F1453" s="5">
        <v>12552</v>
      </c>
      <c r="G1453" s="5">
        <v>23</v>
      </c>
      <c r="H1453" s="5">
        <v>1246.8676</v>
      </c>
      <c r="I1453" s="6"/>
    </row>
    <row r="1454" spans="2:9" x14ac:dyDescent="0.15">
      <c r="B1454" s="4">
        <v>139</v>
      </c>
      <c r="C1454" s="5">
        <v>582856</v>
      </c>
      <c r="D1454" s="5">
        <v>11895</v>
      </c>
      <c r="E1454" s="5">
        <v>4584</v>
      </c>
      <c r="F1454" s="5">
        <v>24232</v>
      </c>
      <c r="G1454" s="5">
        <v>49</v>
      </c>
      <c r="H1454" s="5">
        <v>5332.3193000000001</v>
      </c>
      <c r="I1454" s="6"/>
    </row>
    <row r="1455" spans="2:9" x14ac:dyDescent="0.15">
      <c r="B1455" s="4">
        <v>140</v>
      </c>
      <c r="C1455" s="5">
        <v>837280</v>
      </c>
      <c r="D1455" s="5">
        <v>13954</v>
      </c>
      <c r="E1455" s="5">
        <v>3720</v>
      </c>
      <c r="F1455" s="5">
        <v>26152</v>
      </c>
      <c r="G1455" s="5">
        <v>60</v>
      </c>
      <c r="H1455" s="5">
        <v>5719.1103999999996</v>
      </c>
      <c r="I1455" s="6"/>
    </row>
    <row r="1456" spans="2:9" x14ac:dyDescent="0.15">
      <c r="B1456" s="4">
        <v>141</v>
      </c>
      <c r="C1456" s="5">
        <v>419872</v>
      </c>
      <c r="D1456" s="5">
        <v>11663</v>
      </c>
      <c r="E1456" s="5">
        <v>6472</v>
      </c>
      <c r="F1456" s="5">
        <v>18376</v>
      </c>
      <c r="G1456" s="5">
        <v>36</v>
      </c>
      <c r="H1456" s="5">
        <v>2937.1655000000001</v>
      </c>
      <c r="I1456" s="6"/>
    </row>
    <row r="1457" spans="2:9" x14ac:dyDescent="0.15">
      <c r="B1457" s="4">
        <v>142</v>
      </c>
      <c r="C1457" s="5">
        <v>370744</v>
      </c>
      <c r="D1457" s="5">
        <v>7888</v>
      </c>
      <c r="E1457" s="5">
        <v>2792</v>
      </c>
      <c r="F1457" s="5">
        <v>14440</v>
      </c>
      <c r="G1457" s="5">
        <v>47</v>
      </c>
      <c r="H1457" s="5">
        <v>2861.1282000000001</v>
      </c>
      <c r="I1457" s="6"/>
    </row>
    <row r="1458" spans="2:9" x14ac:dyDescent="0.15">
      <c r="B1458" s="4">
        <v>143</v>
      </c>
      <c r="C1458" s="5">
        <v>399392</v>
      </c>
      <c r="D1458" s="5">
        <v>11094</v>
      </c>
      <c r="E1458" s="5">
        <v>5544</v>
      </c>
      <c r="F1458" s="5">
        <v>18344</v>
      </c>
      <c r="G1458" s="5">
        <v>36</v>
      </c>
      <c r="H1458" s="5">
        <v>3418.0468999999998</v>
      </c>
      <c r="I1458" s="6"/>
    </row>
    <row r="1459" spans="2:9" x14ac:dyDescent="0.15">
      <c r="B1459" s="4">
        <v>144</v>
      </c>
      <c r="C1459" s="5">
        <v>312776</v>
      </c>
      <c r="D1459" s="5">
        <v>9478</v>
      </c>
      <c r="E1459" s="5">
        <v>4488</v>
      </c>
      <c r="F1459" s="5">
        <v>14952</v>
      </c>
      <c r="G1459" s="5">
        <v>33</v>
      </c>
      <c r="H1459" s="5">
        <v>2653.5639999999999</v>
      </c>
      <c r="I1459" s="6"/>
    </row>
    <row r="1460" spans="2:9" x14ac:dyDescent="0.15">
      <c r="B1460" s="4">
        <v>145</v>
      </c>
      <c r="C1460" s="5">
        <v>277992</v>
      </c>
      <c r="D1460" s="5">
        <v>9585</v>
      </c>
      <c r="E1460" s="5">
        <v>6280</v>
      </c>
      <c r="F1460" s="5">
        <v>13384</v>
      </c>
      <c r="G1460" s="5">
        <v>29</v>
      </c>
      <c r="H1460" s="5">
        <v>2268.1835999999998</v>
      </c>
      <c r="I1460" s="6"/>
    </row>
    <row r="1461" spans="2:9" x14ac:dyDescent="0.15">
      <c r="B1461" s="4">
        <v>146</v>
      </c>
      <c r="C1461" s="5">
        <v>588960</v>
      </c>
      <c r="D1461" s="5">
        <v>11326</v>
      </c>
      <c r="E1461" s="5">
        <v>5352</v>
      </c>
      <c r="F1461" s="5">
        <v>21672</v>
      </c>
      <c r="G1461" s="5">
        <v>52</v>
      </c>
      <c r="H1461" s="5">
        <v>4442.3374000000003</v>
      </c>
      <c r="I1461" s="6"/>
    </row>
    <row r="1462" spans="2:9" x14ac:dyDescent="0.15">
      <c r="B1462" s="4">
        <v>147</v>
      </c>
      <c r="C1462" s="5">
        <v>536816</v>
      </c>
      <c r="D1462" s="5">
        <v>11669</v>
      </c>
      <c r="E1462" s="5">
        <v>6888</v>
      </c>
      <c r="F1462" s="5">
        <v>18632</v>
      </c>
      <c r="G1462" s="5">
        <v>46</v>
      </c>
      <c r="H1462" s="5">
        <v>3403.7505000000001</v>
      </c>
      <c r="I1462" s="6"/>
    </row>
    <row r="1463" spans="2:9" x14ac:dyDescent="0.15">
      <c r="B1463" s="4">
        <v>148</v>
      </c>
      <c r="C1463" s="5">
        <v>193664</v>
      </c>
      <c r="D1463" s="5">
        <v>6916</v>
      </c>
      <c r="E1463" s="5">
        <v>2248</v>
      </c>
      <c r="F1463" s="5">
        <v>12264</v>
      </c>
      <c r="G1463" s="5">
        <v>28</v>
      </c>
      <c r="H1463" s="5">
        <v>2962.9067</v>
      </c>
      <c r="I1463" s="6"/>
    </row>
    <row r="1464" spans="2:9" x14ac:dyDescent="0.15">
      <c r="B1464" s="4">
        <v>149</v>
      </c>
      <c r="C1464" s="5">
        <v>59000</v>
      </c>
      <c r="D1464" s="5">
        <v>3933</v>
      </c>
      <c r="E1464" s="5">
        <v>2632</v>
      </c>
      <c r="F1464" s="5">
        <v>5480</v>
      </c>
      <c r="G1464" s="5">
        <v>15</v>
      </c>
      <c r="H1464" s="5">
        <v>697.28405999999995</v>
      </c>
      <c r="I1464" s="6"/>
    </row>
    <row r="1465" spans="2:9" x14ac:dyDescent="0.15">
      <c r="B1465" s="4">
        <v>150</v>
      </c>
      <c r="C1465" s="5">
        <v>340424</v>
      </c>
      <c r="D1465" s="5">
        <v>11738</v>
      </c>
      <c r="E1465" s="5">
        <v>7848</v>
      </c>
      <c r="F1465" s="5">
        <v>15880</v>
      </c>
      <c r="G1465" s="5">
        <v>29</v>
      </c>
      <c r="H1465" s="5">
        <v>2314.0178000000001</v>
      </c>
      <c r="I1465" s="6"/>
    </row>
    <row r="1466" spans="2:9" x14ac:dyDescent="0.15">
      <c r="B1466" s="4">
        <v>151</v>
      </c>
      <c r="C1466" s="5">
        <v>533232</v>
      </c>
      <c r="D1466" s="5">
        <v>14032</v>
      </c>
      <c r="E1466" s="5">
        <v>6984</v>
      </c>
      <c r="F1466" s="5">
        <v>21224</v>
      </c>
      <c r="G1466" s="5">
        <v>38</v>
      </c>
      <c r="H1466" s="5">
        <v>4092.9223999999999</v>
      </c>
      <c r="I1466" s="6"/>
    </row>
    <row r="1467" spans="2:9" x14ac:dyDescent="0.15">
      <c r="B1467" s="4">
        <v>152</v>
      </c>
      <c r="C1467" s="5">
        <v>177856</v>
      </c>
      <c r="D1467" s="5">
        <v>11116</v>
      </c>
      <c r="E1467" s="5">
        <v>9576</v>
      </c>
      <c r="F1467" s="5">
        <v>13160</v>
      </c>
      <c r="G1467" s="5">
        <v>16</v>
      </c>
      <c r="H1467" s="5">
        <v>1120.9976999999999</v>
      </c>
      <c r="I1467" s="6"/>
    </row>
    <row r="1468" spans="2:9" x14ac:dyDescent="0.15">
      <c r="B1468" s="4">
        <v>153</v>
      </c>
      <c r="C1468" s="5">
        <v>399848</v>
      </c>
      <c r="D1468" s="5">
        <v>10806</v>
      </c>
      <c r="E1468" s="5">
        <v>6056</v>
      </c>
      <c r="F1468" s="5">
        <v>17032</v>
      </c>
      <c r="G1468" s="5">
        <v>37</v>
      </c>
      <c r="H1468" s="5">
        <v>3142.4110999999998</v>
      </c>
      <c r="I1468" s="6"/>
    </row>
    <row r="1469" spans="2:9" x14ac:dyDescent="0.15">
      <c r="B1469" s="4">
        <v>154</v>
      </c>
      <c r="C1469" s="5">
        <v>454928</v>
      </c>
      <c r="D1469" s="5">
        <v>9889</v>
      </c>
      <c r="E1469" s="5">
        <v>3656</v>
      </c>
      <c r="F1469" s="5">
        <v>19240</v>
      </c>
      <c r="G1469" s="5">
        <v>46</v>
      </c>
      <c r="H1469" s="5">
        <v>4403.2114000000001</v>
      </c>
      <c r="I1469" s="6"/>
    </row>
    <row r="1470" spans="2:9" x14ac:dyDescent="0.15">
      <c r="B1470" s="4">
        <v>155</v>
      </c>
      <c r="C1470" s="5">
        <v>433608</v>
      </c>
      <c r="D1470" s="5">
        <v>9635</v>
      </c>
      <c r="E1470" s="5">
        <v>3944</v>
      </c>
      <c r="F1470" s="5">
        <v>18856</v>
      </c>
      <c r="G1470" s="5">
        <v>45</v>
      </c>
      <c r="H1470" s="5">
        <v>4087.7620000000002</v>
      </c>
      <c r="I1470" s="6"/>
    </row>
    <row r="1471" spans="2:9" x14ac:dyDescent="0.15">
      <c r="B1471" s="4">
        <v>156</v>
      </c>
      <c r="C1471" s="5">
        <v>321280</v>
      </c>
      <c r="D1471" s="5">
        <v>8032</v>
      </c>
      <c r="E1471" s="5">
        <v>1960</v>
      </c>
      <c r="F1471" s="5">
        <v>15304</v>
      </c>
      <c r="G1471" s="5">
        <v>40</v>
      </c>
      <c r="H1471" s="5">
        <v>3327.6824000000001</v>
      </c>
      <c r="I1471" s="6"/>
    </row>
    <row r="1472" spans="2:9" x14ac:dyDescent="0.15">
      <c r="B1472" s="4">
        <v>157</v>
      </c>
      <c r="C1472" s="5">
        <v>322704</v>
      </c>
      <c r="D1472" s="5">
        <v>7683</v>
      </c>
      <c r="E1472" s="5">
        <v>4456</v>
      </c>
      <c r="F1472" s="5">
        <v>12264</v>
      </c>
      <c r="G1472" s="5">
        <v>42</v>
      </c>
      <c r="H1472" s="5">
        <v>2372.6529999999998</v>
      </c>
      <c r="I1472" s="6"/>
    </row>
    <row r="1473" spans="2:9" x14ac:dyDescent="0.15">
      <c r="B1473" s="4">
        <v>158</v>
      </c>
      <c r="C1473" s="5">
        <v>352776</v>
      </c>
      <c r="D1473" s="5">
        <v>9534</v>
      </c>
      <c r="E1473" s="5">
        <v>5672</v>
      </c>
      <c r="F1473" s="5">
        <v>17032</v>
      </c>
      <c r="G1473" s="5">
        <v>37</v>
      </c>
      <c r="H1473" s="5">
        <v>2960.3872000000001</v>
      </c>
      <c r="I1473" s="6"/>
    </row>
    <row r="1474" spans="2:9" x14ac:dyDescent="0.15">
      <c r="B1474" s="4">
        <v>159</v>
      </c>
      <c r="C1474" s="5">
        <v>198816</v>
      </c>
      <c r="D1474" s="5">
        <v>7100</v>
      </c>
      <c r="E1474" s="5">
        <v>4136</v>
      </c>
      <c r="F1474" s="5">
        <v>9736</v>
      </c>
      <c r="G1474" s="5">
        <v>28</v>
      </c>
      <c r="H1474" s="5">
        <v>1507.5443</v>
      </c>
      <c r="I1474" s="6"/>
    </row>
    <row r="1475" spans="2:9" x14ac:dyDescent="0.15">
      <c r="B1475" s="4">
        <v>160</v>
      </c>
      <c r="C1475" s="5">
        <v>56504</v>
      </c>
      <c r="D1475" s="5">
        <v>5136</v>
      </c>
      <c r="E1475" s="5">
        <v>3048</v>
      </c>
      <c r="F1475" s="5">
        <v>6568</v>
      </c>
      <c r="G1475" s="5">
        <v>11</v>
      </c>
      <c r="H1475" s="5">
        <v>960.75635</v>
      </c>
      <c r="I1475" s="6"/>
    </row>
    <row r="1476" spans="2:9" x14ac:dyDescent="0.15">
      <c r="B1476" s="4">
        <v>161</v>
      </c>
      <c r="C1476" s="5">
        <v>306128</v>
      </c>
      <c r="D1476" s="5">
        <v>9003</v>
      </c>
      <c r="E1476" s="5">
        <v>5096</v>
      </c>
      <c r="F1476" s="5">
        <v>14824</v>
      </c>
      <c r="G1476" s="5">
        <v>34</v>
      </c>
      <c r="H1476" s="5">
        <v>2980.9414000000002</v>
      </c>
      <c r="I1476" s="6"/>
    </row>
    <row r="1477" spans="2:9" x14ac:dyDescent="0.15">
      <c r="B1477" s="4">
        <v>162</v>
      </c>
      <c r="C1477" s="5">
        <v>431256</v>
      </c>
      <c r="D1477" s="5">
        <v>10029</v>
      </c>
      <c r="E1477" s="5">
        <v>3880</v>
      </c>
      <c r="F1477" s="5">
        <v>19880</v>
      </c>
      <c r="G1477" s="5">
        <v>43</v>
      </c>
      <c r="H1477" s="5">
        <v>4628.0079999999998</v>
      </c>
      <c r="I1477" s="6"/>
    </row>
    <row r="1478" spans="2:9" x14ac:dyDescent="0.15">
      <c r="B1478" s="4">
        <v>163</v>
      </c>
      <c r="C1478" s="5">
        <v>597360</v>
      </c>
      <c r="D1478" s="5">
        <v>9634</v>
      </c>
      <c r="E1478" s="5">
        <v>1416</v>
      </c>
      <c r="F1478" s="5">
        <v>19240</v>
      </c>
      <c r="G1478" s="5">
        <v>62</v>
      </c>
      <c r="H1478" s="5">
        <v>4727.4189999999999</v>
      </c>
      <c r="I1478" s="6"/>
    </row>
    <row r="1479" spans="2:9" x14ac:dyDescent="0.15">
      <c r="B1479" s="4">
        <v>164</v>
      </c>
      <c r="C1479" s="5">
        <v>389016</v>
      </c>
      <c r="D1479" s="5">
        <v>9046</v>
      </c>
      <c r="E1479" s="5">
        <v>3880</v>
      </c>
      <c r="F1479" s="5">
        <v>16936</v>
      </c>
      <c r="G1479" s="5">
        <v>43</v>
      </c>
      <c r="H1479" s="5">
        <v>3630.4425999999999</v>
      </c>
      <c r="I1479" s="6"/>
    </row>
    <row r="1480" spans="2:9" x14ac:dyDescent="0.15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15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15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15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15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15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15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15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15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15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15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15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15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15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15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15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15">
      <c r="B1496" s="4">
        <v>181</v>
      </c>
      <c r="I1496" s="6"/>
    </row>
    <row r="1497" spans="1:10" x14ac:dyDescent="0.15">
      <c r="A1497" s="14" t="s">
        <v>10</v>
      </c>
      <c r="B1497" s="3">
        <v>164</v>
      </c>
      <c r="I1497" s="6"/>
    </row>
    <row r="1498" spans="1:10" x14ac:dyDescent="0.15">
      <c r="A1498" t="s">
        <v>67</v>
      </c>
      <c r="B1498" s="15"/>
      <c r="C1498" s="8">
        <f>AVERAGE(C1316:C1496)</f>
        <v>451215.26829268294</v>
      </c>
      <c r="D1498" s="8"/>
      <c r="E1498" s="8"/>
      <c r="F1498" s="8"/>
      <c r="G1498" s="8"/>
      <c r="H1498" s="8"/>
      <c r="I1498" s="9"/>
      <c r="J1498" s="17">
        <f>AVERAGE(D1316:D1496)</f>
        <v>11412.59756097561</v>
      </c>
    </row>
    <row r="1499" spans="1:10" x14ac:dyDescent="0.15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15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15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15">
      <c r="B1502" s="4"/>
      <c r="C1502" s="16"/>
      <c r="D1502" s="16"/>
      <c r="E1502" s="16"/>
      <c r="F1502" s="16"/>
      <c r="G1502" s="16"/>
      <c r="H1502" s="16"/>
      <c r="I1502" s="18"/>
    </row>
    <row r="1503" spans="1:10" x14ac:dyDescent="0.15">
      <c r="A1503" s="6"/>
      <c r="B1503" s="16">
        <v>1</v>
      </c>
      <c r="C1503" s="16">
        <v>472876</v>
      </c>
      <c r="D1503" s="16">
        <v>12125</v>
      </c>
      <c r="E1503" s="16">
        <v>2804</v>
      </c>
      <c r="F1503" s="16">
        <v>23444</v>
      </c>
      <c r="G1503" s="16">
        <v>39</v>
      </c>
      <c r="H1503" s="16">
        <v>5851.7550000000001</v>
      </c>
      <c r="I1503" s="18"/>
    </row>
    <row r="1504" spans="1:10" x14ac:dyDescent="0.15">
      <c r="A1504" s="6"/>
      <c r="B1504" s="16">
        <v>2</v>
      </c>
      <c r="C1504" s="16">
        <v>925668</v>
      </c>
      <c r="D1504" s="16">
        <v>17465</v>
      </c>
      <c r="E1504" s="16">
        <v>6676</v>
      </c>
      <c r="F1504" s="16">
        <v>29588</v>
      </c>
      <c r="G1504" s="16">
        <v>53</v>
      </c>
      <c r="H1504" s="16">
        <v>6580.5479999999998</v>
      </c>
      <c r="I1504" s="18"/>
    </row>
    <row r="1505" spans="1:9" x14ac:dyDescent="0.15">
      <c r="A1505" s="6"/>
      <c r="B1505" s="16">
        <v>3</v>
      </c>
      <c r="C1505" s="16">
        <v>174632</v>
      </c>
      <c r="D1505" s="16">
        <v>9701</v>
      </c>
      <c r="E1505" s="16">
        <v>7252</v>
      </c>
      <c r="F1505" s="16">
        <v>11540</v>
      </c>
      <c r="G1505" s="16">
        <v>18</v>
      </c>
      <c r="H1505" s="16">
        <v>991.6798</v>
      </c>
      <c r="I1505" s="18"/>
    </row>
    <row r="1506" spans="1:9" x14ac:dyDescent="0.15">
      <c r="A1506" s="6"/>
      <c r="B1506" s="16">
        <v>4</v>
      </c>
      <c r="C1506" s="16">
        <v>189140</v>
      </c>
      <c r="D1506" s="16">
        <v>11125</v>
      </c>
      <c r="E1506" s="16">
        <v>8436</v>
      </c>
      <c r="F1506" s="16">
        <v>14580</v>
      </c>
      <c r="G1506" s="16">
        <v>17</v>
      </c>
      <c r="H1506" s="16">
        <v>1737.4362000000001</v>
      </c>
      <c r="I1506" s="18"/>
    </row>
    <row r="1507" spans="1:9" x14ac:dyDescent="0.15">
      <c r="A1507" s="6"/>
      <c r="B1507" s="16">
        <v>5</v>
      </c>
      <c r="C1507" s="16">
        <v>608840</v>
      </c>
      <c r="D1507" s="16">
        <v>14496</v>
      </c>
      <c r="E1507" s="16">
        <v>7284</v>
      </c>
      <c r="F1507" s="16">
        <v>22356</v>
      </c>
      <c r="G1507" s="16">
        <v>42</v>
      </c>
      <c r="H1507" s="16">
        <v>4002.3861999999999</v>
      </c>
      <c r="I1507" s="18"/>
    </row>
    <row r="1508" spans="1:9" x14ac:dyDescent="0.15">
      <c r="A1508" s="6"/>
      <c r="B1508" s="16">
        <v>6</v>
      </c>
      <c r="C1508" s="16">
        <v>628856</v>
      </c>
      <c r="D1508" s="16">
        <v>13670</v>
      </c>
      <c r="E1508" s="16">
        <v>6068</v>
      </c>
      <c r="F1508" s="16">
        <v>21428</v>
      </c>
      <c r="G1508" s="16">
        <v>46</v>
      </c>
      <c r="H1508" s="16">
        <v>4133.7676000000001</v>
      </c>
      <c r="I1508" s="18"/>
    </row>
    <row r="1509" spans="1:9" x14ac:dyDescent="0.15">
      <c r="A1509" s="6"/>
      <c r="B1509" s="16">
        <v>7</v>
      </c>
      <c r="C1509" s="16">
        <v>824044</v>
      </c>
      <c r="D1509" s="16">
        <v>14982</v>
      </c>
      <c r="E1509" s="16">
        <v>3156</v>
      </c>
      <c r="F1509" s="16">
        <v>26804</v>
      </c>
      <c r="G1509" s="16">
        <v>55</v>
      </c>
      <c r="H1509" s="16">
        <v>6373.3140000000003</v>
      </c>
      <c r="I1509" s="18"/>
    </row>
    <row r="1510" spans="1:9" x14ac:dyDescent="0.15">
      <c r="A1510" s="6"/>
      <c r="B1510" s="16">
        <v>8</v>
      </c>
      <c r="C1510" s="16">
        <v>615584</v>
      </c>
      <c r="D1510" s="16">
        <v>12824</v>
      </c>
      <c r="E1510" s="16">
        <v>5044</v>
      </c>
      <c r="F1510" s="16">
        <v>21876</v>
      </c>
      <c r="G1510" s="16">
        <v>48</v>
      </c>
      <c r="H1510" s="16">
        <v>3918.1426000000001</v>
      </c>
      <c r="I1510" s="18"/>
    </row>
    <row r="1511" spans="1:9" x14ac:dyDescent="0.15">
      <c r="A1511" s="6"/>
      <c r="B1511" s="16">
        <v>9</v>
      </c>
      <c r="C1511" s="16">
        <v>1591744</v>
      </c>
      <c r="D1511" s="16">
        <v>15305</v>
      </c>
      <c r="E1511" s="16">
        <v>2708</v>
      </c>
      <c r="F1511" s="16">
        <v>29204</v>
      </c>
      <c r="G1511" s="16">
        <v>104</v>
      </c>
      <c r="H1511" s="16">
        <v>6368.5640000000003</v>
      </c>
      <c r="I1511" s="18"/>
    </row>
    <row r="1512" spans="1:9" x14ac:dyDescent="0.15">
      <c r="A1512" s="6"/>
      <c r="B1512" s="16">
        <v>10</v>
      </c>
      <c r="C1512" s="16">
        <v>972604</v>
      </c>
      <c r="D1512" s="16">
        <v>16484</v>
      </c>
      <c r="E1512" s="16">
        <v>4340</v>
      </c>
      <c r="F1512" s="16">
        <v>31476</v>
      </c>
      <c r="G1512" s="16">
        <v>59</v>
      </c>
      <c r="H1512" s="16">
        <v>6887.18</v>
      </c>
      <c r="I1512" s="18"/>
    </row>
    <row r="1513" spans="1:9" x14ac:dyDescent="0.15">
      <c r="A1513" s="6"/>
      <c r="B1513" s="16">
        <v>11</v>
      </c>
      <c r="C1513" s="16">
        <v>520708</v>
      </c>
      <c r="D1513" s="16">
        <v>17955</v>
      </c>
      <c r="E1513" s="16">
        <v>11508</v>
      </c>
      <c r="F1513" s="16">
        <v>26420</v>
      </c>
      <c r="G1513" s="16">
        <v>29</v>
      </c>
      <c r="H1513" s="16">
        <v>4607.6480000000001</v>
      </c>
      <c r="I1513" s="18"/>
    </row>
    <row r="1514" spans="1:9" x14ac:dyDescent="0.15">
      <c r="A1514" s="6"/>
      <c r="B1514" s="5">
        <v>12</v>
      </c>
      <c r="C1514" s="16">
        <v>421500</v>
      </c>
      <c r="D1514" s="16">
        <v>12042</v>
      </c>
      <c r="E1514" s="16">
        <v>4820</v>
      </c>
      <c r="F1514" s="16">
        <v>17876</v>
      </c>
      <c r="G1514" s="16">
        <v>35</v>
      </c>
      <c r="H1514" s="16">
        <v>3504.0626999999999</v>
      </c>
      <c r="I1514" s="18"/>
    </row>
    <row r="1515" spans="1:9" x14ac:dyDescent="0.15">
      <c r="B1515" s="4">
        <v>13</v>
      </c>
      <c r="C1515" s="16">
        <v>875656</v>
      </c>
      <c r="D1515" s="16">
        <v>15097</v>
      </c>
      <c r="E1515" s="16">
        <v>7476</v>
      </c>
      <c r="F1515" s="16">
        <v>25652</v>
      </c>
      <c r="G1515" s="16">
        <v>58</v>
      </c>
      <c r="H1515" s="16">
        <v>4653.4984999999997</v>
      </c>
      <c r="I1515" s="18"/>
    </row>
    <row r="1516" spans="1:9" x14ac:dyDescent="0.15">
      <c r="B1516" s="4">
        <v>14</v>
      </c>
      <c r="C1516" s="16">
        <v>204432</v>
      </c>
      <c r="D1516" s="16">
        <v>10221</v>
      </c>
      <c r="E1516" s="16">
        <v>8404</v>
      </c>
      <c r="F1516" s="16">
        <v>12244</v>
      </c>
      <c r="G1516" s="16">
        <v>20</v>
      </c>
      <c r="H1516" s="16">
        <v>1261.4059999999999</v>
      </c>
      <c r="I1516" s="18"/>
    </row>
    <row r="1517" spans="1:9" x14ac:dyDescent="0.15">
      <c r="B1517" s="4">
        <v>15</v>
      </c>
      <c r="C1517" s="16">
        <v>965676</v>
      </c>
      <c r="D1517" s="16">
        <v>15328</v>
      </c>
      <c r="E1517" s="16">
        <v>3764</v>
      </c>
      <c r="F1517" s="16">
        <v>28404</v>
      </c>
      <c r="G1517" s="16">
        <v>63</v>
      </c>
      <c r="H1517" s="16">
        <v>6868.9893000000002</v>
      </c>
      <c r="I1517" s="18"/>
    </row>
    <row r="1518" spans="1:9" x14ac:dyDescent="0.15">
      <c r="B1518" s="4">
        <v>16</v>
      </c>
      <c r="C1518" s="16">
        <v>190448</v>
      </c>
      <c r="D1518" s="16">
        <v>9522</v>
      </c>
      <c r="E1518" s="16">
        <v>7892</v>
      </c>
      <c r="F1518" s="16">
        <v>11124</v>
      </c>
      <c r="G1518" s="16">
        <v>20</v>
      </c>
      <c r="H1518" s="16">
        <v>928.11479999999995</v>
      </c>
      <c r="I1518" s="18"/>
    </row>
    <row r="1519" spans="1:9" x14ac:dyDescent="0.15">
      <c r="B1519" s="4">
        <v>17</v>
      </c>
      <c r="C1519" s="16">
        <v>534740</v>
      </c>
      <c r="D1519" s="16">
        <v>13042</v>
      </c>
      <c r="E1519" s="16">
        <v>3668</v>
      </c>
      <c r="F1519" s="16">
        <v>24788</v>
      </c>
      <c r="G1519" s="16">
        <v>41</v>
      </c>
      <c r="H1519" s="16">
        <v>6453.2780000000002</v>
      </c>
      <c r="I1519" s="18"/>
    </row>
    <row r="1520" spans="1:9" x14ac:dyDescent="0.15">
      <c r="B1520" s="4">
        <v>18</v>
      </c>
      <c r="C1520" s="16">
        <v>457612</v>
      </c>
      <c r="D1520" s="16">
        <v>9736</v>
      </c>
      <c r="E1520" s="16">
        <v>3700</v>
      </c>
      <c r="F1520" s="16">
        <v>16116</v>
      </c>
      <c r="G1520" s="16">
        <v>47</v>
      </c>
      <c r="H1520" s="16">
        <v>3497.3071</v>
      </c>
      <c r="I1520" s="18"/>
    </row>
    <row r="1521" spans="1:9" x14ac:dyDescent="0.15">
      <c r="B1521" s="4">
        <v>19</v>
      </c>
      <c r="C1521" s="16">
        <v>766772</v>
      </c>
      <c r="D1521" s="16">
        <v>13452</v>
      </c>
      <c r="E1521" s="16">
        <v>5012</v>
      </c>
      <c r="F1521" s="16">
        <v>22964</v>
      </c>
      <c r="G1521" s="16">
        <v>57</v>
      </c>
      <c r="H1521" s="16">
        <v>4500.4032999999999</v>
      </c>
      <c r="I1521" s="18"/>
    </row>
    <row r="1522" spans="1:9" x14ac:dyDescent="0.15">
      <c r="B1522" s="4">
        <v>20</v>
      </c>
      <c r="C1522" s="16">
        <v>796364</v>
      </c>
      <c r="D1522" s="16">
        <v>16943</v>
      </c>
      <c r="E1522" s="16">
        <v>9844</v>
      </c>
      <c r="F1522" s="16">
        <v>28148</v>
      </c>
      <c r="G1522" s="16">
        <v>47</v>
      </c>
      <c r="H1522" s="16">
        <v>5199.8104999999996</v>
      </c>
      <c r="I1522" s="18"/>
    </row>
    <row r="1523" spans="1:9" x14ac:dyDescent="0.15">
      <c r="B1523" s="4">
        <v>21</v>
      </c>
      <c r="C1523" s="16">
        <v>544528</v>
      </c>
      <c r="D1523" s="16">
        <v>15125</v>
      </c>
      <c r="E1523" s="16">
        <v>4596</v>
      </c>
      <c r="F1523" s="16">
        <v>26868</v>
      </c>
      <c r="G1523" s="16">
        <v>36</v>
      </c>
      <c r="H1523" s="16">
        <v>6900.5443999999998</v>
      </c>
      <c r="I1523" s="18"/>
    </row>
    <row r="1524" spans="1:9" x14ac:dyDescent="0.15">
      <c r="B1524" s="4">
        <v>22</v>
      </c>
      <c r="C1524" s="16">
        <v>633656</v>
      </c>
      <c r="D1524" s="16">
        <v>16675</v>
      </c>
      <c r="E1524" s="16">
        <v>6676</v>
      </c>
      <c r="F1524" s="16">
        <v>26452</v>
      </c>
      <c r="G1524" s="16">
        <v>38</v>
      </c>
      <c r="H1524" s="16">
        <v>5485.4184999999998</v>
      </c>
      <c r="I1524" s="18"/>
    </row>
    <row r="1525" spans="1:9" x14ac:dyDescent="0.15">
      <c r="B1525" s="4">
        <v>23</v>
      </c>
      <c r="C1525" s="16">
        <v>472324</v>
      </c>
      <c r="D1525" s="16">
        <v>16287</v>
      </c>
      <c r="E1525" s="16">
        <v>14612</v>
      </c>
      <c r="F1525" s="16">
        <v>18036</v>
      </c>
      <c r="G1525" s="16">
        <v>29</v>
      </c>
      <c r="H1525" s="16">
        <v>924.33843999999999</v>
      </c>
      <c r="I1525" s="18"/>
    </row>
    <row r="1526" spans="1:9" x14ac:dyDescent="0.15">
      <c r="B1526" s="4">
        <v>24</v>
      </c>
      <c r="C1526" s="16">
        <v>769544</v>
      </c>
      <c r="D1526" s="16">
        <v>18322</v>
      </c>
      <c r="E1526" s="16">
        <v>9588</v>
      </c>
      <c r="F1526" s="16">
        <v>26516</v>
      </c>
      <c r="G1526" s="16">
        <v>42</v>
      </c>
      <c r="H1526" s="16">
        <v>4278.2554</v>
      </c>
      <c r="I1526" s="18"/>
    </row>
    <row r="1527" spans="1:9" x14ac:dyDescent="0.15">
      <c r="B1527" s="4">
        <v>25</v>
      </c>
      <c r="C1527" s="16">
        <v>964352</v>
      </c>
      <c r="D1527" s="16">
        <v>15068</v>
      </c>
      <c r="E1527" s="16">
        <v>2932</v>
      </c>
      <c r="F1527" s="16">
        <v>26644</v>
      </c>
      <c r="G1527" s="16">
        <v>64</v>
      </c>
      <c r="H1527" s="16">
        <v>5460.5950000000003</v>
      </c>
      <c r="I1527" s="18"/>
    </row>
    <row r="1528" spans="1:9" x14ac:dyDescent="0.15">
      <c r="B1528" s="4">
        <v>26</v>
      </c>
      <c r="C1528" s="16">
        <v>765816</v>
      </c>
      <c r="D1528" s="16">
        <v>20153</v>
      </c>
      <c r="E1528" s="16">
        <v>14228</v>
      </c>
      <c r="F1528" s="16">
        <v>26932</v>
      </c>
      <c r="G1528" s="16">
        <v>38</v>
      </c>
      <c r="H1528" s="16">
        <v>3606.5131999999999</v>
      </c>
      <c r="I1528" s="18"/>
    </row>
    <row r="1529" spans="1:9" x14ac:dyDescent="0.15">
      <c r="B1529" s="4">
        <v>27</v>
      </c>
      <c r="C1529" s="16">
        <v>497080</v>
      </c>
      <c r="D1529" s="16">
        <v>13081</v>
      </c>
      <c r="E1529" s="16">
        <v>9012</v>
      </c>
      <c r="F1529" s="16">
        <v>17204</v>
      </c>
      <c r="G1529" s="16">
        <v>38</v>
      </c>
      <c r="H1529" s="16">
        <v>2304.7031000000002</v>
      </c>
      <c r="I1529" s="18"/>
    </row>
    <row r="1530" spans="1:9" x14ac:dyDescent="0.15">
      <c r="B1530" s="4">
        <v>28</v>
      </c>
      <c r="C1530" s="16">
        <v>1466216</v>
      </c>
      <c r="D1530" s="16">
        <v>17880</v>
      </c>
      <c r="E1530" s="16">
        <v>6964</v>
      </c>
      <c r="F1530" s="16">
        <v>26868</v>
      </c>
      <c r="G1530" s="16">
        <v>82</v>
      </c>
      <c r="H1530" s="16">
        <v>4630.0775999999996</v>
      </c>
      <c r="I1530" s="18"/>
    </row>
    <row r="1531" spans="1:9" x14ac:dyDescent="0.15">
      <c r="B1531" s="4">
        <v>29</v>
      </c>
      <c r="C1531" s="16">
        <v>467440</v>
      </c>
      <c r="D1531" s="16">
        <v>16694</v>
      </c>
      <c r="E1531" s="16">
        <v>9524</v>
      </c>
      <c r="F1531" s="16">
        <v>24340</v>
      </c>
      <c r="G1531" s="16">
        <v>28</v>
      </c>
      <c r="H1531" s="16">
        <v>4109.6890000000003</v>
      </c>
      <c r="I1531" s="18"/>
    </row>
    <row r="1532" spans="1:9" x14ac:dyDescent="0.15">
      <c r="B1532" s="4">
        <v>30</v>
      </c>
      <c r="C1532" s="16">
        <v>518008</v>
      </c>
      <c r="D1532" s="16">
        <v>17266</v>
      </c>
      <c r="E1532" s="16">
        <v>12084</v>
      </c>
      <c r="F1532" s="16">
        <v>22516</v>
      </c>
      <c r="G1532" s="16">
        <v>30</v>
      </c>
      <c r="H1532" s="16">
        <v>3083.8787000000002</v>
      </c>
      <c r="I1532" s="18"/>
    </row>
    <row r="1533" spans="1:9" x14ac:dyDescent="0.15">
      <c r="A1533" s="6"/>
      <c r="B1533" s="4">
        <v>31</v>
      </c>
      <c r="C1533" s="16">
        <v>61340</v>
      </c>
      <c r="D1533" s="16">
        <v>3228</v>
      </c>
      <c r="E1533" s="16">
        <v>1620</v>
      </c>
      <c r="F1533" s="16">
        <v>4948</v>
      </c>
      <c r="G1533" s="16">
        <v>19</v>
      </c>
      <c r="H1533" s="16">
        <v>911.66269999999997</v>
      </c>
      <c r="I1533" s="18"/>
    </row>
    <row r="1534" spans="1:9" x14ac:dyDescent="0.15">
      <c r="A1534" s="11"/>
      <c r="B1534" s="5">
        <v>32</v>
      </c>
      <c r="C1534" s="16">
        <v>888376</v>
      </c>
      <c r="D1534" s="16">
        <v>16451</v>
      </c>
      <c r="E1534" s="16">
        <v>14452</v>
      </c>
      <c r="F1534" s="16">
        <v>18548</v>
      </c>
      <c r="G1534" s="16">
        <v>54</v>
      </c>
      <c r="H1534" s="16">
        <v>917.99914999999999</v>
      </c>
      <c r="I1534" s="18"/>
    </row>
    <row r="1535" spans="1:9" x14ac:dyDescent="0.15">
      <c r="B1535" s="4">
        <v>33</v>
      </c>
      <c r="C1535" s="16">
        <v>449204</v>
      </c>
      <c r="D1535" s="16">
        <v>13612</v>
      </c>
      <c r="E1535" s="16">
        <v>9012</v>
      </c>
      <c r="F1535" s="16">
        <v>18004</v>
      </c>
      <c r="G1535" s="16">
        <v>33</v>
      </c>
      <c r="H1535" s="16">
        <v>2408.2262999999998</v>
      </c>
      <c r="I1535" s="18"/>
    </row>
    <row r="1536" spans="1:9" x14ac:dyDescent="0.15">
      <c r="B1536" s="4">
        <v>34</v>
      </c>
      <c r="C1536" s="16">
        <v>183036</v>
      </c>
      <c r="D1536" s="16">
        <v>9633</v>
      </c>
      <c r="E1536" s="16">
        <v>5940</v>
      </c>
      <c r="F1536" s="16">
        <v>13524</v>
      </c>
      <c r="G1536" s="16">
        <v>19</v>
      </c>
      <c r="H1536" s="16">
        <v>2145.8117999999999</v>
      </c>
      <c r="I1536" s="18"/>
    </row>
    <row r="1537" spans="2:9" x14ac:dyDescent="0.15">
      <c r="B1537" s="4">
        <v>35</v>
      </c>
      <c r="C1537" s="16">
        <v>842584</v>
      </c>
      <c r="D1537" s="16">
        <v>15603</v>
      </c>
      <c r="E1537" s="16">
        <v>4084</v>
      </c>
      <c r="F1537" s="16">
        <v>28660</v>
      </c>
      <c r="G1537" s="16">
        <v>54</v>
      </c>
      <c r="H1537" s="16">
        <v>6498.2583000000004</v>
      </c>
      <c r="I1537" s="18"/>
    </row>
    <row r="1538" spans="2:9" x14ac:dyDescent="0.15">
      <c r="B1538" s="4">
        <v>36</v>
      </c>
      <c r="C1538" s="16">
        <v>410856</v>
      </c>
      <c r="D1538" s="16">
        <v>12084</v>
      </c>
      <c r="E1538" s="16">
        <v>8884</v>
      </c>
      <c r="F1538" s="16">
        <v>15444</v>
      </c>
      <c r="G1538" s="16">
        <v>34</v>
      </c>
      <c r="H1538" s="16">
        <v>1989.8721</v>
      </c>
      <c r="I1538" s="18"/>
    </row>
    <row r="1539" spans="2:9" x14ac:dyDescent="0.15">
      <c r="B1539" s="4">
        <v>37</v>
      </c>
      <c r="C1539" s="16">
        <v>1542484</v>
      </c>
      <c r="D1539" s="16">
        <v>15901</v>
      </c>
      <c r="E1539" s="16">
        <v>6964</v>
      </c>
      <c r="F1539" s="16">
        <v>26964</v>
      </c>
      <c r="G1539" s="16">
        <v>97</v>
      </c>
      <c r="H1539" s="16">
        <v>4991.5415000000003</v>
      </c>
      <c r="I1539" s="18"/>
    </row>
    <row r="1540" spans="2:9" x14ac:dyDescent="0.15">
      <c r="B1540" s="4">
        <v>38</v>
      </c>
      <c r="C1540" s="16">
        <v>988580</v>
      </c>
      <c r="D1540" s="16">
        <v>16206</v>
      </c>
      <c r="E1540" s="16">
        <v>9108</v>
      </c>
      <c r="F1540" s="16">
        <v>25748</v>
      </c>
      <c r="G1540" s="16">
        <v>61</v>
      </c>
      <c r="H1540" s="16">
        <v>4460.0150000000003</v>
      </c>
      <c r="I1540" s="18"/>
    </row>
    <row r="1541" spans="2:9" x14ac:dyDescent="0.15">
      <c r="B1541" s="4">
        <v>39</v>
      </c>
      <c r="C1541" s="16">
        <v>747376</v>
      </c>
      <c r="D1541" s="16">
        <v>16985</v>
      </c>
      <c r="E1541" s="16">
        <v>9044</v>
      </c>
      <c r="F1541" s="16">
        <v>25620</v>
      </c>
      <c r="G1541" s="16">
        <v>44</v>
      </c>
      <c r="H1541" s="16">
        <v>4478.5119999999997</v>
      </c>
      <c r="I1541" s="18"/>
    </row>
    <row r="1542" spans="2:9" x14ac:dyDescent="0.15">
      <c r="B1542" s="4">
        <v>40</v>
      </c>
      <c r="C1542" s="16">
        <v>795188</v>
      </c>
      <c r="D1542" s="16">
        <v>19394</v>
      </c>
      <c r="E1542" s="16">
        <v>10004</v>
      </c>
      <c r="F1542" s="16">
        <v>29492</v>
      </c>
      <c r="G1542" s="16">
        <v>41</v>
      </c>
      <c r="H1542" s="16">
        <v>5652.6949999999997</v>
      </c>
      <c r="I1542" s="18"/>
    </row>
    <row r="1543" spans="2:9" x14ac:dyDescent="0.15">
      <c r="B1543" s="4">
        <v>41</v>
      </c>
      <c r="C1543" s="16">
        <v>1012660</v>
      </c>
      <c r="D1543" s="16">
        <v>17765</v>
      </c>
      <c r="E1543" s="16">
        <v>10292</v>
      </c>
      <c r="F1543" s="16">
        <v>27540</v>
      </c>
      <c r="G1543" s="16">
        <v>57</v>
      </c>
      <c r="H1543" s="16">
        <v>5386.1310000000003</v>
      </c>
      <c r="I1543" s="18"/>
    </row>
    <row r="1544" spans="2:9" x14ac:dyDescent="0.15">
      <c r="B1544" s="4">
        <v>42</v>
      </c>
      <c r="C1544" s="16">
        <v>1015080</v>
      </c>
      <c r="D1544" s="16">
        <v>20301</v>
      </c>
      <c r="E1544" s="16">
        <v>14996</v>
      </c>
      <c r="F1544" s="16">
        <v>28852</v>
      </c>
      <c r="G1544" s="16">
        <v>50</v>
      </c>
      <c r="H1544" s="16">
        <v>3788.24</v>
      </c>
      <c r="I1544" s="18"/>
    </row>
    <row r="1545" spans="2:9" x14ac:dyDescent="0.15">
      <c r="B1545" s="4">
        <v>43</v>
      </c>
      <c r="C1545" s="16">
        <v>2098592</v>
      </c>
      <c r="D1545" s="16">
        <v>23847</v>
      </c>
      <c r="E1545" s="16">
        <v>18804</v>
      </c>
      <c r="F1545" s="16">
        <v>29172</v>
      </c>
      <c r="G1545" s="16">
        <v>88</v>
      </c>
      <c r="H1545" s="16">
        <v>2414.7937000000002</v>
      </c>
      <c r="I1545" s="18"/>
    </row>
    <row r="1546" spans="2:9" x14ac:dyDescent="0.15">
      <c r="B1546" s="4">
        <v>44</v>
      </c>
      <c r="C1546" s="16">
        <v>1296012</v>
      </c>
      <c r="D1546" s="16">
        <v>18253</v>
      </c>
      <c r="E1546" s="16">
        <v>12852</v>
      </c>
      <c r="F1546" s="16">
        <v>27092</v>
      </c>
      <c r="G1546" s="16">
        <v>71</v>
      </c>
      <c r="H1546" s="16">
        <v>3756.1862999999998</v>
      </c>
      <c r="I1546" s="18"/>
    </row>
    <row r="1547" spans="2:9" x14ac:dyDescent="0.15">
      <c r="B1547" s="4">
        <v>45</v>
      </c>
      <c r="C1547" s="16">
        <v>810592</v>
      </c>
      <c r="D1547" s="16">
        <v>14474</v>
      </c>
      <c r="E1547" s="16">
        <v>10452</v>
      </c>
      <c r="F1547" s="16">
        <v>21012</v>
      </c>
      <c r="G1547" s="16">
        <v>56</v>
      </c>
      <c r="H1547" s="16">
        <v>2955.7624999999998</v>
      </c>
      <c r="I1547" s="18"/>
    </row>
    <row r="1548" spans="2:9" x14ac:dyDescent="0.15">
      <c r="B1548" s="4">
        <v>46</v>
      </c>
      <c r="C1548" s="16">
        <v>644696</v>
      </c>
      <c r="D1548" s="16">
        <v>14015</v>
      </c>
      <c r="E1548" s="16">
        <v>6420</v>
      </c>
      <c r="F1548" s="16">
        <v>21588</v>
      </c>
      <c r="G1548" s="16">
        <v>46</v>
      </c>
      <c r="H1548" s="16">
        <v>3905.8667</v>
      </c>
      <c r="I1548" s="18"/>
    </row>
    <row r="1549" spans="2:9" x14ac:dyDescent="0.15">
      <c r="B1549" s="4">
        <v>47</v>
      </c>
      <c r="C1549" s="16">
        <v>756820</v>
      </c>
      <c r="D1549" s="16">
        <v>15445</v>
      </c>
      <c r="E1549" s="16">
        <v>9236</v>
      </c>
      <c r="F1549" s="16">
        <v>24052</v>
      </c>
      <c r="G1549" s="16">
        <v>49</v>
      </c>
      <c r="H1549" s="16">
        <v>4029.4697000000001</v>
      </c>
      <c r="I1549" s="18"/>
    </row>
    <row r="1550" spans="2:9" x14ac:dyDescent="0.15">
      <c r="B1550" s="4">
        <v>48</v>
      </c>
      <c r="C1550" s="16">
        <v>375420</v>
      </c>
      <c r="D1550" s="16">
        <v>13904</v>
      </c>
      <c r="E1550" s="16">
        <v>10292</v>
      </c>
      <c r="F1550" s="16">
        <v>17524</v>
      </c>
      <c r="G1550" s="16">
        <v>27</v>
      </c>
      <c r="H1550" s="16">
        <v>1851.5243</v>
      </c>
      <c r="I1550" s="18"/>
    </row>
    <row r="1551" spans="2:9" x14ac:dyDescent="0.15">
      <c r="B1551" s="4">
        <v>49</v>
      </c>
      <c r="C1551" s="16">
        <v>638532</v>
      </c>
      <c r="D1551" s="16">
        <v>17257</v>
      </c>
      <c r="E1551" s="16">
        <v>9908</v>
      </c>
      <c r="F1551" s="16">
        <v>25524</v>
      </c>
      <c r="G1551" s="16">
        <v>37</v>
      </c>
      <c r="H1551" s="16">
        <v>4090.5805999999998</v>
      </c>
      <c r="I1551" s="18"/>
    </row>
    <row r="1552" spans="2:9" x14ac:dyDescent="0.15">
      <c r="B1552" s="4">
        <v>50</v>
      </c>
      <c r="C1552" s="16">
        <v>686052</v>
      </c>
      <c r="D1552" s="16">
        <v>18541</v>
      </c>
      <c r="E1552" s="16">
        <v>11476</v>
      </c>
      <c r="F1552" s="16">
        <v>26580</v>
      </c>
      <c r="G1552" s="16">
        <v>37</v>
      </c>
      <c r="H1552" s="16">
        <v>4641.8940000000002</v>
      </c>
      <c r="I1552" s="18"/>
    </row>
    <row r="1553" spans="2:9" x14ac:dyDescent="0.15">
      <c r="B1553" s="4">
        <v>51</v>
      </c>
      <c r="C1553" s="16">
        <v>661912</v>
      </c>
      <c r="D1553" s="16">
        <v>17418</v>
      </c>
      <c r="E1553" s="16">
        <v>9236</v>
      </c>
      <c r="F1553" s="16">
        <v>26612</v>
      </c>
      <c r="G1553" s="16">
        <v>38</v>
      </c>
      <c r="H1553" s="16">
        <v>5043.4610000000002</v>
      </c>
      <c r="I1553" s="18"/>
    </row>
    <row r="1554" spans="2:9" x14ac:dyDescent="0.15">
      <c r="B1554" s="4">
        <v>52</v>
      </c>
      <c r="C1554" s="16">
        <v>369840</v>
      </c>
      <c r="D1554" s="16">
        <v>13208</v>
      </c>
      <c r="E1554" s="16">
        <v>9716</v>
      </c>
      <c r="F1554" s="16">
        <v>16468</v>
      </c>
      <c r="G1554" s="16">
        <v>28</v>
      </c>
      <c r="H1554" s="16">
        <v>1981.2974999999999</v>
      </c>
      <c r="I1554" s="18"/>
    </row>
    <row r="1555" spans="2:9" x14ac:dyDescent="0.15">
      <c r="B1555" s="4">
        <v>53</v>
      </c>
      <c r="C1555" s="16">
        <v>346224</v>
      </c>
      <c r="D1555" s="16">
        <v>9617</v>
      </c>
      <c r="E1555" s="16">
        <v>5108</v>
      </c>
      <c r="F1555" s="16">
        <v>14932</v>
      </c>
      <c r="G1555" s="16">
        <v>36</v>
      </c>
      <c r="H1555" s="16">
        <v>2794.6662999999999</v>
      </c>
      <c r="I1555" s="18"/>
    </row>
    <row r="1556" spans="2:9" x14ac:dyDescent="0.15">
      <c r="B1556" s="4">
        <v>54</v>
      </c>
      <c r="C1556" s="16">
        <v>473296</v>
      </c>
      <c r="D1556" s="16">
        <v>9101</v>
      </c>
      <c r="E1556" s="16">
        <v>4724</v>
      </c>
      <c r="F1556" s="16">
        <v>14420</v>
      </c>
      <c r="G1556" s="16">
        <v>52</v>
      </c>
      <c r="H1556" s="16">
        <v>2647.5169999999998</v>
      </c>
      <c r="I1556" s="18"/>
    </row>
    <row r="1557" spans="2:9" x14ac:dyDescent="0.15">
      <c r="B1557" s="4">
        <v>55</v>
      </c>
      <c r="C1557" s="16">
        <v>932412</v>
      </c>
      <c r="D1557" s="16">
        <v>18282</v>
      </c>
      <c r="E1557" s="16">
        <v>11188</v>
      </c>
      <c r="F1557" s="16">
        <v>26260</v>
      </c>
      <c r="G1557" s="16">
        <v>51</v>
      </c>
      <c r="H1557" s="16">
        <v>4705.5780000000004</v>
      </c>
      <c r="I1557" s="18"/>
    </row>
    <row r="1558" spans="2:9" x14ac:dyDescent="0.15">
      <c r="B1558" s="4">
        <v>56</v>
      </c>
      <c r="C1558" s="16">
        <v>767192</v>
      </c>
      <c r="D1558" s="16">
        <v>16678</v>
      </c>
      <c r="E1558" s="16">
        <v>7444</v>
      </c>
      <c r="F1558" s="16">
        <v>27508</v>
      </c>
      <c r="G1558" s="16">
        <v>46</v>
      </c>
      <c r="H1558" s="16">
        <v>5791.2269999999999</v>
      </c>
      <c r="I1558" s="18"/>
    </row>
    <row r="1559" spans="2:9" x14ac:dyDescent="0.15">
      <c r="B1559" s="4">
        <v>57</v>
      </c>
      <c r="C1559" s="16">
        <v>376976</v>
      </c>
      <c r="D1559" s="16">
        <v>13463</v>
      </c>
      <c r="E1559" s="16">
        <v>7092</v>
      </c>
      <c r="F1559" s="16">
        <v>19316</v>
      </c>
      <c r="G1559" s="16">
        <v>28</v>
      </c>
      <c r="H1559" s="16">
        <v>3430.2175000000002</v>
      </c>
      <c r="I1559" s="18"/>
    </row>
    <row r="1560" spans="2:9" x14ac:dyDescent="0.15">
      <c r="B1560" s="4">
        <v>58</v>
      </c>
      <c r="C1560" s="16">
        <v>995164</v>
      </c>
      <c r="D1560" s="16">
        <v>19513</v>
      </c>
      <c r="E1560" s="16">
        <v>13876</v>
      </c>
      <c r="F1560" s="16">
        <v>27444</v>
      </c>
      <c r="G1560" s="16">
        <v>51</v>
      </c>
      <c r="H1560" s="16">
        <v>3643.0866999999998</v>
      </c>
      <c r="I1560" s="18"/>
    </row>
    <row r="1561" spans="2:9" x14ac:dyDescent="0.15">
      <c r="B1561" s="4">
        <v>59</v>
      </c>
      <c r="C1561" s="16">
        <v>489584</v>
      </c>
      <c r="D1561" s="16">
        <v>13599</v>
      </c>
      <c r="E1561" s="16">
        <v>7220</v>
      </c>
      <c r="F1561" s="16">
        <v>21268</v>
      </c>
      <c r="G1561" s="16">
        <v>36</v>
      </c>
      <c r="H1561" s="16">
        <v>3794.4520000000002</v>
      </c>
      <c r="I1561" s="18"/>
    </row>
    <row r="1562" spans="2:9" x14ac:dyDescent="0.15">
      <c r="B1562" s="4">
        <v>60</v>
      </c>
      <c r="C1562" s="16">
        <v>565432</v>
      </c>
      <c r="D1562" s="16">
        <v>14879</v>
      </c>
      <c r="E1562" s="16">
        <v>8340</v>
      </c>
      <c r="F1562" s="16">
        <v>24436</v>
      </c>
      <c r="G1562" s="16">
        <v>38</v>
      </c>
      <c r="H1562" s="16">
        <v>4565.9009999999998</v>
      </c>
      <c r="I1562" s="18"/>
    </row>
    <row r="1563" spans="2:9" x14ac:dyDescent="0.15">
      <c r="B1563" s="4">
        <v>61</v>
      </c>
      <c r="C1563" s="16">
        <v>355228</v>
      </c>
      <c r="D1563" s="16">
        <v>13156</v>
      </c>
      <c r="E1563" s="16">
        <v>7892</v>
      </c>
      <c r="F1563" s="16">
        <v>18548</v>
      </c>
      <c r="G1563" s="16">
        <v>27</v>
      </c>
      <c r="H1563" s="16">
        <v>3410.3928000000001</v>
      </c>
      <c r="I1563" s="18"/>
    </row>
    <row r="1564" spans="2:9" x14ac:dyDescent="0.15">
      <c r="B1564" s="4">
        <v>62</v>
      </c>
      <c r="C1564" s="16">
        <v>695728</v>
      </c>
      <c r="D1564" s="16">
        <v>15812</v>
      </c>
      <c r="E1564" s="16">
        <v>7028</v>
      </c>
      <c r="F1564" s="16">
        <v>23796</v>
      </c>
      <c r="G1564" s="16">
        <v>44</v>
      </c>
      <c r="H1564" s="16">
        <v>4011.2363</v>
      </c>
      <c r="I1564" s="18"/>
    </row>
    <row r="1565" spans="2:9" x14ac:dyDescent="0.15">
      <c r="B1565" s="4">
        <v>63</v>
      </c>
      <c r="C1565" s="16">
        <v>574388</v>
      </c>
      <c r="D1565" s="16">
        <v>17405</v>
      </c>
      <c r="E1565" s="16">
        <v>11604</v>
      </c>
      <c r="F1565" s="16">
        <v>24532</v>
      </c>
      <c r="G1565" s="16">
        <v>33</v>
      </c>
      <c r="H1565" s="16">
        <v>3699.8816000000002</v>
      </c>
      <c r="I1565" s="18"/>
    </row>
    <row r="1566" spans="2:9" x14ac:dyDescent="0.15">
      <c r="B1566" s="4">
        <v>64</v>
      </c>
      <c r="C1566" s="16">
        <v>711104</v>
      </c>
      <c r="D1566" s="16">
        <v>14814</v>
      </c>
      <c r="E1566" s="16">
        <v>7540</v>
      </c>
      <c r="F1566" s="16">
        <v>20148</v>
      </c>
      <c r="G1566" s="16">
        <v>48</v>
      </c>
      <c r="H1566" s="16">
        <v>3109.0762</v>
      </c>
      <c r="I1566" s="18"/>
    </row>
    <row r="1567" spans="2:9" x14ac:dyDescent="0.15">
      <c r="B1567" s="4">
        <v>65</v>
      </c>
      <c r="C1567" s="16">
        <v>448648</v>
      </c>
      <c r="D1567" s="16">
        <v>13195</v>
      </c>
      <c r="E1567" s="16">
        <v>8340</v>
      </c>
      <c r="F1567" s="16">
        <v>17684</v>
      </c>
      <c r="G1567" s="16">
        <v>34</v>
      </c>
      <c r="H1567" s="16">
        <v>2384.2233999999999</v>
      </c>
      <c r="I1567" s="18"/>
    </row>
    <row r="1568" spans="2:9" x14ac:dyDescent="0.15">
      <c r="B1568" s="4">
        <v>66</v>
      </c>
      <c r="C1568" s="16">
        <v>223824</v>
      </c>
      <c r="D1568" s="16">
        <v>18652</v>
      </c>
      <c r="E1568" s="16">
        <v>16948</v>
      </c>
      <c r="F1568" s="16">
        <v>20500</v>
      </c>
      <c r="G1568" s="16">
        <v>12</v>
      </c>
      <c r="H1568" s="16">
        <v>1061.3308999999999</v>
      </c>
      <c r="I1568" s="18"/>
    </row>
    <row r="1569" spans="1:9" x14ac:dyDescent="0.15">
      <c r="B1569" s="4">
        <v>67</v>
      </c>
      <c r="C1569" s="16">
        <v>510044</v>
      </c>
      <c r="D1569" s="16">
        <v>10000</v>
      </c>
      <c r="E1569" s="16">
        <v>2804</v>
      </c>
      <c r="F1569" s="16">
        <v>15668</v>
      </c>
      <c r="G1569" s="16">
        <v>51</v>
      </c>
      <c r="H1569" s="16">
        <v>3072.5073000000002</v>
      </c>
      <c r="I1569" s="18"/>
    </row>
    <row r="1570" spans="1:9" x14ac:dyDescent="0.15">
      <c r="B1570" s="4">
        <v>68</v>
      </c>
      <c r="C1570" s="16">
        <v>552484</v>
      </c>
      <c r="D1570" s="16">
        <v>19051</v>
      </c>
      <c r="E1570" s="16">
        <v>12948</v>
      </c>
      <c r="F1570" s="16">
        <v>26772</v>
      </c>
      <c r="G1570" s="16">
        <v>29</v>
      </c>
      <c r="H1570" s="16">
        <v>4323.6469999999999</v>
      </c>
      <c r="I1570" s="18"/>
    </row>
    <row r="1571" spans="1:9" x14ac:dyDescent="0.15">
      <c r="B1571" s="4">
        <v>69</v>
      </c>
      <c r="C1571" s="16">
        <v>1028532</v>
      </c>
      <c r="D1571" s="16">
        <v>20990</v>
      </c>
      <c r="E1571" s="16">
        <v>11380</v>
      </c>
      <c r="F1571" s="16">
        <v>32372</v>
      </c>
      <c r="G1571" s="16">
        <v>49</v>
      </c>
      <c r="H1571" s="16">
        <v>6051.7160000000003</v>
      </c>
      <c r="I1571" s="18"/>
    </row>
    <row r="1572" spans="1:9" x14ac:dyDescent="0.15">
      <c r="B1572" s="4">
        <v>70</v>
      </c>
      <c r="C1572" s="5">
        <v>369980</v>
      </c>
      <c r="D1572" s="5">
        <v>10570</v>
      </c>
      <c r="E1572" s="5">
        <v>7572</v>
      </c>
      <c r="F1572" s="5">
        <v>14772</v>
      </c>
      <c r="G1572" s="5">
        <v>35</v>
      </c>
      <c r="H1572" s="5">
        <v>2081.9475000000002</v>
      </c>
      <c r="I1572" s="6"/>
    </row>
    <row r="1573" spans="1:9" x14ac:dyDescent="0.15">
      <c r="B1573" s="4">
        <v>71</v>
      </c>
      <c r="C1573" s="5">
        <v>805120</v>
      </c>
      <c r="D1573" s="5">
        <v>20128</v>
      </c>
      <c r="E1573" s="5">
        <v>17588</v>
      </c>
      <c r="F1573" s="5">
        <v>23220</v>
      </c>
      <c r="G1573" s="5">
        <v>40</v>
      </c>
      <c r="H1573" s="5">
        <v>1137.8662999999999</v>
      </c>
      <c r="I1573" s="6"/>
    </row>
    <row r="1574" spans="1:9" x14ac:dyDescent="0.15">
      <c r="B1574" s="4">
        <v>72</v>
      </c>
      <c r="C1574" s="5">
        <v>699492</v>
      </c>
      <c r="D1574" s="5">
        <v>18905</v>
      </c>
      <c r="E1574" s="5">
        <v>12532</v>
      </c>
      <c r="F1574" s="5">
        <v>26292</v>
      </c>
      <c r="G1574" s="5">
        <v>37</v>
      </c>
      <c r="H1574" s="5">
        <v>4046.3557000000001</v>
      </c>
      <c r="I1574" s="6"/>
    </row>
    <row r="1575" spans="1:9" x14ac:dyDescent="0.15">
      <c r="B1575" s="4">
        <v>73</v>
      </c>
      <c r="C1575" s="5">
        <v>362884</v>
      </c>
      <c r="D1575" s="5">
        <v>12513</v>
      </c>
      <c r="E1575" s="5">
        <v>7636</v>
      </c>
      <c r="F1575" s="5">
        <v>16948</v>
      </c>
      <c r="G1575" s="5">
        <v>29</v>
      </c>
      <c r="H1575" s="5">
        <v>2225.9396999999999</v>
      </c>
      <c r="I1575" s="6"/>
    </row>
    <row r="1576" spans="1:9" x14ac:dyDescent="0.15">
      <c r="B1576" s="4">
        <v>74</v>
      </c>
      <c r="C1576" s="5">
        <v>808268</v>
      </c>
      <c r="D1576" s="5">
        <v>17197</v>
      </c>
      <c r="E1576" s="5">
        <v>10132</v>
      </c>
      <c r="F1576" s="5">
        <v>24148</v>
      </c>
      <c r="G1576" s="5">
        <v>47</v>
      </c>
      <c r="H1576" s="5">
        <v>4005.1565000000001</v>
      </c>
      <c r="I1576" s="6"/>
    </row>
    <row r="1577" spans="1:9" x14ac:dyDescent="0.15">
      <c r="B1577" s="4">
        <v>75</v>
      </c>
      <c r="C1577" s="5">
        <v>485800</v>
      </c>
      <c r="D1577" s="5">
        <v>14288</v>
      </c>
      <c r="E1577" s="5">
        <v>10036</v>
      </c>
      <c r="F1577" s="5">
        <v>18708</v>
      </c>
      <c r="G1577" s="5">
        <v>34</v>
      </c>
      <c r="H1577" s="5">
        <v>2235.2539999999999</v>
      </c>
      <c r="I1577" s="6"/>
    </row>
    <row r="1578" spans="1:9" x14ac:dyDescent="0.15">
      <c r="B1578" s="4">
        <v>76</v>
      </c>
      <c r="C1578" s="5">
        <v>330224</v>
      </c>
      <c r="D1578" s="5">
        <v>16511</v>
      </c>
      <c r="E1578" s="5">
        <v>12244</v>
      </c>
      <c r="F1578" s="5">
        <v>20148</v>
      </c>
      <c r="G1578" s="5">
        <v>20</v>
      </c>
      <c r="H1578" s="5">
        <v>2562.4254999999998</v>
      </c>
      <c r="I1578" s="6"/>
    </row>
    <row r="1579" spans="1:9" x14ac:dyDescent="0.15">
      <c r="B1579" s="4">
        <v>77</v>
      </c>
      <c r="C1579" s="5">
        <v>2084008</v>
      </c>
      <c r="D1579" s="5">
        <v>21265</v>
      </c>
      <c r="E1579" s="5">
        <v>10932</v>
      </c>
      <c r="F1579" s="5">
        <v>33300</v>
      </c>
      <c r="G1579" s="5">
        <v>98</v>
      </c>
      <c r="H1579" s="5">
        <v>5367.3620000000001</v>
      </c>
      <c r="I1579" s="6"/>
    </row>
    <row r="1580" spans="1:9" x14ac:dyDescent="0.15">
      <c r="B1580" s="4">
        <v>78</v>
      </c>
      <c r="C1580" s="5">
        <v>1011056</v>
      </c>
      <c r="D1580" s="5">
        <v>14868</v>
      </c>
      <c r="E1580" s="5">
        <v>6516</v>
      </c>
      <c r="F1580" s="5">
        <v>23700</v>
      </c>
      <c r="G1580" s="5">
        <v>68</v>
      </c>
      <c r="H1580" s="5">
        <v>4489.7960000000003</v>
      </c>
      <c r="I1580" s="6"/>
    </row>
    <row r="1581" spans="1:9" x14ac:dyDescent="0.15">
      <c r="A1581" s="13"/>
      <c r="B1581" s="4">
        <v>79</v>
      </c>
      <c r="C1581" s="5">
        <v>835948</v>
      </c>
      <c r="D1581" s="5">
        <v>17786</v>
      </c>
      <c r="E1581" s="5">
        <v>9492</v>
      </c>
      <c r="F1581" s="5">
        <v>27828</v>
      </c>
      <c r="G1581" s="5">
        <v>47</v>
      </c>
      <c r="H1581" s="5">
        <v>5394.5546999999997</v>
      </c>
      <c r="I1581" s="6"/>
    </row>
    <row r="1582" spans="1:9" x14ac:dyDescent="0.15">
      <c r="A1582" s="5"/>
      <c r="B1582" s="4">
        <v>80</v>
      </c>
      <c r="C1582" s="5">
        <v>307840</v>
      </c>
      <c r="D1582" s="10">
        <v>12826</v>
      </c>
      <c r="E1582" s="5">
        <v>10036</v>
      </c>
      <c r="F1582" s="5">
        <v>15732</v>
      </c>
      <c r="G1582" s="5">
        <v>24</v>
      </c>
      <c r="H1582" s="5">
        <v>1537.6797999999999</v>
      </c>
      <c r="I1582" s="6"/>
    </row>
    <row r="1583" spans="1:9" x14ac:dyDescent="0.15">
      <c r="A1583" s="5"/>
      <c r="B1583" s="4">
        <v>81</v>
      </c>
      <c r="C1583" s="5">
        <v>875880</v>
      </c>
      <c r="D1583" s="5">
        <v>10681</v>
      </c>
      <c r="E1583" s="5">
        <v>5364</v>
      </c>
      <c r="F1583" s="5">
        <v>15604</v>
      </c>
      <c r="G1583" s="5">
        <v>82</v>
      </c>
      <c r="H1583" s="5">
        <v>2567.884</v>
      </c>
      <c r="I1583" s="6"/>
    </row>
    <row r="1584" spans="1:9" x14ac:dyDescent="0.15">
      <c r="B1584" s="4">
        <v>82</v>
      </c>
      <c r="C1584" s="5">
        <v>1015924</v>
      </c>
      <c r="D1584" s="5">
        <v>20733</v>
      </c>
      <c r="E1584" s="5">
        <v>11860</v>
      </c>
      <c r="F1584" s="5">
        <v>28916</v>
      </c>
      <c r="G1584" s="5">
        <v>49</v>
      </c>
      <c r="H1584" s="5">
        <v>4676.3212999999996</v>
      </c>
      <c r="I1584" s="6"/>
    </row>
    <row r="1585" spans="2:9" x14ac:dyDescent="0.15">
      <c r="B1585" s="4">
        <v>83</v>
      </c>
      <c r="C1585" s="5">
        <v>229640</v>
      </c>
      <c r="D1585" s="5">
        <v>22964</v>
      </c>
      <c r="E1585" s="5">
        <v>20916</v>
      </c>
      <c r="F1585" s="5">
        <v>23956</v>
      </c>
      <c r="G1585" s="5">
        <v>10</v>
      </c>
      <c r="H1585" s="5">
        <v>903.71280000000002</v>
      </c>
      <c r="I1585" s="6"/>
    </row>
    <row r="1586" spans="2:9" x14ac:dyDescent="0.15">
      <c r="B1586" s="4">
        <v>84</v>
      </c>
      <c r="C1586" s="5">
        <v>723116</v>
      </c>
      <c r="D1586" s="5">
        <v>18541</v>
      </c>
      <c r="E1586" s="5">
        <v>10708</v>
      </c>
      <c r="F1586" s="5">
        <v>27700</v>
      </c>
      <c r="G1586" s="5">
        <v>39</v>
      </c>
      <c r="H1586" s="5">
        <v>5450.2849999999999</v>
      </c>
      <c r="I1586" s="6"/>
    </row>
    <row r="1587" spans="2:9" x14ac:dyDescent="0.15">
      <c r="B1587" s="4">
        <v>85</v>
      </c>
      <c r="C1587" s="5">
        <v>1119460</v>
      </c>
      <c r="D1587" s="5">
        <v>16224</v>
      </c>
      <c r="E1587" s="5">
        <v>9780</v>
      </c>
      <c r="F1587" s="5">
        <v>23988</v>
      </c>
      <c r="G1587" s="5">
        <v>69</v>
      </c>
      <c r="H1587" s="5">
        <v>3735.3533000000002</v>
      </c>
      <c r="I1587" s="6"/>
    </row>
    <row r="1588" spans="2:9" x14ac:dyDescent="0.15">
      <c r="B1588" s="4">
        <v>86</v>
      </c>
      <c r="C1588" s="5">
        <v>872928</v>
      </c>
      <c r="D1588" s="5">
        <v>15588</v>
      </c>
      <c r="E1588" s="5">
        <v>9684</v>
      </c>
      <c r="F1588" s="5">
        <v>23060</v>
      </c>
      <c r="G1588" s="5">
        <v>56</v>
      </c>
      <c r="H1588" s="5">
        <v>3670.58</v>
      </c>
      <c r="I1588" s="6"/>
    </row>
    <row r="1589" spans="2:9" x14ac:dyDescent="0.15">
      <c r="B1589" s="4">
        <v>87</v>
      </c>
      <c r="C1589" s="5">
        <v>622120</v>
      </c>
      <c r="D1589" s="7">
        <v>12442</v>
      </c>
      <c r="E1589" s="5">
        <v>6068</v>
      </c>
      <c r="F1589" s="5">
        <v>20020</v>
      </c>
      <c r="G1589" s="5">
        <v>50</v>
      </c>
      <c r="H1589" s="5">
        <v>3165.7327</v>
      </c>
      <c r="I1589" s="6"/>
    </row>
    <row r="1590" spans="2:9" x14ac:dyDescent="0.15">
      <c r="B1590" s="4">
        <v>88</v>
      </c>
      <c r="C1590" s="5">
        <v>710508</v>
      </c>
      <c r="D1590" s="5">
        <v>15117</v>
      </c>
      <c r="E1590" s="5">
        <v>7668</v>
      </c>
      <c r="F1590" s="5">
        <v>22772</v>
      </c>
      <c r="G1590" s="5">
        <v>47</v>
      </c>
      <c r="H1590" s="5">
        <v>3651.5626999999999</v>
      </c>
      <c r="I1590" s="6"/>
    </row>
    <row r="1591" spans="2:9" x14ac:dyDescent="0.15">
      <c r="B1591" s="4">
        <v>89</v>
      </c>
      <c r="C1591" s="5">
        <v>537300</v>
      </c>
      <c r="D1591" s="5">
        <v>16281</v>
      </c>
      <c r="E1591" s="5">
        <v>10932</v>
      </c>
      <c r="F1591" s="5">
        <v>21076</v>
      </c>
      <c r="G1591" s="5">
        <v>33</v>
      </c>
      <c r="H1591" s="5">
        <v>2742.2793000000001</v>
      </c>
      <c r="I1591" s="6"/>
    </row>
    <row r="1592" spans="2:9" x14ac:dyDescent="0.15">
      <c r="B1592" s="4">
        <v>90</v>
      </c>
      <c r="C1592" s="5">
        <v>3917224</v>
      </c>
      <c r="D1592" s="5">
        <v>25436</v>
      </c>
      <c r="E1592" s="5">
        <v>17524</v>
      </c>
      <c r="F1592" s="5">
        <v>32212</v>
      </c>
      <c r="G1592" s="5">
        <v>154</v>
      </c>
      <c r="H1592" s="5">
        <v>2969.7903000000001</v>
      </c>
      <c r="I1592" s="6"/>
    </row>
    <row r="1593" spans="2:9" x14ac:dyDescent="0.15">
      <c r="B1593" s="4">
        <v>91</v>
      </c>
      <c r="C1593" s="5">
        <v>623000</v>
      </c>
      <c r="D1593" s="5">
        <v>16394</v>
      </c>
      <c r="E1593" s="5">
        <v>11604</v>
      </c>
      <c r="F1593" s="5">
        <v>21268</v>
      </c>
      <c r="G1593" s="5">
        <v>38</v>
      </c>
      <c r="H1593" s="5">
        <v>2829.1768000000002</v>
      </c>
      <c r="I1593" s="6"/>
    </row>
    <row r="1594" spans="2:9" x14ac:dyDescent="0.15">
      <c r="B1594" s="4">
        <v>92</v>
      </c>
      <c r="C1594" s="5">
        <v>499692</v>
      </c>
      <c r="D1594" s="5">
        <v>12812</v>
      </c>
      <c r="E1594" s="5">
        <v>4692</v>
      </c>
      <c r="F1594" s="5">
        <v>19316</v>
      </c>
      <c r="G1594" s="5">
        <v>39</v>
      </c>
      <c r="H1594" s="5">
        <v>3726.5736999999999</v>
      </c>
      <c r="I1594" s="6"/>
    </row>
    <row r="1595" spans="2:9" x14ac:dyDescent="0.15">
      <c r="B1595" s="4">
        <v>93</v>
      </c>
      <c r="C1595" s="5">
        <v>579728</v>
      </c>
      <c r="D1595" s="5">
        <v>13175</v>
      </c>
      <c r="E1595" s="5">
        <v>6196</v>
      </c>
      <c r="F1595" s="5">
        <v>20468</v>
      </c>
      <c r="G1595" s="5">
        <v>44</v>
      </c>
      <c r="H1595" s="5">
        <v>3754.364</v>
      </c>
      <c r="I1595" s="6"/>
    </row>
    <row r="1596" spans="2:9" x14ac:dyDescent="0.15">
      <c r="B1596" s="4">
        <v>94</v>
      </c>
      <c r="C1596" s="5">
        <v>1269128</v>
      </c>
      <c r="D1596" s="5">
        <v>19229</v>
      </c>
      <c r="E1596" s="5">
        <v>14772</v>
      </c>
      <c r="F1596" s="5">
        <v>26900</v>
      </c>
      <c r="G1596" s="5">
        <v>66</v>
      </c>
      <c r="H1596" s="5">
        <v>3030.4155000000001</v>
      </c>
      <c r="I1596" s="6"/>
    </row>
    <row r="1597" spans="2:9" x14ac:dyDescent="0.15">
      <c r="B1597" s="4">
        <v>95</v>
      </c>
      <c r="C1597" s="5">
        <v>453128</v>
      </c>
      <c r="D1597" s="5">
        <v>17428</v>
      </c>
      <c r="E1597" s="5">
        <v>11924</v>
      </c>
      <c r="F1597" s="5">
        <v>22772</v>
      </c>
      <c r="G1597" s="5">
        <v>26</v>
      </c>
      <c r="H1597" s="5">
        <v>3543.15</v>
      </c>
      <c r="I1597" s="6"/>
    </row>
    <row r="1598" spans="2:9" x14ac:dyDescent="0.15">
      <c r="B1598" s="4">
        <v>96</v>
      </c>
      <c r="C1598" s="5">
        <v>953120</v>
      </c>
      <c r="D1598" s="5">
        <v>19856</v>
      </c>
      <c r="E1598" s="5">
        <v>10388</v>
      </c>
      <c r="F1598" s="5">
        <v>28564</v>
      </c>
      <c r="G1598" s="5">
        <v>48</v>
      </c>
      <c r="H1598" s="5">
        <v>5128.4862999999996</v>
      </c>
      <c r="I1598" s="6"/>
    </row>
    <row r="1599" spans="2:9" x14ac:dyDescent="0.15">
      <c r="B1599" s="4">
        <v>97</v>
      </c>
      <c r="C1599" s="5">
        <v>318600</v>
      </c>
      <c r="D1599" s="5">
        <v>17700</v>
      </c>
      <c r="E1599" s="5">
        <v>13268</v>
      </c>
      <c r="F1599" s="5">
        <v>24276</v>
      </c>
      <c r="G1599" s="5">
        <v>18</v>
      </c>
      <c r="H1599" s="5">
        <v>3403.2975999999999</v>
      </c>
      <c r="I1599" s="6"/>
    </row>
    <row r="1600" spans="2:9" x14ac:dyDescent="0.15">
      <c r="B1600" s="4">
        <v>98</v>
      </c>
      <c r="C1600" s="5">
        <v>559728</v>
      </c>
      <c r="D1600" s="5">
        <v>15548</v>
      </c>
      <c r="E1600" s="5">
        <v>11124</v>
      </c>
      <c r="F1600" s="5">
        <v>21204</v>
      </c>
      <c r="G1600" s="5">
        <v>36</v>
      </c>
      <c r="H1600" s="5">
        <v>2614.5210000000002</v>
      </c>
      <c r="I1600" s="6"/>
    </row>
    <row r="1601" spans="2:9" x14ac:dyDescent="0.15">
      <c r="B1601" s="4">
        <v>99</v>
      </c>
      <c r="C1601" s="5">
        <v>161520</v>
      </c>
      <c r="D1601" s="5">
        <v>13460</v>
      </c>
      <c r="E1601" s="5">
        <v>11060</v>
      </c>
      <c r="F1601" s="5">
        <v>14452</v>
      </c>
      <c r="G1601" s="5">
        <v>12</v>
      </c>
      <c r="H1601" s="5">
        <v>884.81330000000003</v>
      </c>
      <c r="I1601" s="6"/>
    </row>
    <row r="1602" spans="2:9" x14ac:dyDescent="0.15">
      <c r="B1602" s="4">
        <v>100</v>
      </c>
      <c r="C1602" s="5">
        <v>154808</v>
      </c>
      <c r="D1602" s="5">
        <v>11057</v>
      </c>
      <c r="E1602" s="5">
        <v>10036</v>
      </c>
      <c r="F1602" s="5">
        <v>12052</v>
      </c>
      <c r="G1602" s="5">
        <v>14</v>
      </c>
      <c r="H1602" s="5">
        <v>640.05755999999997</v>
      </c>
      <c r="I1602" s="6"/>
    </row>
    <row r="1603" spans="2:9" x14ac:dyDescent="0.15">
      <c r="B1603" s="4">
        <v>101</v>
      </c>
      <c r="C1603" s="5">
        <v>676432</v>
      </c>
      <c r="D1603" s="5">
        <v>18789</v>
      </c>
      <c r="E1603" s="5">
        <v>13364</v>
      </c>
      <c r="F1603" s="5">
        <v>26164</v>
      </c>
      <c r="G1603" s="5">
        <v>36</v>
      </c>
      <c r="H1603" s="5">
        <v>3821.5054</v>
      </c>
      <c r="I1603" s="6"/>
    </row>
    <row r="1604" spans="2:9" x14ac:dyDescent="0.15">
      <c r="B1604" s="4">
        <v>102</v>
      </c>
      <c r="C1604" s="5">
        <v>830424</v>
      </c>
      <c r="D1604" s="5">
        <v>18052</v>
      </c>
      <c r="E1604" s="5">
        <v>11700</v>
      </c>
      <c r="F1604" s="5">
        <v>25012</v>
      </c>
      <c r="G1604" s="5">
        <v>46</v>
      </c>
      <c r="H1604" s="5">
        <v>3954.9477999999999</v>
      </c>
      <c r="I1604" s="6"/>
    </row>
    <row r="1605" spans="2:9" x14ac:dyDescent="0.15">
      <c r="B1605" s="4">
        <v>103</v>
      </c>
      <c r="C1605" s="5">
        <v>730724</v>
      </c>
      <c r="D1605" s="5">
        <v>16238</v>
      </c>
      <c r="E1605" s="5">
        <v>9268</v>
      </c>
      <c r="F1605" s="5">
        <v>24148</v>
      </c>
      <c r="G1605" s="5">
        <v>45</v>
      </c>
      <c r="H1605" s="5">
        <v>4039.1594</v>
      </c>
      <c r="I1605" s="6"/>
    </row>
    <row r="1606" spans="2:9" x14ac:dyDescent="0.15">
      <c r="B1606" s="4">
        <v>104</v>
      </c>
      <c r="C1606" s="5">
        <v>691124</v>
      </c>
      <c r="D1606" s="5">
        <v>16856</v>
      </c>
      <c r="E1606" s="5">
        <v>10804</v>
      </c>
      <c r="F1606" s="5">
        <v>23860</v>
      </c>
      <c r="G1606" s="5">
        <v>41</v>
      </c>
      <c r="H1606" s="5">
        <v>3517.1291999999999</v>
      </c>
      <c r="I1606" s="6"/>
    </row>
    <row r="1607" spans="2:9" x14ac:dyDescent="0.15">
      <c r="B1607" s="4">
        <v>105</v>
      </c>
      <c r="C1607" s="5">
        <v>979688</v>
      </c>
      <c r="D1607" s="5">
        <v>19593</v>
      </c>
      <c r="E1607" s="5">
        <v>11220</v>
      </c>
      <c r="F1607" s="5">
        <v>30356</v>
      </c>
      <c r="G1607" s="5">
        <v>50</v>
      </c>
      <c r="H1607" s="5">
        <v>4982.93</v>
      </c>
      <c r="I1607" s="6"/>
    </row>
    <row r="1608" spans="2:9" x14ac:dyDescent="0.15">
      <c r="B1608" s="4">
        <v>106</v>
      </c>
      <c r="C1608" s="5">
        <v>286640</v>
      </c>
      <c r="D1608" s="5">
        <v>14332</v>
      </c>
      <c r="E1608" s="5">
        <v>11988</v>
      </c>
      <c r="F1608" s="5">
        <v>16884</v>
      </c>
      <c r="G1608" s="5">
        <v>20</v>
      </c>
      <c r="H1608" s="5">
        <v>1534.2753</v>
      </c>
      <c r="I1608" s="6"/>
    </row>
    <row r="1609" spans="2:9" x14ac:dyDescent="0.15">
      <c r="B1609" s="4">
        <v>107</v>
      </c>
      <c r="C1609" s="5">
        <v>760052</v>
      </c>
      <c r="D1609" s="5">
        <v>13334</v>
      </c>
      <c r="E1609" s="5">
        <v>8948</v>
      </c>
      <c r="F1609" s="5">
        <v>19316</v>
      </c>
      <c r="G1609" s="5">
        <v>57</v>
      </c>
      <c r="H1609" s="5">
        <v>2329.2332000000001</v>
      </c>
      <c r="I1609" s="6"/>
    </row>
    <row r="1610" spans="2:9" x14ac:dyDescent="0.15">
      <c r="B1610" s="4">
        <v>108</v>
      </c>
      <c r="C1610" s="5">
        <v>899296</v>
      </c>
      <c r="D1610" s="5">
        <v>18735</v>
      </c>
      <c r="E1610" s="5">
        <v>10900</v>
      </c>
      <c r="F1610" s="5">
        <v>28116</v>
      </c>
      <c r="G1610" s="5">
        <v>48</v>
      </c>
      <c r="H1610" s="5">
        <v>4601.0673999999999</v>
      </c>
      <c r="I1610" s="6"/>
    </row>
    <row r="1611" spans="2:9" x14ac:dyDescent="0.15">
      <c r="B1611" s="4">
        <v>109</v>
      </c>
      <c r="C1611" s="5">
        <v>663968</v>
      </c>
      <c r="D1611" s="5">
        <v>16599</v>
      </c>
      <c r="E1611" s="5">
        <v>11764</v>
      </c>
      <c r="F1611" s="5">
        <v>23700</v>
      </c>
      <c r="G1611" s="5">
        <v>40</v>
      </c>
      <c r="H1611" s="5">
        <v>3415.5639999999999</v>
      </c>
      <c r="I1611" s="6"/>
    </row>
    <row r="1612" spans="2:9" x14ac:dyDescent="0.15">
      <c r="B1612" s="4">
        <v>110</v>
      </c>
      <c r="C1612" s="5">
        <v>114632</v>
      </c>
      <c r="D1612" s="5">
        <v>11463</v>
      </c>
      <c r="E1612" s="5">
        <v>9620</v>
      </c>
      <c r="F1612" s="5">
        <v>12596</v>
      </c>
      <c r="G1612" s="5">
        <v>10</v>
      </c>
      <c r="H1612" s="5">
        <v>1012.401</v>
      </c>
      <c r="I1612" s="6"/>
    </row>
    <row r="1613" spans="2:9" x14ac:dyDescent="0.15">
      <c r="B1613" s="4">
        <v>111</v>
      </c>
      <c r="C1613" s="5">
        <v>638524</v>
      </c>
      <c r="D1613" s="5">
        <v>14849</v>
      </c>
      <c r="E1613" s="5">
        <v>9300</v>
      </c>
      <c r="F1613" s="5">
        <v>21588</v>
      </c>
      <c r="G1613" s="5">
        <v>43</v>
      </c>
      <c r="H1613" s="5">
        <v>3332.1671999999999</v>
      </c>
      <c r="I1613" s="6"/>
    </row>
    <row r="1614" spans="2:9" x14ac:dyDescent="0.15">
      <c r="B1614" s="4">
        <v>112</v>
      </c>
      <c r="C1614" s="5">
        <v>810360</v>
      </c>
      <c r="D1614" s="5">
        <v>17616</v>
      </c>
      <c r="E1614" s="5">
        <v>10420</v>
      </c>
      <c r="F1614" s="5">
        <v>27060</v>
      </c>
      <c r="G1614" s="5">
        <v>46</v>
      </c>
      <c r="H1614" s="5">
        <v>4811.875</v>
      </c>
      <c r="I1614" s="6"/>
    </row>
    <row r="1615" spans="2:9" x14ac:dyDescent="0.15">
      <c r="B1615" s="4">
        <v>113</v>
      </c>
      <c r="C1615" s="5">
        <v>782548</v>
      </c>
      <c r="D1615" s="5">
        <v>15970</v>
      </c>
      <c r="E1615" s="5">
        <v>9108</v>
      </c>
      <c r="F1615" s="5">
        <v>24628</v>
      </c>
      <c r="G1615" s="5">
        <v>49</v>
      </c>
      <c r="H1615" s="5">
        <v>4091.7844</v>
      </c>
      <c r="I1615" s="6"/>
    </row>
    <row r="1616" spans="2:9" x14ac:dyDescent="0.15">
      <c r="B1616" s="4">
        <v>114</v>
      </c>
      <c r="C1616" s="5">
        <v>287616</v>
      </c>
      <c r="D1616" s="5">
        <v>11984</v>
      </c>
      <c r="E1616" s="5">
        <v>6804</v>
      </c>
      <c r="F1616" s="5">
        <v>18708</v>
      </c>
      <c r="G1616" s="5">
        <v>24</v>
      </c>
      <c r="H1616" s="5">
        <v>3767.6815999999999</v>
      </c>
      <c r="I1616" s="6"/>
    </row>
    <row r="1617" spans="1:9" x14ac:dyDescent="0.15">
      <c r="A1617" s="6"/>
      <c r="B1617" s="4">
        <v>115</v>
      </c>
      <c r="C1617" s="5">
        <v>354424</v>
      </c>
      <c r="D1617" s="5">
        <v>11814</v>
      </c>
      <c r="E1617" s="5">
        <v>7508</v>
      </c>
      <c r="F1617" s="5">
        <v>16148</v>
      </c>
      <c r="G1617" s="5">
        <v>30</v>
      </c>
      <c r="H1617" s="5">
        <v>2358.8063999999999</v>
      </c>
      <c r="I1617" s="6"/>
    </row>
    <row r="1618" spans="1:9" x14ac:dyDescent="0.15">
      <c r="A1618" s="11"/>
      <c r="B1618" s="4">
        <v>116</v>
      </c>
      <c r="C1618" s="5">
        <v>446156</v>
      </c>
      <c r="D1618" s="5">
        <v>14392</v>
      </c>
      <c r="E1618" s="5">
        <v>9236</v>
      </c>
      <c r="F1618" s="5">
        <v>19604</v>
      </c>
      <c r="G1618" s="5">
        <v>31</v>
      </c>
      <c r="H1618" s="5">
        <v>2900.0632000000001</v>
      </c>
      <c r="I1618" s="6"/>
    </row>
    <row r="1619" spans="1:9" x14ac:dyDescent="0.15">
      <c r="B1619" s="4">
        <v>117</v>
      </c>
      <c r="C1619" s="5">
        <v>1122328</v>
      </c>
      <c r="D1619" s="5">
        <v>14388</v>
      </c>
      <c r="E1619" s="5">
        <v>3668</v>
      </c>
      <c r="F1619" s="5">
        <v>27700</v>
      </c>
      <c r="G1619" s="5">
        <v>78</v>
      </c>
      <c r="H1619" s="5">
        <v>5858.7665999999999</v>
      </c>
      <c r="I1619" s="6"/>
    </row>
    <row r="1620" spans="1:9" x14ac:dyDescent="0.15">
      <c r="B1620" s="4">
        <v>118</v>
      </c>
      <c r="C1620" s="5">
        <v>340772</v>
      </c>
      <c r="D1620" s="5">
        <v>16227</v>
      </c>
      <c r="E1620" s="5">
        <v>12084</v>
      </c>
      <c r="F1620" s="5">
        <v>22388</v>
      </c>
      <c r="G1620" s="5">
        <v>21</v>
      </c>
      <c r="H1620" s="5">
        <v>3070.4263000000001</v>
      </c>
      <c r="I1620" s="6"/>
    </row>
    <row r="1621" spans="1:9" x14ac:dyDescent="0.15">
      <c r="B1621" s="4">
        <v>119</v>
      </c>
      <c r="C1621" s="5">
        <v>494880</v>
      </c>
      <c r="D1621" s="5">
        <v>15465</v>
      </c>
      <c r="E1621" s="5">
        <v>8180</v>
      </c>
      <c r="F1621" s="5">
        <v>22548</v>
      </c>
      <c r="G1621" s="5">
        <v>32</v>
      </c>
      <c r="H1621" s="5">
        <v>4006.5862000000002</v>
      </c>
      <c r="I1621" s="6"/>
    </row>
    <row r="1622" spans="1:9" x14ac:dyDescent="0.15">
      <c r="B1622" s="4">
        <v>120</v>
      </c>
      <c r="C1622" s="5">
        <v>705660</v>
      </c>
      <c r="D1622" s="5">
        <v>16410</v>
      </c>
      <c r="E1622" s="5">
        <v>10580</v>
      </c>
      <c r="F1622" s="5">
        <v>24724</v>
      </c>
      <c r="G1622" s="5">
        <v>43</v>
      </c>
      <c r="H1622" s="5">
        <v>4082.3622999999998</v>
      </c>
      <c r="I1622" s="6"/>
    </row>
    <row r="1623" spans="1:9" x14ac:dyDescent="0.15">
      <c r="B1623" s="4">
        <v>121</v>
      </c>
      <c r="C1623" s="5">
        <v>784440</v>
      </c>
      <c r="D1623" s="5">
        <v>17053</v>
      </c>
      <c r="E1623" s="5">
        <v>6708</v>
      </c>
      <c r="F1623" s="5">
        <v>28372</v>
      </c>
      <c r="G1623" s="5">
        <v>46</v>
      </c>
      <c r="H1623" s="5">
        <v>6235.2070000000003</v>
      </c>
      <c r="I1623" s="6"/>
    </row>
    <row r="1624" spans="1:9" x14ac:dyDescent="0.15">
      <c r="B1624" s="4">
        <v>122</v>
      </c>
      <c r="C1624" s="5">
        <v>779436</v>
      </c>
      <c r="D1624" s="5">
        <v>16583</v>
      </c>
      <c r="E1624" s="5">
        <v>9524</v>
      </c>
      <c r="F1624" s="5">
        <v>22484</v>
      </c>
      <c r="G1624" s="5">
        <v>47</v>
      </c>
      <c r="H1624" s="5">
        <v>3771.6738</v>
      </c>
      <c r="I1624" s="6"/>
    </row>
    <row r="1625" spans="1:9" x14ac:dyDescent="0.15">
      <c r="B1625" s="4">
        <v>123</v>
      </c>
      <c r="C1625" s="5">
        <v>1099520</v>
      </c>
      <c r="D1625" s="5">
        <v>19634</v>
      </c>
      <c r="E1625" s="5">
        <v>9396</v>
      </c>
      <c r="F1625" s="5">
        <v>30260</v>
      </c>
      <c r="G1625" s="5">
        <v>56</v>
      </c>
      <c r="H1625" s="5">
        <v>5527.7839999999997</v>
      </c>
      <c r="I1625" s="6"/>
    </row>
    <row r="1626" spans="1:9" x14ac:dyDescent="0.15">
      <c r="B1626" s="4">
        <v>124</v>
      </c>
      <c r="C1626" s="5">
        <v>558484</v>
      </c>
      <c r="D1626" s="5">
        <v>13621</v>
      </c>
      <c r="E1626" s="5">
        <v>8532</v>
      </c>
      <c r="F1626" s="5">
        <v>18868</v>
      </c>
      <c r="G1626" s="5">
        <v>41</v>
      </c>
      <c r="H1626" s="5">
        <v>2644.2917000000002</v>
      </c>
      <c r="I1626" s="6"/>
    </row>
    <row r="1627" spans="1:9" x14ac:dyDescent="0.15">
      <c r="B1627" s="4">
        <v>125</v>
      </c>
      <c r="C1627" s="5">
        <v>793084</v>
      </c>
      <c r="D1627" s="5">
        <v>11837</v>
      </c>
      <c r="E1627" s="5">
        <v>5300</v>
      </c>
      <c r="F1627" s="5">
        <v>18452</v>
      </c>
      <c r="G1627" s="5">
        <v>67</v>
      </c>
      <c r="H1627" s="5">
        <v>3259.5659999999998</v>
      </c>
      <c r="I1627" s="6"/>
    </row>
    <row r="1628" spans="1:9" x14ac:dyDescent="0.15">
      <c r="B1628" s="4">
        <v>126</v>
      </c>
      <c r="C1628" s="5">
        <v>640748</v>
      </c>
      <c r="D1628" s="5">
        <v>13632</v>
      </c>
      <c r="E1628" s="5">
        <v>5652</v>
      </c>
      <c r="F1628" s="5">
        <v>22804</v>
      </c>
      <c r="G1628" s="5">
        <v>47</v>
      </c>
      <c r="H1628" s="5">
        <v>4822.4883</v>
      </c>
      <c r="I1628" s="6"/>
    </row>
    <row r="1629" spans="1:9" x14ac:dyDescent="0.15">
      <c r="B1629" s="4">
        <v>127</v>
      </c>
      <c r="C1629" s="5">
        <v>227208</v>
      </c>
      <c r="D1629" s="5">
        <v>12622</v>
      </c>
      <c r="E1629" s="5">
        <v>9972</v>
      </c>
      <c r="F1629" s="5">
        <v>15540</v>
      </c>
      <c r="G1629" s="5">
        <v>18</v>
      </c>
      <c r="H1629" s="5">
        <v>1711.723</v>
      </c>
      <c r="I1629" s="6"/>
    </row>
    <row r="1630" spans="1:9" x14ac:dyDescent="0.15">
      <c r="B1630" s="4">
        <v>128</v>
      </c>
      <c r="C1630" s="5">
        <v>747308</v>
      </c>
      <c r="D1630" s="5">
        <v>13587</v>
      </c>
      <c r="E1630" s="5">
        <v>7284</v>
      </c>
      <c r="F1630" s="5">
        <v>22068</v>
      </c>
      <c r="G1630" s="5">
        <v>55</v>
      </c>
      <c r="H1630" s="5">
        <v>3728.6039999999998</v>
      </c>
      <c r="I1630" s="6"/>
    </row>
    <row r="1631" spans="1:9" x14ac:dyDescent="0.15">
      <c r="B1631" s="4">
        <v>129</v>
      </c>
      <c r="C1631" s="5">
        <v>765368</v>
      </c>
      <c r="D1631" s="5">
        <v>16638</v>
      </c>
      <c r="E1631" s="5">
        <v>7988</v>
      </c>
      <c r="F1631" s="5">
        <v>28308</v>
      </c>
      <c r="G1631" s="5">
        <v>46</v>
      </c>
      <c r="H1631" s="5">
        <v>5509.5102999999999</v>
      </c>
      <c r="I1631" s="6"/>
    </row>
    <row r="1632" spans="1:9" x14ac:dyDescent="0.15">
      <c r="B1632" s="4">
        <v>130</v>
      </c>
      <c r="C1632" s="5">
        <v>90780</v>
      </c>
      <c r="D1632" s="5">
        <v>8252</v>
      </c>
      <c r="E1632" s="5">
        <v>6644</v>
      </c>
      <c r="F1632" s="5">
        <v>9652</v>
      </c>
      <c r="G1632" s="5">
        <v>11</v>
      </c>
      <c r="H1632" s="5">
        <v>747.88229999999999</v>
      </c>
      <c r="I1632" s="6"/>
    </row>
    <row r="1633" spans="2:9" x14ac:dyDescent="0.15">
      <c r="B1633" s="4">
        <v>131</v>
      </c>
      <c r="C1633" s="5">
        <v>547524</v>
      </c>
      <c r="D1633" s="5">
        <v>14797</v>
      </c>
      <c r="E1633" s="5">
        <v>8596</v>
      </c>
      <c r="F1633" s="5">
        <v>23092</v>
      </c>
      <c r="G1633" s="5">
        <v>37</v>
      </c>
      <c r="H1633" s="5">
        <v>4053.7055999999998</v>
      </c>
      <c r="I1633" s="6"/>
    </row>
    <row r="1634" spans="2:9" x14ac:dyDescent="0.15">
      <c r="B1634" s="4">
        <v>132</v>
      </c>
      <c r="C1634" s="5">
        <v>481448</v>
      </c>
      <c r="D1634" s="5">
        <v>14160</v>
      </c>
      <c r="E1634" s="5">
        <v>7828</v>
      </c>
      <c r="F1634" s="5">
        <v>22228</v>
      </c>
      <c r="G1634" s="5">
        <v>34</v>
      </c>
      <c r="H1634" s="5">
        <v>4124.4062000000004</v>
      </c>
      <c r="I1634" s="6"/>
    </row>
    <row r="1635" spans="2:9" x14ac:dyDescent="0.15">
      <c r="B1635" s="4">
        <v>133</v>
      </c>
      <c r="C1635" s="5">
        <v>1092948</v>
      </c>
      <c r="D1635" s="5">
        <v>12280</v>
      </c>
      <c r="E1635" s="5">
        <v>3636</v>
      </c>
      <c r="F1635" s="5">
        <v>24244</v>
      </c>
      <c r="G1635" s="5">
        <v>89</v>
      </c>
      <c r="H1635" s="5">
        <v>4881.3125</v>
      </c>
      <c r="I1635" s="6"/>
    </row>
    <row r="1636" spans="2:9" x14ac:dyDescent="0.15">
      <c r="B1636" s="4">
        <v>134</v>
      </c>
      <c r="C1636" s="5">
        <v>728672</v>
      </c>
      <c r="D1636" s="5">
        <v>15180</v>
      </c>
      <c r="E1636" s="5">
        <v>9396</v>
      </c>
      <c r="F1636" s="5">
        <v>25076</v>
      </c>
      <c r="G1636" s="5">
        <v>48</v>
      </c>
      <c r="H1636" s="5">
        <v>4367.174</v>
      </c>
      <c r="I1636" s="6"/>
    </row>
    <row r="1637" spans="2:9" x14ac:dyDescent="0.15">
      <c r="B1637" s="4">
        <v>135</v>
      </c>
      <c r="C1637" s="5">
        <v>356284</v>
      </c>
      <c r="D1637" s="5">
        <v>13195</v>
      </c>
      <c r="E1637" s="5">
        <v>9396</v>
      </c>
      <c r="F1637" s="5">
        <v>17972</v>
      </c>
      <c r="G1637" s="5">
        <v>27</v>
      </c>
      <c r="H1637" s="5">
        <v>2641.7946999999999</v>
      </c>
      <c r="I1637" s="6"/>
    </row>
    <row r="1638" spans="2:9" x14ac:dyDescent="0.15">
      <c r="B1638" s="4">
        <v>136</v>
      </c>
      <c r="C1638" s="5">
        <v>597248</v>
      </c>
      <c r="D1638" s="5">
        <v>10665</v>
      </c>
      <c r="E1638" s="5">
        <v>3508</v>
      </c>
      <c r="F1638" s="5">
        <v>16564</v>
      </c>
      <c r="G1638" s="5">
        <v>56</v>
      </c>
      <c r="H1638" s="5">
        <v>3364.1970000000001</v>
      </c>
      <c r="I1638" s="6"/>
    </row>
    <row r="1639" spans="2:9" x14ac:dyDescent="0.15">
      <c r="B1639" s="4">
        <v>137</v>
      </c>
      <c r="C1639" s="5">
        <v>452744</v>
      </c>
      <c r="D1639" s="5">
        <v>13316</v>
      </c>
      <c r="E1639" s="5">
        <v>8436</v>
      </c>
      <c r="F1639" s="5">
        <v>18676</v>
      </c>
      <c r="G1639" s="5">
        <v>34</v>
      </c>
      <c r="H1639" s="5">
        <v>2874.9126000000001</v>
      </c>
      <c r="I1639" s="6"/>
    </row>
    <row r="1640" spans="2:9" x14ac:dyDescent="0.15">
      <c r="B1640" s="4">
        <v>138</v>
      </c>
      <c r="C1640" s="5">
        <v>356528</v>
      </c>
      <c r="D1640" s="5">
        <v>12733</v>
      </c>
      <c r="E1640" s="5">
        <v>7124</v>
      </c>
      <c r="F1640" s="5">
        <v>18420</v>
      </c>
      <c r="G1640" s="5">
        <v>28</v>
      </c>
      <c r="H1640" s="5">
        <v>3375.1289999999999</v>
      </c>
      <c r="I1640" s="6"/>
    </row>
    <row r="1641" spans="2:9" x14ac:dyDescent="0.15">
      <c r="B1641" s="4">
        <v>139</v>
      </c>
      <c r="C1641" s="5">
        <v>488572</v>
      </c>
      <c r="D1641" s="5">
        <v>13959</v>
      </c>
      <c r="E1641" s="5">
        <v>6676</v>
      </c>
      <c r="F1641" s="5">
        <v>22836</v>
      </c>
      <c r="G1641" s="5">
        <v>35</v>
      </c>
      <c r="H1641" s="5">
        <v>4164.0316999999995</v>
      </c>
      <c r="I1641" s="6"/>
    </row>
    <row r="1642" spans="2:9" x14ac:dyDescent="0.15">
      <c r="B1642" s="4">
        <v>140</v>
      </c>
      <c r="C1642" s="5">
        <v>317692</v>
      </c>
      <c r="D1642" s="5">
        <v>9076</v>
      </c>
      <c r="E1642" s="5">
        <v>4756</v>
      </c>
      <c r="F1642" s="5">
        <v>12532</v>
      </c>
      <c r="G1642" s="5">
        <v>35</v>
      </c>
      <c r="H1642" s="5">
        <v>2018.068</v>
      </c>
      <c r="I1642" s="6"/>
    </row>
    <row r="1643" spans="2:9" x14ac:dyDescent="0.15">
      <c r="B1643" s="4">
        <v>141</v>
      </c>
      <c r="C1643" s="5">
        <v>1003104</v>
      </c>
      <c r="D1643" s="5">
        <v>17912</v>
      </c>
      <c r="E1643" s="5">
        <v>8820</v>
      </c>
      <c r="F1643" s="5">
        <v>30164</v>
      </c>
      <c r="G1643" s="5">
        <v>56</v>
      </c>
      <c r="H1643" s="5">
        <v>6313.0649999999996</v>
      </c>
      <c r="I1643" s="6"/>
    </row>
    <row r="1644" spans="2:9" x14ac:dyDescent="0.15">
      <c r="B1644" s="4">
        <v>142</v>
      </c>
      <c r="C1644" s="5">
        <v>758104</v>
      </c>
      <c r="D1644" s="5">
        <v>16480</v>
      </c>
      <c r="E1644" s="5">
        <v>9556</v>
      </c>
      <c r="F1644" s="5">
        <v>27220</v>
      </c>
      <c r="G1644" s="5">
        <v>46</v>
      </c>
      <c r="H1644" s="5">
        <v>4903.5690000000004</v>
      </c>
      <c r="I1644" s="6"/>
    </row>
    <row r="1645" spans="2:9" x14ac:dyDescent="0.15">
      <c r="B1645" s="4">
        <v>143</v>
      </c>
      <c r="C1645" s="5">
        <v>428992</v>
      </c>
      <c r="D1645" s="5">
        <v>13406</v>
      </c>
      <c r="E1645" s="5">
        <v>7956</v>
      </c>
      <c r="F1645" s="5">
        <v>18036</v>
      </c>
      <c r="G1645" s="5">
        <v>32</v>
      </c>
      <c r="H1645" s="5">
        <v>2750.6120000000001</v>
      </c>
      <c r="I1645" s="6"/>
    </row>
    <row r="1646" spans="2:9" x14ac:dyDescent="0.15">
      <c r="B1646" s="4">
        <v>144</v>
      </c>
      <c r="C1646" s="5">
        <v>299384</v>
      </c>
      <c r="D1646" s="5">
        <v>7878</v>
      </c>
      <c r="E1646" s="5">
        <v>2580</v>
      </c>
      <c r="F1646" s="5">
        <v>14452</v>
      </c>
      <c r="G1646" s="5">
        <v>38</v>
      </c>
      <c r="H1646" s="5">
        <v>2799.09</v>
      </c>
      <c r="I1646" s="6"/>
    </row>
    <row r="1647" spans="2:9" x14ac:dyDescent="0.15">
      <c r="B1647" s="4">
        <v>145</v>
      </c>
      <c r="C1647" s="5">
        <v>1595580</v>
      </c>
      <c r="D1647" s="5">
        <v>17533</v>
      </c>
      <c r="E1647" s="5">
        <v>4596</v>
      </c>
      <c r="F1647" s="5">
        <v>32340</v>
      </c>
      <c r="G1647" s="5">
        <v>91</v>
      </c>
      <c r="H1647" s="5">
        <v>7613.0379999999996</v>
      </c>
      <c r="I1647" s="6"/>
    </row>
    <row r="1648" spans="2:9" x14ac:dyDescent="0.15">
      <c r="B1648" s="4">
        <v>146</v>
      </c>
      <c r="C1648" s="5">
        <v>398040</v>
      </c>
      <c r="D1648" s="5">
        <v>13268</v>
      </c>
      <c r="E1648" s="5">
        <v>10100</v>
      </c>
      <c r="F1648" s="5">
        <v>17236</v>
      </c>
      <c r="G1648" s="5">
        <v>30</v>
      </c>
      <c r="H1648" s="5">
        <v>1866.4721999999999</v>
      </c>
      <c r="I1648" s="6"/>
    </row>
    <row r="1649" spans="2:9" x14ac:dyDescent="0.15">
      <c r="B1649" s="4">
        <v>147</v>
      </c>
      <c r="C1649" s="5">
        <v>254960</v>
      </c>
      <c r="D1649" s="5">
        <v>12748</v>
      </c>
      <c r="E1649" s="5">
        <v>10548</v>
      </c>
      <c r="F1649" s="5">
        <v>14804</v>
      </c>
      <c r="G1649" s="5">
        <v>20</v>
      </c>
      <c r="H1649" s="5">
        <v>1388.9186</v>
      </c>
      <c r="I1649" s="6"/>
    </row>
    <row r="1650" spans="2:9" x14ac:dyDescent="0.15">
      <c r="B1650" s="4">
        <v>148</v>
      </c>
      <c r="C1650" s="5">
        <v>273652</v>
      </c>
      <c r="D1650" s="5">
        <v>10946</v>
      </c>
      <c r="E1650" s="5">
        <v>7220</v>
      </c>
      <c r="F1650" s="5">
        <v>14772</v>
      </c>
      <c r="G1650" s="5">
        <v>25</v>
      </c>
      <c r="H1650" s="5">
        <v>1661.4103</v>
      </c>
      <c r="I1650" s="6"/>
    </row>
    <row r="1651" spans="2:9" x14ac:dyDescent="0.15">
      <c r="B1651" s="4">
        <v>149</v>
      </c>
      <c r="C1651" s="5">
        <v>465792</v>
      </c>
      <c r="D1651" s="5">
        <v>14556</v>
      </c>
      <c r="E1651" s="5">
        <v>6356</v>
      </c>
      <c r="F1651" s="5">
        <v>22356</v>
      </c>
      <c r="G1651" s="5">
        <v>32</v>
      </c>
      <c r="H1651" s="5">
        <v>4615.8285999999998</v>
      </c>
      <c r="I1651" s="6"/>
    </row>
    <row r="1652" spans="2:9" x14ac:dyDescent="0.15">
      <c r="B1652" s="4">
        <v>150</v>
      </c>
      <c r="C1652" s="5">
        <v>433792</v>
      </c>
      <c r="D1652" s="5">
        <v>9037</v>
      </c>
      <c r="E1652" s="5">
        <v>2324</v>
      </c>
      <c r="F1652" s="5">
        <v>16692</v>
      </c>
      <c r="G1652" s="5">
        <v>48</v>
      </c>
      <c r="H1652" s="5">
        <v>3972.5722999999998</v>
      </c>
      <c r="I1652" s="6"/>
    </row>
    <row r="1653" spans="2:9" x14ac:dyDescent="0.15">
      <c r="B1653" s="4">
        <v>151</v>
      </c>
      <c r="C1653" s="5">
        <v>534148</v>
      </c>
      <c r="D1653" s="5">
        <v>11869</v>
      </c>
      <c r="E1653" s="5">
        <v>7860</v>
      </c>
      <c r="F1653" s="5">
        <v>20148</v>
      </c>
      <c r="G1653" s="5">
        <v>45</v>
      </c>
      <c r="H1653" s="5">
        <v>3031.9893000000002</v>
      </c>
      <c r="I1653" s="6"/>
    </row>
    <row r="1654" spans="2:9" x14ac:dyDescent="0.15">
      <c r="B1654" s="4">
        <v>152</v>
      </c>
      <c r="C1654" s="5">
        <v>565744</v>
      </c>
      <c r="D1654" s="5">
        <v>15715</v>
      </c>
      <c r="E1654" s="5">
        <v>6484</v>
      </c>
      <c r="F1654" s="5">
        <v>25204</v>
      </c>
      <c r="G1654" s="5">
        <v>36</v>
      </c>
      <c r="H1654" s="5">
        <v>5399.5540000000001</v>
      </c>
      <c r="I1654" s="6"/>
    </row>
    <row r="1655" spans="2:9" x14ac:dyDescent="0.15">
      <c r="B1655" s="4">
        <v>153</v>
      </c>
      <c r="C1655" s="5">
        <v>471536</v>
      </c>
      <c r="D1655" s="5">
        <v>13098</v>
      </c>
      <c r="E1655" s="5">
        <v>8564</v>
      </c>
      <c r="F1655" s="5">
        <v>18100</v>
      </c>
      <c r="G1655" s="5">
        <v>36</v>
      </c>
      <c r="H1655" s="5">
        <v>2526.7876000000001</v>
      </c>
      <c r="I1655" s="6"/>
    </row>
    <row r="1656" spans="2:9" x14ac:dyDescent="0.15">
      <c r="B1656" s="4">
        <v>154</v>
      </c>
      <c r="C1656" s="5">
        <v>131500</v>
      </c>
      <c r="D1656" s="5">
        <v>8766</v>
      </c>
      <c r="E1656" s="5">
        <v>7124</v>
      </c>
      <c r="F1656" s="5">
        <v>10452</v>
      </c>
      <c r="G1656" s="5">
        <v>15</v>
      </c>
      <c r="H1656" s="5">
        <v>811.22815000000003</v>
      </c>
      <c r="I1656" s="6"/>
    </row>
    <row r="1657" spans="2:9" x14ac:dyDescent="0.15">
      <c r="B1657" s="4">
        <v>155</v>
      </c>
      <c r="C1657" s="5">
        <v>832296</v>
      </c>
      <c r="D1657" s="5">
        <v>16645</v>
      </c>
      <c r="E1657" s="5">
        <v>7092</v>
      </c>
      <c r="F1657" s="5">
        <v>27828</v>
      </c>
      <c r="G1657" s="5">
        <v>50</v>
      </c>
      <c r="H1657" s="5">
        <v>5630.0454</v>
      </c>
      <c r="I1657" s="6"/>
    </row>
    <row r="1658" spans="2:9" x14ac:dyDescent="0.15">
      <c r="B1658" s="4">
        <v>156</v>
      </c>
      <c r="C1658" s="5">
        <v>422180</v>
      </c>
      <c r="D1658" s="5">
        <v>14557</v>
      </c>
      <c r="E1658" s="5">
        <v>8276</v>
      </c>
      <c r="F1658" s="5">
        <v>21876</v>
      </c>
      <c r="G1658" s="5">
        <v>29</v>
      </c>
      <c r="H1658" s="5">
        <v>3820.15</v>
      </c>
      <c r="I1658" s="6"/>
    </row>
    <row r="1659" spans="2:9" x14ac:dyDescent="0.15">
      <c r="B1659" s="4">
        <v>157</v>
      </c>
      <c r="C1659" s="5">
        <v>411280</v>
      </c>
      <c r="D1659" s="5">
        <v>11424</v>
      </c>
      <c r="E1659" s="5">
        <v>8308</v>
      </c>
      <c r="F1659" s="5">
        <v>14004</v>
      </c>
      <c r="G1659" s="5">
        <v>36</v>
      </c>
      <c r="H1659" s="5">
        <v>1435.7225000000001</v>
      </c>
      <c r="I1659" s="6"/>
    </row>
    <row r="1660" spans="2:9" x14ac:dyDescent="0.15">
      <c r="B1660" s="4">
        <v>158</v>
      </c>
      <c r="C1660" s="5">
        <v>530208</v>
      </c>
      <c r="D1660" s="5">
        <v>13255</v>
      </c>
      <c r="E1660" s="5">
        <v>3316</v>
      </c>
      <c r="F1660" s="5">
        <v>22196</v>
      </c>
      <c r="G1660" s="5">
        <v>40</v>
      </c>
      <c r="H1660" s="5">
        <v>5436.8612999999996</v>
      </c>
      <c r="I1660" s="6"/>
    </row>
    <row r="1661" spans="2:9" x14ac:dyDescent="0.15">
      <c r="B1661" s="4">
        <v>159</v>
      </c>
      <c r="C1661" s="5">
        <v>1102656</v>
      </c>
      <c r="D1661" s="5">
        <v>12530</v>
      </c>
      <c r="E1661" s="5">
        <v>4788</v>
      </c>
      <c r="F1661" s="5">
        <v>20820</v>
      </c>
      <c r="G1661" s="5">
        <v>88</v>
      </c>
      <c r="H1661" s="5">
        <v>4454.335</v>
      </c>
      <c r="I1661" s="6"/>
    </row>
    <row r="1662" spans="2:9" x14ac:dyDescent="0.15">
      <c r="B1662" s="4">
        <v>160</v>
      </c>
      <c r="C1662" s="5">
        <v>314084</v>
      </c>
      <c r="D1662" s="5">
        <v>8488</v>
      </c>
      <c r="E1662" s="5">
        <v>5492</v>
      </c>
      <c r="F1662" s="5">
        <v>13140</v>
      </c>
      <c r="G1662" s="5">
        <v>37</v>
      </c>
      <c r="H1662" s="5">
        <v>1816.8785</v>
      </c>
      <c r="I1662" s="6"/>
    </row>
    <row r="1663" spans="2:9" x14ac:dyDescent="0.15">
      <c r="B1663" s="4">
        <v>161</v>
      </c>
      <c r="C1663" s="5">
        <v>807092</v>
      </c>
      <c r="D1663" s="5">
        <v>11056</v>
      </c>
      <c r="E1663" s="5">
        <v>3348</v>
      </c>
      <c r="F1663" s="5">
        <v>21076</v>
      </c>
      <c r="G1663" s="5">
        <v>73</v>
      </c>
      <c r="H1663" s="5">
        <v>4625.9603999999999</v>
      </c>
      <c r="I1663" s="6"/>
    </row>
    <row r="1664" spans="2:9" x14ac:dyDescent="0.15">
      <c r="B1664" s="4">
        <v>162</v>
      </c>
      <c r="C1664" s="5">
        <v>760256</v>
      </c>
      <c r="D1664" s="5">
        <v>13576</v>
      </c>
      <c r="E1664" s="5">
        <v>2068</v>
      </c>
      <c r="F1664" s="5">
        <v>24980</v>
      </c>
      <c r="G1664" s="5">
        <v>56</v>
      </c>
      <c r="H1664" s="5">
        <v>5924.9</v>
      </c>
      <c r="I1664" s="6"/>
    </row>
    <row r="1665" spans="2:9" x14ac:dyDescent="0.15">
      <c r="B1665" s="4">
        <v>163</v>
      </c>
      <c r="C1665" s="5">
        <v>489640</v>
      </c>
      <c r="D1665" s="5">
        <v>14401</v>
      </c>
      <c r="E1665" s="5">
        <v>7220</v>
      </c>
      <c r="F1665" s="5">
        <v>22932</v>
      </c>
      <c r="G1665" s="5">
        <v>34</v>
      </c>
      <c r="H1665" s="5">
        <v>4816.9669999999996</v>
      </c>
      <c r="I1665" s="6"/>
    </row>
    <row r="1666" spans="2:9" x14ac:dyDescent="0.15">
      <c r="B1666" s="4">
        <v>164</v>
      </c>
      <c r="C1666" s="5">
        <v>785496</v>
      </c>
      <c r="D1666" s="5">
        <v>14546</v>
      </c>
      <c r="E1666" s="5">
        <v>5396</v>
      </c>
      <c r="F1666" s="5">
        <v>28276</v>
      </c>
      <c r="G1666" s="5">
        <v>54</v>
      </c>
      <c r="H1666" s="5">
        <v>6063.7730000000001</v>
      </c>
      <c r="I1666" s="6"/>
    </row>
    <row r="1667" spans="2:9" x14ac:dyDescent="0.15">
      <c r="B1667" s="4">
        <v>165</v>
      </c>
      <c r="C1667" s="5">
        <v>1018516</v>
      </c>
      <c r="D1667" s="5">
        <v>15669</v>
      </c>
      <c r="E1667" s="5">
        <v>8372</v>
      </c>
      <c r="F1667" s="5">
        <v>22708</v>
      </c>
      <c r="G1667" s="5">
        <v>65</v>
      </c>
      <c r="H1667" s="5">
        <v>3689.2379999999998</v>
      </c>
      <c r="I1667" s="6"/>
    </row>
    <row r="1668" spans="2:9" x14ac:dyDescent="0.15">
      <c r="B1668" s="4">
        <v>166</v>
      </c>
      <c r="C1668" s="5">
        <v>105020</v>
      </c>
      <c r="D1668" s="5">
        <v>9547</v>
      </c>
      <c r="E1668" s="5">
        <v>8276</v>
      </c>
      <c r="F1668" s="5">
        <v>11092</v>
      </c>
      <c r="G1668" s="5">
        <v>11</v>
      </c>
      <c r="H1668" s="5">
        <v>848.34299999999996</v>
      </c>
      <c r="I1668" s="6"/>
    </row>
    <row r="1669" spans="2:9" x14ac:dyDescent="0.15">
      <c r="B1669" s="4">
        <v>167</v>
      </c>
      <c r="C1669" s="5">
        <v>128572</v>
      </c>
      <c r="D1669" s="5">
        <v>11688</v>
      </c>
      <c r="E1669" s="5">
        <v>10068</v>
      </c>
      <c r="F1669" s="5">
        <v>12980</v>
      </c>
      <c r="G1669" s="5">
        <v>11</v>
      </c>
      <c r="H1669" s="5">
        <v>788.95069999999998</v>
      </c>
      <c r="I1669" s="6"/>
    </row>
    <row r="1670" spans="2:9" x14ac:dyDescent="0.15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15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15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15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15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15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15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15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15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15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15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15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15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15">
      <c r="B1683" s="4">
        <v>181</v>
      </c>
      <c r="I1683" s="6"/>
    </row>
    <row r="1684" spans="1:10" x14ac:dyDescent="0.15">
      <c r="A1684" s="14" t="s">
        <v>10</v>
      </c>
      <c r="B1684" s="3">
        <v>167</v>
      </c>
      <c r="I1684" s="6"/>
    </row>
    <row r="1685" spans="1:10" x14ac:dyDescent="0.15">
      <c r="A1685" t="s">
        <v>67</v>
      </c>
      <c r="B1685" s="15"/>
      <c r="C1685" s="8">
        <f>AVERAGE(C1503:C1683)</f>
        <v>666463.66467065865</v>
      </c>
      <c r="D1685" s="8"/>
      <c r="E1685" s="8"/>
      <c r="F1685" s="8"/>
      <c r="G1685" s="8"/>
      <c r="H1685" s="8"/>
      <c r="I1685" s="9"/>
      <c r="J1685" s="17">
        <f>AVERAGE(D1503:D1683)</f>
        <v>14873.299401197604</v>
      </c>
    </row>
    <row r="1686" spans="1:10" x14ac:dyDescent="0.15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15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15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15">
      <c r="B1689" s="4"/>
      <c r="C1689" s="16"/>
      <c r="D1689" s="16"/>
      <c r="E1689" s="16"/>
      <c r="F1689" s="16"/>
      <c r="G1689" s="16"/>
      <c r="H1689" s="16"/>
      <c r="I1689" s="18"/>
    </row>
    <row r="1690" spans="1:10" x14ac:dyDescent="0.15">
      <c r="A1690" s="6"/>
      <c r="B1690" s="16">
        <v>1</v>
      </c>
      <c r="C1690" s="16">
        <v>309848</v>
      </c>
      <c r="D1690" s="16">
        <v>6196</v>
      </c>
      <c r="E1690" s="16">
        <v>1868</v>
      </c>
      <c r="F1690" s="16">
        <v>10924</v>
      </c>
      <c r="G1690" s="16">
        <v>50</v>
      </c>
      <c r="H1690" s="16">
        <v>2609.0010000000002</v>
      </c>
      <c r="I1690" s="18"/>
    </row>
    <row r="1691" spans="1:10" x14ac:dyDescent="0.15">
      <c r="A1691" s="6"/>
      <c r="B1691" s="16">
        <v>2</v>
      </c>
      <c r="C1691" s="16">
        <v>151168</v>
      </c>
      <c r="D1691" s="16">
        <v>4724</v>
      </c>
      <c r="E1691" s="16">
        <v>1516</v>
      </c>
      <c r="F1691" s="16">
        <v>8300</v>
      </c>
      <c r="G1691" s="16">
        <v>32</v>
      </c>
      <c r="H1691" s="16">
        <v>1858.3123000000001</v>
      </c>
      <c r="I1691" s="18"/>
    </row>
    <row r="1692" spans="1:10" x14ac:dyDescent="0.15">
      <c r="A1692" s="6"/>
      <c r="B1692" s="16">
        <v>3</v>
      </c>
      <c r="C1692" s="16">
        <v>365896</v>
      </c>
      <c r="D1692" s="16">
        <v>7954</v>
      </c>
      <c r="E1692" s="16">
        <v>1708</v>
      </c>
      <c r="F1692" s="16">
        <v>18604</v>
      </c>
      <c r="G1692" s="16">
        <v>46</v>
      </c>
      <c r="H1692" s="16">
        <v>4713.6714000000002</v>
      </c>
      <c r="I1692" s="18"/>
    </row>
    <row r="1693" spans="1:10" x14ac:dyDescent="0.15">
      <c r="A1693" s="6"/>
      <c r="B1693" s="16">
        <v>4</v>
      </c>
      <c r="C1693" s="16">
        <v>611388</v>
      </c>
      <c r="D1693" s="16">
        <v>10022</v>
      </c>
      <c r="E1693" s="16">
        <v>2060</v>
      </c>
      <c r="F1693" s="16">
        <v>22508</v>
      </c>
      <c r="G1693" s="16">
        <v>61</v>
      </c>
      <c r="H1693" s="16">
        <v>5492.4780000000001</v>
      </c>
      <c r="I1693" s="18"/>
    </row>
    <row r="1694" spans="1:10" x14ac:dyDescent="0.15">
      <c r="A1694" s="6"/>
      <c r="B1694" s="16">
        <v>5</v>
      </c>
      <c r="C1694" s="16">
        <v>117208</v>
      </c>
      <c r="D1694" s="16">
        <v>4508</v>
      </c>
      <c r="E1694" s="16">
        <v>2604</v>
      </c>
      <c r="F1694" s="16">
        <v>6380</v>
      </c>
      <c r="G1694" s="16">
        <v>26</v>
      </c>
      <c r="H1694" s="16">
        <v>1042.2867000000001</v>
      </c>
      <c r="I1694" s="18"/>
    </row>
    <row r="1695" spans="1:10" x14ac:dyDescent="0.15">
      <c r="A1695" s="6"/>
      <c r="B1695" s="16">
        <v>6</v>
      </c>
      <c r="C1695" s="16">
        <v>176572</v>
      </c>
      <c r="D1695" s="16">
        <v>4772</v>
      </c>
      <c r="E1695" s="16">
        <v>1900</v>
      </c>
      <c r="F1695" s="16">
        <v>7916</v>
      </c>
      <c r="G1695" s="16">
        <v>37</v>
      </c>
      <c r="H1695" s="16">
        <v>1305.4667999999999</v>
      </c>
      <c r="I1695" s="18"/>
    </row>
    <row r="1696" spans="1:10" x14ac:dyDescent="0.15">
      <c r="A1696" s="6"/>
      <c r="B1696" s="16">
        <v>7</v>
      </c>
      <c r="C1696" s="16">
        <v>427600</v>
      </c>
      <c r="D1696" s="16">
        <v>7126</v>
      </c>
      <c r="E1696" s="16">
        <v>1292</v>
      </c>
      <c r="F1696" s="16">
        <v>14540</v>
      </c>
      <c r="G1696" s="16">
        <v>60</v>
      </c>
      <c r="H1696" s="16">
        <v>3534.9911999999999</v>
      </c>
      <c r="I1696" s="18"/>
    </row>
    <row r="1697" spans="1:9" x14ac:dyDescent="0.15">
      <c r="A1697" s="6"/>
      <c r="B1697" s="16">
        <v>8</v>
      </c>
      <c r="C1697" s="16">
        <v>354076</v>
      </c>
      <c r="D1697" s="16">
        <v>6680</v>
      </c>
      <c r="E1697" s="16">
        <v>3340</v>
      </c>
      <c r="F1697" s="16">
        <v>11532</v>
      </c>
      <c r="G1697" s="16">
        <v>53</v>
      </c>
      <c r="H1697" s="16">
        <v>2275.7703000000001</v>
      </c>
      <c r="I1697" s="18"/>
    </row>
    <row r="1698" spans="1:9" x14ac:dyDescent="0.15">
      <c r="A1698" s="6"/>
      <c r="B1698" s="16">
        <v>9</v>
      </c>
      <c r="C1698" s="16">
        <v>891164</v>
      </c>
      <c r="D1698" s="16">
        <v>11573</v>
      </c>
      <c r="E1698" s="16">
        <v>4748</v>
      </c>
      <c r="F1698" s="16">
        <v>21900</v>
      </c>
      <c r="G1698" s="16">
        <v>77</v>
      </c>
      <c r="H1698" s="16">
        <v>4499.4556000000002</v>
      </c>
      <c r="I1698" s="18"/>
    </row>
    <row r="1699" spans="1:9" x14ac:dyDescent="0.15">
      <c r="A1699" s="6"/>
      <c r="B1699" s="16">
        <v>10</v>
      </c>
      <c r="C1699" s="16">
        <v>384656</v>
      </c>
      <c r="D1699" s="16">
        <v>7397</v>
      </c>
      <c r="E1699" s="16">
        <v>2668</v>
      </c>
      <c r="F1699" s="16">
        <v>13484</v>
      </c>
      <c r="G1699" s="16">
        <v>52</v>
      </c>
      <c r="H1699" s="16">
        <v>2933.8984</v>
      </c>
      <c r="I1699" s="18"/>
    </row>
    <row r="1700" spans="1:9" x14ac:dyDescent="0.15">
      <c r="A1700" s="6"/>
      <c r="B1700" s="16">
        <v>11</v>
      </c>
      <c r="C1700" s="16">
        <v>117500</v>
      </c>
      <c r="D1700" s="16">
        <v>3175</v>
      </c>
      <c r="E1700" s="16">
        <v>108</v>
      </c>
      <c r="F1700" s="16">
        <v>7276</v>
      </c>
      <c r="G1700" s="16">
        <v>37</v>
      </c>
      <c r="H1700" s="16">
        <v>1828.7527</v>
      </c>
      <c r="I1700" s="18"/>
    </row>
    <row r="1701" spans="1:9" x14ac:dyDescent="0.15">
      <c r="A1701" s="6"/>
      <c r="B1701" s="5">
        <v>12</v>
      </c>
      <c r="C1701" s="16">
        <v>612712</v>
      </c>
      <c r="D1701" s="16">
        <v>9882</v>
      </c>
      <c r="E1701" s="16">
        <v>3660</v>
      </c>
      <c r="F1701" s="16">
        <v>19788</v>
      </c>
      <c r="G1701" s="16">
        <v>62</v>
      </c>
      <c r="H1701" s="16">
        <v>4231.7372999999998</v>
      </c>
      <c r="I1701" s="18"/>
    </row>
    <row r="1702" spans="1:9" x14ac:dyDescent="0.15">
      <c r="B1702" s="4">
        <v>13</v>
      </c>
      <c r="C1702" s="16">
        <v>991980</v>
      </c>
      <c r="D1702" s="16">
        <v>13588</v>
      </c>
      <c r="E1702" s="16">
        <v>3148</v>
      </c>
      <c r="F1702" s="16">
        <v>26124</v>
      </c>
      <c r="G1702" s="16">
        <v>73</v>
      </c>
      <c r="H1702" s="16">
        <v>6443.0464000000002</v>
      </c>
      <c r="I1702" s="18"/>
    </row>
    <row r="1703" spans="1:9" x14ac:dyDescent="0.15">
      <c r="B1703" s="4">
        <v>14</v>
      </c>
      <c r="C1703" s="16">
        <v>762716</v>
      </c>
      <c r="D1703" s="16">
        <v>12503</v>
      </c>
      <c r="E1703" s="16">
        <v>6284</v>
      </c>
      <c r="F1703" s="16">
        <v>23020</v>
      </c>
      <c r="G1703" s="16">
        <v>61</v>
      </c>
      <c r="H1703" s="16">
        <v>5022.1239999999998</v>
      </c>
      <c r="I1703" s="18"/>
    </row>
    <row r="1704" spans="1:9" x14ac:dyDescent="0.15">
      <c r="B1704" s="4">
        <v>15</v>
      </c>
      <c r="C1704" s="16">
        <v>226268</v>
      </c>
      <c r="D1704" s="16">
        <v>7802</v>
      </c>
      <c r="E1704" s="16">
        <v>4556</v>
      </c>
      <c r="F1704" s="16">
        <v>10220</v>
      </c>
      <c r="G1704" s="16">
        <v>29</v>
      </c>
      <c r="H1704" s="16">
        <v>1624.3987999999999</v>
      </c>
      <c r="I1704" s="18"/>
    </row>
    <row r="1705" spans="1:9" x14ac:dyDescent="0.15">
      <c r="B1705" s="4">
        <v>16</v>
      </c>
      <c r="C1705" s="16">
        <v>726140</v>
      </c>
      <c r="D1705" s="16">
        <v>11903</v>
      </c>
      <c r="E1705" s="16">
        <v>2412</v>
      </c>
      <c r="F1705" s="16">
        <v>24076</v>
      </c>
      <c r="G1705" s="16">
        <v>61</v>
      </c>
      <c r="H1705" s="16">
        <v>5903.1779999999999</v>
      </c>
      <c r="I1705" s="18"/>
    </row>
    <row r="1706" spans="1:9" x14ac:dyDescent="0.15">
      <c r="B1706" s="4">
        <v>17</v>
      </c>
      <c r="C1706" s="16">
        <v>260192</v>
      </c>
      <c r="D1706" s="16">
        <v>6504</v>
      </c>
      <c r="E1706" s="16">
        <v>3660</v>
      </c>
      <c r="F1706" s="16">
        <v>10700</v>
      </c>
      <c r="G1706" s="16">
        <v>40</v>
      </c>
      <c r="H1706" s="16">
        <v>1606.6293000000001</v>
      </c>
      <c r="I1706" s="18"/>
    </row>
    <row r="1707" spans="1:9" x14ac:dyDescent="0.15">
      <c r="B1707" s="4">
        <v>18</v>
      </c>
      <c r="C1707" s="16">
        <v>748660</v>
      </c>
      <c r="D1707" s="16">
        <v>11883</v>
      </c>
      <c r="E1707" s="16">
        <v>2892</v>
      </c>
      <c r="F1707" s="16">
        <v>24172</v>
      </c>
      <c r="G1707" s="16">
        <v>63</v>
      </c>
      <c r="H1707" s="16">
        <v>6344.1187</v>
      </c>
      <c r="I1707" s="18"/>
    </row>
    <row r="1708" spans="1:9" x14ac:dyDescent="0.15">
      <c r="B1708" s="4">
        <v>19</v>
      </c>
      <c r="C1708" s="16">
        <v>412632</v>
      </c>
      <c r="D1708" s="16">
        <v>8252</v>
      </c>
      <c r="E1708" s="16">
        <v>3020</v>
      </c>
      <c r="F1708" s="16">
        <v>14444</v>
      </c>
      <c r="G1708" s="16">
        <v>50</v>
      </c>
      <c r="H1708" s="16">
        <v>3259.5680000000002</v>
      </c>
      <c r="I1708" s="18"/>
    </row>
    <row r="1709" spans="1:9" x14ac:dyDescent="0.15">
      <c r="B1709" s="4">
        <v>20</v>
      </c>
      <c r="C1709" s="16">
        <v>744564</v>
      </c>
      <c r="D1709" s="16">
        <v>10486</v>
      </c>
      <c r="E1709" s="16">
        <v>2764</v>
      </c>
      <c r="F1709" s="16">
        <v>21708</v>
      </c>
      <c r="G1709" s="16">
        <v>71</v>
      </c>
      <c r="H1709" s="16">
        <v>5034.3104999999996</v>
      </c>
      <c r="I1709" s="18"/>
    </row>
    <row r="1710" spans="1:9" x14ac:dyDescent="0.15">
      <c r="B1710" s="4">
        <v>21</v>
      </c>
      <c r="C1710" s="16">
        <v>792636</v>
      </c>
      <c r="D1710" s="16">
        <v>12994</v>
      </c>
      <c r="E1710" s="16">
        <v>5868</v>
      </c>
      <c r="F1710" s="16">
        <v>23436</v>
      </c>
      <c r="G1710" s="16">
        <v>61</v>
      </c>
      <c r="H1710" s="16">
        <v>4663.6419999999998</v>
      </c>
      <c r="I1710" s="18"/>
    </row>
    <row r="1711" spans="1:9" x14ac:dyDescent="0.15">
      <c r="B1711" s="4">
        <v>22</v>
      </c>
      <c r="C1711" s="16">
        <v>305528</v>
      </c>
      <c r="D1711" s="16">
        <v>7274</v>
      </c>
      <c r="E1711" s="16">
        <v>4460</v>
      </c>
      <c r="F1711" s="16">
        <v>11308</v>
      </c>
      <c r="G1711" s="16">
        <v>42</v>
      </c>
      <c r="H1711" s="16">
        <v>1870.075</v>
      </c>
      <c r="I1711" s="18"/>
    </row>
    <row r="1712" spans="1:9" x14ac:dyDescent="0.15">
      <c r="B1712" s="4">
        <v>23</v>
      </c>
      <c r="C1712" s="16">
        <v>547444</v>
      </c>
      <c r="D1712" s="16">
        <v>11647</v>
      </c>
      <c r="E1712" s="16">
        <v>4812</v>
      </c>
      <c r="F1712" s="16">
        <v>19532</v>
      </c>
      <c r="G1712" s="16">
        <v>47</v>
      </c>
      <c r="H1712" s="16">
        <v>3904.768</v>
      </c>
      <c r="I1712" s="18"/>
    </row>
    <row r="1713" spans="1:9" x14ac:dyDescent="0.15">
      <c r="B1713" s="4">
        <v>24</v>
      </c>
      <c r="C1713" s="16">
        <v>190544</v>
      </c>
      <c r="D1713" s="16">
        <v>9527</v>
      </c>
      <c r="E1713" s="16">
        <v>8108</v>
      </c>
      <c r="F1713" s="16">
        <v>11116</v>
      </c>
      <c r="G1713" s="16">
        <v>20</v>
      </c>
      <c r="H1713" s="16">
        <v>939.70263999999997</v>
      </c>
      <c r="I1713" s="18"/>
    </row>
    <row r="1714" spans="1:9" x14ac:dyDescent="0.15">
      <c r="B1714" s="4">
        <v>25</v>
      </c>
      <c r="C1714" s="16">
        <v>501008</v>
      </c>
      <c r="D1714" s="16">
        <v>9634</v>
      </c>
      <c r="E1714" s="16">
        <v>4268</v>
      </c>
      <c r="F1714" s="16">
        <v>17580</v>
      </c>
      <c r="G1714" s="16">
        <v>52</v>
      </c>
      <c r="H1714" s="16">
        <v>3830.2073</v>
      </c>
      <c r="I1714" s="18"/>
    </row>
    <row r="1715" spans="1:9" x14ac:dyDescent="0.15">
      <c r="B1715" s="4">
        <v>26</v>
      </c>
      <c r="C1715" s="16">
        <v>1313964</v>
      </c>
      <c r="D1715" s="16">
        <v>16221</v>
      </c>
      <c r="E1715" s="16">
        <v>5260</v>
      </c>
      <c r="F1715" s="16">
        <v>27436</v>
      </c>
      <c r="G1715" s="16">
        <v>81</v>
      </c>
      <c r="H1715" s="16">
        <v>6861.8140000000003</v>
      </c>
      <c r="I1715" s="18"/>
    </row>
    <row r="1716" spans="1:9" x14ac:dyDescent="0.15">
      <c r="B1716" s="4">
        <v>27</v>
      </c>
      <c r="C1716" s="16">
        <v>621836</v>
      </c>
      <c r="D1716" s="16">
        <v>10909</v>
      </c>
      <c r="E1716" s="16">
        <v>3244</v>
      </c>
      <c r="F1716" s="16">
        <v>21996</v>
      </c>
      <c r="G1716" s="16">
        <v>57</v>
      </c>
      <c r="H1716" s="16">
        <v>5337.7183000000005</v>
      </c>
      <c r="I1716" s="18"/>
    </row>
    <row r="1717" spans="1:9" x14ac:dyDescent="0.15">
      <c r="B1717" s="4">
        <v>28</v>
      </c>
      <c r="C1717" s="16">
        <v>437428</v>
      </c>
      <c r="D1717" s="16">
        <v>9306</v>
      </c>
      <c r="E1717" s="16">
        <v>4908</v>
      </c>
      <c r="F1717" s="16">
        <v>15340</v>
      </c>
      <c r="G1717" s="16">
        <v>47</v>
      </c>
      <c r="H1717" s="16">
        <v>3044.857</v>
      </c>
      <c r="I1717" s="18"/>
    </row>
    <row r="1718" spans="1:9" x14ac:dyDescent="0.15">
      <c r="B1718" s="4">
        <v>29</v>
      </c>
      <c r="C1718" s="16">
        <v>107164</v>
      </c>
      <c r="D1718" s="16">
        <v>8243</v>
      </c>
      <c r="E1718" s="16">
        <v>6636</v>
      </c>
      <c r="F1718" s="16">
        <v>9452</v>
      </c>
      <c r="G1718" s="16">
        <v>13</v>
      </c>
      <c r="H1718" s="16">
        <v>798.30804000000001</v>
      </c>
      <c r="I1718" s="18"/>
    </row>
    <row r="1719" spans="1:9" x14ac:dyDescent="0.15">
      <c r="B1719" s="4">
        <v>30</v>
      </c>
      <c r="C1719" s="16">
        <v>553624</v>
      </c>
      <c r="D1719" s="16">
        <v>11072</v>
      </c>
      <c r="E1719" s="16">
        <v>1260</v>
      </c>
      <c r="F1719" s="16">
        <v>22636</v>
      </c>
      <c r="G1719" s="16">
        <v>50</v>
      </c>
      <c r="H1719" s="16">
        <v>6223.6084000000001</v>
      </c>
      <c r="I1719" s="18"/>
    </row>
    <row r="1720" spans="1:9" x14ac:dyDescent="0.15">
      <c r="A1720" s="6"/>
      <c r="B1720" s="4">
        <v>31</v>
      </c>
      <c r="C1720" s="16">
        <v>315552</v>
      </c>
      <c r="D1720" s="16">
        <v>7888</v>
      </c>
      <c r="E1720" s="16">
        <v>3084</v>
      </c>
      <c r="F1720" s="16">
        <v>12620</v>
      </c>
      <c r="G1720" s="16">
        <v>40</v>
      </c>
      <c r="H1720" s="16">
        <v>2217.6237999999998</v>
      </c>
      <c r="I1720" s="18"/>
    </row>
    <row r="1721" spans="1:9" x14ac:dyDescent="0.15">
      <c r="A1721" s="11"/>
      <c r="B1721" s="5">
        <v>32</v>
      </c>
      <c r="C1721" s="16">
        <v>485152</v>
      </c>
      <c r="D1721" s="16">
        <v>10107</v>
      </c>
      <c r="E1721" s="16">
        <v>6956</v>
      </c>
      <c r="F1721" s="16">
        <v>14348</v>
      </c>
      <c r="G1721" s="16">
        <v>48</v>
      </c>
      <c r="H1721" s="16">
        <v>2040.9237000000001</v>
      </c>
      <c r="I1721" s="18"/>
    </row>
    <row r="1722" spans="1:9" x14ac:dyDescent="0.15">
      <c r="B1722" s="4">
        <v>33</v>
      </c>
      <c r="C1722" s="16">
        <v>561456</v>
      </c>
      <c r="D1722" s="16">
        <v>10797</v>
      </c>
      <c r="E1722" s="16">
        <v>4684</v>
      </c>
      <c r="F1722" s="16">
        <v>16492</v>
      </c>
      <c r="G1722" s="16">
        <v>52</v>
      </c>
      <c r="H1722" s="16">
        <v>2814.7658999999999</v>
      </c>
      <c r="I1722" s="18"/>
    </row>
    <row r="1723" spans="1:9" x14ac:dyDescent="0.15">
      <c r="B1723" s="4">
        <v>34</v>
      </c>
      <c r="C1723" s="16">
        <v>805276</v>
      </c>
      <c r="D1723" s="16">
        <v>13201</v>
      </c>
      <c r="E1723" s="16">
        <v>4332</v>
      </c>
      <c r="F1723" s="16">
        <v>26028</v>
      </c>
      <c r="G1723" s="16">
        <v>61</v>
      </c>
      <c r="H1723" s="16">
        <v>5756.5595999999996</v>
      </c>
      <c r="I1723" s="18"/>
    </row>
    <row r="1724" spans="1:9" x14ac:dyDescent="0.15">
      <c r="B1724" s="4">
        <v>35</v>
      </c>
      <c r="C1724" s="16">
        <v>671492</v>
      </c>
      <c r="D1724" s="16">
        <v>11381</v>
      </c>
      <c r="E1724" s="16">
        <v>7340</v>
      </c>
      <c r="F1724" s="16">
        <v>16172</v>
      </c>
      <c r="G1724" s="16">
        <v>59</v>
      </c>
      <c r="H1724" s="16">
        <v>2189.9917</v>
      </c>
      <c r="I1724" s="18"/>
    </row>
    <row r="1725" spans="1:9" x14ac:dyDescent="0.15">
      <c r="B1725" s="4">
        <v>36</v>
      </c>
      <c r="C1725" s="16">
        <v>277288</v>
      </c>
      <c r="D1725" s="16">
        <v>7297</v>
      </c>
      <c r="E1725" s="16">
        <v>1772</v>
      </c>
      <c r="F1725" s="16">
        <v>12172</v>
      </c>
      <c r="G1725" s="16">
        <v>38</v>
      </c>
      <c r="H1725" s="16">
        <v>2842.7754</v>
      </c>
      <c r="I1725" s="18"/>
    </row>
    <row r="1726" spans="1:9" x14ac:dyDescent="0.15">
      <c r="B1726" s="4">
        <v>37</v>
      </c>
      <c r="C1726" s="16">
        <v>183928</v>
      </c>
      <c r="D1726" s="16">
        <v>5409</v>
      </c>
      <c r="E1726" s="16">
        <v>2028</v>
      </c>
      <c r="F1726" s="16">
        <v>10092</v>
      </c>
      <c r="G1726" s="16">
        <v>34</v>
      </c>
      <c r="H1726" s="16">
        <v>2298.8054000000002</v>
      </c>
      <c r="I1726" s="18"/>
    </row>
    <row r="1727" spans="1:9" x14ac:dyDescent="0.15">
      <c r="B1727" s="4">
        <v>38</v>
      </c>
      <c r="C1727" s="16">
        <v>288556</v>
      </c>
      <c r="D1727" s="16">
        <v>8744</v>
      </c>
      <c r="E1727" s="16">
        <v>5292</v>
      </c>
      <c r="F1727" s="16">
        <v>13004</v>
      </c>
      <c r="G1727" s="16">
        <v>33</v>
      </c>
      <c r="H1727" s="16">
        <v>1924.6902</v>
      </c>
      <c r="I1727" s="18"/>
    </row>
    <row r="1728" spans="1:9" x14ac:dyDescent="0.15">
      <c r="B1728" s="4">
        <v>39</v>
      </c>
      <c r="C1728" s="16">
        <v>149336</v>
      </c>
      <c r="D1728" s="16">
        <v>5743</v>
      </c>
      <c r="E1728" s="16">
        <v>3148</v>
      </c>
      <c r="F1728" s="16">
        <v>8012</v>
      </c>
      <c r="G1728" s="16">
        <v>26</v>
      </c>
      <c r="H1728" s="16">
        <v>1157.7217000000001</v>
      </c>
      <c r="I1728" s="18"/>
    </row>
    <row r="1729" spans="2:9" x14ac:dyDescent="0.15">
      <c r="B1729" s="4">
        <v>40</v>
      </c>
      <c r="C1729" s="16">
        <v>232408</v>
      </c>
      <c r="D1729" s="16">
        <v>6835</v>
      </c>
      <c r="E1729" s="16">
        <v>3500</v>
      </c>
      <c r="F1729" s="16">
        <v>9708</v>
      </c>
      <c r="G1729" s="16">
        <v>34</v>
      </c>
      <c r="H1729" s="16">
        <v>1689.1168</v>
      </c>
      <c r="I1729" s="18"/>
    </row>
    <row r="1730" spans="2:9" x14ac:dyDescent="0.15">
      <c r="B1730" s="4">
        <v>41</v>
      </c>
      <c r="C1730" s="16">
        <v>673608</v>
      </c>
      <c r="D1730" s="16">
        <v>8636</v>
      </c>
      <c r="E1730" s="16">
        <v>4652</v>
      </c>
      <c r="F1730" s="16">
        <v>13452</v>
      </c>
      <c r="G1730" s="16">
        <v>78</v>
      </c>
      <c r="H1730" s="16">
        <v>2101.7096999999999</v>
      </c>
      <c r="I1730" s="18"/>
    </row>
    <row r="1731" spans="2:9" x14ac:dyDescent="0.15">
      <c r="B1731" s="4">
        <v>42</v>
      </c>
      <c r="C1731" s="16">
        <v>489740</v>
      </c>
      <c r="D1731" s="16">
        <v>9994</v>
      </c>
      <c r="E1731" s="16">
        <v>5708</v>
      </c>
      <c r="F1731" s="16">
        <v>16396</v>
      </c>
      <c r="G1731" s="16">
        <v>49</v>
      </c>
      <c r="H1731" s="16">
        <v>2784.8112999999998</v>
      </c>
      <c r="I1731" s="18"/>
    </row>
    <row r="1732" spans="2:9" x14ac:dyDescent="0.15">
      <c r="B1732" s="4">
        <v>43</v>
      </c>
      <c r="C1732" s="16">
        <v>658924</v>
      </c>
      <c r="D1732" s="16">
        <v>10137</v>
      </c>
      <c r="E1732" s="16">
        <v>2476</v>
      </c>
      <c r="F1732" s="16">
        <v>21932</v>
      </c>
      <c r="G1732" s="16">
        <v>65</v>
      </c>
      <c r="H1732" s="16">
        <v>5506.607</v>
      </c>
      <c r="I1732" s="18"/>
    </row>
    <row r="1733" spans="2:9" x14ac:dyDescent="0.15">
      <c r="B1733" s="4">
        <v>44</v>
      </c>
      <c r="C1733" s="16">
        <v>341188</v>
      </c>
      <c r="D1733" s="16">
        <v>9748</v>
      </c>
      <c r="E1733" s="16">
        <v>4556</v>
      </c>
      <c r="F1733" s="16">
        <v>15212</v>
      </c>
      <c r="G1733" s="16">
        <v>35</v>
      </c>
      <c r="H1733" s="16">
        <v>2776.8438000000001</v>
      </c>
      <c r="I1733" s="18"/>
    </row>
    <row r="1734" spans="2:9" x14ac:dyDescent="0.15">
      <c r="B1734" s="4">
        <v>45</v>
      </c>
      <c r="C1734" s="16">
        <v>418036</v>
      </c>
      <c r="D1734" s="16">
        <v>8894</v>
      </c>
      <c r="E1734" s="16">
        <v>4300</v>
      </c>
      <c r="F1734" s="16">
        <v>13388</v>
      </c>
      <c r="G1734" s="16">
        <v>47</v>
      </c>
      <c r="H1734" s="16">
        <v>2351.0906</v>
      </c>
      <c r="I1734" s="18"/>
    </row>
    <row r="1735" spans="2:9" x14ac:dyDescent="0.15">
      <c r="B1735" s="4">
        <v>46</v>
      </c>
      <c r="C1735" s="16">
        <v>94096</v>
      </c>
      <c r="D1735" s="16">
        <v>7841</v>
      </c>
      <c r="E1735" s="16">
        <v>7212</v>
      </c>
      <c r="F1735" s="16">
        <v>8844</v>
      </c>
      <c r="G1735" s="16">
        <v>12</v>
      </c>
      <c r="H1735" s="16">
        <v>563.30809999999997</v>
      </c>
      <c r="I1735" s="18"/>
    </row>
    <row r="1736" spans="2:9" x14ac:dyDescent="0.15">
      <c r="B1736" s="4">
        <v>47</v>
      </c>
      <c r="C1736" s="16">
        <v>300556</v>
      </c>
      <c r="D1736" s="16">
        <v>7330</v>
      </c>
      <c r="E1736" s="16">
        <v>3596</v>
      </c>
      <c r="F1736" s="16">
        <v>11180</v>
      </c>
      <c r="G1736" s="16">
        <v>41</v>
      </c>
      <c r="H1736" s="16">
        <v>1908.8638000000001</v>
      </c>
      <c r="I1736" s="18"/>
    </row>
    <row r="1737" spans="2:9" x14ac:dyDescent="0.15">
      <c r="B1737" s="4">
        <v>48</v>
      </c>
      <c r="C1737" s="16">
        <v>643636</v>
      </c>
      <c r="D1737" s="16">
        <v>13694</v>
      </c>
      <c r="E1737" s="16">
        <v>7052</v>
      </c>
      <c r="F1737" s="16">
        <v>21740</v>
      </c>
      <c r="G1737" s="16">
        <v>47</v>
      </c>
      <c r="H1737" s="16">
        <v>3987.8085999999998</v>
      </c>
      <c r="I1737" s="18"/>
    </row>
    <row r="1738" spans="2:9" x14ac:dyDescent="0.15">
      <c r="B1738" s="4">
        <v>49</v>
      </c>
      <c r="C1738" s="16">
        <v>349604</v>
      </c>
      <c r="D1738" s="16">
        <v>9988</v>
      </c>
      <c r="E1738" s="16">
        <v>7756</v>
      </c>
      <c r="F1738" s="16">
        <v>13196</v>
      </c>
      <c r="G1738" s="16">
        <v>35</v>
      </c>
      <c r="H1738" s="16">
        <v>1275.2405000000001</v>
      </c>
      <c r="I1738" s="18"/>
    </row>
    <row r="1739" spans="2:9" x14ac:dyDescent="0.15">
      <c r="B1739" s="4">
        <v>50</v>
      </c>
      <c r="C1739" s="16">
        <v>310812</v>
      </c>
      <c r="D1739" s="16">
        <v>8400</v>
      </c>
      <c r="E1739" s="16">
        <v>5228</v>
      </c>
      <c r="F1739" s="16">
        <v>12044</v>
      </c>
      <c r="G1739" s="16">
        <v>37</v>
      </c>
      <c r="H1739" s="16">
        <v>1755.0663999999999</v>
      </c>
      <c r="I1739" s="18"/>
    </row>
    <row r="1740" spans="2:9" x14ac:dyDescent="0.15">
      <c r="B1740" s="4">
        <v>51</v>
      </c>
      <c r="C1740" s="16">
        <v>339684</v>
      </c>
      <c r="D1740" s="16">
        <v>9705</v>
      </c>
      <c r="E1740" s="16">
        <v>4972</v>
      </c>
      <c r="F1740" s="16">
        <v>15436</v>
      </c>
      <c r="G1740" s="16">
        <v>35</v>
      </c>
      <c r="H1740" s="16">
        <v>2582.9726999999998</v>
      </c>
      <c r="I1740" s="18"/>
    </row>
    <row r="1741" spans="2:9" x14ac:dyDescent="0.15">
      <c r="B1741" s="4">
        <v>52</v>
      </c>
      <c r="C1741" s="16">
        <v>180056</v>
      </c>
      <c r="D1741" s="16">
        <v>6925</v>
      </c>
      <c r="E1741" s="16">
        <v>3340</v>
      </c>
      <c r="F1741" s="16">
        <v>10508</v>
      </c>
      <c r="G1741" s="16">
        <v>26</v>
      </c>
      <c r="H1741" s="16">
        <v>1697.7615000000001</v>
      </c>
      <c r="I1741" s="18"/>
    </row>
    <row r="1742" spans="2:9" x14ac:dyDescent="0.15">
      <c r="B1742" s="4">
        <v>53</v>
      </c>
      <c r="C1742" s="16">
        <v>291780</v>
      </c>
      <c r="D1742" s="16">
        <v>8336</v>
      </c>
      <c r="E1742" s="16">
        <v>5740</v>
      </c>
      <c r="F1742" s="16">
        <v>11308</v>
      </c>
      <c r="G1742" s="16">
        <v>35</v>
      </c>
      <c r="H1742" s="16">
        <v>1466.2424000000001</v>
      </c>
      <c r="I1742" s="18"/>
    </row>
    <row r="1743" spans="2:9" x14ac:dyDescent="0.15">
      <c r="B1743" s="4">
        <v>54</v>
      </c>
      <c r="C1743" s="16">
        <v>491540</v>
      </c>
      <c r="D1743" s="16">
        <v>10458</v>
      </c>
      <c r="E1743" s="16">
        <v>5004</v>
      </c>
      <c r="F1743" s="16">
        <v>15692</v>
      </c>
      <c r="G1743" s="16">
        <v>47</v>
      </c>
      <c r="H1743" s="16">
        <v>2822.1338000000001</v>
      </c>
      <c r="I1743" s="18"/>
    </row>
    <row r="1744" spans="2:9" x14ac:dyDescent="0.15">
      <c r="B1744" s="4">
        <v>55</v>
      </c>
      <c r="C1744" s="16">
        <v>721968</v>
      </c>
      <c r="D1744" s="16">
        <v>13884</v>
      </c>
      <c r="E1744" s="16">
        <v>6412</v>
      </c>
      <c r="F1744" s="16">
        <v>23916</v>
      </c>
      <c r="G1744" s="16">
        <v>52</v>
      </c>
      <c r="H1744" s="16">
        <v>4845.2704999999996</v>
      </c>
      <c r="I1744" s="18"/>
    </row>
    <row r="1745" spans="2:9" x14ac:dyDescent="0.15">
      <c r="B1745" s="4">
        <v>56</v>
      </c>
      <c r="C1745" s="16">
        <v>282972</v>
      </c>
      <c r="D1745" s="16">
        <v>7647</v>
      </c>
      <c r="E1745" s="16">
        <v>4812</v>
      </c>
      <c r="F1745" s="16">
        <v>12108</v>
      </c>
      <c r="G1745" s="16">
        <v>37</v>
      </c>
      <c r="H1745" s="16">
        <v>1881.5762999999999</v>
      </c>
      <c r="I1745" s="18"/>
    </row>
    <row r="1746" spans="2:9" x14ac:dyDescent="0.15">
      <c r="B1746" s="4">
        <v>57</v>
      </c>
      <c r="C1746" s="16">
        <v>458840</v>
      </c>
      <c r="D1746" s="16">
        <v>9176</v>
      </c>
      <c r="E1746" s="16">
        <v>4332</v>
      </c>
      <c r="F1746" s="16">
        <v>18316</v>
      </c>
      <c r="G1746" s="16">
        <v>50</v>
      </c>
      <c r="H1746" s="16">
        <v>3668.1367</v>
      </c>
      <c r="I1746" s="18"/>
    </row>
    <row r="1747" spans="2:9" x14ac:dyDescent="0.15">
      <c r="B1747" s="4">
        <v>58</v>
      </c>
      <c r="C1747" s="16">
        <v>252628</v>
      </c>
      <c r="D1747" s="16">
        <v>8149</v>
      </c>
      <c r="E1747" s="16">
        <v>5580</v>
      </c>
      <c r="F1747" s="16">
        <v>11084</v>
      </c>
      <c r="G1747" s="16">
        <v>31</v>
      </c>
      <c r="H1747" s="16">
        <v>1094.9795999999999</v>
      </c>
      <c r="I1747" s="18"/>
    </row>
    <row r="1748" spans="2:9" x14ac:dyDescent="0.15">
      <c r="B1748" s="4">
        <v>59</v>
      </c>
      <c r="C1748" s="16">
        <v>612872</v>
      </c>
      <c r="D1748" s="16">
        <v>13323</v>
      </c>
      <c r="E1748" s="16">
        <v>6828</v>
      </c>
      <c r="F1748" s="16">
        <v>21740</v>
      </c>
      <c r="G1748" s="16">
        <v>46</v>
      </c>
      <c r="H1748" s="16">
        <v>4348.3410000000003</v>
      </c>
      <c r="I1748" s="18"/>
    </row>
    <row r="1749" spans="2:9" x14ac:dyDescent="0.15">
      <c r="B1749" s="4">
        <v>60</v>
      </c>
      <c r="C1749" s="16">
        <v>1330108</v>
      </c>
      <c r="D1749" s="16">
        <v>19276</v>
      </c>
      <c r="E1749" s="16">
        <v>11340</v>
      </c>
      <c r="F1749" s="16">
        <v>28044</v>
      </c>
      <c r="G1749" s="16">
        <v>69</v>
      </c>
      <c r="H1749" s="16">
        <v>4731.2885999999999</v>
      </c>
      <c r="I1749" s="18"/>
    </row>
    <row r="1750" spans="2:9" x14ac:dyDescent="0.15">
      <c r="B1750" s="4">
        <v>61</v>
      </c>
      <c r="C1750" s="16">
        <v>667072</v>
      </c>
      <c r="D1750" s="16">
        <v>13897</v>
      </c>
      <c r="E1750" s="16">
        <v>6796</v>
      </c>
      <c r="F1750" s="16">
        <v>21324</v>
      </c>
      <c r="G1750" s="16">
        <v>48</v>
      </c>
      <c r="H1750" s="16">
        <v>3626.7042999999999</v>
      </c>
      <c r="I1750" s="18"/>
    </row>
    <row r="1751" spans="2:9" x14ac:dyDescent="0.15">
      <c r="B1751" s="4">
        <v>62</v>
      </c>
      <c r="C1751" s="16">
        <v>102216</v>
      </c>
      <c r="D1751" s="16">
        <v>4646</v>
      </c>
      <c r="E1751" s="16">
        <v>2732</v>
      </c>
      <c r="F1751" s="16">
        <v>6764</v>
      </c>
      <c r="G1751" s="16">
        <v>22</v>
      </c>
      <c r="H1751" s="16">
        <v>991.36749999999995</v>
      </c>
      <c r="I1751" s="18"/>
    </row>
    <row r="1752" spans="2:9" x14ac:dyDescent="0.15">
      <c r="B1752" s="4">
        <v>63</v>
      </c>
      <c r="C1752" s="16">
        <v>571144</v>
      </c>
      <c r="D1752" s="16">
        <v>15030</v>
      </c>
      <c r="E1752" s="16">
        <v>10060</v>
      </c>
      <c r="F1752" s="16">
        <v>20524</v>
      </c>
      <c r="G1752" s="16">
        <v>38</v>
      </c>
      <c r="H1752" s="16">
        <v>2953.4895000000001</v>
      </c>
      <c r="I1752" s="18"/>
    </row>
    <row r="1753" spans="2:9" x14ac:dyDescent="0.15">
      <c r="B1753" s="4">
        <v>64</v>
      </c>
      <c r="C1753" s="16">
        <v>759140</v>
      </c>
      <c r="D1753" s="16">
        <v>12866</v>
      </c>
      <c r="E1753" s="16">
        <v>7308</v>
      </c>
      <c r="F1753" s="16">
        <v>21420</v>
      </c>
      <c r="G1753" s="16">
        <v>59</v>
      </c>
      <c r="H1753" s="16">
        <v>3940.7665999999999</v>
      </c>
      <c r="I1753" s="18"/>
    </row>
    <row r="1754" spans="2:9" x14ac:dyDescent="0.15">
      <c r="B1754" s="4">
        <v>65</v>
      </c>
      <c r="C1754" s="16">
        <v>463860</v>
      </c>
      <c r="D1754" s="16">
        <v>11893</v>
      </c>
      <c r="E1754" s="16">
        <v>7500</v>
      </c>
      <c r="F1754" s="16">
        <v>16588</v>
      </c>
      <c r="G1754" s="16">
        <v>39</v>
      </c>
      <c r="H1754" s="16">
        <v>2583.3687</v>
      </c>
      <c r="I1754" s="18"/>
    </row>
    <row r="1755" spans="2:9" x14ac:dyDescent="0.15">
      <c r="B1755" s="4">
        <v>66</v>
      </c>
      <c r="C1755" s="16">
        <v>408696</v>
      </c>
      <c r="D1755" s="16">
        <v>8173</v>
      </c>
      <c r="E1755" s="16">
        <v>3180</v>
      </c>
      <c r="F1755" s="16">
        <v>14668</v>
      </c>
      <c r="G1755" s="16">
        <v>50</v>
      </c>
      <c r="H1755" s="16">
        <v>3252.1491999999998</v>
      </c>
      <c r="I1755" s="18"/>
    </row>
    <row r="1756" spans="2:9" x14ac:dyDescent="0.15">
      <c r="B1756" s="4">
        <v>67</v>
      </c>
      <c r="C1756" s="16">
        <v>548172</v>
      </c>
      <c r="D1756" s="16">
        <v>13370</v>
      </c>
      <c r="E1756" s="16">
        <v>10828</v>
      </c>
      <c r="F1756" s="16">
        <v>17516</v>
      </c>
      <c r="G1756" s="16">
        <v>41</v>
      </c>
      <c r="H1756" s="16">
        <v>1703.8312000000001</v>
      </c>
      <c r="I1756" s="18"/>
    </row>
    <row r="1757" spans="2:9" x14ac:dyDescent="0.15">
      <c r="B1757" s="4">
        <v>68</v>
      </c>
      <c r="C1757" s="16">
        <v>356684</v>
      </c>
      <c r="D1757" s="16">
        <v>10808</v>
      </c>
      <c r="E1757" s="16">
        <v>6764</v>
      </c>
      <c r="F1757" s="16">
        <v>14796</v>
      </c>
      <c r="G1757" s="16">
        <v>33</v>
      </c>
      <c r="H1757" s="16">
        <v>2297.6572000000001</v>
      </c>
      <c r="I1757" s="18"/>
    </row>
    <row r="1758" spans="2:9" x14ac:dyDescent="0.15">
      <c r="B1758" s="4">
        <v>69</v>
      </c>
      <c r="C1758" s="16">
        <v>692108</v>
      </c>
      <c r="D1758" s="16">
        <v>12142</v>
      </c>
      <c r="E1758" s="16">
        <v>4396</v>
      </c>
      <c r="F1758" s="16">
        <v>23052</v>
      </c>
      <c r="G1758" s="16">
        <v>57</v>
      </c>
      <c r="H1758" s="16">
        <v>5498.4080000000004</v>
      </c>
      <c r="I1758" s="18"/>
    </row>
    <row r="1759" spans="2:9" x14ac:dyDescent="0.15">
      <c r="B1759" s="4">
        <v>70</v>
      </c>
      <c r="C1759" s="5">
        <v>289736</v>
      </c>
      <c r="D1759" s="5">
        <v>9657</v>
      </c>
      <c r="E1759" s="5">
        <v>7372</v>
      </c>
      <c r="F1759" s="5">
        <v>12268</v>
      </c>
      <c r="G1759" s="5">
        <v>30</v>
      </c>
      <c r="H1759" s="5">
        <v>1302.4156</v>
      </c>
      <c r="I1759" s="6"/>
    </row>
    <row r="1760" spans="2:9" x14ac:dyDescent="0.15">
      <c r="B1760" s="4">
        <v>71</v>
      </c>
      <c r="C1760" s="5">
        <v>601520</v>
      </c>
      <c r="D1760" s="5">
        <v>11567</v>
      </c>
      <c r="E1760" s="5">
        <v>7884</v>
      </c>
      <c r="F1760" s="5">
        <v>15692</v>
      </c>
      <c r="G1760" s="5">
        <v>52</v>
      </c>
      <c r="H1760" s="5">
        <v>1966.6561999999999</v>
      </c>
      <c r="I1760" s="6"/>
    </row>
    <row r="1761" spans="1:9" x14ac:dyDescent="0.15">
      <c r="B1761" s="4">
        <v>72</v>
      </c>
      <c r="C1761" s="5">
        <v>622028</v>
      </c>
      <c r="D1761" s="5">
        <v>12694</v>
      </c>
      <c r="E1761" s="5">
        <v>6732</v>
      </c>
      <c r="F1761" s="5">
        <v>20492</v>
      </c>
      <c r="G1761" s="5">
        <v>49</v>
      </c>
      <c r="H1761" s="5">
        <v>3976.7615000000001</v>
      </c>
      <c r="I1761" s="6"/>
    </row>
    <row r="1762" spans="1:9" x14ac:dyDescent="0.15">
      <c r="B1762" s="4">
        <v>73</v>
      </c>
      <c r="C1762" s="5">
        <v>459144</v>
      </c>
      <c r="D1762" s="5">
        <v>12082</v>
      </c>
      <c r="E1762" s="5">
        <v>7340</v>
      </c>
      <c r="F1762" s="5">
        <v>18124</v>
      </c>
      <c r="G1762" s="5">
        <v>38</v>
      </c>
      <c r="H1762" s="5">
        <v>3076.0702999999999</v>
      </c>
      <c r="I1762" s="6"/>
    </row>
    <row r="1763" spans="1:9" x14ac:dyDescent="0.15">
      <c r="B1763" s="4">
        <v>74</v>
      </c>
      <c r="C1763" s="5">
        <v>532344</v>
      </c>
      <c r="D1763" s="5">
        <v>10646</v>
      </c>
      <c r="E1763" s="5">
        <v>6188</v>
      </c>
      <c r="F1763" s="5">
        <v>16524</v>
      </c>
      <c r="G1763" s="5">
        <v>50</v>
      </c>
      <c r="H1763" s="5">
        <v>2653.45</v>
      </c>
      <c r="I1763" s="6"/>
    </row>
    <row r="1764" spans="1:9" x14ac:dyDescent="0.15">
      <c r="B1764" s="4">
        <v>75</v>
      </c>
      <c r="C1764" s="5">
        <v>349024</v>
      </c>
      <c r="D1764" s="5">
        <v>10907</v>
      </c>
      <c r="E1764" s="5">
        <v>8012</v>
      </c>
      <c r="F1764" s="5">
        <v>15372</v>
      </c>
      <c r="G1764" s="5">
        <v>32</v>
      </c>
      <c r="H1764" s="5">
        <v>2109.8870000000002</v>
      </c>
      <c r="I1764" s="6"/>
    </row>
    <row r="1765" spans="1:9" x14ac:dyDescent="0.15">
      <c r="B1765" s="4">
        <v>76</v>
      </c>
      <c r="C1765" s="5">
        <v>579880</v>
      </c>
      <c r="D1765" s="5">
        <v>15260</v>
      </c>
      <c r="E1765" s="5">
        <v>9260</v>
      </c>
      <c r="F1765" s="5">
        <v>22028</v>
      </c>
      <c r="G1765" s="5">
        <v>38</v>
      </c>
      <c r="H1765" s="5">
        <v>3690.3281000000002</v>
      </c>
      <c r="I1765" s="6"/>
    </row>
    <row r="1766" spans="1:9" x14ac:dyDescent="0.15">
      <c r="B1766" s="4">
        <v>77</v>
      </c>
      <c r="C1766" s="5">
        <v>1086164</v>
      </c>
      <c r="D1766" s="5">
        <v>17240</v>
      </c>
      <c r="E1766" s="5">
        <v>12332</v>
      </c>
      <c r="F1766" s="5">
        <v>26636</v>
      </c>
      <c r="G1766" s="5">
        <v>63</v>
      </c>
      <c r="H1766" s="5">
        <v>4251.3339999999998</v>
      </c>
      <c r="I1766" s="6"/>
    </row>
    <row r="1767" spans="1:9" x14ac:dyDescent="0.15">
      <c r="B1767" s="4">
        <v>78</v>
      </c>
      <c r="C1767" s="5">
        <v>471136</v>
      </c>
      <c r="D1767" s="5">
        <v>11778</v>
      </c>
      <c r="E1767" s="5">
        <v>7820</v>
      </c>
      <c r="F1767" s="5">
        <v>17100</v>
      </c>
      <c r="G1767" s="5">
        <v>40</v>
      </c>
      <c r="H1767" s="5">
        <v>2579.2114000000001</v>
      </c>
      <c r="I1767" s="6"/>
    </row>
    <row r="1768" spans="1:9" x14ac:dyDescent="0.15">
      <c r="A1768" s="13"/>
      <c r="B1768" s="4">
        <v>79</v>
      </c>
      <c r="C1768" s="5">
        <v>326320</v>
      </c>
      <c r="D1768" s="5">
        <v>7416</v>
      </c>
      <c r="E1768" s="5">
        <v>4364</v>
      </c>
      <c r="F1768" s="5">
        <v>11052</v>
      </c>
      <c r="G1768" s="5">
        <v>44</v>
      </c>
      <c r="H1768" s="5">
        <v>1831.4102</v>
      </c>
      <c r="I1768" s="6"/>
    </row>
    <row r="1769" spans="1:9" x14ac:dyDescent="0.15">
      <c r="A1769" s="5"/>
      <c r="B1769" s="4">
        <v>80</v>
      </c>
      <c r="C1769" s="5">
        <v>488324</v>
      </c>
      <c r="D1769" s="10">
        <v>9574</v>
      </c>
      <c r="E1769" s="5">
        <v>3308</v>
      </c>
      <c r="F1769" s="5">
        <v>17580</v>
      </c>
      <c r="G1769" s="5">
        <v>51</v>
      </c>
      <c r="H1769" s="5">
        <v>3731.4659999999999</v>
      </c>
      <c r="I1769" s="6"/>
    </row>
    <row r="1770" spans="1:9" x14ac:dyDescent="0.15">
      <c r="A1770" s="5"/>
      <c r="B1770" s="4">
        <v>81</v>
      </c>
      <c r="C1770" s="5">
        <v>733884</v>
      </c>
      <c r="D1770" s="5">
        <v>13846</v>
      </c>
      <c r="E1770" s="5">
        <v>9068</v>
      </c>
      <c r="F1770" s="5">
        <v>20652</v>
      </c>
      <c r="G1770" s="5">
        <v>53</v>
      </c>
      <c r="H1770" s="5">
        <v>3038.1655000000001</v>
      </c>
      <c r="I1770" s="6"/>
    </row>
    <row r="1771" spans="1:9" x14ac:dyDescent="0.15">
      <c r="B1771" s="4">
        <v>82</v>
      </c>
      <c r="C1771" s="5">
        <v>697500</v>
      </c>
      <c r="D1771" s="5">
        <v>15500</v>
      </c>
      <c r="E1771" s="5">
        <v>8812</v>
      </c>
      <c r="F1771" s="5">
        <v>22668</v>
      </c>
      <c r="G1771" s="5">
        <v>45</v>
      </c>
      <c r="H1771" s="5">
        <v>3704.6950000000002</v>
      </c>
      <c r="I1771" s="6"/>
    </row>
    <row r="1772" spans="1:9" x14ac:dyDescent="0.15">
      <c r="B1772" s="4">
        <v>83</v>
      </c>
      <c r="C1772" s="5">
        <v>365936</v>
      </c>
      <c r="D1772" s="5">
        <v>7037</v>
      </c>
      <c r="E1772" s="5">
        <v>2732</v>
      </c>
      <c r="F1772" s="5">
        <v>13612</v>
      </c>
      <c r="G1772" s="5">
        <v>52</v>
      </c>
      <c r="H1772" s="5">
        <v>2789.8643000000002</v>
      </c>
      <c r="I1772" s="6"/>
    </row>
    <row r="1773" spans="1:9" x14ac:dyDescent="0.15">
      <c r="B1773" s="4">
        <v>84</v>
      </c>
      <c r="C1773" s="5">
        <v>1735132</v>
      </c>
      <c r="D1773" s="5">
        <v>18657</v>
      </c>
      <c r="E1773" s="5">
        <v>11660</v>
      </c>
      <c r="F1773" s="5">
        <v>27948</v>
      </c>
      <c r="G1773" s="5">
        <v>93</v>
      </c>
      <c r="H1773" s="5">
        <v>3936.9421000000002</v>
      </c>
      <c r="I1773" s="6"/>
    </row>
    <row r="1774" spans="1:9" x14ac:dyDescent="0.15">
      <c r="B1774" s="4">
        <v>85</v>
      </c>
      <c r="C1774" s="5">
        <v>561880</v>
      </c>
      <c r="D1774" s="5">
        <v>11237</v>
      </c>
      <c r="E1774" s="5">
        <v>6508</v>
      </c>
      <c r="F1774" s="5">
        <v>16300</v>
      </c>
      <c r="G1774" s="5">
        <v>50</v>
      </c>
      <c r="H1774" s="5">
        <v>2584.1799999999998</v>
      </c>
      <c r="I1774" s="6"/>
    </row>
    <row r="1775" spans="1:9" x14ac:dyDescent="0.15">
      <c r="B1775" s="4">
        <v>86</v>
      </c>
      <c r="C1775" s="5">
        <v>342396</v>
      </c>
      <c r="D1775" s="5">
        <v>9253</v>
      </c>
      <c r="E1775" s="5">
        <v>6284</v>
      </c>
      <c r="F1775" s="5">
        <v>11692</v>
      </c>
      <c r="G1775" s="5">
        <v>37</v>
      </c>
      <c r="H1775" s="5">
        <v>1320.597</v>
      </c>
      <c r="I1775" s="6"/>
    </row>
    <row r="1776" spans="1:9" x14ac:dyDescent="0.15">
      <c r="B1776" s="4">
        <v>87</v>
      </c>
      <c r="C1776" s="5">
        <v>471364</v>
      </c>
      <c r="D1776" s="7">
        <v>10961</v>
      </c>
      <c r="E1776" s="5">
        <v>6636</v>
      </c>
      <c r="F1776" s="5">
        <v>16844</v>
      </c>
      <c r="G1776" s="5">
        <v>43</v>
      </c>
      <c r="H1776" s="5">
        <v>2615.2550000000001</v>
      </c>
      <c r="I1776" s="6"/>
    </row>
    <row r="1777" spans="2:9" x14ac:dyDescent="0.15">
      <c r="B1777" s="4">
        <v>88</v>
      </c>
      <c r="C1777" s="5">
        <v>1163788</v>
      </c>
      <c r="D1777" s="5">
        <v>17904</v>
      </c>
      <c r="E1777" s="5">
        <v>11724</v>
      </c>
      <c r="F1777" s="5">
        <v>27500</v>
      </c>
      <c r="G1777" s="5">
        <v>65</v>
      </c>
      <c r="H1777" s="5">
        <v>4080.2997999999998</v>
      </c>
      <c r="I1777" s="6"/>
    </row>
    <row r="1778" spans="2:9" x14ac:dyDescent="0.15">
      <c r="B1778" s="4">
        <v>89</v>
      </c>
      <c r="C1778" s="5">
        <v>237692</v>
      </c>
      <c r="D1778" s="5">
        <v>8196</v>
      </c>
      <c r="E1778" s="5">
        <v>5612</v>
      </c>
      <c r="F1778" s="5">
        <v>10860</v>
      </c>
      <c r="G1778" s="5">
        <v>29</v>
      </c>
      <c r="H1778" s="5">
        <v>1138.3848</v>
      </c>
      <c r="I1778" s="6"/>
    </row>
    <row r="1779" spans="2:9" x14ac:dyDescent="0.15">
      <c r="B1779" s="4">
        <v>90</v>
      </c>
      <c r="C1779" s="5">
        <v>152080</v>
      </c>
      <c r="D1779" s="5">
        <v>7604</v>
      </c>
      <c r="E1779" s="5">
        <v>6252</v>
      </c>
      <c r="F1779" s="5">
        <v>8780</v>
      </c>
      <c r="G1779" s="5">
        <v>20</v>
      </c>
      <c r="H1779" s="5">
        <v>753.89684999999997</v>
      </c>
      <c r="I1779" s="6"/>
    </row>
    <row r="1780" spans="2:9" x14ac:dyDescent="0.15">
      <c r="B1780" s="4">
        <v>91</v>
      </c>
      <c r="C1780" s="5">
        <v>587972</v>
      </c>
      <c r="D1780" s="5">
        <v>13673</v>
      </c>
      <c r="E1780" s="5">
        <v>11244</v>
      </c>
      <c r="F1780" s="5">
        <v>16012</v>
      </c>
      <c r="G1780" s="5">
        <v>43</v>
      </c>
      <c r="H1780" s="5">
        <v>1344.3154</v>
      </c>
      <c r="I1780" s="6"/>
    </row>
    <row r="1781" spans="2:9" x14ac:dyDescent="0.15">
      <c r="B1781" s="4">
        <v>92</v>
      </c>
      <c r="C1781" s="5">
        <v>757612</v>
      </c>
      <c r="D1781" s="5">
        <v>13291</v>
      </c>
      <c r="E1781" s="5">
        <v>8076</v>
      </c>
      <c r="F1781" s="5">
        <v>21900</v>
      </c>
      <c r="G1781" s="5">
        <v>57</v>
      </c>
      <c r="H1781" s="5">
        <v>3991.953</v>
      </c>
      <c r="I1781" s="6"/>
    </row>
    <row r="1782" spans="2:9" x14ac:dyDescent="0.15">
      <c r="B1782" s="4">
        <v>93</v>
      </c>
      <c r="C1782" s="5">
        <v>282348</v>
      </c>
      <c r="D1782" s="5">
        <v>8556</v>
      </c>
      <c r="E1782" s="5">
        <v>6124</v>
      </c>
      <c r="F1782" s="5">
        <v>11692</v>
      </c>
      <c r="G1782" s="5">
        <v>33</v>
      </c>
      <c r="H1782" s="5">
        <v>1371.6442999999999</v>
      </c>
      <c r="I1782" s="6"/>
    </row>
    <row r="1783" spans="2:9" x14ac:dyDescent="0.15">
      <c r="B1783" s="4">
        <v>94</v>
      </c>
      <c r="C1783" s="5">
        <v>731560</v>
      </c>
      <c r="D1783" s="5">
        <v>15903</v>
      </c>
      <c r="E1783" s="5">
        <v>11660</v>
      </c>
      <c r="F1783" s="5">
        <v>19756</v>
      </c>
      <c r="G1783" s="5">
        <v>46</v>
      </c>
      <c r="H1783" s="5">
        <v>1827.9628</v>
      </c>
      <c r="I1783" s="6"/>
    </row>
    <row r="1784" spans="2:9" x14ac:dyDescent="0.15">
      <c r="B1784" s="4">
        <v>95</v>
      </c>
      <c r="C1784" s="5">
        <v>966700</v>
      </c>
      <c r="D1784" s="5">
        <v>13242</v>
      </c>
      <c r="E1784" s="5">
        <v>4268</v>
      </c>
      <c r="F1784" s="5">
        <v>23756</v>
      </c>
      <c r="G1784" s="5">
        <v>73</v>
      </c>
      <c r="H1784" s="5">
        <v>5114.3076000000001</v>
      </c>
      <c r="I1784" s="6"/>
    </row>
    <row r="1785" spans="2:9" x14ac:dyDescent="0.15">
      <c r="B1785" s="4">
        <v>96</v>
      </c>
      <c r="C1785" s="5">
        <v>436000</v>
      </c>
      <c r="D1785" s="5">
        <v>10900</v>
      </c>
      <c r="E1785" s="5">
        <v>5836</v>
      </c>
      <c r="F1785" s="5">
        <v>16268</v>
      </c>
      <c r="G1785" s="5">
        <v>40</v>
      </c>
      <c r="H1785" s="5">
        <v>2740.0934999999999</v>
      </c>
      <c r="I1785" s="6"/>
    </row>
    <row r="1786" spans="2:9" x14ac:dyDescent="0.15">
      <c r="B1786" s="4">
        <v>97</v>
      </c>
      <c r="C1786" s="5">
        <v>295944</v>
      </c>
      <c r="D1786" s="5">
        <v>9864</v>
      </c>
      <c r="E1786" s="5">
        <v>7724</v>
      </c>
      <c r="F1786" s="5">
        <v>12364</v>
      </c>
      <c r="G1786" s="5">
        <v>30</v>
      </c>
      <c r="H1786" s="5">
        <v>1218.0414000000001</v>
      </c>
      <c r="I1786" s="6"/>
    </row>
    <row r="1787" spans="2:9" x14ac:dyDescent="0.15">
      <c r="B1787" s="4">
        <v>98</v>
      </c>
      <c r="C1787" s="5">
        <v>721908</v>
      </c>
      <c r="D1787" s="5">
        <v>13125</v>
      </c>
      <c r="E1787" s="5">
        <v>7244</v>
      </c>
      <c r="F1787" s="5">
        <v>22316</v>
      </c>
      <c r="G1787" s="5">
        <v>55</v>
      </c>
      <c r="H1787" s="5">
        <v>4208.3059999999996</v>
      </c>
      <c r="I1787" s="6"/>
    </row>
    <row r="1788" spans="2:9" x14ac:dyDescent="0.15">
      <c r="B1788" s="4">
        <v>99</v>
      </c>
      <c r="C1788" s="5">
        <v>651888</v>
      </c>
      <c r="D1788" s="5">
        <v>18108</v>
      </c>
      <c r="E1788" s="5">
        <v>11596</v>
      </c>
      <c r="F1788" s="5">
        <v>25932</v>
      </c>
      <c r="G1788" s="5">
        <v>36</v>
      </c>
      <c r="H1788" s="5">
        <v>4249.5330000000004</v>
      </c>
      <c r="I1788" s="6"/>
    </row>
    <row r="1789" spans="2:9" x14ac:dyDescent="0.15">
      <c r="B1789" s="4">
        <v>100</v>
      </c>
      <c r="C1789" s="5">
        <v>233664</v>
      </c>
      <c r="D1789" s="5">
        <v>9736</v>
      </c>
      <c r="E1789" s="5">
        <v>5900</v>
      </c>
      <c r="F1789" s="5">
        <v>12364</v>
      </c>
      <c r="G1789" s="5">
        <v>24</v>
      </c>
      <c r="H1789" s="5">
        <v>1366.5133000000001</v>
      </c>
      <c r="I1789" s="6"/>
    </row>
    <row r="1790" spans="2:9" x14ac:dyDescent="0.15">
      <c r="B1790" s="4">
        <v>101</v>
      </c>
      <c r="C1790" s="5">
        <v>305536</v>
      </c>
      <c r="D1790" s="5">
        <v>9548</v>
      </c>
      <c r="E1790" s="5">
        <v>7148</v>
      </c>
      <c r="F1790" s="5">
        <v>12748</v>
      </c>
      <c r="G1790" s="5">
        <v>32</v>
      </c>
      <c r="H1790" s="5">
        <v>1188.9418000000001</v>
      </c>
      <c r="I1790" s="6"/>
    </row>
    <row r="1791" spans="2:9" x14ac:dyDescent="0.15">
      <c r="B1791" s="4">
        <v>102</v>
      </c>
      <c r="C1791" s="5">
        <v>963524</v>
      </c>
      <c r="D1791" s="5">
        <v>14380</v>
      </c>
      <c r="E1791" s="5">
        <v>6956</v>
      </c>
      <c r="F1791" s="5">
        <v>22284</v>
      </c>
      <c r="G1791" s="5">
        <v>67</v>
      </c>
      <c r="H1791" s="5">
        <v>4216.607</v>
      </c>
      <c r="I1791" s="6"/>
    </row>
    <row r="1792" spans="2:9" x14ac:dyDescent="0.15">
      <c r="B1792" s="4">
        <v>103</v>
      </c>
      <c r="C1792" s="5">
        <v>501664</v>
      </c>
      <c r="D1792" s="5">
        <v>15677</v>
      </c>
      <c r="E1792" s="5">
        <v>9100</v>
      </c>
      <c r="F1792" s="5">
        <v>24652</v>
      </c>
      <c r="G1792" s="5">
        <v>32</v>
      </c>
      <c r="H1792" s="5">
        <v>4630.8829999999998</v>
      </c>
      <c r="I1792" s="6"/>
    </row>
    <row r="1793" spans="1:9" x14ac:dyDescent="0.15">
      <c r="B1793" s="4">
        <v>104</v>
      </c>
      <c r="C1793" s="5">
        <v>754124</v>
      </c>
      <c r="D1793" s="5">
        <v>11601</v>
      </c>
      <c r="E1793" s="5">
        <v>4460</v>
      </c>
      <c r="F1793" s="5">
        <v>24076</v>
      </c>
      <c r="G1793" s="5">
        <v>65</v>
      </c>
      <c r="H1793" s="5">
        <v>5051.5069999999996</v>
      </c>
      <c r="I1793" s="6"/>
    </row>
    <row r="1794" spans="1:9" x14ac:dyDescent="0.15">
      <c r="B1794" s="4">
        <v>105</v>
      </c>
      <c r="C1794" s="5">
        <v>1161416</v>
      </c>
      <c r="D1794" s="5">
        <v>16591</v>
      </c>
      <c r="E1794" s="5">
        <v>5644</v>
      </c>
      <c r="F1794" s="5">
        <v>29132</v>
      </c>
      <c r="G1794" s="5">
        <v>70</v>
      </c>
      <c r="H1794" s="5">
        <v>7113.4535999999998</v>
      </c>
      <c r="I1794" s="6"/>
    </row>
    <row r="1795" spans="1:9" x14ac:dyDescent="0.15">
      <c r="B1795" s="4">
        <v>106</v>
      </c>
      <c r="C1795" s="5">
        <v>821452</v>
      </c>
      <c r="D1795" s="5">
        <v>16764</v>
      </c>
      <c r="E1795" s="5">
        <v>7180</v>
      </c>
      <c r="F1795" s="5">
        <v>25836</v>
      </c>
      <c r="G1795" s="5">
        <v>49</v>
      </c>
      <c r="H1795" s="5">
        <v>5318.6750000000002</v>
      </c>
      <c r="I1795" s="6"/>
    </row>
    <row r="1796" spans="1:9" x14ac:dyDescent="0.15">
      <c r="B1796" s="4">
        <v>107</v>
      </c>
      <c r="C1796" s="5">
        <v>1045940</v>
      </c>
      <c r="D1796" s="5">
        <v>16602</v>
      </c>
      <c r="E1796" s="5">
        <v>9036</v>
      </c>
      <c r="F1796" s="5">
        <v>27052</v>
      </c>
      <c r="G1796" s="5">
        <v>63</v>
      </c>
      <c r="H1796" s="5">
        <v>5394.2617</v>
      </c>
      <c r="I1796" s="6"/>
    </row>
    <row r="1797" spans="1:9" x14ac:dyDescent="0.15">
      <c r="B1797" s="4">
        <v>108</v>
      </c>
      <c r="C1797" s="5">
        <v>979780</v>
      </c>
      <c r="D1797" s="5">
        <v>11804</v>
      </c>
      <c r="E1797" s="5">
        <v>3212</v>
      </c>
      <c r="F1797" s="5">
        <v>22764</v>
      </c>
      <c r="G1797" s="5">
        <v>83</v>
      </c>
      <c r="H1797" s="5">
        <v>5487.9022999999997</v>
      </c>
      <c r="I1797" s="6"/>
    </row>
    <row r="1798" spans="1:9" x14ac:dyDescent="0.15">
      <c r="B1798" s="4">
        <v>109</v>
      </c>
      <c r="C1798" s="5">
        <v>1049320</v>
      </c>
      <c r="D1798" s="5">
        <v>16924</v>
      </c>
      <c r="E1798" s="5">
        <v>9996</v>
      </c>
      <c r="F1798" s="5">
        <v>27404</v>
      </c>
      <c r="G1798" s="5">
        <v>62</v>
      </c>
      <c r="H1798" s="5">
        <v>4844.9594999999999</v>
      </c>
      <c r="I1798" s="6"/>
    </row>
    <row r="1799" spans="1:9" x14ac:dyDescent="0.15">
      <c r="B1799" s="4">
        <v>110</v>
      </c>
      <c r="C1799" s="5">
        <v>754152</v>
      </c>
      <c r="D1799" s="5">
        <v>13965</v>
      </c>
      <c r="E1799" s="5">
        <v>8812</v>
      </c>
      <c r="F1799" s="5">
        <v>21804</v>
      </c>
      <c r="G1799" s="5">
        <v>54</v>
      </c>
      <c r="H1799" s="5">
        <v>3794.4539</v>
      </c>
      <c r="I1799" s="6"/>
    </row>
    <row r="1800" spans="1:9" x14ac:dyDescent="0.15">
      <c r="B1800" s="4">
        <v>111</v>
      </c>
      <c r="C1800" s="5">
        <v>855924</v>
      </c>
      <c r="D1800" s="5">
        <v>18211</v>
      </c>
      <c r="E1800" s="5">
        <v>8972</v>
      </c>
      <c r="F1800" s="5">
        <v>28812</v>
      </c>
      <c r="G1800" s="5">
        <v>47</v>
      </c>
      <c r="H1800" s="5">
        <v>6151.9650000000001</v>
      </c>
      <c r="I1800" s="6"/>
    </row>
    <row r="1801" spans="1:9" x14ac:dyDescent="0.15">
      <c r="B1801" s="4">
        <v>112</v>
      </c>
      <c r="C1801" s="5">
        <v>810392</v>
      </c>
      <c r="D1801" s="5">
        <v>13972</v>
      </c>
      <c r="E1801" s="5">
        <v>6604</v>
      </c>
      <c r="F1801" s="5">
        <v>26572</v>
      </c>
      <c r="G1801" s="5">
        <v>58</v>
      </c>
      <c r="H1801" s="5">
        <v>5291.2079999999996</v>
      </c>
      <c r="I1801" s="6"/>
    </row>
    <row r="1802" spans="1:9" x14ac:dyDescent="0.15">
      <c r="B1802" s="4">
        <v>113</v>
      </c>
      <c r="C1802" s="5">
        <v>135232</v>
      </c>
      <c r="D1802" s="5">
        <v>8452</v>
      </c>
      <c r="E1802" s="5">
        <v>6828</v>
      </c>
      <c r="F1802" s="5">
        <v>9964</v>
      </c>
      <c r="G1802" s="5">
        <v>16</v>
      </c>
      <c r="H1802" s="5">
        <v>785.44629999999995</v>
      </c>
      <c r="I1802" s="6"/>
    </row>
    <row r="1803" spans="1:9" x14ac:dyDescent="0.15">
      <c r="B1803" s="4">
        <v>114</v>
      </c>
      <c r="C1803" s="5">
        <v>411492</v>
      </c>
      <c r="D1803" s="5">
        <v>11756</v>
      </c>
      <c r="E1803" s="5">
        <v>8044</v>
      </c>
      <c r="F1803" s="5">
        <v>16812</v>
      </c>
      <c r="G1803" s="5">
        <v>35</v>
      </c>
      <c r="H1803" s="5">
        <v>2579.683</v>
      </c>
      <c r="I1803" s="6"/>
    </row>
    <row r="1804" spans="1:9" x14ac:dyDescent="0.15">
      <c r="A1804" s="6"/>
      <c r="B1804" s="4">
        <v>115</v>
      </c>
      <c r="C1804" s="5">
        <v>428184</v>
      </c>
      <c r="D1804" s="5">
        <v>8563</v>
      </c>
      <c r="E1804" s="5">
        <v>3916</v>
      </c>
      <c r="F1804" s="5">
        <v>14444</v>
      </c>
      <c r="G1804" s="5">
        <v>50</v>
      </c>
      <c r="H1804" s="5">
        <v>2467.3906000000002</v>
      </c>
      <c r="I1804" s="6"/>
    </row>
    <row r="1805" spans="1:9" x14ac:dyDescent="0.15">
      <c r="A1805" s="11"/>
      <c r="B1805" s="4">
        <v>116</v>
      </c>
      <c r="C1805" s="5">
        <v>498856</v>
      </c>
      <c r="D1805" s="5">
        <v>10844</v>
      </c>
      <c r="E1805" s="5">
        <v>7276</v>
      </c>
      <c r="F1805" s="5">
        <v>14316</v>
      </c>
      <c r="G1805" s="5">
        <v>46</v>
      </c>
      <c r="H1805" s="5">
        <v>1997.3942999999999</v>
      </c>
      <c r="I1805" s="6"/>
    </row>
    <row r="1806" spans="1:9" x14ac:dyDescent="0.15">
      <c r="B1806" s="4">
        <v>117</v>
      </c>
      <c r="C1806" s="5">
        <v>798400</v>
      </c>
      <c r="D1806" s="5">
        <v>12475</v>
      </c>
      <c r="E1806" s="5">
        <v>6668</v>
      </c>
      <c r="F1806" s="5">
        <v>22668</v>
      </c>
      <c r="G1806" s="5">
        <v>64</v>
      </c>
      <c r="H1806" s="5">
        <v>4621.6875</v>
      </c>
      <c r="I1806" s="6"/>
    </row>
    <row r="1807" spans="1:9" x14ac:dyDescent="0.15">
      <c r="B1807" s="4">
        <v>118</v>
      </c>
      <c r="C1807" s="5">
        <v>952280</v>
      </c>
      <c r="D1807" s="5">
        <v>14428</v>
      </c>
      <c r="E1807" s="5">
        <v>5484</v>
      </c>
      <c r="F1807" s="5">
        <v>27980</v>
      </c>
      <c r="G1807" s="5">
        <v>66</v>
      </c>
      <c r="H1807" s="5">
        <v>6510.6120000000001</v>
      </c>
      <c r="I1807" s="6"/>
    </row>
    <row r="1808" spans="1:9" x14ac:dyDescent="0.15">
      <c r="B1808" s="4">
        <v>119</v>
      </c>
      <c r="C1808" s="5">
        <v>501652</v>
      </c>
      <c r="D1808" s="5">
        <v>10673</v>
      </c>
      <c r="E1808" s="5">
        <v>7404</v>
      </c>
      <c r="F1808" s="5">
        <v>14668</v>
      </c>
      <c r="G1808" s="5">
        <v>47</v>
      </c>
      <c r="H1808" s="5">
        <v>2118.8755000000001</v>
      </c>
      <c r="I1808" s="6"/>
    </row>
    <row r="1809" spans="2:9" x14ac:dyDescent="0.15">
      <c r="B1809" s="4">
        <v>120</v>
      </c>
      <c r="C1809" s="5">
        <v>752504</v>
      </c>
      <c r="D1809" s="5">
        <v>11401</v>
      </c>
      <c r="E1809" s="5">
        <v>6988</v>
      </c>
      <c r="F1809" s="5">
        <v>17420</v>
      </c>
      <c r="G1809" s="5">
        <v>66</v>
      </c>
      <c r="H1809" s="5">
        <v>2672.5962</v>
      </c>
      <c r="I1809" s="6"/>
    </row>
    <row r="1810" spans="2:9" x14ac:dyDescent="0.15">
      <c r="B1810" s="4">
        <v>121</v>
      </c>
      <c r="C1810" s="5">
        <v>374724</v>
      </c>
      <c r="D1810" s="5">
        <v>8714</v>
      </c>
      <c r="E1810" s="5">
        <v>3500</v>
      </c>
      <c r="F1810" s="5">
        <v>13900</v>
      </c>
      <c r="G1810" s="5">
        <v>43</v>
      </c>
      <c r="H1810" s="5">
        <v>2762.0452</v>
      </c>
      <c r="I1810" s="6"/>
    </row>
    <row r="1811" spans="2:9" x14ac:dyDescent="0.15">
      <c r="B1811" s="4">
        <v>122</v>
      </c>
      <c r="C1811" s="5">
        <v>726200</v>
      </c>
      <c r="D1811" s="5">
        <v>14524</v>
      </c>
      <c r="E1811" s="5">
        <v>6412</v>
      </c>
      <c r="F1811" s="5">
        <v>26860</v>
      </c>
      <c r="G1811" s="5">
        <v>50</v>
      </c>
      <c r="H1811" s="5">
        <v>5565.6509999999998</v>
      </c>
      <c r="I1811" s="6"/>
    </row>
    <row r="1812" spans="2:9" x14ac:dyDescent="0.15">
      <c r="B1812" s="4">
        <v>123</v>
      </c>
      <c r="C1812" s="5">
        <v>599156</v>
      </c>
      <c r="D1812" s="5">
        <v>15362</v>
      </c>
      <c r="E1812" s="5">
        <v>8972</v>
      </c>
      <c r="F1812" s="5">
        <v>24236</v>
      </c>
      <c r="G1812" s="5">
        <v>39</v>
      </c>
      <c r="H1812" s="5">
        <v>4565.9434000000001</v>
      </c>
      <c r="I1812" s="6"/>
    </row>
    <row r="1813" spans="2:9" x14ac:dyDescent="0.15">
      <c r="B1813" s="4">
        <v>124</v>
      </c>
      <c r="C1813" s="5">
        <v>472136</v>
      </c>
      <c r="D1813" s="5">
        <v>7615</v>
      </c>
      <c r="E1813" s="5">
        <v>2956</v>
      </c>
      <c r="F1813" s="5">
        <v>12268</v>
      </c>
      <c r="G1813" s="5">
        <v>62</v>
      </c>
      <c r="H1813" s="5">
        <v>2462.3982000000001</v>
      </c>
      <c r="I1813" s="6"/>
    </row>
    <row r="1814" spans="2:9" x14ac:dyDescent="0.15">
      <c r="B1814" s="4">
        <v>125</v>
      </c>
      <c r="C1814" s="5">
        <v>748404</v>
      </c>
      <c r="D1814" s="5">
        <v>11879</v>
      </c>
      <c r="E1814" s="5">
        <v>5420</v>
      </c>
      <c r="F1814" s="5">
        <v>21772</v>
      </c>
      <c r="G1814" s="5">
        <v>63</v>
      </c>
      <c r="H1814" s="5">
        <v>4368.0303000000004</v>
      </c>
      <c r="I1814" s="6"/>
    </row>
    <row r="1815" spans="2:9" x14ac:dyDescent="0.15">
      <c r="B1815" s="4">
        <v>126</v>
      </c>
      <c r="C1815" s="5">
        <v>405400</v>
      </c>
      <c r="D1815" s="5">
        <v>9652</v>
      </c>
      <c r="E1815" s="5">
        <v>5836</v>
      </c>
      <c r="F1815" s="5">
        <v>14764</v>
      </c>
      <c r="G1815" s="5">
        <v>42</v>
      </c>
      <c r="H1815" s="5">
        <v>2467.8544999999999</v>
      </c>
      <c r="I1815" s="6"/>
    </row>
    <row r="1816" spans="2:9" x14ac:dyDescent="0.15">
      <c r="B1816" s="4">
        <v>127</v>
      </c>
      <c r="C1816" s="5">
        <v>302740</v>
      </c>
      <c r="D1816" s="5">
        <v>7762</v>
      </c>
      <c r="E1816" s="5">
        <v>3948</v>
      </c>
      <c r="F1816" s="5">
        <v>12524</v>
      </c>
      <c r="G1816" s="5">
        <v>39</v>
      </c>
      <c r="H1816" s="5">
        <v>2007.3215</v>
      </c>
      <c r="I1816" s="6"/>
    </row>
    <row r="1817" spans="2:9" x14ac:dyDescent="0.15">
      <c r="B1817" s="4">
        <v>128</v>
      </c>
      <c r="C1817" s="5">
        <v>446908</v>
      </c>
      <c r="D1817" s="5">
        <v>9931</v>
      </c>
      <c r="E1817" s="5">
        <v>5548</v>
      </c>
      <c r="F1817" s="5">
        <v>15212</v>
      </c>
      <c r="G1817" s="5">
        <v>45</v>
      </c>
      <c r="H1817" s="5">
        <v>2728.6320000000001</v>
      </c>
      <c r="I1817" s="6"/>
    </row>
    <row r="1818" spans="2:9" x14ac:dyDescent="0.15">
      <c r="B1818" s="4">
        <v>129</v>
      </c>
      <c r="C1818" s="5">
        <v>543596</v>
      </c>
      <c r="D1818" s="5">
        <v>13258</v>
      </c>
      <c r="E1818" s="5">
        <v>4428</v>
      </c>
      <c r="F1818" s="5">
        <v>22572</v>
      </c>
      <c r="G1818" s="5">
        <v>41</v>
      </c>
      <c r="H1818" s="5">
        <v>5140.9516999999996</v>
      </c>
      <c r="I1818" s="6"/>
    </row>
    <row r="1819" spans="2:9" x14ac:dyDescent="0.15">
      <c r="B1819" s="4">
        <v>130</v>
      </c>
      <c r="C1819" s="5">
        <v>582732</v>
      </c>
      <c r="D1819" s="5">
        <v>8965</v>
      </c>
      <c r="E1819" s="5">
        <v>1932</v>
      </c>
      <c r="F1819" s="5">
        <v>17708</v>
      </c>
      <c r="G1819" s="5">
        <v>65</v>
      </c>
      <c r="H1819" s="5">
        <v>3690.6356999999998</v>
      </c>
      <c r="I1819" s="6"/>
    </row>
    <row r="1820" spans="2:9" x14ac:dyDescent="0.15">
      <c r="B1820" s="4">
        <v>131</v>
      </c>
      <c r="C1820" s="5">
        <v>174964</v>
      </c>
      <c r="D1820" s="5">
        <v>7607</v>
      </c>
      <c r="E1820" s="5">
        <v>5260</v>
      </c>
      <c r="F1820" s="5">
        <v>10316</v>
      </c>
      <c r="G1820" s="5">
        <v>23</v>
      </c>
      <c r="H1820" s="5">
        <v>1381.6242999999999</v>
      </c>
      <c r="I1820" s="6"/>
    </row>
    <row r="1821" spans="2:9" x14ac:dyDescent="0.15">
      <c r="B1821" s="4">
        <v>132</v>
      </c>
      <c r="C1821" s="5">
        <v>690576</v>
      </c>
      <c r="D1821" s="5">
        <v>13280</v>
      </c>
      <c r="E1821" s="5">
        <v>6188</v>
      </c>
      <c r="F1821" s="5">
        <v>23212</v>
      </c>
      <c r="G1821" s="5">
        <v>52</v>
      </c>
      <c r="H1821" s="5">
        <v>4631.4813999999997</v>
      </c>
      <c r="I1821" s="6"/>
    </row>
    <row r="1822" spans="2:9" x14ac:dyDescent="0.15">
      <c r="B1822" s="4">
        <v>133</v>
      </c>
      <c r="C1822" s="5">
        <v>845260</v>
      </c>
      <c r="D1822" s="5">
        <v>13004</v>
      </c>
      <c r="E1822" s="5">
        <v>4332</v>
      </c>
      <c r="F1822" s="5">
        <v>24396</v>
      </c>
      <c r="G1822" s="5">
        <v>65</v>
      </c>
      <c r="H1822" s="5">
        <v>5432.2236000000003</v>
      </c>
      <c r="I1822" s="6"/>
    </row>
    <row r="1823" spans="2:9" x14ac:dyDescent="0.15">
      <c r="B1823" s="4">
        <v>134</v>
      </c>
      <c r="C1823" s="5">
        <v>431424</v>
      </c>
      <c r="D1823" s="5">
        <v>10785</v>
      </c>
      <c r="E1823" s="5">
        <v>5100</v>
      </c>
      <c r="F1823" s="5">
        <v>16844</v>
      </c>
      <c r="G1823" s="5">
        <v>40</v>
      </c>
      <c r="H1823" s="5">
        <v>3464.7903000000001</v>
      </c>
      <c r="I1823" s="6"/>
    </row>
    <row r="1824" spans="2:9" x14ac:dyDescent="0.15">
      <c r="B1824" s="4">
        <v>135</v>
      </c>
      <c r="C1824" s="5">
        <v>378912</v>
      </c>
      <c r="D1824" s="5">
        <v>6766</v>
      </c>
      <c r="E1824" s="5">
        <v>2636</v>
      </c>
      <c r="F1824" s="5">
        <v>11788</v>
      </c>
      <c r="G1824" s="5">
        <v>56</v>
      </c>
      <c r="H1824" s="5">
        <v>2522.1033000000002</v>
      </c>
      <c r="I1824" s="6"/>
    </row>
    <row r="1825" spans="2:9" x14ac:dyDescent="0.15">
      <c r="B1825" s="4">
        <v>136</v>
      </c>
      <c r="C1825" s="5">
        <v>945892</v>
      </c>
      <c r="D1825" s="5">
        <v>8225</v>
      </c>
      <c r="E1825" s="5">
        <v>2476</v>
      </c>
      <c r="F1825" s="5">
        <v>19436</v>
      </c>
      <c r="G1825" s="5">
        <v>115</v>
      </c>
      <c r="H1825" s="5">
        <v>4023.2206999999999</v>
      </c>
      <c r="I1825" s="6"/>
    </row>
    <row r="1826" spans="2:9" x14ac:dyDescent="0.15">
      <c r="B1826" s="4">
        <v>137</v>
      </c>
      <c r="C1826" s="5">
        <v>720200</v>
      </c>
      <c r="D1826" s="5">
        <v>11616</v>
      </c>
      <c r="E1826" s="5">
        <v>4716</v>
      </c>
      <c r="F1826" s="5">
        <v>23308</v>
      </c>
      <c r="G1826" s="5">
        <v>62</v>
      </c>
      <c r="H1826" s="5">
        <v>4526.4624000000003</v>
      </c>
      <c r="I1826" s="6"/>
    </row>
    <row r="1827" spans="2:9" x14ac:dyDescent="0.15">
      <c r="B1827" s="4">
        <v>138</v>
      </c>
      <c r="C1827" s="5">
        <v>514448</v>
      </c>
      <c r="D1827" s="5">
        <v>9893</v>
      </c>
      <c r="E1827" s="5">
        <v>2828</v>
      </c>
      <c r="F1827" s="5">
        <v>18828</v>
      </c>
      <c r="G1827" s="5">
        <v>52</v>
      </c>
      <c r="H1827" s="5">
        <v>4602.3125</v>
      </c>
      <c r="I1827" s="6"/>
    </row>
    <row r="1828" spans="2:9" x14ac:dyDescent="0.15">
      <c r="B1828" s="4">
        <v>139</v>
      </c>
      <c r="C1828" s="5">
        <v>744908</v>
      </c>
      <c r="D1828" s="5">
        <v>13068</v>
      </c>
      <c r="E1828" s="5">
        <v>7020</v>
      </c>
      <c r="F1828" s="5">
        <v>23340</v>
      </c>
      <c r="G1828" s="5">
        <v>57</v>
      </c>
      <c r="H1828" s="5">
        <v>4678.0645000000004</v>
      </c>
      <c r="I1828" s="6"/>
    </row>
    <row r="1829" spans="2:9" x14ac:dyDescent="0.15">
      <c r="B1829" s="4">
        <v>140</v>
      </c>
      <c r="C1829" s="5">
        <v>265812</v>
      </c>
      <c r="D1829" s="5">
        <v>8574</v>
      </c>
      <c r="E1829" s="5">
        <v>4620</v>
      </c>
      <c r="F1829" s="5">
        <v>13004</v>
      </c>
      <c r="G1829" s="5">
        <v>31</v>
      </c>
      <c r="H1829" s="5">
        <v>2359.39</v>
      </c>
      <c r="I1829" s="6"/>
    </row>
    <row r="1830" spans="2:9" x14ac:dyDescent="0.15">
      <c r="B1830" s="4">
        <v>141</v>
      </c>
      <c r="C1830" s="5">
        <v>119972</v>
      </c>
      <c r="D1830" s="5">
        <v>6314</v>
      </c>
      <c r="E1830" s="5">
        <v>4780</v>
      </c>
      <c r="F1830" s="5">
        <v>7916</v>
      </c>
      <c r="G1830" s="5">
        <v>19</v>
      </c>
      <c r="H1830" s="5">
        <v>1013.6968000000001</v>
      </c>
      <c r="I1830" s="6"/>
    </row>
    <row r="1831" spans="2:9" x14ac:dyDescent="0.15">
      <c r="B1831" s="4">
        <v>142</v>
      </c>
      <c r="C1831" s="5">
        <v>143828</v>
      </c>
      <c r="D1831" s="5">
        <v>6253</v>
      </c>
      <c r="E1831" s="5">
        <v>5196</v>
      </c>
      <c r="F1831" s="5">
        <v>7692</v>
      </c>
      <c r="G1831" s="5">
        <v>23</v>
      </c>
      <c r="H1831" s="5">
        <v>692.76855</v>
      </c>
      <c r="I1831" s="6"/>
    </row>
    <row r="1832" spans="2:9" x14ac:dyDescent="0.15">
      <c r="B1832" s="4">
        <v>143</v>
      </c>
      <c r="C1832" s="5">
        <v>546492</v>
      </c>
      <c r="D1832" s="5">
        <v>12144</v>
      </c>
      <c r="E1832" s="5">
        <v>8076</v>
      </c>
      <c r="F1832" s="5">
        <v>18700</v>
      </c>
      <c r="G1832" s="5">
        <v>45</v>
      </c>
      <c r="H1832" s="5">
        <v>2871.8552</v>
      </c>
      <c r="I1832" s="6"/>
    </row>
    <row r="1833" spans="2:9" x14ac:dyDescent="0.15">
      <c r="B1833" s="4">
        <v>144</v>
      </c>
      <c r="C1833" s="5">
        <v>839796</v>
      </c>
      <c r="D1833" s="5">
        <v>15269</v>
      </c>
      <c r="E1833" s="5">
        <v>8876</v>
      </c>
      <c r="F1833" s="5">
        <v>24716</v>
      </c>
      <c r="G1833" s="5">
        <v>55</v>
      </c>
      <c r="H1833" s="5">
        <v>4673.3590000000004</v>
      </c>
      <c r="I1833" s="6"/>
    </row>
    <row r="1834" spans="2:9" x14ac:dyDescent="0.15">
      <c r="B1834" s="4">
        <v>145</v>
      </c>
      <c r="C1834" s="5">
        <v>560956</v>
      </c>
      <c r="D1834" s="5">
        <v>12465</v>
      </c>
      <c r="E1834" s="5">
        <v>6252</v>
      </c>
      <c r="F1834" s="5">
        <v>20268</v>
      </c>
      <c r="G1834" s="5">
        <v>45</v>
      </c>
      <c r="H1834" s="5">
        <v>3519.9430000000002</v>
      </c>
      <c r="I1834" s="6"/>
    </row>
    <row r="1835" spans="2:9" x14ac:dyDescent="0.15">
      <c r="B1835" s="4">
        <v>146</v>
      </c>
      <c r="C1835" s="5">
        <v>186068</v>
      </c>
      <c r="D1835" s="5">
        <v>6002</v>
      </c>
      <c r="E1835" s="5">
        <v>3244</v>
      </c>
      <c r="F1835" s="5">
        <v>8236</v>
      </c>
      <c r="G1835" s="5">
        <v>31</v>
      </c>
      <c r="H1835" s="5">
        <v>1361.0204000000001</v>
      </c>
      <c r="I1835" s="6"/>
    </row>
    <row r="1836" spans="2:9" x14ac:dyDescent="0.15">
      <c r="B1836" s="4">
        <v>147</v>
      </c>
      <c r="C1836" s="5">
        <v>176952</v>
      </c>
      <c r="D1836" s="5">
        <v>6805</v>
      </c>
      <c r="E1836" s="5">
        <v>3532</v>
      </c>
      <c r="F1836" s="5">
        <v>10380</v>
      </c>
      <c r="G1836" s="5">
        <v>26</v>
      </c>
      <c r="H1836" s="5">
        <v>1804.6586</v>
      </c>
      <c r="I1836" s="6"/>
    </row>
    <row r="1837" spans="2:9" x14ac:dyDescent="0.15">
      <c r="B1837" s="4">
        <v>148</v>
      </c>
      <c r="C1837" s="5">
        <v>542748</v>
      </c>
      <c r="D1837" s="5">
        <v>10240</v>
      </c>
      <c r="E1837" s="5">
        <v>4460</v>
      </c>
      <c r="F1837" s="5">
        <v>17836</v>
      </c>
      <c r="G1837" s="5">
        <v>53</v>
      </c>
      <c r="H1837" s="5">
        <v>3702.5014999999999</v>
      </c>
      <c r="I1837" s="6"/>
    </row>
    <row r="1838" spans="2:9" x14ac:dyDescent="0.15">
      <c r="B1838" s="4">
        <v>149</v>
      </c>
      <c r="C1838" s="5">
        <v>618744</v>
      </c>
      <c r="D1838" s="5">
        <v>10668</v>
      </c>
      <c r="E1838" s="5">
        <v>4684</v>
      </c>
      <c r="F1838" s="5">
        <v>19948</v>
      </c>
      <c r="G1838" s="5">
        <v>58</v>
      </c>
      <c r="H1838" s="5">
        <v>4235.0690000000004</v>
      </c>
      <c r="I1838" s="6"/>
    </row>
    <row r="1839" spans="2:9" x14ac:dyDescent="0.15">
      <c r="B1839" s="4">
        <v>150</v>
      </c>
      <c r="C1839" s="5">
        <v>823508</v>
      </c>
      <c r="D1839" s="5">
        <v>11598</v>
      </c>
      <c r="E1839" s="5">
        <v>4172</v>
      </c>
      <c r="F1839" s="5">
        <v>24172</v>
      </c>
      <c r="G1839" s="5">
        <v>71</v>
      </c>
      <c r="H1839" s="5">
        <v>5440.8109999999997</v>
      </c>
      <c r="I1839" s="6"/>
    </row>
    <row r="1840" spans="2:9" x14ac:dyDescent="0.15">
      <c r="B1840" s="4">
        <v>151</v>
      </c>
      <c r="C1840" s="5">
        <v>384732</v>
      </c>
      <c r="D1840" s="5">
        <v>7259</v>
      </c>
      <c r="E1840" s="5">
        <v>3020</v>
      </c>
      <c r="F1840" s="5">
        <v>12972</v>
      </c>
      <c r="G1840" s="5">
        <v>53</v>
      </c>
      <c r="H1840" s="5">
        <v>2507.3162000000002</v>
      </c>
      <c r="I1840" s="6"/>
    </row>
    <row r="1841" spans="2:9" x14ac:dyDescent="0.15">
      <c r="B1841" s="4">
        <v>152</v>
      </c>
      <c r="C1841" s="5">
        <v>331932</v>
      </c>
      <c r="D1841" s="5">
        <v>7376</v>
      </c>
      <c r="E1841" s="5">
        <v>3628</v>
      </c>
      <c r="F1841" s="5">
        <v>11180</v>
      </c>
      <c r="G1841" s="5">
        <v>45</v>
      </c>
      <c r="H1841" s="5">
        <v>2018.4528</v>
      </c>
      <c r="I1841" s="6"/>
    </row>
    <row r="1842" spans="2:9" x14ac:dyDescent="0.15">
      <c r="B1842" s="4">
        <v>153</v>
      </c>
      <c r="C1842" s="5">
        <v>538780</v>
      </c>
      <c r="D1842" s="5">
        <v>8832</v>
      </c>
      <c r="E1842" s="5">
        <v>2188</v>
      </c>
      <c r="F1842" s="5">
        <v>17100</v>
      </c>
      <c r="G1842" s="5">
        <v>61</v>
      </c>
      <c r="H1842" s="5">
        <v>3990.8917999999999</v>
      </c>
      <c r="I1842" s="6"/>
    </row>
    <row r="1843" spans="2:9" x14ac:dyDescent="0.15">
      <c r="B1843" s="4">
        <v>154</v>
      </c>
      <c r="C1843" s="5">
        <v>466848</v>
      </c>
      <c r="D1843" s="5">
        <v>9726</v>
      </c>
      <c r="E1843" s="5">
        <v>4044</v>
      </c>
      <c r="F1843" s="5">
        <v>17420</v>
      </c>
      <c r="G1843" s="5">
        <v>48</v>
      </c>
      <c r="H1843" s="5">
        <v>3489.7195000000002</v>
      </c>
      <c r="I1843" s="6"/>
    </row>
    <row r="1844" spans="2:9" x14ac:dyDescent="0.15">
      <c r="B1844" s="4">
        <v>155</v>
      </c>
      <c r="C1844" s="5">
        <v>495812</v>
      </c>
      <c r="D1844" s="5">
        <v>11530</v>
      </c>
      <c r="E1844" s="5">
        <v>4620</v>
      </c>
      <c r="F1844" s="5">
        <v>19692</v>
      </c>
      <c r="G1844" s="5">
        <v>43</v>
      </c>
      <c r="H1844" s="5">
        <v>4610.5595999999996</v>
      </c>
      <c r="I1844" s="6"/>
    </row>
    <row r="1845" spans="2:9" x14ac:dyDescent="0.15">
      <c r="B1845" s="4">
        <v>156</v>
      </c>
      <c r="C1845" s="5">
        <v>786352</v>
      </c>
      <c r="D1845" s="5">
        <v>11564</v>
      </c>
      <c r="E1845" s="5">
        <v>3788</v>
      </c>
      <c r="F1845" s="5">
        <v>24844</v>
      </c>
      <c r="G1845" s="5">
        <v>68</v>
      </c>
      <c r="H1845" s="5">
        <v>5958.0005000000001</v>
      </c>
      <c r="I1845" s="6"/>
    </row>
    <row r="1846" spans="2:9" x14ac:dyDescent="0.15">
      <c r="B1846" s="4">
        <v>157</v>
      </c>
      <c r="C1846" s="5">
        <v>222604</v>
      </c>
      <c r="D1846" s="5">
        <v>6745</v>
      </c>
      <c r="E1846" s="5">
        <v>2988</v>
      </c>
      <c r="F1846" s="5">
        <v>10252</v>
      </c>
      <c r="G1846" s="5">
        <v>33</v>
      </c>
      <c r="H1846" s="5">
        <v>2008.8925999999999</v>
      </c>
      <c r="I1846" s="6"/>
    </row>
    <row r="1847" spans="2:9" x14ac:dyDescent="0.15">
      <c r="B1847" s="4">
        <v>158</v>
      </c>
      <c r="C1847" s="5">
        <v>715312</v>
      </c>
      <c r="D1847" s="5">
        <v>10519</v>
      </c>
      <c r="E1847" s="5">
        <v>2572</v>
      </c>
      <c r="F1847" s="5">
        <v>22700</v>
      </c>
      <c r="G1847" s="5">
        <v>68</v>
      </c>
      <c r="H1847" s="5">
        <v>5386.3450000000003</v>
      </c>
      <c r="I1847" s="6"/>
    </row>
    <row r="1848" spans="2:9" x14ac:dyDescent="0.15">
      <c r="B1848" s="4">
        <v>159</v>
      </c>
      <c r="C1848" s="5">
        <v>820308</v>
      </c>
      <c r="D1848" s="5">
        <v>13020</v>
      </c>
      <c r="E1848" s="5">
        <v>3212</v>
      </c>
      <c r="F1848" s="5">
        <v>28172</v>
      </c>
      <c r="G1848" s="5">
        <v>63</v>
      </c>
      <c r="H1848" s="5">
        <v>7291.8059999999996</v>
      </c>
      <c r="I1848" s="6"/>
    </row>
    <row r="1849" spans="2:9" x14ac:dyDescent="0.15">
      <c r="B1849" s="4">
        <v>160</v>
      </c>
      <c r="C1849" s="5">
        <v>494472</v>
      </c>
      <c r="D1849" s="5">
        <v>9156</v>
      </c>
      <c r="E1849" s="5">
        <v>3852</v>
      </c>
      <c r="F1849" s="5">
        <v>17580</v>
      </c>
      <c r="G1849" s="5">
        <v>54</v>
      </c>
      <c r="H1849" s="5">
        <v>3707.4621999999999</v>
      </c>
      <c r="I1849" s="6"/>
    </row>
    <row r="1850" spans="2:9" x14ac:dyDescent="0.15">
      <c r="B1850" s="4">
        <v>161</v>
      </c>
      <c r="C1850" s="5">
        <v>132556</v>
      </c>
      <c r="D1850" s="5">
        <v>5302</v>
      </c>
      <c r="E1850" s="5">
        <v>3212</v>
      </c>
      <c r="F1850" s="5">
        <v>7468</v>
      </c>
      <c r="G1850" s="5">
        <v>25</v>
      </c>
      <c r="H1850" s="5">
        <v>1063.2366</v>
      </c>
      <c r="I1850" s="6"/>
    </row>
    <row r="1851" spans="2:9" x14ac:dyDescent="0.15">
      <c r="B1851" s="4">
        <v>162</v>
      </c>
      <c r="C1851" s="5">
        <v>279804</v>
      </c>
      <c r="D1851" s="5">
        <v>7562</v>
      </c>
      <c r="E1851" s="5">
        <v>3692</v>
      </c>
      <c r="F1851" s="5">
        <v>12908</v>
      </c>
      <c r="G1851" s="5">
        <v>37</v>
      </c>
      <c r="H1851" s="5">
        <v>2631.1977999999999</v>
      </c>
      <c r="I1851" s="6"/>
    </row>
    <row r="1852" spans="2:9" x14ac:dyDescent="0.15">
      <c r="B1852" s="4">
        <v>163</v>
      </c>
      <c r="C1852" s="5">
        <v>336984</v>
      </c>
      <c r="D1852" s="5">
        <v>9911</v>
      </c>
      <c r="E1852" s="5">
        <v>3244</v>
      </c>
      <c r="F1852" s="5">
        <v>20460</v>
      </c>
      <c r="G1852" s="5">
        <v>34</v>
      </c>
      <c r="H1852" s="5">
        <v>5001.5757000000003</v>
      </c>
      <c r="I1852" s="6"/>
    </row>
    <row r="1853" spans="2:9" x14ac:dyDescent="0.15">
      <c r="B1853" s="4">
        <v>164</v>
      </c>
      <c r="C1853" s="5">
        <v>459044</v>
      </c>
      <c r="D1853" s="5">
        <v>9000</v>
      </c>
      <c r="E1853" s="5">
        <v>2668</v>
      </c>
      <c r="F1853" s="5">
        <v>16524</v>
      </c>
      <c r="G1853" s="5">
        <v>51</v>
      </c>
      <c r="H1853" s="5">
        <v>4119.95</v>
      </c>
      <c r="I1853" s="6"/>
    </row>
    <row r="1854" spans="2:9" x14ac:dyDescent="0.15">
      <c r="B1854" s="4">
        <v>165</v>
      </c>
      <c r="C1854" s="5">
        <v>259936</v>
      </c>
      <c r="D1854" s="5">
        <v>6498</v>
      </c>
      <c r="E1854" s="5">
        <v>1004</v>
      </c>
      <c r="F1854" s="5">
        <v>13260</v>
      </c>
      <c r="G1854" s="5">
        <v>40</v>
      </c>
      <c r="H1854" s="5">
        <v>3703.7656000000002</v>
      </c>
      <c r="I1854" s="6"/>
    </row>
    <row r="1855" spans="2:9" x14ac:dyDescent="0.15">
      <c r="B1855" s="4">
        <v>166</v>
      </c>
      <c r="C1855" s="5">
        <v>256756</v>
      </c>
      <c r="D1855" s="5">
        <v>6583</v>
      </c>
      <c r="E1855" s="5">
        <v>1548</v>
      </c>
      <c r="F1855" s="5">
        <v>13068</v>
      </c>
      <c r="G1855" s="5">
        <v>39</v>
      </c>
      <c r="H1855" s="5">
        <v>3606.4827</v>
      </c>
      <c r="I1855" s="6"/>
    </row>
    <row r="1856" spans="2:9" x14ac:dyDescent="0.15">
      <c r="B1856" s="4">
        <v>167</v>
      </c>
      <c r="C1856" s="5">
        <v>279312</v>
      </c>
      <c r="D1856" s="5">
        <v>7758</v>
      </c>
      <c r="E1856" s="5">
        <v>844</v>
      </c>
      <c r="F1856" s="5">
        <v>17740</v>
      </c>
      <c r="G1856" s="5">
        <v>36</v>
      </c>
      <c r="H1856" s="5">
        <v>4403.4359999999997</v>
      </c>
      <c r="I1856" s="6"/>
    </row>
    <row r="1857" spans="1:10" x14ac:dyDescent="0.15">
      <c r="B1857" s="4">
        <v>168</v>
      </c>
      <c r="C1857" s="5">
        <v>354924</v>
      </c>
      <c r="D1857" s="5">
        <v>7243</v>
      </c>
      <c r="E1857" s="5">
        <v>1324</v>
      </c>
      <c r="F1857" s="5">
        <v>16460</v>
      </c>
      <c r="G1857" s="5">
        <v>49</v>
      </c>
      <c r="H1857" s="5">
        <v>4097.7</v>
      </c>
      <c r="I1857" s="6"/>
    </row>
    <row r="1858" spans="1:10" x14ac:dyDescent="0.15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15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15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15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15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15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15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15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15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15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15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15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15">
      <c r="B1870" s="4">
        <v>181</v>
      </c>
      <c r="I1870" s="6"/>
    </row>
    <row r="1871" spans="1:10" x14ac:dyDescent="0.15">
      <c r="A1871" s="14" t="s">
        <v>10</v>
      </c>
      <c r="B1871" s="3">
        <v>168</v>
      </c>
      <c r="I1871" s="6"/>
    </row>
    <row r="1872" spans="1:10" x14ac:dyDescent="0.15">
      <c r="A1872" t="s">
        <v>67</v>
      </c>
      <c r="B1872" s="15"/>
      <c r="C1872" s="8">
        <f>AVERAGE(C1690:C1870)</f>
        <v>524112.59523809527</v>
      </c>
      <c r="D1872" s="8"/>
      <c r="E1872" s="8"/>
      <c r="F1872" s="8"/>
      <c r="G1872" s="8"/>
      <c r="H1872" s="8"/>
      <c r="I1872" s="9"/>
      <c r="J1872" s="17">
        <f>AVERAGE(D1690:D1870)</f>
        <v>10532.095238095239</v>
      </c>
    </row>
    <row r="1873" spans="1:10" x14ac:dyDescent="0.15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15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15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15">
      <c r="B1876" s="4"/>
      <c r="C1876" s="16"/>
      <c r="D1876" s="16"/>
      <c r="E1876" s="16"/>
      <c r="F1876" s="16"/>
      <c r="G1876" s="16"/>
      <c r="H1876" s="16"/>
      <c r="I1876" s="18"/>
    </row>
    <row r="1877" spans="1:10" x14ac:dyDescent="0.15">
      <c r="A1877" s="6"/>
      <c r="B1877" s="16">
        <v>1</v>
      </c>
      <c r="C1877" s="16">
        <v>264736</v>
      </c>
      <c r="D1877" s="16">
        <v>8273</v>
      </c>
      <c r="E1877" s="16">
        <v>4607</v>
      </c>
      <c r="F1877" s="16">
        <v>12863</v>
      </c>
      <c r="G1877" s="16">
        <v>32</v>
      </c>
      <c r="H1877" s="16">
        <v>1938.6265000000001</v>
      </c>
      <c r="I1877" s="18"/>
    </row>
    <row r="1878" spans="1:10" x14ac:dyDescent="0.15">
      <c r="A1878" s="6"/>
      <c r="B1878" s="16">
        <v>2</v>
      </c>
      <c r="C1878" s="16">
        <v>333207</v>
      </c>
      <c r="D1878" s="16">
        <v>8127</v>
      </c>
      <c r="E1878" s="16">
        <v>5247</v>
      </c>
      <c r="F1878" s="16">
        <v>11583</v>
      </c>
      <c r="G1878" s="16">
        <v>41</v>
      </c>
      <c r="H1878" s="16">
        <v>1437.3665000000001</v>
      </c>
      <c r="I1878" s="18"/>
    </row>
    <row r="1879" spans="1:10" x14ac:dyDescent="0.15">
      <c r="A1879" s="6"/>
      <c r="B1879" s="16">
        <v>3</v>
      </c>
      <c r="C1879" s="16">
        <v>190401</v>
      </c>
      <c r="D1879" s="16">
        <v>6141</v>
      </c>
      <c r="E1879" s="16">
        <v>3871</v>
      </c>
      <c r="F1879" s="16">
        <v>8799</v>
      </c>
      <c r="G1879" s="16">
        <v>31</v>
      </c>
      <c r="H1879" s="16">
        <v>1069.5373999999999</v>
      </c>
      <c r="I1879" s="18"/>
    </row>
    <row r="1880" spans="1:10" x14ac:dyDescent="0.15">
      <c r="A1880" s="6"/>
      <c r="B1880" s="16">
        <v>4</v>
      </c>
      <c r="C1880" s="16">
        <v>375317</v>
      </c>
      <c r="D1880" s="16">
        <v>8728</v>
      </c>
      <c r="E1880" s="16">
        <v>5855</v>
      </c>
      <c r="F1880" s="16">
        <v>12607</v>
      </c>
      <c r="G1880" s="16">
        <v>43</v>
      </c>
      <c r="H1880" s="16">
        <v>1817.6604</v>
      </c>
      <c r="I1880" s="18"/>
    </row>
    <row r="1881" spans="1:10" x14ac:dyDescent="0.15">
      <c r="A1881" s="6"/>
      <c r="B1881" s="16">
        <v>5</v>
      </c>
      <c r="C1881" s="16">
        <v>425842</v>
      </c>
      <c r="D1881" s="16">
        <v>9257</v>
      </c>
      <c r="E1881" s="16">
        <v>5247</v>
      </c>
      <c r="F1881" s="16">
        <v>13951</v>
      </c>
      <c r="G1881" s="16">
        <v>46</v>
      </c>
      <c r="H1881" s="16">
        <v>2283.7530000000002</v>
      </c>
      <c r="I1881" s="18"/>
    </row>
    <row r="1882" spans="1:10" x14ac:dyDescent="0.15">
      <c r="A1882" s="6"/>
      <c r="B1882" s="16">
        <v>6</v>
      </c>
      <c r="C1882" s="16">
        <v>367254</v>
      </c>
      <c r="D1882" s="16">
        <v>8744</v>
      </c>
      <c r="E1882" s="16">
        <v>5503</v>
      </c>
      <c r="F1882" s="16">
        <v>12479</v>
      </c>
      <c r="G1882" s="16">
        <v>42</v>
      </c>
      <c r="H1882" s="16">
        <v>1764.6876</v>
      </c>
      <c r="I1882" s="18"/>
    </row>
    <row r="1883" spans="1:10" x14ac:dyDescent="0.15">
      <c r="A1883" s="6"/>
      <c r="B1883" s="16">
        <v>7</v>
      </c>
      <c r="C1883" s="16">
        <v>393047</v>
      </c>
      <c r="D1883" s="16">
        <v>9586</v>
      </c>
      <c r="E1883" s="16">
        <v>5215</v>
      </c>
      <c r="F1883" s="16">
        <v>16543</v>
      </c>
      <c r="G1883" s="16">
        <v>41</v>
      </c>
      <c r="H1883" s="16">
        <v>2995.6669999999999</v>
      </c>
      <c r="I1883" s="18"/>
    </row>
    <row r="1884" spans="1:10" x14ac:dyDescent="0.15">
      <c r="A1884" s="6"/>
      <c r="B1884" s="16">
        <v>8</v>
      </c>
      <c r="C1884" s="16">
        <v>160105</v>
      </c>
      <c r="D1884" s="16">
        <v>6961</v>
      </c>
      <c r="E1884" s="16">
        <v>5343</v>
      </c>
      <c r="F1884" s="16">
        <v>9055</v>
      </c>
      <c r="G1884" s="16">
        <v>23</v>
      </c>
      <c r="H1884" s="16">
        <v>1146.1600000000001</v>
      </c>
      <c r="I1884" s="18"/>
    </row>
    <row r="1885" spans="1:10" x14ac:dyDescent="0.15">
      <c r="A1885" s="6"/>
      <c r="B1885" s="16">
        <v>9</v>
      </c>
      <c r="C1885" s="16">
        <v>371767</v>
      </c>
      <c r="D1885" s="16">
        <v>9067</v>
      </c>
      <c r="E1885" s="16">
        <v>4447</v>
      </c>
      <c r="F1885" s="16">
        <v>13535</v>
      </c>
      <c r="G1885" s="16">
        <v>41</v>
      </c>
      <c r="H1885" s="16">
        <v>2125.3141999999998</v>
      </c>
      <c r="I1885" s="18"/>
    </row>
    <row r="1886" spans="1:10" x14ac:dyDescent="0.15">
      <c r="A1886" s="6"/>
      <c r="B1886" s="16">
        <v>10</v>
      </c>
      <c r="C1886" s="16">
        <v>170509</v>
      </c>
      <c r="D1886" s="16">
        <v>8974</v>
      </c>
      <c r="E1886" s="16">
        <v>6495</v>
      </c>
      <c r="F1886" s="16">
        <v>10751</v>
      </c>
      <c r="G1886" s="16">
        <v>19</v>
      </c>
      <c r="H1886" s="16">
        <v>1030.1686</v>
      </c>
      <c r="I1886" s="18"/>
    </row>
    <row r="1887" spans="1:10" x14ac:dyDescent="0.15">
      <c r="A1887" s="6"/>
      <c r="B1887" s="16">
        <v>11</v>
      </c>
      <c r="C1887" s="16">
        <v>394646</v>
      </c>
      <c r="D1887" s="16">
        <v>9396</v>
      </c>
      <c r="E1887" s="16">
        <v>5695</v>
      </c>
      <c r="F1887" s="16">
        <v>13919</v>
      </c>
      <c r="G1887" s="16">
        <v>42</v>
      </c>
      <c r="H1887" s="16">
        <v>2293.2727</v>
      </c>
      <c r="I1887" s="18"/>
    </row>
    <row r="1888" spans="1:10" x14ac:dyDescent="0.15">
      <c r="A1888" s="6"/>
      <c r="B1888" s="5">
        <v>12</v>
      </c>
      <c r="C1888" s="16">
        <v>221353</v>
      </c>
      <c r="D1888" s="16">
        <v>9624</v>
      </c>
      <c r="E1888" s="16">
        <v>6943</v>
      </c>
      <c r="F1888" s="16">
        <v>12511</v>
      </c>
      <c r="G1888" s="16">
        <v>23</v>
      </c>
      <c r="H1888" s="16">
        <v>1432.5121999999999</v>
      </c>
      <c r="I1888" s="18"/>
    </row>
    <row r="1889" spans="2:9" x14ac:dyDescent="0.15">
      <c r="B1889" s="4">
        <v>13</v>
      </c>
      <c r="C1889" s="16">
        <v>555505</v>
      </c>
      <c r="D1889" s="16">
        <v>11819</v>
      </c>
      <c r="E1889" s="16">
        <v>8383</v>
      </c>
      <c r="F1889" s="16">
        <v>17759</v>
      </c>
      <c r="G1889" s="16">
        <v>47</v>
      </c>
      <c r="H1889" s="16">
        <v>2426.4335999999998</v>
      </c>
      <c r="I1889" s="18"/>
    </row>
    <row r="1890" spans="2:9" x14ac:dyDescent="0.15">
      <c r="B1890" s="4">
        <v>14</v>
      </c>
      <c r="C1890" s="16">
        <v>578968</v>
      </c>
      <c r="D1890" s="16">
        <v>14474</v>
      </c>
      <c r="E1890" s="16">
        <v>9311</v>
      </c>
      <c r="F1890" s="16">
        <v>20959</v>
      </c>
      <c r="G1890" s="16">
        <v>40</v>
      </c>
      <c r="H1890" s="16">
        <v>3466.2233999999999</v>
      </c>
      <c r="I1890" s="18"/>
    </row>
    <row r="1891" spans="2:9" x14ac:dyDescent="0.15">
      <c r="B1891" s="4">
        <v>15</v>
      </c>
      <c r="C1891" s="16">
        <v>429757</v>
      </c>
      <c r="D1891" s="16">
        <v>12278</v>
      </c>
      <c r="E1891" s="16">
        <v>8927</v>
      </c>
      <c r="F1891" s="16">
        <v>15967</v>
      </c>
      <c r="G1891" s="16">
        <v>35</v>
      </c>
      <c r="H1891" s="16">
        <v>2043.9865</v>
      </c>
      <c r="I1891" s="18"/>
    </row>
    <row r="1892" spans="2:9" x14ac:dyDescent="0.15">
      <c r="B1892" s="4">
        <v>16</v>
      </c>
      <c r="C1892" s="16">
        <v>513839</v>
      </c>
      <c r="D1892" s="16">
        <v>10486</v>
      </c>
      <c r="E1892" s="16">
        <v>4255</v>
      </c>
      <c r="F1892" s="16">
        <v>17247</v>
      </c>
      <c r="G1892" s="16">
        <v>49</v>
      </c>
      <c r="H1892" s="16">
        <v>3529.1444999999999</v>
      </c>
      <c r="I1892" s="18"/>
    </row>
    <row r="1893" spans="2:9" x14ac:dyDescent="0.15">
      <c r="B1893" s="4">
        <v>17</v>
      </c>
      <c r="C1893" s="16">
        <v>330244</v>
      </c>
      <c r="D1893" s="16">
        <v>11794</v>
      </c>
      <c r="E1893" s="16">
        <v>8639</v>
      </c>
      <c r="F1893" s="16">
        <v>14815</v>
      </c>
      <c r="G1893" s="16">
        <v>28</v>
      </c>
      <c r="H1893" s="16">
        <v>1529.6493</v>
      </c>
      <c r="I1893" s="18"/>
    </row>
    <row r="1894" spans="2:9" x14ac:dyDescent="0.15">
      <c r="B1894" s="4">
        <v>18</v>
      </c>
      <c r="C1894" s="16">
        <v>538994</v>
      </c>
      <c r="D1894" s="16">
        <v>11717</v>
      </c>
      <c r="E1894" s="16">
        <v>7935</v>
      </c>
      <c r="F1894" s="16">
        <v>17567</v>
      </c>
      <c r="G1894" s="16">
        <v>46</v>
      </c>
      <c r="H1894" s="16">
        <v>2755.2523999999999</v>
      </c>
      <c r="I1894" s="18"/>
    </row>
    <row r="1895" spans="2:9" x14ac:dyDescent="0.15">
      <c r="B1895" s="4">
        <v>19</v>
      </c>
      <c r="C1895" s="16">
        <v>308896</v>
      </c>
      <c r="D1895" s="16">
        <v>9653</v>
      </c>
      <c r="E1895" s="16">
        <v>6655</v>
      </c>
      <c r="F1895" s="16">
        <v>12543</v>
      </c>
      <c r="G1895" s="16">
        <v>32</v>
      </c>
      <c r="H1895" s="16">
        <v>1644.3389999999999</v>
      </c>
      <c r="I1895" s="18"/>
    </row>
    <row r="1896" spans="2:9" x14ac:dyDescent="0.15">
      <c r="B1896" s="4">
        <v>20</v>
      </c>
      <c r="C1896" s="16">
        <v>529172</v>
      </c>
      <c r="D1896" s="16">
        <v>12026</v>
      </c>
      <c r="E1896" s="16">
        <v>7519</v>
      </c>
      <c r="F1896" s="16">
        <v>17855</v>
      </c>
      <c r="G1896" s="16">
        <v>44</v>
      </c>
      <c r="H1896" s="16">
        <v>2964.9140000000002</v>
      </c>
      <c r="I1896" s="18"/>
    </row>
    <row r="1897" spans="2:9" x14ac:dyDescent="0.15">
      <c r="B1897" s="4">
        <v>21</v>
      </c>
      <c r="C1897" s="16">
        <v>528314</v>
      </c>
      <c r="D1897" s="16">
        <v>13903</v>
      </c>
      <c r="E1897" s="16">
        <v>8191</v>
      </c>
      <c r="F1897" s="16">
        <v>20479</v>
      </c>
      <c r="G1897" s="16">
        <v>38</v>
      </c>
      <c r="H1897" s="16">
        <v>3053.6273999999999</v>
      </c>
      <c r="I1897" s="18"/>
    </row>
    <row r="1898" spans="2:9" x14ac:dyDescent="0.15">
      <c r="B1898" s="4">
        <v>22</v>
      </c>
      <c r="C1898" s="16">
        <v>432319</v>
      </c>
      <c r="D1898" s="16">
        <v>13100</v>
      </c>
      <c r="E1898" s="16">
        <v>9151</v>
      </c>
      <c r="F1898" s="16">
        <v>17951</v>
      </c>
      <c r="G1898" s="16">
        <v>33</v>
      </c>
      <c r="H1898" s="16">
        <v>2426.8506000000002</v>
      </c>
      <c r="I1898" s="18"/>
    </row>
    <row r="1899" spans="2:9" x14ac:dyDescent="0.15">
      <c r="B1899" s="4">
        <v>23</v>
      </c>
      <c r="C1899" s="16">
        <v>373245</v>
      </c>
      <c r="D1899" s="16">
        <v>10664</v>
      </c>
      <c r="E1899" s="16">
        <v>7167</v>
      </c>
      <c r="F1899" s="16">
        <v>15327</v>
      </c>
      <c r="G1899" s="16">
        <v>35</v>
      </c>
      <c r="H1899" s="16">
        <v>2072.2035999999998</v>
      </c>
      <c r="I1899" s="18"/>
    </row>
    <row r="1900" spans="2:9" x14ac:dyDescent="0.15">
      <c r="B1900" s="4">
        <v>24</v>
      </c>
      <c r="C1900" s="16">
        <v>958534</v>
      </c>
      <c r="D1900" s="16">
        <v>16526</v>
      </c>
      <c r="E1900" s="16">
        <v>8383</v>
      </c>
      <c r="F1900" s="16">
        <v>27775</v>
      </c>
      <c r="G1900" s="16">
        <v>58</v>
      </c>
      <c r="H1900" s="16">
        <v>4759.0050000000001</v>
      </c>
      <c r="I1900" s="18"/>
    </row>
    <row r="1901" spans="2:9" x14ac:dyDescent="0.15">
      <c r="B1901" s="4">
        <v>25</v>
      </c>
      <c r="C1901" s="16">
        <v>258027</v>
      </c>
      <c r="D1901" s="16">
        <v>12287</v>
      </c>
      <c r="E1901" s="16">
        <v>10399</v>
      </c>
      <c r="F1901" s="16">
        <v>14335</v>
      </c>
      <c r="G1901" s="16">
        <v>21</v>
      </c>
      <c r="H1901" s="16">
        <v>1299.0975000000001</v>
      </c>
      <c r="I1901" s="18"/>
    </row>
    <row r="1902" spans="2:9" x14ac:dyDescent="0.15">
      <c r="B1902" s="4">
        <v>26</v>
      </c>
      <c r="C1902" s="16">
        <v>520254</v>
      </c>
      <c r="D1902" s="16">
        <v>15301</v>
      </c>
      <c r="E1902" s="16">
        <v>11359</v>
      </c>
      <c r="F1902" s="16">
        <v>20607</v>
      </c>
      <c r="G1902" s="16">
        <v>34</v>
      </c>
      <c r="H1902" s="16">
        <v>2486.8923</v>
      </c>
      <c r="I1902" s="18"/>
    </row>
    <row r="1903" spans="2:9" x14ac:dyDescent="0.15">
      <c r="B1903" s="4">
        <v>27</v>
      </c>
      <c r="C1903" s="16">
        <v>685403</v>
      </c>
      <c r="D1903" s="16">
        <v>18524</v>
      </c>
      <c r="E1903" s="16">
        <v>14431</v>
      </c>
      <c r="F1903" s="16">
        <v>24063</v>
      </c>
      <c r="G1903" s="16">
        <v>37</v>
      </c>
      <c r="H1903" s="16">
        <v>2554.2424000000001</v>
      </c>
      <c r="I1903" s="18"/>
    </row>
    <row r="1904" spans="2:9" x14ac:dyDescent="0.15">
      <c r="B1904" s="4">
        <v>28</v>
      </c>
      <c r="C1904" s="16">
        <v>937678</v>
      </c>
      <c r="D1904" s="16">
        <v>18753</v>
      </c>
      <c r="E1904" s="16">
        <v>14079</v>
      </c>
      <c r="F1904" s="16">
        <v>24127</v>
      </c>
      <c r="G1904" s="16">
        <v>50</v>
      </c>
      <c r="H1904" s="16">
        <v>2628.1125000000002</v>
      </c>
      <c r="I1904" s="18"/>
    </row>
    <row r="1905" spans="1:9" x14ac:dyDescent="0.15">
      <c r="B1905" s="4">
        <v>29</v>
      </c>
      <c r="C1905" s="16">
        <v>199555</v>
      </c>
      <c r="D1905" s="16">
        <v>6881</v>
      </c>
      <c r="E1905" s="16">
        <v>3935</v>
      </c>
      <c r="F1905" s="16">
        <v>9119</v>
      </c>
      <c r="G1905" s="16">
        <v>29</v>
      </c>
      <c r="H1905" s="16">
        <v>1341.6831999999999</v>
      </c>
      <c r="I1905" s="18"/>
    </row>
    <row r="1906" spans="1:9" x14ac:dyDescent="0.15">
      <c r="B1906" s="4">
        <v>30</v>
      </c>
      <c r="C1906" s="16">
        <v>156466</v>
      </c>
      <c r="D1906" s="16">
        <v>11176</v>
      </c>
      <c r="E1906" s="16">
        <v>9791</v>
      </c>
      <c r="F1906" s="16">
        <v>12191</v>
      </c>
      <c r="G1906" s="16">
        <v>14</v>
      </c>
      <c r="H1906" s="16">
        <v>673.16279999999995</v>
      </c>
      <c r="I1906" s="18"/>
    </row>
    <row r="1907" spans="1:9" x14ac:dyDescent="0.15">
      <c r="A1907" s="6"/>
      <c r="B1907" s="4">
        <v>31</v>
      </c>
      <c r="C1907" s="16">
        <v>241695</v>
      </c>
      <c r="D1907" s="16">
        <v>7324</v>
      </c>
      <c r="E1907" s="16">
        <v>4607</v>
      </c>
      <c r="F1907" s="16">
        <v>9567</v>
      </c>
      <c r="G1907" s="16">
        <v>33</v>
      </c>
      <c r="H1907" s="16">
        <v>1381.7635</v>
      </c>
      <c r="I1907" s="18"/>
    </row>
    <row r="1908" spans="1:9" x14ac:dyDescent="0.15">
      <c r="A1908" s="11"/>
      <c r="B1908" s="5">
        <v>32</v>
      </c>
      <c r="C1908" s="16">
        <v>1058540</v>
      </c>
      <c r="D1908" s="16">
        <v>20356</v>
      </c>
      <c r="E1908" s="16">
        <v>13695</v>
      </c>
      <c r="F1908" s="16">
        <v>31199</v>
      </c>
      <c r="G1908" s="16">
        <v>52</v>
      </c>
      <c r="H1908" s="16">
        <v>5198.6724000000004</v>
      </c>
      <c r="I1908" s="18"/>
    </row>
    <row r="1909" spans="1:9" x14ac:dyDescent="0.15">
      <c r="B1909" s="4">
        <v>33</v>
      </c>
      <c r="C1909" s="16">
        <v>250051</v>
      </c>
      <c r="D1909" s="16">
        <v>8622</v>
      </c>
      <c r="E1909" s="16">
        <v>5503</v>
      </c>
      <c r="F1909" s="16">
        <v>11103</v>
      </c>
      <c r="G1909" s="16">
        <v>29</v>
      </c>
      <c r="H1909" s="16">
        <v>1588.1531</v>
      </c>
      <c r="I1909" s="18"/>
    </row>
    <row r="1910" spans="1:9" x14ac:dyDescent="0.15">
      <c r="B1910" s="4">
        <v>34</v>
      </c>
      <c r="C1910" s="16">
        <v>257831</v>
      </c>
      <c r="D1910" s="16">
        <v>10313</v>
      </c>
      <c r="E1910" s="16">
        <v>7807</v>
      </c>
      <c r="F1910" s="16">
        <v>12223</v>
      </c>
      <c r="G1910" s="16">
        <v>25</v>
      </c>
      <c r="H1910" s="16">
        <v>1202.5119999999999</v>
      </c>
      <c r="I1910" s="18"/>
    </row>
    <row r="1911" spans="1:9" x14ac:dyDescent="0.15">
      <c r="B1911" s="4">
        <v>35</v>
      </c>
      <c r="C1911" s="16">
        <v>537270</v>
      </c>
      <c r="D1911" s="16">
        <v>12792</v>
      </c>
      <c r="E1911" s="16">
        <v>5279</v>
      </c>
      <c r="F1911" s="16">
        <v>22367</v>
      </c>
      <c r="G1911" s="16">
        <v>42</v>
      </c>
      <c r="H1911" s="16">
        <v>4787.8647000000001</v>
      </c>
      <c r="I1911" s="18"/>
    </row>
    <row r="1912" spans="1:9" x14ac:dyDescent="0.15">
      <c r="B1912" s="4">
        <v>36</v>
      </c>
      <c r="C1912" s="16">
        <v>818801</v>
      </c>
      <c r="D1912" s="16">
        <v>17421</v>
      </c>
      <c r="E1912" s="16">
        <v>10207</v>
      </c>
      <c r="F1912" s="16">
        <v>26143</v>
      </c>
      <c r="G1912" s="16">
        <v>47</v>
      </c>
      <c r="H1912" s="16">
        <v>4087.1958</v>
      </c>
      <c r="I1912" s="18"/>
    </row>
    <row r="1913" spans="1:9" x14ac:dyDescent="0.15">
      <c r="B1913" s="4">
        <v>37</v>
      </c>
      <c r="C1913" s="16">
        <v>409576</v>
      </c>
      <c r="D1913" s="16">
        <v>17065</v>
      </c>
      <c r="E1913" s="16">
        <v>14559</v>
      </c>
      <c r="F1913" s="16">
        <v>19551</v>
      </c>
      <c r="G1913" s="16">
        <v>24</v>
      </c>
      <c r="H1913" s="16">
        <v>1499.4096999999999</v>
      </c>
      <c r="I1913" s="18"/>
    </row>
    <row r="1914" spans="1:9" x14ac:dyDescent="0.15">
      <c r="B1914" s="4">
        <v>38</v>
      </c>
      <c r="C1914" s="16">
        <v>1100289</v>
      </c>
      <c r="D1914" s="16">
        <v>17464</v>
      </c>
      <c r="E1914" s="16">
        <v>10879</v>
      </c>
      <c r="F1914" s="16">
        <v>26719</v>
      </c>
      <c r="G1914" s="16">
        <v>63</v>
      </c>
      <c r="H1914" s="16">
        <v>4466.7826999999997</v>
      </c>
      <c r="I1914" s="18"/>
    </row>
    <row r="1915" spans="1:9" x14ac:dyDescent="0.15">
      <c r="B1915" s="4">
        <v>39</v>
      </c>
      <c r="C1915" s="16">
        <v>705402</v>
      </c>
      <c r="D1915" s="16">
        <v>18563</v>
      </c>
      <c r="E1915" s="16">
        <v>16287</v>
      </c>
      <c r="F1915" s="16">
        <v>20735</v>
      </c>
      <c r="G1915" s="16">
        <v>38</v>
      </c>
      <c r="H1915" s="16">
        <v>1046.5404000000001</v>
      </c>
      <c r="I1915" s="18"/>
    </row>
    <row r="1916" spans="1:9" x14ac:dyDescent="0.15">
      <c r="B1916" s="4">
        <v>40</v>
      </c>
      <c r="C1916" s="16">
        <v>174347</v>
      </c>
      <c r="D1916" s="16">
        <v>8302</v>
      </c>
      <c r="E1916" s="16">
        <v>5279</v>
      </c>
      <c r="F1916" s="16">
        <v>10815</v>
      </c>
      <c r="G1916" s="16">
        <v>21</v>
      </c>
      <c r="H1916" s="16">
        <v>1703.7893999999999</v>
      </c>
      <c r="I1916" s="18"/>
    </row>
    <row r="1917" spans="1:9" x14ac:dyDescent="0.15">
      <c r="B1917" s="4">
        <v>41</v>
      </c>
      <c r="C1917" s="16">
        <v>332743</v>
      </c>
      <c r="D1917" s="16">
        <v>13309</v>
      </c>
      <c r="E1917" s="16">
        <v>10143</v>
      </c>
      <c r="F1917" s="16">
        <v>15935</v>
      </c>
      <c r="G1917" s="16">
        <v>25</v>
      </c>
      <c r="H1917" s="16">
        <v>1429.3976</v>
      </c>
      <c r="I1917" s="18"/>
    </row>
    <row r="1918" spans="1:9" x14ac:dyDescent="0.15">
      <c r="B1918" s="4">
        <v>42</v>
      </c>
      <c r="C1918" s="16">
        <v>454140</v>
      </c>
      <c r="D1918" s="16">
        <v>12615</v>
      </c>
      <c r="E1918" s="16">
        <v>10239</v>
      </c>
      <c r="F1918" s="16">
        <v>15263</v>
      </c>
      <c r="G1918" s="16">
        <v>36</v>
      </c>
      <c r="H1918" s="16">
        <v>1522.9806000000001</v>
      </c>
      <c r="I1918" s="18"/>
    </row>
    <row r="1919" spans="1:9" x14ac:dyDescent="0.15">
      <c r="B1919" s="4">
        <v>43</v>
      </c>
      <c r="C1919" s="16">
        <v>571768</v>
      </c>
      <c r="D1919" s="16">
        <v>14294</v>
      </c>
      <c r="E1919" s="16">
        <v>11263</v>
      </c>
      <c r="F1919" s="16">
        <v>18271</v>
      </c>
      <c r="G1919" s="16">
        <v>40</v>
      </c>
      <c r="H1919" s="16">
        <v>1881.0402999999999</v>
      </c>
      <c r="I1919" s="18"/>
    </row>
    <row r="1920" spans="1:9" x14ac:dyDescent="0.15">
      <c r="B1920" s="4">
        <v>44</v>
      </c>
      <c r="C1920" s="16">
        <v>440889</v>
      </c>
      <c r="D1920" s="16">
        <v>11304</v>
      </c>
      <c r="E1920" s="16">
        <v>7103</v>
      </c>
      <c r="F1920" s="16">
        <v>16703</v>
      </c>
      <c r="G1920" s="16">
        <v>39</v>
      </c>
      <c r="H1920" s="16">
        <v>2672.6293999999998</v>
      </c>
      <c r="I1920" s="18"/>
    </row>
    <row r="1921" spans="2:9" x14ac:dyDescent="0.15">
      <c r="B1921" s="4">
        <v>45</v>
      </c>
      <c r="C1921" s="16">
        <v>508215</v>
      </c>
      <c r="D1921" s="16">
        <v>12395</v>
      </c>
      <c r="E1921" s="16">
        <v>7071</v>
      </c>
      <c r="F1921" s="16">
        <v>19295</v>
      </c>
      <c r="G1921" s="16">
        <v>41</v>
      </c>
      <c r="H1921" s="16">
        <v>3005.8362000000002</v>
      </c>
      <c r="I1921" s="18"/>
    </row>
    <row r="1922" spans="2:9" x14ac:dyDescent="0.15">
      <c r="B1922" s="4">
        <v>46</v>
      </c>
      <c r="C1922" s="16">
        <v>525223</v>
      </c>
      <c r="D1922" s="16">
        <v>21008</v>
      </c>
      <c r="E1922" s="16">
        <v>14559</v>
      </c>
      <c r="F1922" s="16">
        <v>30431</v>
      </c>
      <c r="G1922" s="16">
        <v>25</v>
      </c>
      <c r="H1922" s="16">
        <v>4624.6464999999998</v>
      </c>
      <c r="I1922" s="18"/>
    </row>
    <row r="1923" spans="2:9" x14ac:dyDescent="0.15">
      <c r="B1923" s="4">
        <v>47</v>
      </c>
      <c r="C1923" s="16">
        <v>1155180</v>
      </c>
      <c r="D1923" s="16">
        <v>22215</v>
      </c>
      <c r="E1923" s="16">
        <v>15711</v>
      </c>
      <c r="F1923" s="16">
        <v>30271</v>
      </c>
      <c r="G1923" s="16">
        <v>52</v>
      </c>
      <c r="H1923" s="16">
        <v>3966.1570000000002</v>
      </c>
      <c r="I1923" s="18"/>
    </row>
    <row r="1924" spans="2:9" x14ac:dyDescent="0.15">
      <c r="B1924" s="4">
        <v>48</v>
      </c>
      <c r="C1924" s="16">
        <v>441627</v>
      </c>
      <c r="D1924" s="16">
        <v>11935</v>
      </c>
      <c r="E1924" s="16">
        <v>7967</v>
      </c>
      <c r="F1924" s="16">
        <v>15615</v>
      </c>
      <c r="G1924" s="16">
        <v>37</v>
      </c>
      <c r="H1924" s="16">
        <v>2004.7302999999999</v>
      </c>
      <c r="I1924" s="18"/>
    </row>
    <row r="1925" spans="2:9" x14ac:dyDescent="0.15">
      <c r="B1925" s="4">
        <v>49</v>
      </c>
      <c r="C1925" s="16">
        <v>424768</v>
      </c>
      <c r="D1925" s="16">
        <v>13274</v>
      </c>
      <c r="E1925" s="16">
        <v>10687</v>
      </c>
      <c r="F1925" s="16">
        <v>15711</v>
      </c>
      <c r="G1925" s="16">
        <v>32</v>
      </c>
      <c r="H1925" s="16">
        <v>1328.7266999999999</v>
      </c>
      <c r="I1925" s="18"/>
    </row>
    <row r="1926" spans="2:9" x14ac:dyDescent="0.15">
      <c r="B1926" s="4">
        <v>50</v>
      </c>
      <c r="C1926" s="16">
        <v>214116</v>
      </c>
      <c r="D1926" s="16">
        <v>7647</v>
      </c>
      <c r="E1926" s="16">
        <v>4735</v>
      </c>
      <c r="F1926" s="16">
        <v>11295</v>
      </c>
      <c r="G1926" s="16">
        <v>28</v>
      </c>
      <c r="H1926" s="16">
        <v>1868.7074</v>
      </c>
      <c r="I1926" s="18"/>
    </row>
    <row r="1927" spans="2:9" x14ac:dyDescent="0.15">
      <c r="B1927" s="4">
        <v>51</v>
      </c>
      <c r="C1927" s="16">
        <v>578229</v>
      </c>
      <c r="D1927" s="16">
        <v>13447</v>
      </c>
      <c r="E1927" s="16">
        <v>7999</v>
      </c>
      <c r="F1927" s="16">
        <v>21599</v>
      </c>
      <c r="G1927" s="16">
        <v>43</v>
      </c>
      <c r="H1927" s="16">
        <v>3907.2341000000001</v>
      </c>
      <c r="I1927" s="18"/>
    </row>
    <row r="1928" spans="2:9" x14ac:dyDescent="0.15">
      <c r="B1928" s="4">
        <v>52</v>
      </c>
      <c r="C1928" s="16">
        <v>162514</v>
      </c>
      <c r="D1928" s="16">
        <v>11608</v>
      </c>
      <c r="E1928" s="16">
        <v>9791</v>
      </c>
      <c r="F1928" s="16">
        <v>12415</v>
      </c>
      <c r="G1928" s="16">
        <v>14</v>
      </c>
      <c r="H1928" s="16">
        <v>648.33690000000001</v>
      </c>
      <c r="I1928" s="18"/>
    </row>
    <row r="1929" spans="2:9" x14ac:dyDescent="0.15">
      <c r="B1929" s="4">
        <v>53</v>
      </c>
      <c r="C1929" s="16">
        <v>252734</v>
      </c>
      <c r="D1929" s="16">
        <v>7433</v>
      </c>
      <c r="E1929" s="16">
        <v>3679</v>
      </c>
      <c r="F1929" s="16">
        <v>11647</v>
      </c>
      <c r="G1929" s="16">
        <v>34</v>
      </c>
      <c r="H1929" s="16">
        <v>2396.7808</v>
      </c>
      <c r="I1929" s="18"/>
    </row>
    <row r="1930" spans="2:9" x14ac:dyDescent="0.15">
      <c r="B1930" s="4">
        <v>54</v>
      </c>
      <c r="C1930" s="16">
        <v>600177</v>
      </c>
      <c r="D1930" s="16">
        <v>12769</v>
      </c>
      <c r="E1930" s="16">
        <v>7743</v>
      </c>
      <c r="F1930" s="16">
        <v>19839</v>
      </c>
      <c r="G1930" s="16">
        <v>47</v>
      </c>
      <c r="H1930" s="16">
        <v>3660.6570000000002</v>
      </c>
      <c r="I1930" s="18"/>
    </row>
    <row r="1931" spans="2:9" x14ac:dyDescent="0.15">
      <c r="B1931" s="4">
        <v>55</v>
      </c>
      <c r="C1931" s="16">
        <v>177680</v>
      </c>
      <c r="D1931" s="16">
        <v>11105</v>
      </c>
      <c r="E1931" s="16">
        <v>9887</v>
      </c>
      <c r="F1931" s="16">
        <v>12863</v>
      </c>
      <c r="G1931" s="16">
        <v>16</v>
      </c>
      <c r="H1931" s="16">
        <v>712.52715999999998</v>
      </c>
      <c r="I1931" s="18"/>
    </row>
    <row r="1932" spans="2:9" x14ac:dyDescent="0.15">
      <c r="B1932" s="4">
        <v>56</v>
      </c>
      <c r="C1932" s="16">
        <v>296391</v>
      </c>
      <c r="D1932" s="16">
        <v>11855</v>
      </c>
      <c r="E1932" s="16">
        <v>6975</v>
      </c>
      <c r="F1932" s="16">
        <v>16767</v>
      </c>
      <c r="G1932" s="16">
        <v>25</v>
      </c>
      <c r="H1932" s="16">
        <v>3000.3040000000001</v>
      </c>
      <c r="I1932" s="18"/>
    </row>
    <row r="1933" spans="2:9" x14ac:dyDescent="0.15">
      <c r="B1933" s="4">
        <v>57</v>
      </c>
      <c r="C1933" s="16">
        <v>162703</v>
      </c>
      <c r="D1933" s="16">
        <v>9570</v>
      </c>
      <c r="E1933" s="16">
        <v>6527</v>
      </c>
      <c r="F1933" s="16">
        <v>11007</v>
      </c>
      <c r="G1933" s="16">
        <v>17</v>
      </c>
      <c r="H1933" s="16">
        <v>1001.24</v>
      </c>
      <c r="I1933" s="18"/>
    </row>
    <row r="1934" spans="2:9" x14ac:dyDescent="0.15">
      <c r="B1934" s="4">
        <v>58</v>
      </c>
      <c r="C1934" s="16">
        <v>534745</v>
      </c>
      <c r="D1934" s="16">
        <v>13711</v>
      </c>
      <c r="E1934" s="16">
        <v>10335</v>
      </c>
      <c r="F1934" s="16">
        <v>18239</v>
      </c>
      <c r="G1934" s="16">
        <v>39</v>
      </c>
      <c r="H1934" s="16">
        <v>2034.9567999999999</v>
      </c>
      <c r="I1934" s="18"/>
    </row>
    <row r="1935" spans="2:9" x14ac:dyDescent="0.15">
      <c r="B1935" s="4">
        <v>59</v>
      </c>
      <c r="C1935" s="16">
        <v>248621</v>
      </c>
      <c r="D1935" s="16">
        <v>13085</v>
      </c>
      <c r="E1935" s="16">
        <v>10783</v>
      </c>
      <c r="F1935" s="16">
        <v>15615</v>
      </c>
      <c r="G1935" s="16">
        <v>19</v>
      </c>
      <c r="H1935" s="16">
        <v>1333.9508000000001</v>
      </c>
      <c r="I1935" s="18"/>
    </row>
    <row r="1936" spans="2:9" x14ac:dyDescent="0.15">
      <c r="B1936" s="4">
        <v>60</v>
      </c>
      <c r="C1936" s="16">
        <v>635542</v>
      </c>
      <c r="D1936" s="16">
        <v>15131</v>
      </c>
      <c r="E1936" s="16">
        <v>10463</v>
      </c>
      <c r="F1936" s="16">
        <v>19647</v>
      </c>
      <c r="G1936" s="16">
        <v>42</v>
      </c>
      <c r="H1936" s="16">
        <v>2519.8591000000001</v>
      </c>
      <c r="I1936" s="18"/>
    </row>
    <row r="1937" spans="2:9" x14ac:dyDescent="0.15">
      <c r="B1937" s="4">
        <v>61</v>
      </c>
      <c r="C1937" s="16">
        <v>295878</v>
      </c>
      <c r="D1937" s="16">
        <v>11379</v>
      </c>
      <c r="E1937" s="16">
        <v>8095</v>
      </c>
      <c r="F1937" s="16">
        <v>14335</v>
      </c>
      <c r="G1937" s="16">
        <v>26</v>
      </c>
      <c r="H1937" s="16">
        <v>1412.0364999999999</v>
      </c>
      <c r="I1937" s="18"/>
    </row>
    <row r="1938" spans="2:9" x14ac:dyDescent="0.15">
      <c r="B1938" s="4">
        <v>62</v>
      </c>
      <c r="C1938" s="16">
        <v>369094</v>
      </c>
      <c r="D1938" s="16">
        <v>14195</v>
      </c>
      <c r="E1938" s="16">
        <v>11647</v>
      </c>
      <c r="F1938" s="16">
        <v>17151</v>
      </c>
      <c r="G1938" s="16">
        <v>26</v>
      </c>
      <c r="H1938" s="16">
        <v>1497.5440000000001</v>
      </c>
      <c r="I1938" s="18"/>
    </row>
    <row r="1939" spans="2:9" x14ac:dyDescent="0.15">
      <c r="B1939" s="4">
        <v>63</v>
      </c>
      <c r="C1939" s="16">
        <v>580733</v>
      </c>
      <c r="D1939" s="16">
        <v>16592</v>
      </c>
      <c r="E1939" s="16">
        <v>10527</v>
      </c>
      <c r="F1939" s="16">
        <v>26207</v>
      </c>
      <c r="G1939" s="16">
        <v>35</v>
      </c>
      <c r="H1939" s="16">
        <v>4943.5439999999999</v>
      </c>
      <c r="I1939" s="18"/>
    </row>
    <row r="1940" spans="2:9" x14ac:dyDescent="0.15">
      <c r="B1940" s="4">
        <v>64</v>
      </c>
      <c r="C1940" s="16">
        <v>576986</v>
      </c>
      <c r="D1940" s="16">
        <v>15183</v>
      </c>
      <c r="E1940" s="16">
        <v>11839</v>
      </c>
      <c r="F1940" s="16">
        <v>20351</v>
      </c>
      <c r="G1940" s="16">
        <v>38</v>
      </c>
      <c r="H1940" s="16">
        <v>2315.4520000000002</v>
      </c>
      <c r="I1940" s="18"/>
    </row>
    <row r="1941" spans="2:9" x14ac:dyDescent="0.15">
      <c r="B1941" s="4">
        <v>65</v>
      </c>
      <c r="C1941" s="16">
        <v>974413</v>
      </c>
      <c r="D1941" s="16">
        <v>19106</v>
      </c>
      <c r="E1941" s="16">
        <v>14815</v>
      </c>
      <c r="F1941" s="16">
        <v>26047</v>
      </c>
      <c r="G1941" s="16">
        <v>51</v>
      </c>
      <c r="H1941" s="16">
        <v>2949.5547000000001</v>
      </c>
      <c r="I1941" s="18"/>
    </row>
    <row r="1942" spans="2:9" x14ac:dyDescent="0.15">
      <c r="B1942" s="4">
        <v>66</v>
      </c>
      <c r="C1942" s="16">
        <v>541116</v>
      </c>
      <c r="D1942" s="16">
        <v>15031</v>
      </c>
      <c r="E1942" s="16">
        <v>11839</v>
      </c>
      <c r="F1942" s="16">
        <v>18047</v>
      </c>
      <c r="G1942" s="16">
        <v>36</v>
      </c>
      <c r="H1942" s="16">
        <v>1891.1721</v>
      </c>
      <c r="I1942" s="18"/>
    </row>
    <row r="1943" spans="2:9" x14ac:dyDescent="0.15">
      <c r="B1943" s="4">
        <v>67</v>
      </c>
      <c r="C1943" s="16">
        <v>433380</v>
      </c>
      <c r="D1943" s="16">
        <v>15477</v>
      </c>
      <c r="E1943" s="16">
        <v>13855</v>
      </c>
      <c r="F1943" s="16">
        <v>17375</v>
      </c>
      <c r="G1943" s="16">
        <v>28</v>
      </c>
      <c r="H1943" s="16">
        <v>897.00969999999995</v>
      </c>
      <c r="I1943" s="18"/>
    </row>
    <row r="1944" spans="2:9" x14ac:dyDescent="0.15">
      <c r="B1944" s="4">
        <v>68</v>
      </c>
      <c r="C1944" s="16">
        <v>511184</v>
      </c>
      <c r="D1944" s="16">
        <v>10649</v>
      </c>
      <c r="E1944" s="16">
        <v>5983</v>
      </c>
      <c r="F1944" s="16">
        <v>16543</v>
      </c>
      <c r="G1944" s="16">
        <v>48</v>
      </c>
      <c r="H1944" s="16">
        <v>2697.0488</v>
      </c>
      <c r="I1944" s="18"/>
    </row>
    <row r="1945" spans="2:9" x14ac:dyDescent="0.15">
      <c r="B1945" s="4">
        <v>69</v>
      </c>
      <c r="C1945" s="16">
        <v>220847</v>
      </c>
      <c r="D1945" s="16">
        <v>12991</v>
      </c>
      <c r="E1945" s="16">
        <v>9791</v>
      </c>
      <c r="F1945" s="16">
        <v>15359</v>
      </c>
      <c r="G1945" s="16">
        <v>17</v>
      </c>
      <c r="H1945" s="16">
        <v>1504.9358999999999</v>
      </c>
      <c r="I1945" s="18"/>
    </row>
    <row r="1946" spans="2:9" x14ac:dyDescent="0.15">
      <c r="B1946" s="4">
        <v>70</v>
      </c>
      <c r="C1946" s="5">
        <v>532521</v>
      </c>
      <c r="D1946" s="5">
        <v>9682</v>
      </c>
      <c r="E1946" s="5">
        <v>5887</v>
      </c>
      <c r="F1946" s="5">
        <v>14687</v>
      </c>
      <c r="G1946" s="5">
        <v>55</v>
      </c>
      <c r="H1946" s="5">
        <v>2153.933</v>
      </c>
      <c r="I1946" s="6"/>
    </row>
    <row r="1947" spans="2:9" x14ac:dyDescent="0.15">
      <c r="B1947" s="4">
        <v>71</v>
      </c>
      <c r="C1947" s="5">
        <v>342112</v>
      </c>
      <c r="D1947" s="5">
        <v>10691</v>
      </c>
      <c r="E1947" s="5">
        <v>7743</v>
      </c>
      <c r="F1947" s="5">
        <v>13951</v>
      </c>
      <c r="G1947" s="5">
        <v>32</v>
      </c>
      <c r="H1947" s="5">
        <v>1787.4365</v>
      </c>
      <c r="I1947" s="6"/>
    </row>
    <row r="1948" spans="2:9" x14ac:dyDescent="0.15">
      <c r="B1948" s="4">
        <v>72</v>
      </c>
      <c r="C1948" s="5">
        <v>409612</v>
      </c>
      <c r="D1948" s="5">
        <v>20480</v>
      </c>
      <c r="E1948" s="5">
        <v>13375</v>
      </c>
      <c r="F1948" s="5">
        <v>25791</v>
      </c>
      <c r="G1948" s="5">
        <v>20</v>
      </c>
      <c r="H1948" s="5">
        <v>3162.8063999999999</v>
      </c>
      <c r="I1948" s="6"/>
    </row>
    <row r="1949" spans="2:9" x14ac:dyDescent="0.15">
      <c r="B1949" s="4">
        <v>73</v>
      </c>
      <c r="C1949" s="5">
        <v>376441</v>
      </c>
      <c r="D1949" s="5">
        <v>9652</v>
      </c>
      <c r="E1949" s="5">
        <v>5887</v>
      </c>
      <c r="F1949" s="5">
        <v>15647</v>
      </c>
      <c r="G1949" s="5">
        <v>39</v>
      </c>
      <c r="H1949" s="5">
        <v>2760.9783000000002</v>
      </c>
      <c r="I1949" s="6"/>
    </row>
    <row r="1950" spans="2:9" x14ac:dyDescent="0.15">
      <c r="B1950" s="4">
        <v>74</v>
      </c>
      <c r="C1950" s="5">
        <v>277891</v>
      </c>
      <c r="D1950" s="5">
        <v>9582</v>
      </c>
      <c r="E1950" s="5">
        <v>5535</v>
      </c>
      <c r="F1950" s="5">
        <v>14559</v>
      </c>
      <c r="G1950" s="5">
        <v>29</v>
      </c>
      <c r="H1950" s="5">
        <v>2655.4989999999998</v>
      </c>
      <c r="I1950" s="6"/>
    </row>
    <row r="1951" spans="2:9" x14ac:dyDescent="0.15">
      <c r="B1951" s="4">
        <v>75</v>
      </c>
      <c r="C1951" s="5">
        <v>658366</v>
      </c>
      <c r="D1951" s="5">
        <v>19363</v>
      </c>
      <c r="E1951" s="5">
        <v>15903</v>
      </c>
      <c r="F1951" s="5">
        <v>24383</v>
      </c>
      <c r="G1951" s="5">
        <v>34</v>
      </c>
      <c r="H1951" s="5">
        <v>2286.9830000000002</v>
      </c>
      <c r="I1951" s="6"/>
    </row>
    <row r="1952" spans="2:9" x14ac:dyDescent="0.15">
      <c r="B1952" s="4">
        <v>76</v>
      </c>
      <c r="C1952" s="5">
        <v>628143</v>
      </c>
      <c r="D1952" s="5">
        <v>12819</v>
      </c>
      <c r="E1952" s="5">
        <v>8831</v>
      </c>
      <c r="F1952" s="5">
        <v>18911</v>
      </c>
      <c r="G1952" s="5">
        <v>49</v>
      </c>
      <c r="H1952" s="5">
        <v>3042.7604999999999</v>
      </c>
      <c r="I1952" s="6"/>
    </row>
    <row r="1953" spans="1:9" x14ac:dyDescent="0.15">
      <c r="B1953" s="4">
        <v>77</v>
      </c>
      <c r="C1953" s="5">
        <v>113520</v>
      </c>
      <c r="D1953" s="5">
        <v>7095</v>
      </c>
      <c r="E1953" s="5">
        <v>5183</v>
      </c>
      <c r="F1953" s="5">
        <v>9023</v>
      </c>
      <c r="G1953" s="5">
        <v>16</v>
      </c>
      <c r="H1953" s="5">
        <v>1173.9247</v>
      </c>
      <c r="I1953" s="6"/>
    </row>
    <row r="1954" spans="1:9" x14ac:dyDescent="0.15">
      <c r="B1954" s="4">
        <v>78</v>
      </c>
      <c r="C1954" s="5">
        <v>314241</v>
      </c>
      <c r="D1954" s="5">
        <v>10136</v>
      </c>
      <c r="E1954" s="5">
        <v>7999</v>
      </c>
      <c r="F1954" s="5">
        <v>13503</v>
      </c>
      <c r="G1954" s="5">
        <v>31</v>
      </c>
      <c r="H1954" s="5">
        <v>1603.8442</v>
      </c>
      <c r="I1954" s="6"/>
    </row>
    <row r="1955" spans="1:9" x14ac:dyDescent="0.15">
      <c r="A1955" s="13"/>
      <c r="B1955" s="4">
        <v>79</v>
      </c>
      <c r="C1955" s="5">
        <v>342063</v>
      </c>
      <c r="D1955" s="5">
        <v>20121</v>
      </c>
      <c r="E1955" s="5">
        <v>16319</v>
      </c>
      <c r="F1955" s="5">
        <v>23135</v>
      </c>
      <c r="G1955" s="5">
        <v>17</v>
      </c>
      <c r="H1955" s="5">
        <v>2027.0564999999999</v>
      </c>
      <c r="I1955" s="6"/>
    </row>
    <row r="1956" spans="1:9" x14ac:dyDescent="0.15">
      <c r="A1956" s="5"/>
      <c r="B1956" s="4">
        <v>80</v>
      </c>
      <c r="C1956" s="5">
        <v>530015</v>
      </c>
      <c r="D1956" s="10">
        <v>16061</v>
      </c>
      <c r="E1956" s="5">
        <v>12095</v>
      </c>
      <c r="F1956" s="5">
        <v>20191</v>
      </c>
      <c r="G1956" s="5">
        <v>33</v>
      </c>
      <c r="H1956" s="5">
        <v>2159.8652000000002</v>
      </c>
      <c r="I1956" s="6"/>
    </row>
    <row r="1957" spans="1:9" x14ac:dyDescent="0.15">
      <c r="A1957" s="5"/>
      <c r="B1957" s="4">
        <v>81</v>
      </c>
      <c r="C1957" s="5">
        <v>616916</v>
      </c>
      <c r="D1957" s="5">
        <v>14020</v>
      </c>
      <c r="E1957" s="5">
        <v>10591</v>
      </c>
      <c r="F1957" s="5">
        <v>18047</v>
      </c>
      <c r="G1957" s="5">
        <v>44</v>
      </c>
      <c r="H1957" s="5">
        <v>1855.9268</v>
      </c>
      <c r="I1957" s="6"/>
    </row>
    <row r="1958" spans="1:9" x14ac:dyDescent="0.15">
      <c r="B1958" s="4">
        <v>82</v>
      </c>
      <c r="C1958" s="5">
        <v>236813</v>
      </c>
      <c r="D1958" s="5">
        <v>12463</v>
      </c>
      <c r="E1958" s="5">
        <v>10431</v>
      </c>
      <c r="F1958" s="5">
        <v>14879</v>
      </c>
      <c r="G1958" s="5">
        <v>19</v>
      </c>
      <c r="H1958" s="5">
        <v>1250.7945999999999</v>
      </c>
      <c r="I1958" s="6"/>
    </row>
    <row r="1959" spans="1:9" x14ac:dyDescent="0.15">
      <c r="B1959" s="4">
        <v>83</v>
      </c>
      <c r="C1959" s="5">
        <v>369990</v>
      </c>
      <c r="D1959" s="5">
        <v>14230</v>
      </c>
      <c r="E1959" s="5">
        <v>12863</v>
      </c>
      <c r="F1959" s="5">
        <v>15711</v>
      </c>
      <c r="G1959" s="5">
        <v>26</v>
      </c>
      <c r="H1959" s="5">
        <v>836.20150000000001</v>
      </c>
      <c r="I1959" s="6"/>
    </row>
    <row r="1960" spans="1:9" x14ac:dyDescent="0.15">
      <c r="B1960" s="4">
        <v>84</v>
      </c>
      <c r="C1960" s="5">
        <v>606479</v>
      </c>
      <c r="D1960" s="5">
        <v>12377</v>
      </c>
      <c r="E1960" s="5">
        <v>8415</v>
      </c>
      <c r="F1960" s="5">
        <v>17343</v>
      </c>
      <c r="G1960" s="5">
        <v>49</v>
      </c>
      <c r="H1960" s="5">
        <v>2185.6217999999999</v>
      </c>
      <c r="I1960" s="6"/>
    </row>
    <row r="1961" spans="1:9" x14ac:dyDescent="0.15">
      <c r="B1961" s="4">
        <v>85</v>
      </c>
      <c r="C1961" s="5">
        <v>180495</v>
      </c>
      <c r="D1961" s="5">
        <v>10617</v>
      </c>
      <c r="E1961" s="5">
        <v>8287</v>
      </c>
      <c r="F1961" s="5">
        <v>12191</v>
      </c>
      <c r="G1961" s="5">
        <v>17</v>
      </c>
      <c r="H1961" s="5">
        <v>1262.7961</v>
      </c>
      <c r="I1961" s="6"/>
    </row>
    <row r="1962" spans="1:9" x14ac:dyDescent="0.15">
      <c r="B1962" s="4">
        <v>86</v>
      </c>
      <c r="C1962" s="5">
        <v>594097</v>
      </c>
      <c r="D1962" s="5">
        <v>12640</v>
      </c>
      <c r="E1962" s="5">
        <v>8159</v>
      </c>
      <c r="F1962" s="5">
        <v>19359</v>
      </c>
      <c r="G1962" s="5">
        <v>47</v>
      </c>
      <c r="H1962" s="5">
        <v>2842.7184999999999</v>
      </c>
      <c r="I1962" s="6"/>
    </row>
    <row r="1963" spans="1:9" x14ac:dyDescent="0.15">
      <c r="B1963" s="4">
        <v>87</v>
      </c>
      <c r="C1963" s="5">
        <v>380490</v>
      </c>
      <c r="D1963" s="7">
        <v>17295</v>
      </c>
      <c r="E1963" s="5">
        <v>12895</v>
      </c>
      <c r="F1963" s="5">
        <v>23327</v>
      </c>
      <c r="G1963" s="5">
        <v>22</v>
      </c>
      <c r="H1963" s="5">
        <v>3149.1077</v>
      </c>
      <c r="I1963" s="6"/>
    </row>
    <row r="1964" spans="1:9" x14ac:dyDescent="0.15">
      <c r="B1964" s="4">
        <v>88</v>
      </c>
      <c r="C1964" s="5">
        <v>504736</v>
      </c>
      <c r="D1964" s="5">
        <v>15773</v>
      </c>
      <c r="E1964" s="5">
        <v>12895</v>
      </c>
      <c r="F1964" s="5">
        <v>18495</v>
      </c>
      <c r="G1964" s="5">
        <v>32</v>
      </c>
      <c r="H1964" s="5">
        <v>1464.5070000000001</v>
      </c>
      <c r="I1964" s="6"/>
    </row>
    <row r="1965" spans="1:9" x14ac:dyDescent="0.15">
      <c r="B1965" s="4">
        <v>89</v>
      </c>
      <c r="C1965" s="5">
        <v>469536</v>
      </c>
      <c r="D1965" s="5">
        <v>14673</v>
      </c>
      <c r="E1965" s="5">
        <v>11167</v>
      </c>
      <c r="F1965" s="5">
        <v>19999</v>
      </c>
      <c r="G1965" s="5">
        <v>32</v>
      </c>
      <c r="H1965" s="5">
        <v>2443.7460000000001</v>
      </c>
      <c r="I1965" s="6"/>
    </row>
    <row r="1966" spans="1:9" x14ac:dyDescent="0.15">
      <c r="B1966" s="4">
        <v>90</v>
      </c>
      <c r="C1966" s="5">
        <v>217870</v>
      </c>
      <c r="D1966" s="5">
        <v>12103</v>
      </c>
      <c r="E1966" s="5">
        <v>9119</v>
      </c>
      <c r="F1966" s="5">
        <v>14335</v>
      </c>
      <c r="G1966" s="5">
        <v>18</v>
      </c>
      <c r="H1966" s="5">
        <v>1411.7943</v>
      </c>
      <c r="I1966" s="6"/>
    </row>
    <row r="1967" spans="1:9" x14ac:dyDescent="0.15">
      <c r="B1967" s="4">
        <v>91</v>
      </c>
      <c r="C1967" s="5">
        <v>532182</v>
      </c>
      <c r="D1967" s="5">
        <v>12671</v>
      </c>
      <c r="E1967" s="5">
        <v>8223</v>
      </c>
      <c r="F1967" s="5">
        <v>19007</v>
      </c>
      <c r="G1967" s="5">
        <v>42</v>
      </c>
      <c r="H1967" s="5">
        <v>2910.4258</v>
      </c>
      <c r="I1967" s="6"/>
    </row>
    <row r="1968" spans="1:9" x14ac:dyDescent="0.15">
      <c r="B1968" s="4">
        <v>92</v>
      </c>
      <c r="C1968" s="5">
        <v>538426</v>
      </c>
      <c r="D1968" s="5">
        <v>14169</v>
      </c>
      <c r="E1968" s="5">
        <v>10175</v>
      </c>
      <c r="F1968" s="5">
        <v>18751</v>
      </c>
      <c r="G1968" s="5">
        <v>38</v>
      </c>
      <c r="H1968" s="5">
        <v>2720.3796000000002</v>
      </c>
      <c r="I1968" s="6"/>
    </row>
    <row r="1969" spans="2:9" x14ac:dyDescent="0.15">
      <c r="B1969" s="4">
        <v>93</v>
      </c>
      <c r="C1969" s="5">
        <v>348515</v>
      </c>
      <c r="D1969" s="5">
        <v>12017</v>
      </c>
      <c r="E1969" s="5">
        <v>9855</v>
      </c>
      <c r="F1969" s="5">
        <v>14687</v>
      </c>
      <c r="G1969" s="5">
        <v>29</v>
      </c>
      <c r="H1969" s="5">
        <v>1302.1097</v>
      </c>
      <c r="I1969" s="6"/>
    </row>
    <row r="1970" spans="2:9" x14ac:dyDescent="0.15">
      <c r="B1970" s="4">
        <v>94</v>
      </c>
      <c r="C1970" s="5">
        <v>610745</v>
      </c>
      <c r="D1970" s="5">
        <v>15660</v>
      </c>
      <c r="E1970" s="5">
        <v>9439</v>
      </c>
      <c r="F1970" s="5">
        <v>22943</v>
      </c>
      <c r="G1970" s="5">
        <v>39</v>
      </c>
      <c r="H1970" s="5">
        <v>4029.3040000000001</v>
      </c>
      <c r="I1970" s="6"/>
    </row>
    <row r="1971" spans="2:9" x14ac:dyDescent="0.15">
      <c r="B1971" s="4">
        <v>95</v>
      </c>
      <c r="C1971" s="5">
        <v>307813</v>
      </c>
      <c r="D1971" s="5">
        <v>11400</v>
      </c>
      <c r="E1971" s="5">
        <v>9663</v>
      </c>
      <c r="F1971" s="5">
        <v>13407</v>
      </c>
      <c r="G1971" s="5">
        <v>27</v>
      </c>
      <c r="H1971" s="5">
        <v>958.96609999999998</v>
      </c>
      <c r="I1971" s="6"/>
    </row>
    <row r="1972" spans="2:9" x14ac:dyDescent="0.15">
      <c r="B1972" s="4">
        <v>96</v>
      </c>
      <c r="C1972" s="5">
        <v>417881</v>
      </c>
      <c r="D1972" s="5">
        <v>10714</v>
      </c>
      <c r="E1972" s="5">
        <v>7231</v>
      </c>
      <c r="F1972" s="5">
        <v>16479</v>
      </c>
      <c r="G1972" s="5">
        <v>39</v>
      </c>
      <c r="H1972" s="5">
        <v>2603.1858000000002</v>
      </c>
      <c r="I1972" s="6"/>
    </row>
    <row r="1973" spans="2:9" x14ac:dyDescent="0.15">
      <c r="B1973" s="4">
        <v>97</v>
      </c>
      <c r="C1973" s="5">
        <v>244778</v>
      </c>
      <c r="D1973" s="5">
        <v>11126</v>
      </c>
      <c r="E1973" s="5">
        <v>9407</v>
      </c>
      <c r="F1973" s="5">
        <v>12159</v>
      </c>
      <c r="G1973" s="5">
        <v>22</v>
      </c>
      <c r="H1973" s="5">
        <v>894.92084</v>
      </c>
      <c r="I1973" s="6"/>
    </row>
    <row r="1974" spans="2:9" x14ac:dyDescent="0.15">
      <c r="B1974" s="4">
        <v>98</v>
      </c>
      <c r="C1974" s="5">
        <v>449339</v>
      </c>
      <c r="D1974" s="5">
        <v>12144</v>
      </c>
      <c r="E1974" s="5">
        <v>6847</v>
      </c>
      <c r="F1974" s="5">
        <v>19359</v>
      </c>
      <c r="G1974" s="5">
        <v>37</v>
      </c>
      <c r="H1974" s="5">
        <v>3467.1062000000002</v>
      </c>
      <c r="I1974" s="6"/>
    </row>
    <row r="1975" spans="2:9" x14ac:dyDescent="0.15">
      <c r="B1975" s="4">
        <v>99</v>
      </c>
      <c r="C1975" s="5">
        <v>321089</v>
      </c>
      <c r="D1975" s="5">
        <v>10357</v>
      </c>
      <c r="E1975" s="5">
        <v>8287</v>
      </c>
      <c r="F1975" s="5">
        <v>13247</v>
      </c>
      <c r="G1975" s="5">
        <v>31</v>
      </c>
      <c r="H1975" s="5">
        <v>1369.2660000000001</v>
      </c>
      <c r="I1975" s="6"/>
    </row>
    <row r="1976" spans="2:9" x14ac:dyDescent="0.15">
      <c r="B1976" s="4">
        <v>100</v>
      </c>
      <c r="C1976" s="5">
        <v>360384</v>
      </c>
      <c r="D1976" s="5">
        <v>11262</v>
      </c>
      <c r="E1976" s="5">
        <v>9183</v>
      </c>
      <c r="F1976" s="5">
        <v>14047</v>
      </c>
      <c r="G1976" s="5">
        <v>32</v>
      </c>
      <c r="H1976" s="5">
        <v>1300.3918000000001</v>
      </c>
      <c r="I1976" s="6"/>
    </row>
    <row r="1977" spans="2:9" x14ac:dyDescent="0.15">
      <c r="B1977" s="4">
        <v>101</v>
      </c>
      <c r="C1977" s="5">
        <v>491506</v>
      </c>
      <c r="D1977" s="5">
        <v>10684</v>
      </c>
      <c r="E1977" s="5">
        <v>7039</v>
      </c>
      <c r="F1977" s="5">
        <v>17663</v>
      </c>
      <c r="G1977" s="5">
        <v>46</v>
      </c>
      <c r="H1977" s="5">
        <v>2928.4258</v>
      </c>
      <c r="I1977" s="6"/>
    </row>
    <row r="1978" spans="2:9" x14ac:dyDescent="0.15">
      <c r="B1978" s="4">
        <v>102</v>
      </c>
      <c r="C1978" s="5">
        <v>295042</v>
      </c>
      <c r="D1978" s="5">
        <v>9834</v>
      </c>
      <c r="E1978" s="5">
        <v>7103</v>
      </c>
      <c r="F1978" s="5">
        <v>11967</v>
      </c>
      <c r="G1978" s="5">
        <v>30</v>
      </c>
      <c r="H1978" s="5">
        <v>1323.9752000000001</v>
      </c>
      <c r="I1978" s="6"/>
    </row>
    <row r="1979" spans="2:9" x14ac:dyDescent="0.15">
      <c r="B1979" s="4">
        <v>103</v>
      </c>
      <c r="C1979" s="5">
        <v>206375</v>
      </c>
      <c r="D1979" s="5">
        <v>8255</v>
      </c>
      <c r="E1979" s="5">
        <v>6815</v>
      </c>
      <c r="F1979" s="5">
        <v>10047</v>
      </c>
      <c r="G1979" s="5">
        <v>25</v>
      </c>
      <c r="H1979" s="5">
        <v>928.78129999999999</v>
      </c>
      <c r="I1979" s="6"/>
    </row>
    <row r="1980" spans="2:9" x14ac:dyDescent="0.15">
      <c r="B1980" s="4">
        <v>104</v>
      </c>
      <c r="C1980" s="5">
        <v>42421</v>
      </c>
      <c r="D1980" s="5">
        <v>3856</v>
      </c>
      <c r="E1980" s="5">
        <v>2847</v>
      </c>
      <c r="F1980" s="5">
        <v>4799</v>
      </c>
      <c r="G1980" s="5">
        <v>11</v>
      </c>
      <c r="H1980" s="5">
        <v>600.60595999999998</v>
      </c>
      <c r="I1980" s="6"/>
    </row>
    <row r="1981" spans="2:9" x14ac:dyDescent="0.15">
      <c r="B1981" s="4">
        <v>105</v>
      </c>
      <c r="C1981" s="5">
        <v>392333</v>
      </c>
      <c r="D1981" s="5">
        <v>7692</v>
      </c>
      <c r="E1981" s="5">
        <v>3871</v>
      </c>
      <c r="F1981" s="5">
        <v>13951</v>
      </c>
      <c r="G1981" s="5">
        <v>51</v>
      </c>
      <c r="H1981" s="5">
        <v>2741.7950000000001</v>
      </c>
      <c r="I1981" s="6"/>
    </row>
    <row r="1982" spans="2:9" x14ac:dyDescent="0.15">
      <c r="B1982" s="4">
        <v>106</v>
      </c>
      <c r="C1982" s="5">
        <v>524844</v>
      </c>
      <c r="D1982" s="5">
        <v>10093</v>
      </c>
      <c r="E1982" s="5">
        <v>6143</v>
      </c>
      <c r="F1982" s="5">
        <v>15103</v>
      </c>
      <c r="G1982" s="5">
        <v>52</v>
      </c>
      <c r="H1982" s="5">
        <v>2400.3416000000002</v>
      </c>
      <c r="I1982" s="6"/>
    </row>
    <row r="1983" spans="2:9" x14ac:dyDescent="0.15">
      <c r="B1983" s="4">
        <v>107</v>
      </c>
      <c r="C1983" s="5">
        <v>150162</v>
      </c>
      <c r="D1983" s="5">
        <v>10725</v>
      </c>
      <c r="E1983" s="5">
        <v>9215</v>
      </c>
      <c r="F1983" s="5">
        <v>12191</v>
      </c>
      <c r="G1983" s="5">
        <v>14</v>
      </c>
      <c r="H1983" s="5">
        <v>938.27170000000001</v>
      </c>
      <c r="I1983" s="6"/>
    </row>
    <row r="1984" spans="2:9" x14ac:dyDescent="0.15">
      <c r="B1984" s="4">
        <v>108</v>
      </c>
      <c r="C1984" s="5">
        <v>590639</v>
      </c>
      <c r="D1984" s="5">
        <v>12053</v>
      </c>
      <c r="E1984" s="5">
        <v>5983</v>
      </c>
      <c r="F1984" s="5">
        <v>21855</v>
      </c>
      <c r="G1984" s="5">
        <v>49</v>
      </c>
      <c r="H1984" s="5">
        <v>4390.7889999999998</v>
      </c>
      <c r="I1984" s="6"/>
    </row>
    <row r="1985" spans="1:9" x14ac:dyDescent="0.15">
      <c r="B1985" s="4">
        <v>109</v>
      </c>
      <c r="C1985" s="5">
        <v>495620</v>
      </c>
      <c r="D1985" s="5">
        <v>8260</v>
      </c>
      <c r="E1985" s="5">
        <v>3679</v>
      </c>
      <c r="F1985" s="5">
        <v>13247</v>
      </c>
      <c r="G1985" s="5">
        <v>60</v>
      </c>
      <c r="H1985" s="5">
        <v>2398.2912999999999</v>
      </c>
      <c r="I1985" s="6"/>
    </row>
    <row r="1986" spans="1:9" x14ac:dyDescent="0.15">
      <c r="B1986" s="4">
        <v>110</v>
      </c>
      <c r="C1986" s="5">
        <v>208745</v>
      </c>
      <c r="D1986" s="5">
        <v>9075</v>
      </c>
      <c r="E1986" s="5">
        <v>6847</v>
      </c>
      <c r="F1986" s="5">
        <v>10847</v>
      </c>
      <c r="G1986" s="5">
        <v>23</v>
      </c>
      <c r="H1986" s="5">
        <v>1050.4147</v>
      </c>
      <c r="I1986" s="6"/>
    </row>
    <row r="1987" spans="1:9" x14ac:dyDescent="0.15">
      <c r="B1987" s="4">
        <v>111</v>
      </c>
      <c r="C1987" s="5">
        <v>547419</v>
      </c>
      <c r="D1987" s="5">
        <v>14795</v>
      </c>
      <c r="E1987" s="5">
        <v>12031</v>
      </c>
      <c r="F1987" s="5">
        <v>17215</v>
      </c>
      <c r="G1987" s="5">
        <v>37</v>
      </c>
      <c r="H1987" s="5">
        <v>1177.6489999999999</v>
      </c>
      <c r="I1987" s="6"/>
    </row>
    <row r="1988" spans="1:9" x14ac:dyDescent="0.15">
      <c r="B1988" s="4">
        <v>112</v>
      </c>
      <c r="C1988" s="5">
        <v>88950</v>
      </c>
      <c r="D1988" s="5">
        <v>8895</v>
      </c>
      <c r="E1988" s="5">
        <v>7551</v>
      </c>
      <c r="F1988" s="5">
        <v>9823</v>
      </c>
      <c r="G1988" s="5">
        <v>10</v>
      </c>
      <c r="H1988" s="5">
        <v>830.08325000000002</v>
      </c>
      <c r="I1988" s="6"/>
    </row>
    <row r="1989" spans="1:9" x14ac:dyDescent="0.15">
      <c r="B1989" s="4">
        <v>113</v>
      </c>
      <c r="C1989" s="5">
        <v>419968</v>
      </c>
      <c r="D1989" s="5">
        <v>13124</v>
      </c>
      <c r="E1989" s="5">
        <v>9567</v>
      </c>
      <c r="F1989" s="5">
        <v>18943</v>
      </c>
      <c r="G1989" s="5">
        <v>32</v>
      </c>
      <c r="H1989" s="5">
        <v>2798.6936000000001</v>
      </c>
      <c r="I1989" s="6"/>
    </row>
    <row r="1990" spans="1:9" x14ac:dyDescent="0.15">
      <c r="B1990" s="4">
        <v>114</v>
      </c>
      <c r="C1990" s="5">
        <v>349926</v>
      </c>
      <c r="D1990" s="5">
        <v>13458</v>
      </c>
      <c r="E1990" s="5">
        <v>9311</v>
      </c>
      <c r="F1990" s="5">
        <v>16671</v>
      </c>
      <c r="G1990" s="5">
        <v>26</v>
      </c>
      <c r="H1990" s="5">
        <v>1975.5812000000001</v>
      </c>
      <c r="I1990" s="6"/>
    </row>
    <row r="1991" spans="1:9" x14ac:dyDescent="0.15">
      <c r="A1991" s="6"/>
      <c r="B1991" s="4">
        <v>115</v>
      </c>
      <c r="C1991" s="5">
        <v>498679</v>
      </c>
      <c r="D1991" s="5">
        <v>12162</v>
      </c>
      <c r="E1991" s="5">
        <v>7167</v>
      </c>
      <c r="F1991" s="5">
        <v>17823</v>
      </c>
      <c r="G1991" s="5">
        <v>41</v>
      </c>
      <c r="H1991" s="5">
        <v>2702.5907999999999</v>
      </c>
      <c r="I1991" s="6"/>
    </row>
    <row r="1992" spans="1:9" x14ac:dyDescent="0.15">
      <c r="A1992" s="11"/>
      <c r="B1992" s="4">
        <v>116</v>
      </c>
      <c r="C1992" s="5">
        <v>365282</v>
      </c>
      <c r="D1992" s="5">
        <v>12176</v>
      </c>
      <c r="E1992" s="5">
        <v>9023</v>
      </c>
      <c r="F1992" s="5">
        <v>16159</v>
      </c>
      <c r="G1992" s="5">
        <v>30</v>
      </c>
      <c r="H1992" s="5">
        <v>1599.2655</v>
      </c>
      <c r="I1992" s="6"/>
    </row>
    <row r="1993" spans="1:9" x14ac:dyDescent="0.15">
      <c r="B1993" s="4">
        <v>117</v>
      </c>
      <c r="C1993" s="5">
        <v>411011</v>
      </c>
      <c r="D1993" s="5">
        <v>14172</v>
      </c>
      <c r="E1993" s="5">
        <v>11327</v>
      </c>
      <c r="F1993" s="5">
        <v>17919</v>
      </c>
      <c r="G1993" s="5">
        <v>29</v>
      </c>
      <c r="H1993" s="5">
        <v>1974.4458</v>
      </c>
      <c r="I1993" s="6"/>
    </row>
    <row r="1994" spans="1:9" x14ac:dyDescent="0.15">
      <c r="B1994" s="4">
        <v>118</v>
      </c>
      <c r="C1994" s="5">
        <v>681429</v>
      </c>
      <c r="D1994" s="5">
        <v>15847</v>
      </c>
      <c r="E1994" s="5">
        <v>9919</v>
      </c>
      <c r="F1994" s="5">
        <v>23583</v>
      </c>
      <c r="G1994" s="5">
        <v>43</v>
      </c>
      <c r="H1994" s="5">
        <v>3875.7075</v>
      </c>
      <c r="I1994" s="6"/>
    </row>
    <row r="1995" spans="1:9" x14ac:dyDescent="0.15">
      <c r="B1995" s="4">
        <v>119</v>
      </c>
      <c r="C1995" s="5">
        <v>472476</v>
      </c>
      <c r="D1995" s="5">
        <v>13124</v>
      </c>
      <c r="E1995" s="5">
        <v>8959</v>
      </c>
      <c r="F1995" s="5">
        <v>17439</v>
      </c>
      <c r="G1995" s="5">
        <v>36</v>
      </c>
      <c r="H1995" s="5">
        <v>2338.2664</v>
      </c>
      <c r="I1995" s="6"/>
    </row>
    <row r="1996" spans="1:9" x14ac:dyDescent="0.15">
      <c r="B1996" s="4">
        <v>120</v>
      </c>
      <c r="C1996" s="5">
        <v>570962</v>
      </c>
      <c r="D1996" s="5">
        <v>12412</v>
      </c>
      <c r="E1996" s="5">
        <v>7455</v>
      </c>
      <c r="F1996" s="5">
        <v>18975</v>
      </c>
      <c r="G1996" s="5">
        <v>46</v>
      </c>
      <c r="H1996" s="5">
        <v>3024.2046</v>
      </c>
      <c r="I1996" s="6"/>
    </row>
    <row r="1997" spans="1:9" x14ac:dyDescent="0.15">
      <c r="B1997" s="4">
        <v>121</v>
      </c>
      <c r="C1997" s="5">
        <v>370690</v>
      </c>
      <c r="D1997" s="5">
        <v>12356</v>
      </c>
      <c r="E1997" s="5">
        <v>9087</v>
      </c>
      <c r="F1997" s="5">
        <v>15999</v>
      </c>
      <c r="G1997" s="5">
        <v>30</v>
      </c>
      <c r="H1997" s="5">
        <v>2011.6967999999999</v>
      </c>
      <c r="I1997" s="6"/>
    </row>
    <row r="1998" spans="1:9" x14ac:dyDescent="0.15">
      <c r="B1998" s="4">
        <v>122</v>
      </c>
      <c r="C1998" s="5">
        <v>423032</v>
      </c>
      <c r="D1998" s="5">
        <v>10575</v>
      </c>
      <c r="E1998" s="5">
        <v>6911</v>
      </c>
      <c r="F1998" s="5">
        <v>14463</v>
      </c>
      <c r="G1998" s="5">
        <v>40</v>
      </c>
      <c r="H1998" s="5">
        <v>2157.0700000000002</v>
      </c>
      <c r="I1998" s="6"/>
    </row>
    <row r="1999" spans="1:9" x14ac:dyDescent="0.15">
      <c r="B1999" s="4">
        <v>123</v>
      </c>
      <c r="C1999" s="5">
        <v>321378</v>
      </c>
      <c r="D1999" s="5">
        <v>10712</v>
      </c>
      <c r="E1999" s="5">
        <v>7935</v>
      </c>
      <c r="F1999" s="5">
        <v>14271</v>
      </c>
      <c r="G1999" s="5">
        <v>30</v>
      </c>
      <c r="H1999" s="5">
        <v>1512.3090999999999</v>
      </c>
      <c r="I1999" s="6"/>
    </row>
    <row r="2000" spans="1:9" x14ac:dyDescent="0.15">
      <c r="B2000" s="4">
        <v>124</v>
      </c>
      <c r="C2000" s="5">
        <v>345987</v>
      </c>
      <c r="D2000" s="5">
        <v>11930</v>
      </c>
      <c r="E2000" s="5">
        <v>8959</v>
      </c>
      <c r="F2000" s="5">
        <v>15551</v>
      </c>
      <c r="G2000" s="5">
        <v>29</v>
      </c>
      <c r="H2000" s="5">
        <v>1873.8008</v>
      </c>
      <c r="I2000" s="6"/>
    </row>
    <row r="2001" spans="2:9" x14ac:dyDescent="0.15">
      <c r="B2001" s="4">
        <v>125</v>
      </c>
      <c r="C2001" s="5">
        <v>440540</v>
      </c>
      <c r="D2001" s="5">
        <v>12237</v>
      </c>
      <c r="E2001" s="5">
        <v>9439</v>
      </c>
      <c r="F2001" s="5">
        <v>15711</v>
      </c>
      <c r="G2001" s="5">
        <v>36</v>
      </c>
      <c r="H2001" s="5">
        <v>1700.2885000000001</v>
      </c>
      <c r="I2001" s="6"/>
    </row>
    <row r="2002" spans="2:9" x14ac:dyDescent="0.15">
      <c r="B2002" s="4">
        <v>126</v>
      </c>
      <c r="C2002" s="5">
        <v>387542</v>
      </c>
      <c r="D2002" s="5">
        <v>9227</v>
      </c>
      <c r="E2002" s="5">
        <v>5375</v>
      </c>
      <c r="F2002" s="5">
        <v>14015</v>
      </c>
      <c r="G2002" s="5">
        <v>42</v>
      </c>
      <c r="H2002" s="5">
        <v>2068.4218999999998</v>
      </c>
      <c r="I2002" s="6"/>
    </row>
    <row r="2003" spans="2:9" x14ac:dyDescent="0.15">
      <c r="B2003" s="4">
        <v>127</v>
      </c>
      <c r="C2003" s="5">
        <v>557008</v>
      </c>
      <c r="D2003" s="5">
        <v>11604</v>
      </c>
      <c r="E2003" s="5">
        <v>6431</v>
      </c>
      <c r="F2003" s="5">
        <v>20063</v>
      </c>
      <c r="G2003" s="5">
        <v>48</v>
      </c>
      <c r="H2003" s="5">
        <v>3898.7026000000001</v>
      </c>
      <c r="I2003" s="6"/>
    </row>
    <row r="2004" spans="2:9" x14ac:dyDescent="0.15">
      <c r="B2004" s="4">
        <v>128</v>
      </c>
      <c r="C2004" s="5">
        <v>356255</v>
      </c>
      <c r="D2004" s="5">
        <v>10795</v>
      </c>
      <c r="E2004" s="5">
        <v>5727</v>
      </c>
      <c r="F2004" s="5">
        <v>16479</v>
      </c>
      <c r="G2004" s="5">
        <v>33</v>
      </c>
      <c r="H2004" s="5">
        <v>3147.5898000000002</v>
      </c>
      <c r="I2004" s="6"/>
    </row>
    <row r="2005" spans="2:9" x14ac:dyDescent="0.15">
      <c r="B2005" s="4">
        <v>129</v>
      </c>
      <c r="C2005" s="5">
        <v>585681</v>
      </c>
      <c r="D2005" s="5">
        <v>12461</v>
      </c>
      <c r="E2005" s="5">
        <v>9215</v>
      </c>
      <c r="F2005" s="5">
        <v>17247</v>
      </c>
      <c r="G2005" s="5">
        <v>47</v>
      </c>
      <c r="H2005" s="5">
        <v>2357.2375000000002</v>
      </c>
      <c r="I2005" s="6"/>
    </row>
    <row r="2006" spans="2:9" x14ac:dyDescent="0.15">
      <c r="B2006" s="4">
        <v>130</v>
      </c>
      <c r="C2006" s="5">
        <v>548978</v>
      </c>
      <c r="D2006" s="5">
        <v>11934</v>
      </c>
      <c r="E2006" s="5">
        <v>5983</v>
      </c>
      <c r="F2006" s="5">
        <v>21023</v>
      </c>
      <c r="G2006" s="5">
        <v>46</v>
      </c>
      <c r="H2006" s="5">
        <v>3657.8953000000001</v>
      </c>
      <c r="I2006" s="6"/>
    </row>
    <row r="2007" spans="2:9" x14ac:dyDescent="0.15">
      <c r="B2007" s="4">
        <v>131</v>
      </c>
      <c r="C2007" s="5">
        <v>245673</v>
      </c>
      <c r="D2007" s="5">
        <v>10681</v>
      </c>
      <c r="E2007" s="5">
        <v>7647</v>
      </c>
      <c r="F2007" s="5">
        <v>14239</v>
      </c>
      <c r="G2007" s="5">
        <v>23</v>
      </c>
      <c r="H2007" s="5">
        <v>1809.8244999999999</v>
      </c>
      <c r="I2007" s="6"/>
    </row>
    <row r="2008" spans="2:9" x14ac:dyDescent="0.15">
      <c r="B2008" s="4">
        <v>132</v>
      </c>
      <c r="C2008" s="5">
        <v>324992</v>
      </c>
      <c r="D2008" s="5">
        <v>10156</v>
      </c>
      <c r="E2008" s="5">
        <v>8191</v>
      </c>
      <c r="F2008" s="5">
        <v>14335</v>
      </c>
      <c r="G2008" s="5">
        <v>32</v>
      </c>
      <c r="H2008" s="5">
        <v>1629.0696</v>
      </c>
      <c r="I2008" s="6"/>
    </row>
    <row r="2009" spans="2:9" x14ac:dyDescent="0.15">
      <c r="B2009" s="4">
        <v>133</v>
      </c>
      <c r="C2009" s="5">
        <v>295561</v>
      </c>
      <c r="D2009" s="5">
        <v>12850</v>
      </c>
      <c r="E2009" s="5">
        <v>10495</v>
      </c>
      <c r="F2009" s="5">
        <v>15359</v>
      </c>
      <c r="G2009" s="5">
        <v>23</v>
      </c>
      <c r="H2009" s="5">
        <v>1582.6178</v>
      </c>
      <c r="I2009" s="6"/>
    </row>
    <row r="2010" spans="2:9" x14ac:dyDescent="0.15">
      <c r="B2010" s="4">
        <v>134</v>
      </c>
      <c r="C2010" s="5">
        <v>280935</v>
      </c>
      <c r="D2010" s="5">
        <v>11237</v>
      </c>
      <c r="E2010" s="5">
        <v>9983</v>
      </c>
      <c r="F2010" s="5">
        <v>12671</v>
      </c>
      <c r="G2010" s="5">
        <v>25</v>
      </c>
      <c r="H2010" s="5">
        <v>772.7079</v>
      </c>
      <c r="I2010" s="6"/>
    </row>
    <row r="2011" spans="2:9" x14ac:dyDescent="0.15">
      <c r="B2011" s="4">
        <v>135</v>
      </c>
      <c r="C2011" s="5">
        <v>439253</v>
      </c>
      <c r="D2011" s="5">
        <v>10215</v>
      </c>
      <c r="E2011" s="5">
        <v>7359</v>
      </c>
      <c r="F2011" s="5">
        <v>12735</v>
      </c>
      <c r="G2011" s="5">
        <v>43</v>
      </c>
      <c r="H2011" s="5">
        <v>1400.8492000000001</v>
      </c>
      <c r="I2011" s="6"/>
    </row>
    <row r="2012" spans="2:9" x14ac:dyDescent="0.15">
      <c r="B2012" s="4">
        <v>136</v>
      </c>
      <c r="C2012" s="5">
        <v>337093</v>
      </c>
      <c r="D2012" s="5">
        <v>12484</v>
      </c>
      <c r="E2012" s="5">
        <v>10175</v>
      </c>
      <c r="F2012" s="5">
        <v>14655</v>
      </c>
      <c r="G2012" s="5">
        <v>27</v>
      </c>
      <c r="H2012" s="5">
        <v>1361.1516999999999</v>
      </c>
      <c r="I2012" s="6"/>
    </row>
    <row r="2013" spans="2:9" x14ac:dyDescent="0.15">
      <c r="B2013" s="4">
        <v>137</v>
      </c>
      <c r="C2013" s="5">
        <v>414389</v>
      </c>
      <c r="D2013" s="5">
        <v>9636</v>
      </c>
      <c r="E2013" s="5">
        <v>6207</v>
      </c>
      <c r="F2013" s="5">
        <v>13535</v>
      </c>
      <c r="G2013" s="5">
        <v>43</v>
      </c>
      <c r="H2013" s="5">
        <v>1807.9194</v>
      </c>
      <c r="I2013" s="6"/>
    </row>
    <row r="2014" spans="2:9" x14ac:dyDescent="0.15">
      <c r="B2014" s="4">
        <v>138</v>
      </c>
      <c r="C2014" s="5">
        <v>358237</v>
      </c>
      <c r="D2014" s="5">
        <v>10235</v>
      </c>
      <c r="E2014" s="5">
        <v>7199</v>
      </c>
      <c r="F2014" s="5">
        <v>14015</v>
      </c>
      <c r="G2014" s="5">
        <v>35</v>
      </c>
      <c r="H2014" s="5">
        <v>1749.1477</v>
      </c>
      <c r="I2014" s="6"/>
    </row>
    <row r="2015" spans="2:9" x14ac:dyDescent="0.15">
      <c r="B2015" s="4">
        <v>139</v>
      </c>
      <c r="C2015" s="5">
        <v>552305</v>
      </c>
      <c r="D2015" s="5">
        <v>11751</v>
      </c>
      <c r="E2015" s="5">
        <v>6463</v>
      </c>
      <c r="F2015" s="5">
        <v>19327</v>
      </c>
      <c r="G2015" s="5">
        <v>47</v>
      </c>
      <c r="H2015" s="5">
        <v>3639.1929</v>
      </c>
      <c r="I2015" s="6"/>
    </row>
    <row r="2016" spans="2:9" x14ac:dyDescent="0.15">
      <c r="B2016" s="4">
        <v>140</v>
      </c>
      <c r="C2016" s="5">
        <v>481907</v>
      </c>
      <c r="D2016" s="5">
        <v>10709</v>
      </c>
      <c r="E2016" s="5">
        <v>7551</v>
      </c>
      <c r="F2016" s="5">
        <v>13727</v>
      </c>
      <c r="G2016" s="5">
        <v>45</v>
      </c>
      <c r="H2016" s="5">
        <v>1745.2174</v>
      </c>
      <c r="I2016" s="6"/>
    </row>
    <row r="2017" spans="2:9" x14ac:dyDescent="0.15">
      <c r="B2017" s="4">
        <v>141</v>
      </c>
      <c r="C2017" s="5">
        <v>555549</v>
      </c>
      <c r="D2017" s="5">
        <v>15872</v>
      </c>
      <c r="E2017" s="5">
        <v>10463</v>
      </c>
      <c r="F2017" s="5">
        <v>22271</v>
      </c>
      <c r="G2017" s="5">
        <v>35</v>
      </c>
      <c r="H2017" s="5">
        <v>2987.6653000000001</v>
      </c>
      <c r="I2017" s="6"/>
    </row>
    <row r="2018" spans="2:9" x14ac:dyDescent="0.15">
      <c r="B2018" s="4">
        <v>142</v>
      </c>
      <c r="C2018" s="5">
        <v>438115</v>
      </c>
      <c r="D2018" s="5">
        <v>15107</v>
      </c>
      <c r="E2018" s="5">
        <v>10719</v>
      </c>
      <c r="F2018" s="5">
        <v>19743</v>
      </c>
      <c r="G2018" s="5">
        <v>29</v>
      </c>
      <c r="H2018" s="5">
        <v>2916.6772000000001</v>
      </c>
      <c r="I2018" s="6"/>
    </row>
    <row r="2019" spans="2:9" x14ac:dyDescent="0.15">
      <c r="B2019" s="4">
        <v>143</v>
      </c>
      <c r="C2019" s="5">
        <v>188399</v>
      </c>
      <c r="D2019" s="5">
        <v>11082</v>
      </c>
      <c r="E2019" s="5">
        <v>9631</v>
      </c>
      <c r="F2019" s="5">
        <v>12159</v>
      </c>
      <c r="G2019" s="5">
        <v>17</v>
      </c>
      <c r="H2019" s="5">
        <v>756.8306</v>
      </c>
      <c r="I2019" s="6"/>
    </row>
    <row r="2020" spans="2:9" x14ac:dyDescent="0.15">
      <c r="B2020" s="4">
        <v>144</v>
      </c>
      <c r="C2020" s="5">
        <v>530226</v>
      </c>
      <c r="D2020" s="5">
        <v>11526</v>
      </c>
      <c r="E2020" s="5">
        <v>7999</v>
      </c>
      <c r="F2020" s="5">
        <v>16895</v>
      </c>
      <c r="G2020" s="5">
        <v>46</v>
      </c>
      <c r="H2020" s="5">
        <v>2534.7485000000001</v>
      </c>
      <c r="I2020" s="6"/>
    </row>
    <row r="2021" spans="2:9" x14ac:dyDescent="0.15">
      <c r="B2021" s="4">
        <v>145</v>
      </c>
      <c r="C2021" s="5">
        <v>358343</v>
      </c>
      <c r="D2021" s="5">
        <v>14333</v>
      </c>
      <c r="E2021" s="5">
        <v>10303</v>
      </c>
      <c r="F2021" s="5">
        <v>17855</v>
      </c>
      <c r="G2021" s="5">
        <v>25</v>
      </c>
      <c r="H2021" s="5">
        <v>2197.8018000000002</v>
      </c>
      <c r="I2021" s="6"/>
    </row>
    <row r="2022" spans="2:9" x14ac:dyDescent="0.15">
      <c r="B2022" s="4">
        <v>146</v>
      </c>
      <c r="C2022" s="5">
        <v>306880</v>
      </c>
      <c r="D2022" s="5">
        <v>9590</v>
      </c>
      <c r="E2022" s="5">
        <v>6079</v>
      </c>
      <c r="F2022" s="5">
        <v>12607</v>
      </c>
      <c r="G2022" s="5">
        <v>32</v>
      </c>
      <c r="H2022" s="5">
        <v>1632.8848</v>
      </c>
      <c r="I2022" s="6"/>
    </row>
    <row r="2023" spans="2:9" x14ac:dyDescent="0.15">
      <c r="B2023" s="4">
        <v>147</v>
      </c>
      <c r="C2023" s="5">
        <v>108374</v>
      </c>
      <c r="D2023" s="5">
        <v>10837</v>
      </c>
      <c r="E2023" s="5">
        <v>9695</v>
      </c>
      <c r="F2023" s="5">
        <v>12063</v>
      </c>
      <c r="G2023" s="5">
        <v>10</v>
      </c>
      <c r="H2023" s="5">
        <v>706.75030000000004</v>
      </c>
      <c r="I2023" s="6"/>
    </row>
    <row r="2024" spans="2:9" x14ac:dyDescent="0.15">
      <c r="B2024" s="4">
        <v>148</v>
      </c>
      <c r="C2024" s="5">
        <v>310532</v>
      </c>
      <c r="D2024" s="5">
        <v>11090</v>
      </c>
      <c r="E2024" s="5">
        <v>8191</v>
      </c>
      <c r="F2024" s="5">
        <v>14079</v>
      </c>
      <c r="G2024" s="5">
        <v>28</v>
      </c>
      <c r="H2024" s="5">
        <v>1662.1377</v>
      </c>
      <c r="I2024" s="6"/>
    </row>
    <row r="2025" spans="2:9" x14ac:dyDescent="0.15">
      <c r="B2025" s="4">
        <v>149</v>
      </c>
      <c r="C2025" s="5">
        <v>201924</v>
      </c>
      <c r="D2025" s="5">
        <v>7211</v>
      </c>
      <c r="E2025" s="5">
        <v>4031</v>
      </c>
      <c r="F2025" s="5">
        <v>10463</v>
      </c>
      <c r="G2025" s="5">
        <v>28</v>
      </c>
      <c r="H2025" s="5">
        <v>1750.4893999999999</v>
      </c>
      <c r="I2025" s="6"/>
    </row>
    <row r="2026" spans="2:9" x14ac:dyDescent="0.15">
      <c r="B2026" s="4">
        <v>150</v>
      </c>
      <c r="C2026" s="5">
        <v>215886</v>
      </c>
      <c r="D2026" s="5">
        <v>11993</v>
      </c>
      <c r="E2026" s="5">
        <v>10431</v>
      </c>
      <c r="F2026" s="5">
        <v>13439</v>
      </c>
      <c r="G2026" s="5">
        <v>18</v>
      </c>
      <c r="H2026" s="5">
        <v>1066.0345</v>
      </c>
      <c r="I2026" s="6"/>
    </row>
    <row r="2027" spans="2:9" x14ac:dyDescent="0.15">
      <c r="B2027" s="4">
        <v>151</v>
      </c>
      <c r="C2027" s="5">
        <v>525372</v>
      </c>
      <c r="D2027" s="5">
        <v>14593</v>
      </c>
      <c r="E2027" s="5">
        <v>10143</v>
      </c>
      <c r="F2027" s="5">
        <v>18847</v>
      </c>
      <c r="G2027" s="5">
        <v>36</v>
      </c>
      <c r="H2027" s="5">
        <v>2647.79</v>
      </c>
      <c r="I2027" s="6"/>
    </row>
    <row r="2028" spans="2:9" x14ac:dyDescent="0.15">
      <c r="B2028" s="4">
        <v>152</v>
      </c>
      <c r="C2028" s="5">
        <v>185669</v>
      </c>
      <c r="D2028" s="5">
        <v>6876</v>
      </c>
      <c r="E2028" s="5">
        <v>3135</v>
      </c>
      <c r="F2028" s="5">
        <v>10463</v>
      </c>
      <c r="G2028" s="5">
        <v>27</v>
      </c>
      <c r="H2028" s="5">
        <v>2133.17</v>
      </c>
      <c r="I2028" s="6"/>
    </row>
    <row r="2029" spans="2:9" x14ac:dyDescent="0.15">
      <c r="B2029" s="4">
        <v>153</v>
      </c>
      <c r="C2029" s="5">
        <v>186635</v>
      </c>
      <c r="D2029" s="5">
        <v>8887</v>
      </c>
      <c r="E2029" s="5">
        <v>6591</v>
      </c>
      <c r="F2029" s="5">
        <v>10879</v>
      </c>
      <c r="G2029" s="5">
        <v>21</v>
      </c>
      <c r="H2029" s="5">
        <v>1115.4608000000001</v>
      </c>
      <c r="I2029" s="6"/>
    </row>
    <row r="2030" spans="2:9" x14ac:dyDescent="0.15">
      <c r="B2030" s="4">
        <v>154</v>
      </c>
      <c r="C2030" s="5">
        <v>320251</v>
      </c>
      <c r="D2030" s="5">
        <v>8655</v>
      </c>
      <c r="E2030" s="5">
        <v>4511</v>
      </c>
      <c r="F2030" s="5">
        <v>13183</v>
      </c>
      <c r="G2030" s="5">
        <v>37</v>
      </c>
      <c r="H2030" s="5">
        <v>2126.2366000000002</v>
      </c>
      <c r="I2030" s="6"/>
    </row>
    <row r="2031" spans="2:9" x14ac:dyDescent="0.15">
      <c r="B2031" s="4">
        <v>155</v>
      </c>
      <c r="C2031" s="5">
        <v>274148</v>
      </c>
      <c r="D2031" s="5">
        <v>9791</v>
      </c>
      <c r="E2031" s="5">
        <v>5727</v>
      </c>
      <c r="F2031" s="5">
        <v>14463</v>
      </c>
      <c r="G2031" s="5">
        <v>28</v>
      </c>
      <c r="H2031" s="5">
        <v>2604.8225000000002</v>
      </c>
      <c r="I2031" s="6"/>
    </row>
    <row r="2032" spans="2:9" x14ac:dyDescent="0.15">
      <c r="B2032" s="4">
        <v>156</v>
      </c>
      <c r="C2032" s="5">
        <v>571223</v>
      </c>
      <c r="D2032" s="5">
        <v>13932</v>
      </c>
      <c r="E2032" s="5">
        <v>11103</v>
      </c>
      <c r="F2032" s="5">
        <v>17503</v>
      </c>
      <c r="G2032" s="5">
        <v>41</v>
      </c>
      <c r="H2032" s="5">
        <v>1748.1486</v>
      </c>
      <c r="I2032" s="6"/>
    </row>
    <row r="2033" spans="2:9" x14ac:dyDescent="0.15">
      <c r="B2033" s="4">
        <v>157</v>
      </c>
      <c r="C2033" s="5">
        <v>312826</v>
      </c>
      <c r="D2033" s="5">
        <v>8232</v>
      </c>
      <c r="E2033" s="5">
        <v>4447</v>
      </c>
      <c r="F2033" s="5">
        <v>12543</v>
      </c>
      <c r="G2033" s="5">
        <v>38</v>
      </c>
      <c r="H2033" s="5">
        <v>2166.873</v>
      </c>
      <c r="I2033" s="6"/>
    </row>
    <row r="2034" spans="2:9" x14ac:dyDescent="0.15">
      <c r="B2034" s="4">
        <v>158</v>
      </c>
      <c r="C2034" s="5">
        <v>407804</v>
      </c>
      <c r="D2034" s="5">
        <v>11327</v>
      </c>
      <c r="E2034" s="5">
        <v>6399</v>
      </c>
      <c r="F2034" s="5">
        <v>16287</v>
      </c>
      <c r="G2034" s="5">
        <v>36</v>
      </c>
      <c r="H2034" s="5">
        <v>2837.6361999999999</v>
      </c>
      <c r="I2034" s="6"/>
    </row>
    <row r="2035" spans="2:9" x14ac:dyDescent="0.15">
      <c r="B2035" s="4">
        <v>159</v>
      </c>
      <c r="C2035" s="5">
        <v>141807</v>
      </c>
      <c r="D2035" s="5">
        <v>8341</v>
      </c>
      <c r="E2035" s="5">
        <v>6591</v>
      </c>
      <c r="F2035" s="5">
        <v>10399</v>
      </c>
      <c r="G2035" s="5">
        <v>17</v>
      </c>
      <c r="H2035" s="5">
        <v>987.52329999999995</v>
      </c>
      <c r="I2035" s="6"/>
    </row>
    <row r="2036" spans="2:9" x14ac:dyDescent="0.15">
      <c r="B2036" s="4">
        <v>160</v>
      </c>
      <c r="C2036" s="5">
        <v>440470</v>
      </c>
      <c r="D2036" s="5">
        <v>10487</v>
      </c>
      <c r="E2036" s="5">
        <v>4543</v>
      </c>
      <c r="F2036" s="5">
        <v>18911</v>
      </c>
      <c r="G2036" s="5">
        <v>42</v>
      </c>
      <c r="H2036" s="5">
        <v>3483.8609999999999</v>
      </c>
      <c r="I2036" s="6"/>
    </row>
    <row r="2037" spans="2:9" x14ac:dyDescent="0.15">
      <c r="B2037" s="4">
        <v>161</v>
      </c>
      <c r="C2037" s="5">
        <v>143663</v>
      </c>
      <c r="D2037" s="5">
        <v>8450</v>
      </c>
      <c r="E2037" s="5">
        <v>6751</v>
      </c>
      <c r="F2037" s="5">
        <v>10015</v>
      </c>
      <c r="G2037" s="5">
        <v>17</v>
      </c>
      <c r="H2037" s="5">
        <v>852.95809999999994</v>
      </c>
      <c r="I2037" s="6"/>
    </row>
    <row r="2038" spans="2:9" x14ac:dyDescent="0.15">
      <c r="B2038" s="4">
        <v>162</v>
      </c>
      <c r="C2038" s="5">
        <v>192490</v>
      </c>
      <c r="D2038" s="5">
        <v>8749</v>
      </c>
      <c r="E2038" s="5">
        <v>6047</v>
      </c>
      <c r="F2038" s="5">
        <v>11391</v>
      </c>
      <c r="G2038" s="5">
        <v>22</v>
      </c>
      <c r="H2038" s="5">
        <v>1456.6061999999999</v>
      </c>
      <c r="I2038" s="6"/>
    </row>
    <row r="2039" spans="2:9" x14ac:dyDescent="0.15">
      <c r="B2039" s="4">
        <v>163</v>
      </c>
      <c r="C2039" s="5">
        <v>139758</v>
      </c>
      <c r="D2039" s="5">
        <v>7764</v>
      </c>
      <c r="E2039" s="5">
        <v>6335</v>
      </c>
      <c r="F2039" s="5">
        <v>8959</v>
      </c>
      <c r="G2039" s="5">
        <v>18</v>
      </c>
      <c r="H2039" s="5">
        <v>746.20050000000003</v>
      </c>
      <c r="I2039" s="6"/>
    </row>
    <row r="2040" spans="2:9" x14ac:dyDescent="0.15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15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15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15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15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15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15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15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15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15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15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15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15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15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15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15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15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15">
      <c r="B2057" s="4">
        <v>181</v>
      </c>
      <c r="I2057" s="6"/>
    </row>
    <row r="2058" spans="1:10" x14ac:dyDescent="0.15">
      <c r="A2058" s="14" t="s">
        <v>10</v>
      </c>
      <c r="B2058" s="3">
        <v>163</v>
      </c>
      <c r="I2058" s="6"/>
    </row>
    <row r="2059" spans="1:10" x14ac:dyDescent="0.15">
      <c r="A2059" t="s">
        <v>67</v>
      </c>
      <c r="B2059" s="15"/>
      <c r="C2059" s="8">
        <f>AVERAGE(C1877:C2057)</f>
        <v>411287.48466257669</v>
      </c>
      <c r="D2059" s="8"/>
      <c r="E2059" s="8"/>
      <c r="F2059" s="8"/>
      <c r="G2059" s="8"/>
      <c r="H2059" s="8"/>
      <c r="I2059" s="9"/>
      <c r="J2059" s="17">
        <f>AVERAGE(D1877:D2057)</f>
        <v>11996.134969325154</v>
      </c>
    </row>
    <row r="2060" spans="1:10" x14ac:dyDescent="0.15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15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15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15">
      <c r="B2063" s="4"/>
      <c r="C2063" s="16"/>
      <c r="D2063" s="16"/>
      <c r="E2063" s="16"/>
      <c r="F2063" s="16"/>
      <c r="G2063" s="16"/>
      <c r="H2063" s="16"/>
      <c r="I2063" s="18"/>
    </row>
    <row r="2064" spans="1:10" x14ac:dyDescent="0.15">
      <c r="A2064" s="6"/>
      <c r="B2064" s="16">
        <v>1</v>
      </c>
      <c r="C2064" s="16">
        <v>175952</v>
      </c>
      <c r="D2064" s="16">
        <v>10997</v>
      </c>
      <c r="E2064" s="16">
        <v>9623</v>
      </c>
      <c r="F2064" s="16">
        <v>12951</v>
      </c>
      <c r="G2064" s="16">
        <v>16</v>
      </c>
      <c r="H2064" s="16">
        <v>1002.4035</v>
      </c>
      <c r="I2064" s="18"/>
    </row>
    <row r="2065" spans="1:9" x14ac:dyDescent="0.15">
      <c r="A2065" s="6"/>
      <c r="B2065" s="16">
        <v>2</v>
      </c>
      <c r="C2065" s="16">
        <v>207358</v>
      </c>
      <c r="D2065" s="16">
        <v>11519</v>
      </c>
      <c r="E2065" s="16">
        <v>10007</v>
      </c>
      <c r="F2065" s="16">
        <v>13751</v>
      </c>
      <c r="G2065" s="16">
        <v>18</v>
      </c>
      <c r="H2065" s="16">
        <v>1185.4903999999999</v>
      </c>
      <c r="I2065" s="18"/>
    </row>
    <row r="2066" spans="1:9" x14ac:dyDescent="0.15">
      <c r="A2066" s="6"/>
      <c r="B2066" s="16">
        <v>3</v>
      </c>
      <c r="C2066" s="16">
        <v>585104</v>
      </c>
      <c r="D2066" s="16">
        <v>12189</v>
      </c>
      <c r="E2066" s="16">
        <v>7095</v>
      </c>
      <c r="F2066" s="16">
        <v>18871</v>
      </c>
      <c r="G2066" s="16">
        <v>48</v>
      </c>
      <c r="H2066" s="16">
        <v>3087.3227999999999</v>
      </c>
      <c r="I2066" s="18"/>
    </row>
    <row r="2067" spans="1:9" x14ac:dyDescent="0.15">
      <c r="A2067" s="6"/>
      <c r="B2067" s="16">
        <v>4</v>
      </c>
      <c r="C2067" s="16">
        <v>316520</v>
      </c>
      <c r="D2067" s="16">
        <v>13188</v>
      </c>
      <c r="E2067" s="16">
        <v>9943</v>
      </c>
      <c r="F2067" s="16">
        <v>15927</v>
      </c>
      <c r="G2067" s="16">
        <v>24</v>
      </c>
      <c r="H2067" s="16">
        <v>1706.0353</v>
      </c>
      <c r="I2067" s="18"/>
    </row>
    <row r="2068" spans="1:9" x14ac:dyDescent="0.15">
      <c r="A2068" s="6"/>
      <c r="B2068" s="16">
        <v>5</v>
      </c>
      <c r="C2068" s="16">
        <v>527407</v>
      </c>
      <c r="D2068" s="16">
        <v>12863</v>
      </c>
      <c r="E2068" s="16">
        <v>8119</v>
      </c>
      <c r="F2068" s="16">
        <v>20151</v>
      </c>
      <c r="G2068" s="16">
        <v>41</v>
      </c>
      <c r="H2068" s="16">
        <v>3348.6208000000001</v>
      </c>
      <c r="I2068" s="18"/>
    </row>
    <row r="2069" spans="1:9" x14ac:dyDescent="0.15">
      <c r="A2069" s="6"/>
      <c r="B2069" s="16">
        <v>6</v>
      </c>
      <c r="C2069" s="16">
        <v>538150</v>
      </c>
      <c r="D2069" s="16">
        <v>12813</v>
      </c>
      <c r="E2069" s="16">
        <v>7607</v>
      </c>
      <c r="F2069" s="16">
        <v>19799</v>
      </c>
      <c r="G2069" s="16">
        <v>42</v>
      </c>
      <c r="H2069" s="16">
        <v>3325.6912000000002</v>
      </c>
      <c r="I2069" s="18"/>
    </row>
    <row r="2070" spans="1:9" x14ac:dyDescent="0.15">
      <c r="A2070" s="6"/>
      <c r="B2070" s="16">
        <v>7</v>
      </c>
      <c r="C2070" s="16">
        <v>299132</v>
      </c>
      <c r="D2070" s="16">
        <v>8309</v>
      </c>
      <c r="E2070" s="16">
        <v>3799</v>
      </c>
      <c r="F2070" s="16">
        <v>13591</v>
      </c>
      <c r="G2070" s="16">
        <v>36</v>
      </c>
      <c r="H2070" s="16">
        <v>2381.5752000000002</v>
      </c>
      <c r="I2070" s="18"/>
    </row>
    <row r="2071" spans="1:9" x14ac:dyDescent="0.15">
      <c r="A2071" s="6"/>
      <c r="B2071" s="16">
        <v>8</v>
      </c>
      <c r="C2071" s="16">
        <v>767813</v>
      </c>
      <c r="D2071" s="16">
        <v>11459</v>
      </c>
      <c r="E2071" s="16">
        <v>7607</v>
      </c>
      <c r="F2071" s="16">
        <v>15703</v>
      </c>
      <c r="G2071" s="16">
        <v>67</v>
      </c>
      <c r="H2071" s="16">
        <v>2145.2296999999999</v>
      </c>
      <c r="I2071" s="18"/>
    </row>
    <row r="2072" spans="1:9" x14ac:dyDescent="0.15">
      <c r="A2072" s="6"/>
      <c r="B2072" s="16">
        <v>9</v>
      </c>
      <c r="C2072" s="16">
        <v>489595</v>
      </c>
      <c r="D2072" s="16">
        <v>16882</v>
      </c>
      <c r="E2072" s="16">
        <v>13591</v>
      </c>
      <c r="F2072" s="16">
        <v>20215</v>
      </c>
      <c r="G2072" s="16">
        <v>29</v>
      </c>
      <c r="H2072" s="16">
        <v>1592.3868</v>
      </c>
      <c r="I2072" s="18"/>
    </row>
    <row r="2073" spans="1:9" x14ac:dyDescent="0.15">
      <c r="A2073" s="6"/>
      <c r="B2073" s="16">
        <v>10</v>
      </c>
      <c r="C2073" s="16">
        <v>429609</v>
      </c>
      <c r="D2073" s="16">
        <v>13858</v>
      </c>
      <c r="E2073" s="16">
        <v>9111</v>
      </c>
      <c r="F2073" s="16">
        <v>19575</v>
      </c>
      <c r="G2073" s="16">
        <v>31</v>
      </c>
      <c r="H2073" s="16">
        <v>3328.4575</v>
      </c>
      <c r="I2073" s="18"/>
    </row>
    <row r="2074" spans="1:9" x14ac:dyDescent="0.15">
      <c r="A2074" s="6"/>
      <c r="B2074" s="16">
        <v>11</v>
      </c>
      <c r="C2074" s="16">
        <v>607205</v>
      </c>
      <c r="D2074" s="16">
        <v>17348</v>
      </c>
      <c r="E2074" s="16">
        <v>10743</v>
      </c>
      <c r="F2074" s="16">
        <v>26327</v>
      </c>
      <c r="G2074" s="16">
        <v>35</v>
      </c>
      <c r="H2074" s="16">
        <v>5106.8029999999999</v>
      </c>
      <c r="I2074" s="18"/>
    </row>
    <row r="2075" spans="1:9" x14ac:dyDescent="0.15">
      <c r="A2075" s="6"/>
      <c r="B2075" s="5">
        <v>12</v>
      </c>
      <c r="C2075" s="16">
        <v>241266</v>
      </c>
      <c r="D2075" s="16">
        <v>8042</v>
      </c>
      <c r="E2075" s="16">
        <v>4695</v>
      </c>
      <c r="F2075" s="16">
        <v>12087</v>
      </c>
      <c r="G2075" s="16">
        <v>30</v>
      </c>
      <c r="H2075" s="16">
        <v>2131.4148</v>
      </c>
      <c r="I2075" s="18"/>
    </row>
    <row r="2076" spans="1:9" x14ac:dyDescent="0.15">
      <c r="B2076" s="4">
        <v>13</v>
      </c>
      <c r="C2076" s="16">
        <v>846366</v>
      </c>
      <c r="D2076" s="16">
        <v>16927</v>
      </c>
      <c r="E2076" s="16">
        <v>11415</v>
      </c>
      <c r="F2076" s="16">
        <v>26039</v>
      </c>
      <c r="G2076" s="16">
        <v>50</v>
      </c>
      <c r="H2076" s="16">
        <v>3966.4292</v>
      </c>
      <c r="I2076" s="18"/>
    </row>
    <row r="2077" spans="1:9" x14ac:dyDescent="0.15">
      <c r="B2077" s="4">
        <v>14</v>
      </c>
      <c r="C2077" s="16">
        <v>371840</v>
      </c>
      <c r="D2077" s="16">
        <v>11620</v>
      </c>
      <c r="E2077" s="16">
        <v>7991</v>
      </c>
      <c r="F2077" s="16">
        <v>15639</v>
      </c>
      <c r="G2077" s="16">
        <v>32</v>
      </c>
      <c r="H2077" s="16">
        <v>1963.2605000000001</v>
      </c>
      <c r="I2077" s="18"/>
    </row>
    <row r="2078" spans="1:9" x14ac:dyDescent="0.15">
      <c r="B2078" s="4">
        <v>15</v>
      </c>
      <c r="C2078" s="16">
        <v>1212847</v>
      </c>
      <c r="D2078" s="16">
        <v>16614</v>
      </c>
      <c r="E2078" s="16">
        <v>11063</v>
      </c>
      <c r="F2078" s="16">
        <v>24471</v>
      </c>
      <c r="G2078" s="16">
        <v>73</v>
      </c>
      <c r="H2078" s="16">
        <v>3447.3236999999999</v>
      </c>
      <c r="I2078" s="18"/>
    </row>
    <row r="2079" spans="1:9" x14ac:dyDescent="0.15">
      <c r="B2079" s="4">
        <v>16</v>
      </c>
      <c r="C2079" s="16">
        <v>744226</v>
      </c>
      <c r="D2079" s="16">
        <v>16178</v>
      </c>
      <c r="E2079" s="16">
        <v>10839</v>
      </c>
      <c r="F2079" s="16">
        <v>25495</v>
      </c>
      <c r="G2079" s="16">
        <v>46</v>
      </c>
      <c r="H2079" s="16">
        <v>4141.835</v>
      </c>
      <c r="I2079" s="18"/>
    </row>
    <row r="2080" spans="1:9" x14ac:dyDescent="0.15">
      <c r="B2080" s="4">
        <v>17</v>
      </c>
      <c r="C2080" s="16">
        <v>203354</v>
      </c>
      <c r="D2080" s="16">
        <v>9243</v>
      </c>
      <c r="E2080" s="16">
        <v>7639</v>
      </c>
      <c r="F2080" s="16">
        <v>11223</v>
      </c>
      <c r="G2080" s="16">
        <v>22</v>
      </c>
      <c r="H2080" s="16">
        <v>1116.4154000000001</v>
      </c>
      <c r="I2080" s="18"/>
    </row>
    <row r="2081" spans="1:9" x14ac:dyDescent="0.15">
      <c r="B2081" s="4">
        <v>18</v>
      </c>
      <c r="C2081" s="16">
        <v>782750</v>
      </c>
      <c r="D2081" s="16">
        <v>15655</v>
      </c>
      <c r="E2081" s="16">
        <v>11479</v>
      </c>
      <c r="F2081" s="16">
        <v>20247</v>
      </c>
      <c r="G2081" s="16">
        <v>50</v>
      </c>
      <c r="H2081" s="16">
        <v>2317.8112999999998</v>
      </c>
      <c r="I2081" s="18"/>
    </row>
    <row r="2082" spans="1:9" x14ac:dyDescent="0.15">
      <c r="B2082" s="4">
        <v>19</v>
      </c>
      <c r="C2082" s="16">
        <v>496728</v>
      </c>
      <c r="D2082" s="16">
        <v>12418</v>
      </c>
      <c r="E2082" s="16">
        <v>7415</v>
      </c>
      <c r="F2082" s="16">
        <v>19511</v>
      </c>
      <c r="G2082" s="16">
        <v>40</v>
      </c>
      <c r="H2082" s="16">
        <v>3384.5268999999998</v>
      </c>
      <c r="I2082" s="18"/>
    </row>
    <row r="2083" spans="1:9" x14ac:dyDescent="0.15">
      <c r="B2083" s="4">
        <v>20</v>
      </c>
      <c r="C2083" s="16">
        <v>508467</v>
      </c>
      <c r="D2083" s="16">
        <v>13742</v>
      </c>
      <c r="E2083" s="16">
        <v>10711</v>
      </c>
      <c r="F2083" s="16">
        <v>16599</v>
      </c>
      <c r="G2083" s="16">
        <v>37</v>
      </c>
      <c r="H2083" s="16">
        <v>1731.1188</v>
      </c>
      <c r="I2083" s="18"/>
    </row>
    <row r="2084" spans="1:9" x14ac:dyDescent="0.15">
      <c r="B2084" s="4">
        <v>21</v>
      </c>
      <c r="C2084" s="16">
        <v>771975</v>
      </c>
      <c r="D2084" s="16">
        <v>15754</v>
      </c>
      <c r="E2084" s="16">
        <v>9207</v>
      </c>
      <c r="F2084" s="16">
        <v>22903</v>
      </c>
      <c r="G2084" s="16">
        <v>49</v>
      </c>
      <c r="H2084" s="16">
        <v>3714.2516999999998</v>
      </c>
      <c r="I2084" s="18"/>
    </row>
    <row r="2085" spans="1:9" x14ac:dyDescent="0.15">
      <c r="B2085" s="4">
        <v>22</v>
      </c>
      <c r="C2085" s="16">
        <v>716514</v>
      </c>
      <c r="D2085" s="16">
        <v>15576</v>
      </c>
      <c r="E2085" s="16">
        <v>8375</v>
      </c>
      <c r="F2085" s="16">
        <v>24471</v>
      </c>
      <c r="G2085" s="16">
        <v>46</v>
      </c>
      <c r="H2085" s="16">
        <v>4633.6073999999999</v>
      </c>
      <c r="I2085" s="18"/>
    </row>
    <row r="2086" spans="1:9" x14ac:dyDescent="0.15">
      <c r="B2086" s="4">
        <v>23</v>
      </c>
      <c r="C2086" s="16">
        <v>772935</v>
      </c>
      <c r="D2086" s="16">
        <v>15774</v>
      </c>
      <c r="E2086" s="16">
        <v>8759</v>
      </c>
      <c r="F2086" s="16">
        <v>25623</v>
      </c>
      <c r="G2086" s="16">
        <v>49</v>
      </c>
      <c r="H2086" s="16">
        <v>4552.2439999999997</v>
      </c>
      <c r="I2086" s="18"/>
    </row>
    <row r="2087" spans="1:9" x14ac:dyDescent="0.15">
      <c r="B2087" s="4">
        <v>24</v>
      </c>
      <c r="C2087" s="16">
        <v>336857</v>
      </c>
      <c r="D2087" s="16">
        <v>7167</v>
      </c>
      <c r="E2087" s="16">
        <v>1719</v>
      </c>
      <c r="F2087" s="16">
        <v>12183</v>
      </c>
      <c r="G2087" s="16">
        <v>47</v>
      </c>
      <c r="H2087" s="16">
        <v>2704.6891999999998</v>
      </c>
      <c r="I2087" s="18"/>
    </row>
    <row r="2088" spans="1:9" x14ac:dyDescent="0.15">
      <c r="B2088" s="4">
        <v>25</v>
      </c>
      <c r="C2088" s="16">
        <v>398881</v>
      </c>
      <c r="D2088" s="16">
        <v>10227</v>
      </c>
      <c r="E2088" s="16">
        <v>4471</v>
      </c>
      <c r="F2088" s="16">
        <v>18103</v>
      </c>
      <c r="G2088" s="16">
        <v>39</v>
      </c>
      <c r="H2088" s="16">
        <v>3620.4360000000001</v>
      </c>
      <c r="I2088" s="18"/>
    </row>
    <row r="2089" spans="1:9" x14ac:dyDescent="0.15">
      <c r="B2089" s="4">
        <v>26</v>
      </c>
      <c r="C2089" s="16">
        <v>733455</v>
      </c>
      <c r="D2089" s="16">
        <v>17889</v>
      </c>
      <c r="E2089" s="16">
        <v>12311</v>
      </c>
      <c r="F2089" s="16">
        <v>26423</v>
      </c>
      <c r="G2089" s="16">
        <v>41</v>
      </c>
      <c r="H2089" s="16">
        <v>4229.5385999999999</v>
      </c>
      <c r="I2089" s="18"/>
    </row>
    <row r="2090" spans="1:9" x14ac:dyDescent="0.15">
      <c r="B2090" s="4">
        <v>27</v>
      </c>
      <c r="C2090" s="16">
        <v>260635</v>
      </c>
      <c r="D2090" s="16">
        <v>8987</v>
      </c>
      <c r="E2090" s="16">
        <v>5335</v>
      </c>
      <c r="F2090" s="16">
        <v>11831</v>
      </c>
      <c r="G2090" s="16">
        <v>29</v>
      </c>
      <c r="H2090" s="16">
        <v>1901.2172</v>
      </c>
      <c r="I2090" s="18"/>
    </row>
    <row r="2091" spans="1:9" x14ac:dyDescent="0.15">
      <c r="B2091" s="4">
        <v>28</v>
      </c>
      <c r="C2091" s="16">
        <v>639905</v>
      </c>
      <c r="D2091" s="16">
        <v>16407</v>
      </c>
      <c r="E2091" s="16">
        <v>12887</v>
      </c>
      <c r="F2091" s="16">
        <v>21687</v>
      </c>
      <c r="G2091" s="16">
        <v>39</v>
      </c>
      <c r="H2091" s="16">
        <v>2420.5771</v>
      </c>
      <c r="I2091" s="18"/>
    </row>
    <row r="2092" spans="1:9" x14ac:dyDescent="0.15">
      <c r="B2092" s="4">
        <v>29</v>
      </c>
      <c r="C2092" s="16">
        <v>224405</v>
      </c>
      <c r="D2092" s="16">
        <v>11810</v>
      </c>
      <c r="E2092" s="16">
        <v>10647</v>
      </c>
      <c r="F2092" s="16">
        <v>13079</v>
      </c>
      <c r="G2092" s="16">
        <v>19</v>
      </c>
      <c r="H2092" s="16">
        <v>761.32029999999997</v>
      </c>
      <c r="I2092" s="18"/>
    </row>
    <row r="2093" spans="1:9" x14ac:dyDescent="0.15">
      <c r="B2093" s="4">
        <v>30</v>
      </c>
      <c r="C2093" s="16">
        <v>263747</v>
      </c>
      <c r="D2093" s="16">
        <v>12559</v>
      </c>
      <c r="E2093" s="16">
        <v>10615</v>
      </c>
      <c r="F2093" s="16">
        <v>14551</v>
      </c>
      <c r="G2093" s="16">
        <v>21</v>
      </c>
      <c r="H2093" s="16">
        <v>1023.4952</v>
      </c>
      <c r="I2093" s="18"/>
    </row>
    <row r="2094" spans="1:9" x14ac:dyDescent="0.15">
      <c r="A2094" s="6"/>
      <c r="B2094" s="4">
        <v>31</v>
      </c>
      <c r="C2094" s="16">
        <v>773241</v>
      </c>
      <c r="D2094" s="16">
        <v>16451</v>
      </c>
      <c r="E2094" s="16">
        <v>11703</v>
      </c>
      <c r="F2094" s="16">
        <v>23767</v>
      </c>
      <c r="G2094" s="16">
        <v>47</v>
      </c>
      <c r="H2094" s="16">
        <v>3283.9933999999998</v>
      </c>
      <c r="I2094" s="18"/>
    </row>
    <row r="2095" spans="1:9" x14ac:dyDescent="0.15">
      <c r="A2095" s="11"/>
      <c r="B2095" s="5">
        <v>32</v>
      </c>
      <c r="C2095" s="16">
        <v>611750</v>
      </c>
      <c r="D2095" s="16">
        <v>14565</v>
      </c>
      <c r="E2095" s="16">
        <v>9431</v>
      </c>
      <c r="F2095" s="16">
        <v>19223</v>
      </c>
      <c r="G2095" s="16">
        <v>42</v>
      </c>
      <c r="H2095" s="16">
        <v>2524.8923</v>
      </c>
      <c r="I2095" s="18"/>
    </row>
    <row r="2096" spans="1:9" x14ac:dyDescent="0.15">
      <c r="B2096" s="4">
        <v>33</v>
      </c>
      <c r="C2096" s="16">
        <v>382945</v>
      </c>
      <c r="D2096" s="16">
        <v>9819</v>
      </c>
      <c r="E2096" s="16">
        <v>4855</v>
      </c>
      <c r="F2096" s="16">
        <v>18295</v>
      </c>
      <c r="G2096" s="16">
        <v>39</v>
      </c>
      <c r="H2096" s="16">
        <v>3327.7168000000001</v>
      </c>
      <c r="I2096" s="18"/>
    </row>
    <row r="2097" spans="2:9" x14ac:dyDescent="0.15">
      <c r="B2097" s="4">
        <v>34</v>
      </c>
      <c r="C2097" s="16">
        <v>185343</v>
      </c>
      <c r="D2097" s="16">
        <v>7413</v>
      </c>
      <c r="E2097" s="16">
        <v>5175</v>
      </c>
      <c r="F2097" s="16">
        <v>9943</v>
      </c>
      <c r="G2097" s="16">
        <v>25</v>
      </c>
      <c r="H2097" s="16">
        <v>1396.7577000000001</v>
      </c>
      <c r="I2097" s="18"/>
    </row>
    <row r="2098" spans="2:9" x14ac:dyDescent="0.15">
      <c r="B2098" s="4">
        <v>35</v>
      </c>
      <c r="C2098" s="16">
        <v>166718</v>
      </c>
      <c r="D2098" s="16">
        <v>9262</v>
      </c>
      <c r="E2098" s="16">
        <v>4695</v>
      </c>
      <c r="F2098" s="16">
        <v>11863</v>
      </c>
      <c r="G2098" s="16">
        <v>18</v>
      </c>
      <c r="H2098" s="16">
        <v>2242.6016</v>
      </c>
      <c r="I2098" s="18"/>
    </row>
    <row r="2099" spans="2:9" x14ac:dyDescent="0.15">
      <c r="B2099" s="4">
        <v>36</v>
      </c>
      <c r="C2099" s="16">
        <v>282426</v>
      </c>
      <c r="D2099" s="16">
        <v>12837</v>
      </c>
      <c r="E2099" s="16">
        <v>8439</v>
      </c>
      <c r="F2099" s="16">
        <v>15479</v>
      </c>
      <c r="G2099" s="16">
        <v>22</v>
      </c>
      <c r="H2099" s="16">
        <v>1870.5174999999999</v>
      </c>
      <c r="I2099" s="18"/>
    </row>
    <row r="2100" spans="2:9" x14ac:dyDescent="0.15">
      <c r="B2100" s="4">
        <v>37</v>
      </c>
      <c r="C2100" s="16">
        <v>843358</v>
      </c>
      <c r="D2100" s="16">
        <v>16867</v>
      </c>
      <c r="E2100" s="16">
        <v>9879</v>
      </c>
      <c r="F2100" s="16">
        <v>26583</v>
      </c>
      <c r="G2100" s="16">
        <v>50</v>
      </c>
      <c r="H2100" s="16">
        <v>4290.3419999999996</v>
      </c>
      <c r="I2100" s="18"/>
    </row>
    <row r="2101" spans="2:9" x14ac:dyDescent="0.15">
      <c r="B2101" s="4">
        <v>38</v>
      </c>
      <c r="C2101" s="16">
        <v>323391</v>
      </c>
      <c r="D2101" s="16">
        <v>12935</v>
      </c>
      <c r="E2101" s="16">
        <v>10039</v>
      </c>
      <c r="F2101" s="16">
        <v>16407</v>
      </c>
      <c r="G2101" s="16">
        <v>25</v>
      </c>
      <c r="H2101" s="16">
        <v>2146.2898</v>
      </c>
      <c r="I2101" s="18"/>
    </row>
    <row r="2102" spans="2:9" x14ac:dyDescent="0.15">
      <c r="B2102" s="4">
        <v>39</v>
      </c>
      <c r="C2102" s="16">
        <v>315816</v>
      </c>
      <c r="D2102" s="16">
        <v>13159</v>
      </c>
      <c r="E2102" s="16">
        <v>8599</v>
      </c>
      <c r="F2102" s="16">
        <v>17527</v>
      </c>
      <c r="G2102" s="16">
        <v>24</v>
      </c>
      <c r="H2102" s="16">
        <v>2690.5659999999998</v>
      </c>
      <c r="I2102" s="18"/>
    </row>
    <row r="2103" spans="2:9" x14ac:dyDescent="0.15">
      <c r="B2103" s="4">
        <v>40</v>
      </c>
      <c r="C2103" s="16">
        <v>417376</v>
      </c>
      <c r="D2103" s="16">
        <v>13043</v>
      </c>
      <c r="E2103" s="16">
        <v>8471</v>
      </c>
      <c r="F2103" s="16">
        <v>17463</v>
      </c>
      <c r="G2103" s="16">
        <v>32</v>
      </c>
      <c r="H2103" s="16">
        <v>2378.6439999999998</v>
      </c>
      <c r="I2103" s="18"/>
    </row>
    <row r="2104" spans="2:9" x14ac:dyDescent="0.15">
      <c r="B2104" s="4">
        <v>41</v>
      </c>
      <c r="C2104" s="16">
        <v>303231</v>
      </c>
      <c r="D2104" s="16">
        <v>12129</v>
      </c>
      <c r="E2104" s="16">
        <v>10135</v>
      </c>
      <c r="F2104" s="16">
        <v>14711</v>
      </c>
      <c r="G2104" s="16">
        <v>25</v>
      </c>
      <c r="H2104" s="16">
        <v>1250.1424999999999</v>
      </c>
      <c r="I2104" s="18"/>
    </row>
    <row r="2105" spans="2:9" x14ac:dyDescent="0.15">
      <c r="B2105" s="4">
        <v>42</v>
      </c>
      <c r="C2105" s="16">
        <v>1188367</v>
      </c>
      <c r="D2105" s="16">
        <v>16279</v>
      </c>
      <c r="E2105" s="16">
        <v>10039</v>
      </c>
      <c r="F2105" s="16">
        <v>25879</v>
      </c>
      <c r="G2105" s="16">
        <v>73</v>
      </c>
      <c r="H2105" s="16">
        <v>3881.3036999999999</v>
      </c>
      <c r="I2105" s="18"/>
    </row>
    <row r="2106" spans="2:9" x14ac:dyDescent="0.15">
      <c r="B2106" s="4">
        <v>43</v>
      </c>
      <c r="C2106" s="16">
        <v>277850</v>
      </c>
      <c r="D2106" s="16">
        <v>12629</v>
      </c>
      <c r="E2106" s="16">
        <v>9623</v>
      </c>
      <c r="F2106" s="16">
        <v>17015</v>
      </c>
      <c r="G2106" s="16">
        <v>22</v>
      </c>
      <c r="H2106" s="16">
        <v>2128.5693000000001</v>
      </c>
      <c r="I2106" s="18"/>
    </row>
    <row r="2107" spans="2:9" x14ac:dyDescent="0.15">
      <c r="B2107" s="4">
        <v>44</v>
      </c>
      <c r="C2107" s="16">
        <v>401916</v>
      </c>
      <c r="D2107" s="16">
        <v>11164</v>
      </c>
      <c r="E2107" s="16">
        <v>5143</v>
      </c>
      <c r="F2107" s="16">
        <v>16599</v>
      </c>
      <c r="G2107" s="16">
        <v>36</v>
      </c>
      <c r="H2107" s="16">
        <v>2851.44</v>
      </c>
      <c r="I2107" s="18"/>
    </row>
    <row r="2108" spans="2:9" x14ac:dyDescent="0.15">
      <c r="B2108" s="4">
        <v>45</v>
      </c>
      <c r="C2108" s="16">
        <v>373216</v>
      </c>
      <c r="D2108" s="16">
        <v>11663</v>
      </c>
      <c r="E2108" s="16">
        <v>7927</v>
      </c>
      <c r="F2108" s="16">
        <v>15383</v>
      </c>
      <c r="G2108" s="16">
        <v>32</v>
      </c>
      <c r="H2108" s="16">
        <v>1927.4865</v>
      </c>
      <c r="I2108" s="18"/>
    </row>
    <row r="2109" spans="2:9" x14ac:dyDescent="0.15">
      <c r="B2109" s="4">
        <v>46</v>
      </c>
      <c r="C2109" s="16">
        <v>259606</v>
      </c>
      <c r="D2109" s="16">
        <v>9984</v>
      </c>
      <c r="E2109" s="16">
        <v>7511</v>
      </c>
      <c r="F2109" s="16">
        <v>12567</v>
      </c>
      <c r="G2109" s="16">
        <v>26</v>
      </c>
      <c r="H2109" s="16">
        <v>1531.4004</v>
      </c>
      <c r="I2109" s="18"/>
    </row>
    <row r="2110" spans="2:9" x14ac:dyDescent="0.15">
      <c r="B2110" s="4">
        <v>47</v>
      </c>
      <c r="C2110" s="16">
        <v>818230</v>
      </c>
      <c r="D2110" s="16">
        <v>14107</v>
      </c>
      <c r="E2110" s="16">
        <v>9015</v>
      </c>
      <c r="F2110" s="16">
        <v>23511</v>
      </c>
      <c r="G2110" s="16">
        <v>58</v>
      </c>
      <c r="H2110" s="16">
        <v>3578.9043000000001</v>
      </c>
      <c r="I2110" s="18"/>
    </row>
    <row r="2111" spans="2:9" x14ac:dyDescent="0.15">
      <c r="B2111" s="4">
        <v>48</v>
      </c>
      <c r="C2111" s="16">
        <v>437706</v>
      </c>
      <c r="D2111" s="16">
        <v>11518</v>
      </c>
      <c r="E2111" s="16">
        <v>5719</v>
      </c>
      <c r="F2111" s="16">
        <v>19223</v>
      </c>
      <c r="G2111" s="16">
        <v>38</v>
      </c>
      <c r="H2111" s="16">
        <v>3876.0151000000001</v>
      </c>
      <c r="I2111" s="18"/>
    </row>
    <row r="2112" spans="2:9" x14ac:dyDescent="0.15">
      <c r="B2112" s="4">
        <v>49</v>
      </c>
      <c r="C2112" s="16">
        <v>552321</v>
      </c>
      <c r="D2112" s="16">
        <v>14162</v>
      </c>
      <c r="E2112" s="16">
        <v>7287</v>
      </c>
      <c r="F2112" s="16">
        <v>22231</v>
      </c>
      <c r="G2112" s="16">
        <v>39</v>
      </c>
      <c r="H2112" s="16">
        <v>3901.5873999999999</v>
      </c>
      <c r="I2112" s="18"/>
    </row>
    <row r="2113" spans="2:9" x14ac:dyDescent="0.15">
      <c r="B2113" s="4">
        <v>50</v>
      </c>
      <c r="C2113" s="16">
        <v>400594</v>
      </c>
      <c r="D2113" s="16">
        <v>13353</v>
      </c>
      <c r="E2113" s="16">
        <v>10487</v>
      </c>
      <c r="F2113" s="16">
        <v>18903</v>
      </c>
      <c r="G2113" s="16">
        <v>30</v>
      </c>
      <c r="H2113" s="16">
        <v>2159.6408999999999</v>
      </c>
      <c r="I2113" s="18"/>
    </row>
    <row r="2114" spans="2:9" x14ac:dyDescent="0.15">
      <c r="B2114" s="4">
        <v>51</v>
      </c>
      <c r="C2114" s="16">
        <v>431192</v>
      </c>
      <c r="D2114" s="16">
        <v>10779</v>
      </c>
      <c r="E2114" s="16">
        <v>7159</v>
      </c>
      <c r="F2114" s="16">
        <v>15607</v>
      </c>
      <c r="G2114" s="16">
        <v>40</v>
      </c>
      <c r="H2114" s="16">
        <v>1855.8098</v>
      </c>
      <c r="I2114" s="18"/>
    </row>
    <row r="2115" spans="2:9" x14ac:dyDescent="0.15">
      <c r="B2115" s="4">
        <v>52</v>
      </c>
      <c r="C2115" s="16">
        <v>201269</v>
      </c>
      <c r="D2115" s="16">
        <v>10593</v>
      </c>
      <c r="E2115" s="16">
        <v>7799</v>
      </c>
      <c r="F2115" s="16">
        <v>12727</v>
      </c>
      <c r="G2115" s="16">
        <v>19</v>
      </c>
      <c r="H2115" s="16">
        <v>1315.8557000000001</v>
      </c>
      <c r="I2115" s="18"/>
    </row>
    <row r="2116" spans="2:9" x14ac:dyDescent="0.15">
      <c r="B2116" s="4">
        <v>53</v>
      </c>
      <c r="C2116" s="16">
        <v>485908</v>
      </c>
      <c r="D2116" s="16">
        <v>11043</v>
      </c>
      <c r="E2116" s="16">
        <v>4631</v>
      </c>
      <c r="F2116" s="16">
        <v>18807</v>
      </c>
      <c r="G2116" s="16">
        <v>44</v>
      </c>
      <c r="H2116" s="16">
        <v>3789.8305999999998</v>
      </c>
      <c r="I2116" s="18"/>
    </row>
    <row r="2117" spans="2:9" x14ac:dyDescent="0.15">
      <c r="B2117" s="4">
        <v>54</v>
      </c>
      <c r="C2117" s="16">
        <v>1014796</v>
      </c>
      <c r="D2117" s="16">
        <v>19515</v>
      </c>
      <c r="E2117" s="16">
        <v>13527</v>
      </c>
      <c r="F2117" s="16">
        <v>27671</v>
      </c>
      <c r="G2117" s="16">
        <v>52</v>
      </c>
      <c r="H2117" s="16">
        <v>3693.5243999999998</v>
      </c>
      <c r="I2117" s="18"/>
    </row>
    <row r="2118" spans="2:9" x14ac:dyDescent="0.15">
      <c r="B2118" s="4">
        <v>55</v>
      </c>
      <c r="C2118" s="16">
        <v>316452</v>
      </c>
      <c r="D2118" s="16">
        <v>11301</v>
      </c>
      <c r="E2118" s="16">
        <v>7927</v>
      </c>
      <c r="F2118" s="16">
        <v>14903</v>
      </c>
      <c r="G2118" s="16">
        <v>28</v>
      </c>
      <c r="H2118" s="16">
        <v>2171.105</v>
      </c>
      <c r="I2118" s="18"/>
    </row>
    <row r="2119" spans="2:9" x14ac:dyDescent="0.15">
      <c r="B2119" s="4">
        <v>56</v>
      </c>
      <c r="C2119" s="16">
        <v>412471</v>
      </c>
      <c r="D2119" s="16">
        <v>12499</v>
      </c>
      <c r="E2119" s="16">
        <v>8087</v>
      </c>
      <c r="F2119" s="16">
        <v>18807</v>
      </c>
      <c r="G2119" s="16">
        <v>33</v>
      </c>
      <c r="H2119" s="16">
        <v>2892.1716000000001</v>
      </c>
      <c r="I2119" s="18"/>
    </row>
    <row r="2120" spans="2:9" x14ac:dyDescent="0.15">
      <c r="B2120" s="4">
        <v>57</v>
      </c>
      <c r="C2120" s="16">
        <v>122421</v>
      </c>
      <c r="D2120" s="16">
        <v>6443</v>
      </c>
      <c r="E2120" s="16">
        <v>4311</v>
      </c>
      <c r="F2120" s="16">
        <v>8823</v>
      </c>
      <c r="G2120" s="16">
        <v>19</v>
      </c>
      <c r="H2120" s="16">
        <v>1160.5220999999999</v>
      </c>
      <c r="I2120" s="18"/>
    </row>
    <row r="2121" spans="2:9" x14ac:dyDescent="0.15">
      <c r="B2121" s="4">
        <v>58</v>
      </c>
      <c r="C2121" s="16">
        <v>389969</v>
      </c>
      <c r="D2121" s="16">
        <v>16955</v>
      </c>
      <c r="E2121" s="16">
        <v>13175</v>
      </c>
      <c r="F2121" s="16">
        <v>20887</v>
      </c>
      <c r="G2121" s="16">
        <v>23</v>
      </c>
      <c r="H2121" s="16">
        <v>2297.0056</v>
      </c>
      <c r="I2121" s="18"/>
    </row>
    <row r="2122" spans="2:9" x14ac:dyDescent="0.15">
      <c r="B2122" s="4">
        <v>59</v>
      </c>
      <c r="C2122" s="16">
        <v>425202</v>
      </c>
      <c r="D2122" s="16">
        <v>14173</v>
      </c>
      <c r="E2122" s="16">
        <v>9751</v>
      </c>
      <c r="F2122" s="16">
        <v>18103</v>
      </c>
      <c r="G2122" s="16">
        <v>30</v>
      </c>
      <c r="H2122" s="16">
        <v>2188.7719999999999</v>
      </c>
      <c r="I2122" s="18"/>
    </row>
    <row r="2123" spans="2:9" x14ac:dyDescent="0.15">
      <c r="B2123" s="4">
        <v>60</v>
      </c>
      <c r="C2123" s="16">
        <v>305054</v>
      </c>
      <c r="D2123" s="16">
        <v>16947</v>
      </c>
      <c r="E2123" s="16">
        <v>14263</v>
      </c>
      <c r="F2123" s="16">
        <v>19639</v>
      </c>
      <c r="G2123" s="16">
        <v>18</v>
      </c>
      <c r="H2123" s="16">
        <v>1140.6969999999999</v>
      </c>
      <c r="I2123" s="18"/>
    </row>
    <row r="2124" spans="2:9" x14ac:dyDescent="0.15">
      <c r="B2124" s="4">
        <v>61</v>
      </c>
      <c r="C2124" s="16">
        <v>280016</v>
      </c>
      <c r="D2124" s="16">
        <v>17501</v>
      </c>
      <c r="E2124" s="16">
        <v>14871</v>
      </c>
      <c r="F2124" s="16">
        <v>19831</v>
      </c>
      <c r="G2124" s="16">
        <v>16</v>
      </c>
      <c r="H2124" s="16">
        <v>1190.0226</v>
      </c>
      <c r="I2124" s="18"/>
    </row>
    <row r="2125" spans="2:9" x14ac:dyDescent="0.15">
      <c r="B2125" s="4">
        <v>62</v>
      </c>
      <c r="C2125" s="16">
        <v>844189</v>
      </c>
      <c r="D2125" s="16">
        <v>19632</v>
      </c>
      <c r="E2125" s="16">
        <v>14999</v>
      </c>
      <c r="F2125" s="16">
        <v>25719</v>
      </c>
      <c r="G2125" s="16">
        <v>43</v>
      </c>
      <c r="H2125" s="16">
        <v>2751.837</v>
      </c>
      <c r="I2125" s="18"/>
    </row>
    <row r="2126" spans="2:9" x14ac:dyDescent="0.15">
      <c r="B2126" s="4">
        <v>63</v>
      </c>
      <c r="C2126" s="16">
        <v>515585</v>
      </c>
      <c r="D2126" s="16">
        <v>13220</v>
      </c>
      <c r="E2126" s="16">
        <v>9623</v>
      </c>
      <c r="F2126" s="16">
        <v>19543</v>
      </c>
      <c r="G2126" s="16">
        <v>39</v>
      </c>
      <c r="H2126" s="16">
        <v>2814.3123000000001</v>
      </c>
      <c r="I2126" s="18"/>
    </row>
    <row r="2127" spans="2:9" x14ac:dyDescent="0.15">
      <c r="B2127" s="4">
        <v>64</v>
      </c>
      <c r="C2127" s="16">
        <v>129090</v>
      </c>
      <c r="D2127" s="16">
        <v>9220</v>
      </c>
      <c r="E2127" s="16">
        <v>7799</v>
      </c>
      <c r="F2127" s="16">
        <v>11255</v>
      </c>
      <c r="G2127" s="16">
        <v>14</v>
      </c>
      <c r="H2127" s="16">
        <v>983.40436</v>
      </c>
      <c r="I2127" s="18"/>
    </row>
    <row r="2128" spans="2:9" x14ac:dyDescent="0.15">
      <c r="B2128" s="4">
        <v>65</v>
      </c>
      <c r="C2128" s="16">
        <v>483432</v>
      </c>
      <c r="D2128" s="16">
        <v>20143</v>
      </c>
      <c r="E2128" s="16">
        <v>14935</v>
      </c>
      <c r="F2128" s="16">
        <v>27095</v>
      </c>
      <c r="G2128" s="16">
        <v>24</v>
      </c>
      <c r="H2128" s="16">
        <v>3524.6545000000001</v>
      </c>
      <c r="I2128" s="18"/>
    </row>
    <row r="2129" spans="1:9" x14ac:dyDescent="0.15">
      <c r="B2129" s="4">
        <v>66</v>
      </c>
      <c r="C2129" s="16">
        <v>573332</v>
      </c>
      <c r="D2129" s="16">
        <v>13030</v>
      </c>
      <c r="E2129" s="16">
        <v>9015</v>
      </c>
      <c r="F2129" s="16">
        <v>18935</v>
      </c>
      <c r="G2129" s="16">
        <v>44</v>
      </c>
      <c r="H2129" s="16">
        <v>2533.6646000000001</v>
      </c>
      <c r="I2129" s="18"/>
    </row>
    <row r="2130" spans="1:9" x14ac:dyDescent="0.15">
      <c r="B2130" s="4">
        <v>67</v>
      </c>
      <c r="C2130" s="16">
        <v>255153</v>
      </c>
      <c r="D2130" s="16">
        <v>11093</v>
      </c>
      <c r="E2130" s="16">
        <v>8503</v>
      </c>
      <c r="F2130" s="16">
        <v>13495</v>
      </c>
      <c r="G2130" s="16">
        <v>23</v>
      </c>
      <c r="H2130" s="16">
        <v>1489.2422999999999</v>
      </c>
      <c r="I2130" s="18"/>
    </row>
    <row r="2131" spans="1:9" x14ac:dyDescent="0.15">
      <c r="B2131" s="4">
        <v>68</v>
      </c>
      <c r="C2131" s="16">
        <v>321484</v>
      </c>
      <c r="D2131" s="16">
        <v>16074</v>
      </c>
      <c r="E2131" s="16">
        <v>13271</v>
      </c>
      <c r="F2131" s="16">
        <v>19543</v>
      </c>
      <c r="G2131" s="16">
        <v>20</v>
      </c>
      <c r="H2131" s="16">
        <v>1841.4059999999999</v>
      </c>
      <c r="I2131" s="18"/>
    </row>
    <row r="2132" spans="1:9" x14ac:dyDescent="0.15">
      <c r="B2132" s="4">
        <v>69</v>
      </c>
      <c r="C2132" s="16">
        <v>227436</v>
      </c>
      <c r="D2132" s="16">
        <v>11371</v>
      </c>
      <c r="E2132" s="16">
        <v>8407</v>
      </c>
      <c r="F2132" s="16">
        <v>14327</v>
      </c>
      <c r="G2132" s="16">
        <v>20</v>
      </c>
      <c r="H2132" s="16">
        <v>1735.3226</v>
      </c>
      <c r="I2132" s="18"/>
    </row>
    <row r="2133" spans="1:9" x14ac:dyDescent="0.15">
      <c r="B2133" s="4">
        <v>70</v>
      </c>
      <c r="C2133" s="5">
        <v>691462</v>
      </c>
      <c r="D2133" s="5">
        <v>16463</v>
      </c>
      <c r="E2133" s="5">
        <v>10487</v>
      </c>
      <c r="F2133" s="5">
        <v>23351</v>
      </c>
      <c r="G2133" s="5">
        <v>42</v>
      </c>
      <c r="H2133" s="5">
        <v>2911.7368000000001</v>
      </c>
      <c r="I2133" s="6"/>
    </row>
    <row r="2134" spans="1:9" x14ac:dyDescent="0.15">
      <c r="B2134" s="4">
        <v>71</v>
      </c>
      <c r="C2134" s="5">
        <v>218969</v>
      </c>
      <c r="D2134" s="5">
        <v>14597</v>
      </c>
      <c r="E2134" s="5">
        <v>11223</v>
      </c>
      <c r="F2134" s="5">
        <v>16087</v>
      </c>
      <c r="G2134" s="5">
        <v>15</v>
      </c>
      <c r="H2134" s="5">
        <v>1404.3001999999999</v>
      </c>
      <c r="I2134" s="6"/>
    </row>
    <row r="2135" spans="1:9" x14ac:dyDescent="0.15">
      <c r="B2135" s="4">
        <v>72</v>
      </c>
      <c r="C2135" s="5">
        <v>415465</v>
      </c>
      <c r="D2135" s="5">
        <v>13402</v>
      </c>
      <c r="E2135" s="5">
        <v>10103</v>
      </c>
      <c r="F2135" s="5">
        <v>17239</v>
      </c>
      <c r="G2135" s="5">
        <v>31</v>
      </c>
      <c r="H2135" s="5">
        <v>1989.4865</v>
      </c>
      <c r="I2135" s="6"/>
    </row>
    <row r="2136" spans="1:9" x14ac:dyDescent="0.15">
      <c r="B2136" s="4">
        <v>73</v>
      </c>
      <c r="C2136" s="5">
        <v>572149</v>
      </c>
      <c r="D2136" s="5">
        <v>11218</v>
      </c>
      <c r="E2136" s="5">
        <v>2103</v>
      </c>
      <c r="F2136" s="5">
        <v>22327</v>
      </c>
      <c r="G2136" s="5">
        <v>51</v>
      </c>
      <c r="H2136" s="5">
        <v>5304.6419999999998</v>
      </c>
      <c r="I2136" s="6"/>
    </row>
    <row r="2137" spans="1:9" x14ac:dyDescent="0.15">
      <c r="B2137" s="4">
        <v>74</v>
      </c>
      <c r="C2137" s="5">
        <v>239044</v>
      </c>
      <c r="D2137" s="5">
        <v>8537</v>
      </c>
      <c r="E2137" s="5">
        <v>5335</v>
      </c>
      <c r="F2137" s="5">
        <v>11511</v>
      </c>
      <c r="G2137" s="5">
        <v>28</v>
      </c>
      <c r="H2137" s="5">
        <v>1561.1017999999999</v>
      </c>
      <c r="I2137" s="6"/>
    </row>
    <row r="2138" spans="1:9" x14ac:dyDescent="0.15">
      <c r="B2138" s="4">
        <v>75</v>
      </c>
      <c r="C2138" s="5">
        <v>154790</v>
      </c>
      <c r="D2138" s="5">
        <v>15479</v>
      </c>
      <c r="E2138" s="5">
        <v>13719</v>
      </c>
      <c r="F2138" s="5">
        <v>17143</v>
      </c>
      <c r="G2138" s="5">
        <v>10</v>
      </c>
      <c r="H2138" s="5">
        <v>954.77094</v>
      </c>
      <c r="I2138" s="6"/>
    </row>
    <row r="2139" spans="1:9" x14ac:dyDescent="0.15">
      <c r="B2139" s="4">
        <v>76</v>
      </c>
      <c r="C2139" s="5">
        <v>723834</v>
      </c>
      <c r="D2139" s="5">
        <v>13404</v>
      </c>
      <c r="E2139" s="5">
        <v>4823</v>
      </c>
      <c r="F2139" s="5">
        <v>24503</v>
      </c>
      <c r="G2139" s="5">
        <v>54</v>
      </c>
      <c r="H2139" s="5">
        <v>5079.6660000000002</v>
      </c>
      <c r="I2139" s="6"/>
    </row>
    <row r="2140" spans="1:9" x14ac:dyDescent="0.15">
      <c r="B2140" s="4">
        <v>77</v>
      </c>
      <c r="C2140" s="5">
        <v>251070</v>
      </c>
      <c r="D2140" s="5">
        <v>13948</v>
      </c>
      <c r="E2140" s="5">
        <v>12951</v>
      </c>
      <c r="F2140" s="5">
        <v>14999</v>
      </c>
      <c r="G2140" s="5">
        <v>18</v>
      </c>
      <c r="H2140" s="5">
        <v>592.72460000000001</v>
      </c>
      <c r="I2140" s="6"/>
    </row>
    <row r="2141" spans="1:9" x14ac:dyDescent="0.15">
      <c r="B2141" s="4">
        <v>78</v>
      </c>
      <c r="C2141" s="5">
        <v>258528</v>
      </c>
      <c r="D2141" s="5">
        <v>8079</v>
      </c>
      <c r="E2141" s="5">
        <v>5623</v>
      </c>
      <c r="F2141" s="5">
        <v>10615</v>
      </c>
      <c r="G2141" s="5">
        <v>32</v>
      </c>
      <c r="H2141" s="5">
        <v>1570.3050000000001</v>
      </c>
      <c r="I2141" s="6"/>
    </row>
    <row r="2142" spans="1:9" x14ac:dyDescent="0.15">
      <c r="A2142" s="13"/>
      <c r="B2142" s="4">
        <v>79</v>
      </c>
      <c r="C2142" s="5">
        <v>480234</v>
      </c>
      <c r="D2142" s="5">
        <v>12637</v>
      </c>
      <c r="E2142" s="5">
        <v>9143</v>
      </c>
      <c r="F2142" s="5">
        <v>16439</v>
      </c>
      <c r="G2142" s="5">
        <v>38</v>
      </c>
      <c r="H2142" s="5">
        <v>2137.9194000000002</v>
      </c>
      <c r="I2142" s="6"/>
    </row>
    <row r="2143" spans="1:9" x14ac:dyDescent="0.15">
      <c r="A2143" s="5"/>
      <c r="B2143" s="4">
        <v>80</v>
      </c>
      <c r="C2143" s="5">
        <v>164597</v>
      </c>
      <c r="D2143" s="10">
        <v>8663</v>
      </c>
      <c r="E2143" s="5">
        <v>5399</v>
      </c>
      <c r="F2143" s="5">
        <v>10871</v>
      </c>
      <c r="G2143" s="5">
        <v>19</v>
      </c>
      <c r="H2143" s="5">
        <v>1501.3878</v>
      </c>
      <c r="I2143" s="6"/>
    </row>
    <row r="2144" spans="1:9" x14ac:dyDescent="0.15">
      <c r="A2144" s="5"/>
      <c r="B2144" s="4">
        <v>81</v>
      </c>
      <c r="C2144" s="5">
        <v>463460</v>
      </c>
      <c r="D2144" s="5">
        <v>16552</v>
      </c>
      <c r="E2144" s="5">
        <v>12215</v>
      </c>
      <c r="F2144" s="5">
        <v>20503</v>
      </c>
      <c r="G2144" s="5">
        <v>28</v>
      </c>
      <c r="H2144" s="5">
        <v>2283.2226999999998</v>
      </c>
      <c r="I2144" s="6"/>
    </row>
    <row r="2145" spans="2:9" x14ac:dyDescent="0.15">
      <c r="B2145" s="4">
        <v>82</v>
      </c>
      <c r="C2145" s="5">
        <v>675398</v>
      </c>
      <c r="D2145" s="5">
        <v>16080</v>
      </c>
      <c r="E2145" s="5">
        <v>11287</v>
      </c>
      <c r="F2145" s="5">
        <v>23575</v>
      </c>
      <c r="G2145" s="5">
        <v>42</v>
      </c>
      <c r="H2145" s="5">
        <v>3052.6977999999999</v>
      </c>
      <c r="I2145" s="6"/>
    </row>
    <row r="2146" spans="2:9" x14ac:dyDescent="0.15">
      <c r="B2146" s="4">
        <v>83</v>
      </c>
      <c r="C2146" s="5">
        <v>724893</v>
      </c>
      <c r="D2146" s="5">
        <v>16857</v>
      </c>
      <c r="E2146" s="5">
        <v>10135</v>
      </c>
      <c r="F2146" s="5">
        <v>25719</v>
      </c>
      <c r="G2146" s="5">
        <v>43</v>
      </c>
      <c r="H2146" s="5">
        <v>4497.3744999999999</v>
      </c>
      <c r="I2146" s="6"/>
    </row>
    <row r="2147" spans="2:9" x14ac:dyDescent="0.15">
      <c r="B2147" s="4">
        <v>84</v>
      </c>
      <c r="C2147" s="5">
        <v>789923</v>
      </c>
      <c r="D2147" s="5">
        <v>14904</v>
      </c>
      <c r="E2147" s="5">
        <v>8695</v>
      </c>
      <c r="F2147" s="5">
        <v>24023</v>
      </c>
      <c r="G2147" s="5">
        <v>53</v>
      </c>
      <c r="H2147" s="5">
        <v>4503.42</v>
      </c>
      <c r="I2147" s="6"/>
    </row>
    <row r="2148" spans="2:9" x14ac:dyDescent="0.15">
      <c r="B2148" s="4">
        <v>85</v>
      </c>
      <c r="C2148" s="5">
        <v>318915</v>
      </c>
      <c r="D2148" s="5">
        <v>15186</v>
      </c>
      <c r="E2148" s="5">
        <v>10935</v>
      </c>
      <c r="F2148" s="5">
        <v>18967</v>
      </c>
      <c r="G2148" s="5">
        <v>21</v>
      </c>
      <c r="H2148" s="5">
        <v>1708.5806</v>
      </c>
      <c r="I2148" s="6"/>
    </row>
    <row r="2149" spans="2:9" x14ac:dyDescent="0.15">
      <c r="B2149" s="4">
        <v>86</v>
      </c>
      <c r="C2149" s="5">
        <v>411662</v>
      </c>
      <c r="D2149" s="5">
        <v>12107</v>
      </c>
      <c r="E2149" s="5">
        <v>8983</v>
      </c>
      <c r="F2149" s="5">
        <v>17111</v>
      </c>
      <c r="G2149" s="5">
        <v>34</v>
      </c>
      <c r="H2149" s="5">
        <v>1931.3263999999999</v>
      </c>
      <c r="I2149" s="6"/>
    </row>
    <row r="2150" spans="2:9" x14ac:dyDescent="0.15">
      <c r="B2150" s="4">
        <v>87</v>
      </c>
      <c r="C2150" s="5">
        <v>424622</v>
      </c>
      <c r="D2150" s="7">
        <v>12488</v>
      </c>
      <c r="E2150" s="5">
        <v>8183</v>
      </c>
      <c r="F2150" s="5">
        <v>17815</v>
      </c>
      <c r="G2150" s="5">
        <v>34</v>
      </c>
      <c r="H2150" s="5">
        <v>2838.491</v>
      </c>
      <c r="I2150" s="6"/>
    </row>
    <row r="2151" spans="2:9" x14ac:dyDescent="0.15">
      <c r="B2151" s="4">
        <v>88</v>
      </c>
      <c r="C2151" s="5">
        <v>538359</v>
      </c>
      <c r="D2151" s="5">
        <v>16313</v>
      </c>
      <c r="E2151" s="5">
        <v>11127</v>
      </c>
      <c r="F2151" s="5">
        <v>23607</v>
      </c>
      <c r="G2151" s="5">
        <v>33</v>
      </c>
      <c r="H2151" s="5">
        <v>3626.9067</v>
      </c>
      <c r="I2151" s="6"/>
    </row>
    <row r="2152" spans="2:9" x14ac:dyDescent="0.15">
      <c r="B2152" s="4">
        <v>89</v>
      </c>
      <c r="C2152" s="5">
        <v>154402</v>
      </c>
      <c r="D2152" s="5">
        <v>11028</v>
      </c>
      <c r="E2152" s="5">
        <v>9527</v>
      </c>
      <c r="F2152" s="5">
        <v>12855</v>
      </c>
      <c r="G2152" s="5">
        <v>14</v>
      </c>
      <c r="H2152" s="5">
        <v>900.77562999999998</v>
      </c>
      <c r="I2152" s="6"/>
    </row>
    <row r="2153" spans="2:9" x14ac:dyDescent="0.15">
      <c r="B2153" s="4">
        <v>90</v>
      </c>
      <c r="C2153" s="5">
        <v>802251</v>
      </c>
      <c r="D2153" s="5">
        <v>17827</v>
      </c>
      <c r="E2153" s="5">
        <v>9399</v>
      </c>
      <c r="F2153" s="5">
        <v>27255</v>
      </c>
      <c r="G2153" s="5">
        <v>45</v>
      </c>
      <c r="H2153" s="5">
        <v>5329.2084999999997</v>
      </c>
      <c r="I2153" s="6"/>
    </row>
    <row r="2154" spans="2:9" x14ac:dyDescent="0.15">
      <c r="B2154" s="4">
        <v>91</v>
      </c>
      <c r="C2154" s="5">
        <v>277994</v>
      </c>
      <c r="D2154" s="5">
        <v>7315</v>
      </c>
      <c r="E2154" s="5">
        <v>2711</v>
      </c>
      <c r="F2154" s="5">
        <v>12183</v>
      </c>
      <c r="G2154" s="5">
        <v>38</v>
      </c>
      <c r="H2154" s="5">
        <v>2689.6345000000001</v>
      </c>
      <c r="I2154" s="6"/>
    </row>
    <row r="2155" spans="2:9" x14ac:dyDescent="0.15">
      <c r="B2155" s="4">
        <v>92</v>
      </c>
      <c r="C2155" s="5">
        <v>964662</v>
      </c>
      <c r="D2155" s="5">
        <v>16632</v>
      </c>
      <c r="E2155" s="5">
        <v>10487</v>
      </c>
      <c r="F2155" s="5">
        <v>24279</v>
      </c>
      <c r="G2155" s="5">
        <v>58</v>
      </c>
      <c r="H2155" s="5">
        <v>3184.8735000000001</v>
      </c>
      <c r="I2155" s="6"/>
    </row>
    <row r="2156" spans="2:9" x14ac:dyDescent="0.15">
      <c r="B2156" s="4">
        <v>93</v>
      </c>
      <c r="C2156" s="5">
        <v>435851</v>
      </c>
      <c r="D2156" s="5">
        <v>9685</v>
      </c>
      <c r="E2156" s="5">
        <v>1975</v>
      </c>
      <c r="F2156" s="5">
        <v>16791</v>
      </c>
      <c r="G2156" s="5">
        <v>45</v>
      </c>
      <c r="H2156" s="5">
        <v>3948.7267999999999</v>
      </c>
      <c r="I2156" s="6"/>
    </row>
    <row r="2157" spans="2:9" x14ac:dyDescent="0.15">
      <c r="B2157" s="4">
        <v>94</v>
      </c>
      <c r="C2157" s="5">
        <v>373944</v>
      </c>
      <c r="D2157" s="5">
        <v>9348</v>
      </c>
      <c r="E2157" s="5">
        <v>5079</v>
      </c>
      <c r="F2157" s="5">
        <v>14071</v>
      </c>
      <c r="G2157" s="5">
        <v>40</v>
      </c>
      <c r="H2157" s="5">
        <v>2387.5115000000001</v>
      </c>
      <c r="I2157" s="6"/>
    </row>
    <row r="2158" spans="2:9" x14ac:dyDescent="0.15">
      <c r="B2158" s="4">
        <v>95</v>
      </c>
      <c r="C2158" s="5">
        <v>188940</v>
      </c>
      <c r="D2158" s="5">
        <v>9447</v>
      </c>
      <c r="E2158" s="5">
        <v>7863</v>
      </c>
      <c r="F2158" s="5">
        <v>11095</v>
      </c>
      <c r="G2158" s="5">
        <v>20</v>
      </c>
      <c r="H2158" s="5">
        <v>847.24492999999995</v>
      </c>
      <c r="I2158" s="6"/>
    </row>
    <row r="2159" spans="2:9" x14ac:dyDescent="0.15">
      <c r="B2159" s="4">
        <v>96</v>
      </c>
      <c r="C2159" s="5">
        <v>596590</v>
      </c>
      <c r="D2159" s="5">
        <v>17546</v>
      </c>
      <c r="E2159" s="5">
        <v>12727</v>
      </c>
      <c r="F2159" s="5">
        <v>23607</v>
      </c>
      <c r="G2159" s="5">
        <v>34</v>
      </c>
      <c r="H2159" s="5">
        <v>3319.2426999999998</v>
      </c>
      <c r="I2159" s="6"/>
    </row>
    <row r="2160" spans="2:9" x14ac:dyDescent="0.15">
      <c r="B2160" s="4">
        <v>97</v>
      </c>
      <c r="C2160" s="5">
        <v>140880</v>
      </c>
      <c r="D2160" s="5">
        <v>8805</v>
      </c>
      <c r="E2160" s="5">
        <v>7031</v>
      </c>
      <c r="F2160" s="5">
        <v>10519</v>
      </c>
      <c r="G2160" s="5">
        <v>16</v>
      </c>
      <c r="H2160" s="5">
        <v>1062.2181</v>
      </c>
      <c r="I2160" s="6"/>
    </row>
    <row r="2161" spans="2:9" x14ac:dyDescent="0.15">
      <c r="B2161" s="4">
        <v>98</v>
      </c>
      <c r="C2161" s="5">
        <v>531031</v>
      </c>
      <c r="D2161" s="5">
        <v>16091</v>
      </c>
      <c r="E2161" s="5">
        <v>11991</v>
      </c>
      <c r="F2161" s="5">
        <v>21175</v>
      </c>
      <c r="G2161" s="5">
        <v>33</v>
      </c>
      <c r="H2161" s="5">
        <v>2674.8622999999998</v>
      </c>
      <c r="I2161" s="6"/>
    </row>
    <row r="2162" spans="2:9" x14ac:dyDescent="0.15">
      <c r="B2162" s="4">
        <v>99</v>
      </c>
      <c r="C2162" s="5">
        <v>330500</v>
      </c>
      <c r="D2162" s="5">
        <v>11803</v>
      </c>
      <c r="E2162" s="5">
        <v>8439</v>
      </c>
      <c r="F2162" s="5">
        <v>14807</v>
      </c>
      <c r="G2162" s="5">
        <v>28</v>
      </c>
      <c r="H2162" s="5">
        <v>1943.8463999999999</v>
      </c>
      <c r="I2162" s="6"/>
    </row>
    <row r="2163" spans="2:9" x14ac:dyDescent="0.15">
      <c r="B2163" s="4">
        <v>100</v>
      </c>
      <c r="C2163" s="5">
        <v>428480</v>
      </c>
      <c r="D2163" s="5">
        <v>13390</v>
      </c>
      <c r="E2163" s="5">
        <v>9047</v>
      </c>
      <c r="F2163" s="5">
        <v>18007</v>
      </c>
      <c r="G2163" s="5">
        <v>32</v>
      </c>
      <c r="H2163" s="5">
        <v>2459.4607000000001</v>
      </c>
      <c r="I2163" s="6"/>
    </row>
    <row r="2164" spans="2:9" x14ac:dyDescent="0.15">
      <c r="B2164" s="4">
        <v>101</v>
      </c>
      <c r="C2164" s="5">
        <v>482286</v>
      </c>
      <c r="D2164" s="5">
        <v>14184</v>
      </c>
      <c r="E2164" s="5">
        <v>7959</v>
      </c>
      <c r="F2164" s="5">
        <v>21335</v>
      </c>
      <c r="G2164" s="5">
        <v>34</v>
      </c>
      <c r="H2164" s="5">
        <v>3599.63</v>
      </c>
      <c r="I2164" s="6"/>
    </row>
    <row r="2165" spans="2:9" x14ac:dyDescent="0.15">
      <c r="B2165" s="4">
        <v>102</v>
      </c>
      <c r="C2165" s="5">
        <v>187861</v>
      </c>
      <c r="D2165" s="5">
        <v>9887</v>
      </c>
      <c r="E2165" s="5">
        <v>8471</v>
      </c>
      <c r="F2165" s="5">
        <v>12343</v>
      </c>
      <c r="G2165" s="5">
        <v>19</v>
      </c>
      <c r="H2165" s="5">
        <v>1127.989</v>
      </c>
      <c r="I2165" s="6"/>
    </row>
    <row r="2166" spans="2:9" x14ac:dyDescent="0.15">
      <c r="B2166" s="4">
        <v>103</v>
      </c>
      <c r="C2166" s="5">
        <v>782855</v>
      </c>
      <c r="D2166" s="5">
        <v>15976</v>
      </c>
      <c r="E2166" s="5">
        <v>5751</v>
      </c>
      <c r="F2166" s="5">
        <v>27735</v>
      </c>
      <c r="G2166" s="5">
        <v>49</v>
      </c>
      <c r="H2166" s="5">
        <v>6279.1763000000001</v>
      </c>
      <c r="I2166" s="6"/>
    </row>
    <row r="2167" spans="2:9" x14ac:dyDescent="0.15">
      <c r="B2167" s="4">
        <v>104</v>
      </c>
      <c r="C2167" s="5">
        <v>296863</v>
      </c>
      <c r="D2167" s="5">
        <v>11874</v>
      </c>
      <c r="E2167" s="5">
        <v>8887</v>
      </c>
      <c r="F2167" s="5">
        <v>14871</v>
      </c>
      <c r="G2167" s="5">
        <v>25</v>
      </c>
      <c r="H2167" s="5">
        <v>1649.6528000000001</v>
      </c>
      <c r="I2167" s="6"/>
    </row>
    <row r="2168" spans="2:9" x14ac:dyDescent="0.15">
      <c r="B2168" s="4">
        <v>105</v>
      </c>
      <c r="C2168" s="5">
        <v>378080</v>
      </c>
      <c r="D2168" s="5">
        <v>11815</v>
      </c>
      <c r="E2168" s="5">
        <v>8791</v>
      </c>
      <c r="F2168" s="5">
        <v>14871</v>
      </c>
      <c r="G2168" s="5">
        <v>32</v>
      </c>
      <c r="H2168" s="5">
        <v>1916.1768999999999</v>
      </c>
      <c r="I2168" s="6"/>
    </row>
    <row r="2169" spans="2:9" x14ac:dyDescent="0.15">
      <c r="B2169" s="4">
        <v>106</v>
      </c>
      <c r="C2169" s="5">
        <v>72738</v>
      </c>
      <c r="D2169" s="5">
        <v>5195</v>
      </c>
      <c r="E2169" s="5">
        <v>3127</v>
      </c>
      <c r="F2169" s="5">
        <v>6775</v>
      </c>
      <c r="G2169" s="5">
        <v>14</v>
      </c>
      <c r="H2169" s="5">
        <v>1154.9780000000001</v>
      </c>
      <c r="I2169" s="6"/>
    </row>
    <row r="2170" spans="2:9" x14ac:dyDescent="0.15">
      <c r="B2170" s="4">
        <v>107</v>
      </c>
      <c r="C2170" s="5">
        <v>751696</v>
      </c>
      <c r="D2170" s="5">
        <v>15660</v>
      </c>
      <c r="E2170" s="5">
        <v>9751</v>
      </c>
      <c r="F2170" s="5">
        <v>22487</v>
      </c>
      <c r="G2170" s="5">
        <v>48</v>
      </c>
      <c r="H2170" s="5">
        <v>3238.7</v>
      </c>
      <c r="I2170" s="6"/>
    </row>
    <row r="2171" spans="2:9" x14ac:dyDescent="0.15">
      <c r="B2171" s="4">
        <v>108</v>
      </c>
      <c r="C2171" s="5">
        <v>498190</v>
      </c>
      <c r="D2171" s="5">
        <v>14652</v>
      </c>
      <c r="E2171" s="5">
        <v>7767</v>
      </c>
      <c r="F2171" s="5">
        <v>21847</v>
      </c>
      <c r="G2171" s="5">
        <v>34</v>
      </c>
      <c r="H2171" s="5">
        <v>3810.8429999999998</v>
      </c>
      <c r="I2171" s="6"/>
    </row>
    <row r="2172" spans="2:9" x14ac:dyDescent="0.15">
      <c r="B2172" s="4">
        <v>109</v>
      </c>
      <c r="C2172" s="5">
        <v>377856</v>
      </c>
      <c r="D2172" s="5">
        <v>11808</v>
      </c>
      <c r="E2172" s="5">
        <v>7799</v>
      </c>
      <c r="F2172" s="5">
        <v>16567</v>
      </c>
      <c r="G2172" s="5">
        <v>32</v>
      </c>
      <c r="H2172" s="5">
        <v>2520.223</v>
      </c>
      <c r="I2172" s="6"/>
    </row>
    <row r="2173" spans="2:9" x14ac:dyDescent="0.15">
      <c r="B2173" s="4">
        <v>110</v>
      </c>
      <c r="C2173" s="5">
        <v>405248</v>
      </c>
      <c r="D2173" s="5">
        <v>12664</v>
      </c>
      <c r="E2173" s="5">
        <v>8151</v>
      </c>
      <c r="F2173" s="5">
        <v>16727</v>
      </c>
      <c r="G2173" s="5">
        <v>32</v>
      </c>
      <c r="H2173" s="5">
        <v>2467.7640000000001</v>
      </c>
      <c r="I2173" s="6"/>
    </row>
    <row r="2174" spans="2:9" x14ac:dyDescent="0.15">
      <c r="B2174" s="4">
        <v>111</v>
      </c>
      <c r="C2174" s="5">
        <v>344453</v>
      </c>
      <c r="D2174" s="5">
        <v>9841</v>
      </c>
      <c r="E2174" s="5">
        <v>6295</v>
      </c>
      <c r="F2174" s="5">
        <v>12375</v>
      </c>
      <c r="G2174" s="5">
        <v>35</v>
      </c>
      <c r="H2174" s="5">
        <v>1523.6066000000001</v>
      </c>
      <c r="I2174" s="6"/>
    </row>
    <row r="2175" spans="2:9" x14ac:dyDescent="0.15">
      <c r="B2175" s="4">
        <v>112</v>
      </c>
      <c r="C2175" s="5">
        <v>477294</v>
      </c>
      <c r="D2175" s="5">
        <v>14038</v>
      </c>
      <c r="E2175" s="5">
        <v>9847</v>
      </c>
      <c r="F2175" s="5">
        <v>19383</v>
      </c>
      <c r="G2175" s="5">
        <v>34</v>
      </c>
      <c r="H2175" s="5">
        <v>2880.1990000000001</v>
      </c>
      <c r="I2175" s="6"/>
    </row>
    <row r="2176" spans="2:9" x14ac:dyDescent="0.15">
      <c r="B2176" s="4">
        <v>113</v>
      </c>
      <c r="C2176" s="5">
        <v>151655</v>
      </c>
      <c r="D2176" s="5">
        <v>8920</v>
      </c>
      <c r="E2176" s="5">
        <v>7575</v>
      </c>
      <c r="F2176" s="5">
        <v>10295</v>
      </c>
      <c r="G2176" s="5">
        <v>17</v>
      </c>
      <c r="H2176" s="5">
        <v>842.05286000000001</v>
      </c>
      <c r="I2176" s="6"/>
    </row>
    <row r="2177" spans="1:9" x14ac:dyDescent="0.15">
      <c r="B2177" s="4">
        <v>114</v>
      </c>
      <c r="C2177" s="5">
        <v>305663</v>
      </c>
      <c r="D2177" s="5">
        <v>12226</v>
      </c>
      <c r="E2177" s="5">
        <v>8727</v>
      </c>
      <c r="F2177" s="5">
        <v>15191</v>
      </c>
      <c r="G2177" s="5">
        <v>25</v>
      </c>
      <c r="H2177" s="5">
        <v>1543.2572</v>
      </c>
      <c r="I2177" s="6"/>
    </row>
    <row r="2178" spans="1:9" x14ac:dyDescent="0.15">
      <c r="A2178" s="6"/>
      <c r="B2178" s="4">
        <v>115</v>
      </c>
      <c r="C2178" s="5">
        <v>233297</v>
      </c>
      <c r="D2178" s="5">
        <v>10143</v>
      </c>
      <c r="E2178" s="5">
        <v>7831</v>
      </c>
      <c r="F2178" s="5">
        <v>13623</v>
      </c>
      <c r="G2178" s="5">
        <v>23</v>
      </c>
      <c r="H2178" s="5">
        <v>1599.7155</v>
      </c>
      <c r="I2178" s="6"/>
    </row>
    <row r="2179" spans="1:9" x14ac:dyDescent="0.15">
      <c r="A2179" s="11"/>
      <c r="B2179" s="4">
        <v>116</v>
      </c>
      <c r="C2179" s="5">
        <v>221618</v>
      </c>
      <c r="D2179" s="5">
        <v>7387</v>
      </c>
      <c r="E2179" s="5">
        <v>4087</v>
      </c>
      <c r="F2179" s="5">
        <v>10071</v>
      </c>
      <c r="G2179" s="5">
        <v>30</v>
      </c>
      <c r="H2179" s="5">
        <v>1596.0831000000001</v>
      </c>
      <c r="I2179" s="6"/>
    </row>
    <row r="2180" spans="1:9" x14ac:dyDescent="0.15">
      <c r="B2180" s="4">
        <v>117</v>
      </c>
      <c r="C2180" s="5">
        <v>457962</v>
      </c>
      <c r="D2180" s="5">
        <v>12051</v>
      </c>
      <c r="E2180" s="5">
        <v>6295</v>
      </c>
      <c r="F2180" s="5">
        <v>19383</v>
      </c>
      <c r="G2180" s="5">
        <v>38</v>
      </c>
      <c r="H2180" s="5">
        <v>3670.1361999999999</v>
      </c>
      <c r="I2180" s="6"/>
    </row>
    <row r="2181" spans="1:9" x14ac:dyDescent="0.15">
      <c r="B2181" s="4">
        <v>118</v>
      </c>
      <c r="C2181" s="5">
        <v>848433</v>
      </c>
      <c r="D2181" s="5">
        <v>15426</v>
      </c>
      <c r="E2181" s="5">
        <v>7959</v>
      </c>
      <c r="F2181" s="5">
        <v>25463</v>
      </c>
      <c r="G2181" s="5">
        <v>55</v>
      </c>
      <c r="H2181" s="5">
        <v>4690.1777000000002</v>
      </c>
      <c r="I2181" s="6"/>
    </row>
    <row r="2182" spans="1:9" x14ac:dyDescent="0.15">
      <c r="B2182" s="4">
        <v>119</v>
      </c>
      <c r="C2182" s="5">
        <v>854938</v>
      </c>
      <c r="D2182" s="5">
        <v>15832</v>
      </c>
      <c r="E2182" s="5">
        <v>8023</v>
      </c>
      <c r="F2182" s="5">
        <v>28055</v>
      </c>
      <c r="G2182" s="5">
        <v>54</v>
      </c>
      <c r="H2182" s="5">
        <v>5715.9507000000003</v>
      </c>
      <c r="I2182" s="6"/>
    </row>
    <row r="2183" spans="1:9" x14ac:dyDescent="0.15">
      <c r="B2183" s="4">
        <v>120</v>
      </c>
      <c r="C2183" s="5">
        <v>244905</v>
      </c>
      <c r="D2183" s="5">
        <v>7900</v>
      </c>
      <c r="E2183" s="5">
        <v>3351</v>
      </c>
      <c r="F2183" s="5">
        <v>11095</v>
      </c>
      <c r="G2183" s="5">
        <v>31</v>
      </c>
      <c r="H2183" s="5">
        <v>2100.0565999999999</v>
      </c>
      <c r="I2183" s="6"/>
    </row>
    <row r="2184" spans="1:9" x14ac:dyDescent="0.15">
      <c r="B2184" s="4">
        <v>121</v>
      </c>
      <c r="C2184" s="5">
        <v>635175</v>
      </c>
      <c r="D2184" s="5">
        <v>12962</v>
      </c>
      <c r="E2184" s="5">
        <v>8663</v>
      </c>
      <c r="F2184" s="5">
        <v>20215</v>
      </c>
      <c r="G2184" s="5">
        <v>49</v>
      </c>
      <c r="H2184" s="5">
        <v>3216.5756999999999</v>
      </c>
      <c r="I2184" s="6"/>
    </row>
    <row r="2185" spans="1:9" x14ac:dyDescent="0.15">
      <c r="B2185" s="4">
        <v>122</v>
      </c>
      <c r="C2185" s="5">
        <v>220136</v>
      </c>
      <c r="D2185" s="5">
        <v>9172</v>
      </c>
      <c r="E2185" s="5">
        <v>6999</v>
      </c>
      <c r="F2185" s="5">
        <v>10679</v>
      </c>
      <c r="G2185" s="5">
        <v>24</v>
      </c>
      <c r="H2185" s="5">
        <v>1031.4043999999999</v>
      </c>
      <c r="I2185" s="6"/>
    </row>
    <row r="2186" spans="1:9" x14ac:dyDescent="0.15">
      <c r="B2186" s="4">
        <v>123</v>
      </c>
      <c r="C2186" s="5">
        <v>621398</v>
      </c>
      <c r="D2186" s="5">
        <v>10713</v>
      </c>
      <c r="E2186" s="5">
        <v>4631</v>
      </c>
      <c r="F2186" s="5">
        <v>21719</v>
      </c>
      <c r="G2186" s="5">
        <v>58</v>
      </c>
      <c r="H2186" s="5">
        <v>4459.5590000000002</v>
      </c>
      <c r="I2186" s="6"/>
    </row>
    <row r="2187" spans="1:9" x14ac:dyDescent="0.15">
      <c r="B2187" s="4">
        <v>124</v>
      </c>
      <c r="C2187" s="5">
        <v>274058</v>
      </c>
      <c r="D2187" s="5">
        <v>7212</v>
      </c>
      <c r="E2187" s="5">
        <v>3095</v>
      </c>
      <c r="F2187" s="5">
        <v>12407</v>
      </c>
      <c r="G2187" s="5">
        <v>38</v>
      </c>
      <c r="H2187" s="5">
        <v>2486.8834999999999</v>
      </c>
      <c r="I2187" s="6"/>
    </row>
    <row r="2188" spans="1:9" x14ac:dyDescent="0.15">
      <c r="B2188" s="4">
        <v>125</v>
      </c>
      <c r="C2188" s="5">
        <v>343881</v>
      </c>
      <c r="D2188" s="5">
        <v>11092</v>
      </c>
      <c r="E2188" s="5">
        <v>8503</v>
      </c>
      <c r="F2188" s="5">
        <v>15607</v>
      </c>
      <c r="G2188" s="5">
        <v>31</v>
      </c>
      <c r="H2188" s="5">
        <v>2022.0344</v>
      </c>
      <c r="I2188" s="6"/>
    </row>
    <row r="2189" spans="1:9" x14ac:dyDescent="0.15">
      <c r="B2189" s="4">
        <v>126</v>
      </c>
      <c r="C2189" s="5">
        <v>191436</v>
      </c>
      <c r="D2189" s="5">
        <v>9571</v>
      </c>
      <c r="E2189" s="5">
        <v>7575</v>
      </c>
      <c r="F2189" s="5">
        <v>11159</v>
      </c>
      <c r="G2189" s="5">
        <v>20</v>
      </c>
      <c r="H2189" s="5">
        <v>960.69619999999998</v>
      </c>
      <c r="I2189" s="6"/>
    </row>
    <row r="2190" spans="1:9" x14ac:dyDescent="0.15">
      <c r="B2190" s="4">
        <v>127</v>
      </c>
      <c r="C2190" s="5">
        <v>84934</v>
      </c>
      <c r="D2190" s="5">
        <v>8493</v>
      </c>
      <c r="E2190" s="5">
        <v>7287</v>
      </c>
      <c r="F2190" s="5">
        <v>9783</v>
      </c>
      <c r="G2190" s="5">
        <v>10</v>
      </c>
      <c r="H2190" s="5">
        <v>770.52189999999996</v>
      </c>
      <c r="I2190" s="6"/>
    </row>
    <row r="2191" spans="1:9" x14ac:dyDescent="0.15">
      <c r="B2191" s="4">
        <v>128</v>
      </c>
      <c r="C2191" s="5">
        <v>319145</v>
      </c>
      <c r="D2191" s="5">
        <v>10295</v>
      </c>
      <c r="E2191" s="5">
        <v>6615</v>
      </c>
      <c r="F2191" s="5">
        <v>14807</v>
      </c>
      <c r="G2191" s="5">
        <v>31</v>
      </c>
      <c r="H2191" s="5">
        <v>1852.8525</v>
      </c>
      <c r="I2191" s="6"/>
    </row>
    <row r="2192" spans="1:9" x14ac:dyDescent="0.15">
      <c r="B2192" s="4">
        <v>129</v>
      </c>
      <c r="C2192" s="5">
        <v>56258</v>
      </c>
      <c r="D2192" s="5">
        <v>4018</v>
      </c>
      <c r="E2192" s="5">
        <v>3095</v>
      </c>
      <c r="F2192" s="5">
        <v>5111</v>
      </c>
      <c r="G2192" s="5">
        <v>14</v>
      </c>
      <c r="H2192" s="5">
        <v>600.48584000000005</v>
      </c>
      <c r="I2192" s="6"/>
    </row>
    <row r="2193" spans="2:9" x14ac:dyDescent="0.15">
      <c r="B2193" s="4">
        <v>130</v>
      </c>
      <c r="C2193" s="5">
        <v>321578</v>
      </c>
      <c r="D2193" s="5">
        <v>8462</v>
      </c>
      <c r="E2193" s="5">
        <v>4471</v>
      </c>
      <c r="F2193" s="5">
        <v>12439</v>
      </c>
      <c r="G2193" s="5">
        <v>38</v>
      </c>
      <c r="H2193" s="5">
        <v>2068.6750000000002</v>
      </c>
      <c r="I2193" s="6"/>
    </row>
    <row r="2194" spans="2:9" x14ac:dyDescent="0.15">
      <c r="B2194" s="4">
        <v>131</v>
      </c>
      <c r="C2194" s="5">
        <v>378469</v>
      </c>
      <c r="D2194" s="5">
        <v>10813</v>
      </c>
      <c r="E2194" s="5">
        <v>7095</v>
      </c>
      <c r="F2194" s="5">
        <v>15351</v>
      </c>
      <c r="G2194" s="5">
        <v>35</v>
      </c>
      <c r="H2194" s="5">
        <v>2130.2422000000001</v>
      </c>
      <c r="I2194" s="6"/>
    </row>
    <row r="2195" spans="2:9" x14ac:dyDescent="0.15">
      <c r="B2195" s="4">
        <v>132</v>
      </c>
      <c r="C2195" s="5">
        <v>279828</v>
      </c>
      <c r="D2195" s="5">
        <v>6359</v>
      </c>
      <c r="E2195" s="5">
        <v>1175</v>
      </c>
      <c r="F2195" s="5">
        <v>11959</v>
      </c>
      <c r="G2195" s="5">
        <v>44</v>
      </c>
      <c r="H2195" s="5">
        <v>2894.0679</v>
      </c>
      <c r="I2195" s="6"/>
    </row>
    <row r="2196" spans="2:9" x14ac:dyDescent="0.15">
      <c r="B2196" s="4">
        <v>133</v>
      </c>
      <c r="C2196" s="5">
        <v>545680</v>
      </c>
      <c r="D2196" s="5">
        <v>11368</v>
      </c>
      <c r="E2196" s="5">
        <v>6231</v>
      </c>
      <c r="F2196" s="5">
        <v>18071</v>
      </c>
      <c r="G2196" s="5">
        <v>48</v>
      </c>
      <c r="H2196" s="5">
        <v>2962.7446</v>
      </c>
      <c r="I2196" s="6"/>
    </row>
    <row r="2197" spans="2:9" x14ac:dyDescent="0.15">
      <c r="B2197" s="4">
        <v>134</v>
      </c>
      <c r="C2197" s="5">
        <v>541578</v>
      </c>
      <c r="D2197" s="5">
        <v>14252</v>
      </c>
      <c r="E2197" s="5">
        <v>9975</v>
      </c>
      <c r="F2197" s="5">
        <v>20471</v>
      </c>
      <c r="G2197" s="5">
        <v>38</v>
      </c>
      <c r="H2197" s="5">
        <v>3178.1334999999999</v>
      </c>
      <c r="I2197" s="6"/>
    </row>
    <row r="2198" spans="2:9" x14ac:dyDescent="0.15">
      <c r="B2198" s="4">
        <v>135</v>
      </c>
      <c r="C2198" s="5">
        <v>672916</v>
      </c>
      <c r="D2198" s="5">
        <v>15293</v>
      </c>
      <c r="E2198" s="5">
        <v>10135</v>
      </c>
      <c r="F2198" s="5">
        <v>23895</v>
      </c>
      <c r="G2198" s="5">
        <v>44</v>
      </c>
      <c r="H2198" s="5">
        <v>4097.2830000000004</v>
      </c>
      <c r="I2198" s="6"/>
    </row>
    <row r="2199" spans="2:9" x14ac:dyDescent="0.15">
      <c r="B2199" s="4">
        <v>136</v>
      </c>
      <c r="C2199" s="5">
        <v>719998</v>
      </c>
      <c r="D2199" s="5">
        <v>14399</v>
      </c>
      <c r="E2199" s="5">
        <v>7671</v>
      </c>
      <c r="F2199" s="5">
        <v>23319</v>
      </c>
      <c r="G2199" s="5">
        <v>50</v>
      </c>
      <c r="H2199" s="5">
        <v>4133.5933000000005</v>
      </c>
      <c r="I2199" s="6"/>
    </row>
    <row r="2200" spans="2:9" x14ac:dyDescent="0.15">
      <c r="B2200" s="4">
        <v>137</v>
      </c>
      <c r="C2200" s="5">
        <v>322661</v>
      </c>
      <c r="D2200" s="5">
        <v>9218</v>
      </c>
      <c r="E2200" s="5">
        <v>5495</v>
      </c>
      <c r="F2200" s="5">
        <v>13591</v>
      </c>
      <c r="G2200" s="5">
        <v>35</v>
      </c>
      <c r="H2200" s="5">
        <v>1918.6990000000001</v>
      </c>
      <c r="I2200" s="6"/>
    </row>
    <row r="2201" spans="2:9" x14ac:dyDescent="0.15">
      <c r="B2201" s="4">
        <v>138</v>
      </c>
      <c r="C2201" s="5">
        <v>170384</v>
      </c>
      <c r="D2201" s="5">
        <v>10649</v>
      </c>
      <c r="E2201" s="5">
        <v>8695</v>
      </c>
      <c r="F2201" s="5">
        <v>12663</v>
      </c>
      <c r="G2201" s="5">
        <v>16</v>
      </c>
      <c r="H2201" s="5">
        <v>987.51459999999997</v>
      </c>
      <c r="I2201" s="6"/>
    </row>
    <row r="2202" spans="2:9" x14ac:dyDescent="0.15">
      <c r="B2202" s="4">
        <v>139</v>
      </c>
      <c r="C2202" s="5">
        <v>645520</v>
      </c>
      <c r="D2202" s="5">
        <v>13448</v>
      </c>
      <c r="E2202" s="5">
        <v>5623</v>
      </c>
      <c r="F2202" s="5">
        <v>23383</v>
      </c>
      <c r="G2202" s="5">
        <v>48</v>
      </c>
      <c r="H2202" s="5">
        <v>4864.82</v>
      </c>
      <c r="I2202" s="6"/>
    </row>
    <row r="2203" spans="2:9" x14ac:dyDescent="0.15">
      <c r="B2203" s="4">
        <v>140</v>
      </c>
      <c r="C2203" s="5">
        <v>859527</v>
      </c>
      <c r="D2203" s="5">
        <v>17541</v>
      </c>
      <c r="E2203" s="5">
        <v>7703</v>
      </c>
      <c r="F2203" s="5">
        <v>28247</v>
      </c>
      <c r="G2203" s="5">
        <v>49</v>
      </c>
      <c r="H2203" s="5">
        <v>5897.0309999999999</v>
      </c>
      <c r="I2203" s="6"/>
    </row>
    <row r="2204" spans="2:9" x14ac:dyDescent="0.15">
      <c r="B2204" s="4">
        <v>141</v>
      </c>
      <c r="C2204" s="5">
        <v>397505</v>
      </c>
      <c r="D2204" s="5">
        <v>10192</v>
      </c>
      <c r="E2204" s="5">
        <v>2999</v>
      </c>
      <c r="F2204" s="5">
        <v>17623</v>
      </c>
      <c r="G2204" s="5">
        <v>39</v>
      </c>
      <c r="H2204" s="5">
        <v>3772.6392000000001</v>
      </c>
      <c r="I2204" s="6"/>
    </row>
    <row r="2205" spans="2:9" x14ac:dyDescent="0.15">
      <c r="B2205" s="4">
        <v>142</v>
      </c>
      <c r="C2205" s="5">
        <v>848542</v>
      </c>
      <c r="D2205" s="5">
        <v>16970</v>
      </c>
      <c r="E2205" s="5">
        <v>9335</v>
      </c>
      <c r="F2205" s="5">
        <v>29943</v>
      </c>
      <c r="G2205" s="5">
        <v>50</v>
      </c>
      <c r="H2205" s="5">
        <v>5976.1777000000002</v>
      </c>
      <c r="I2205" s="6"/>
    </row>
    <row r="2206" spans="2:9" x14ac:dyDescent="0.15">
      <c r="B2206" s="4">
        <v>143</v>
      </c>
      <c r="C2206" s="5">
        <v>776711</v>
      </c>
      <c r="D2206" s="5">
        <v>15851</v>
      </c>
      <c r="E2206" s="5">
        <v>5527</v>
      </c>
      <c r="F2206" s="5">
        <v>29399</v>
      </c>
      <c r="G2206" s="5">
        <v>49</v>
      </c>
      <c r="H2206" s="5">
        <v>6442.3810000000003</v>
      </c>
      <c r="I2206" s="6"/>
    </row>
    <row r="2207" spans="2:9" x14ac:dyDescent="0.15">
      <c r="B2207" s="4">
        <v>144</v>
      </c>
      <c r="C2207" s="5">
        <v>580266</v>
      </c>
      <c r="D2207" s="5">
        <v>15270</v>
      </c>
      <c r="E2207" s="5">
        <v>11671</v>
      </c>
      <c r="F2207" s="5">
        <v>19479</v>
      </c>
      <c r="G2207" s="5">
        <v>38</v>
      </c>
      <c r="H2207" s="5">
        <v>2137.7719999999999</v>
      </c>
      <c r="I2207" s="6"/>
    </row>
    <row r="2208" spans="2:9" x14ac:dyDescent="0.15">
      <c r="B2208" s="4">
        <v>145</v>
      </c>
      <c r="C2208" s="5">
        <v>228291</v>
      </c>
      <c r="D2208" s="5">
        <v>10871</v>
      </c>
      <c r="E2208" s="5">
        <v>7127</v>
      </c>
      <c r="F2208" s="5">
        <v>15127</v>
      </c>
      <c r="G2208" s="5">
        <v>21</v>
      </c>
      <c r="H2208" s="5">
        <v>2423.8809999999999</v>
      </c>
      <c r="I2208" s="6"/>
    </row>
    <row r="2209" spans="2:9" x14ac:dyDescent="0.15">
      <c r="B2209" s="4">
        <v>146</v>
      </c>
      <c r="C2209" s="5">
        <v>269292</v>
      </c>
      <c r="D2209" s="5">
        <v>13464</v>
      </c>
      <c r="E2209" s="5">
        <v>10551</v>
      </c>
      <c r="F2209" s="5">
        <v>16535</v>
      </c>
      <c r="G2209" s="5">
        <v>20</v>
      </c>
      <c r="H2209" s="5">
        <v>1751.3117999999999</v>
      </c>
      <c r="I2209" s="6"/>
    </row>
    <row r="2210" spans="2:9" x14ac:dyDescent="0.15">
      <c r="B2210" s="4">
        <v>147</v>
      </c>
      <c r="C2210" s="5">
        <v>311977</v>
      </c>
      <c r="D2210" s="5">
        <v>10063</v>
      </c>
      <c r="E2210" s="5">
        <v>6583</v>
      </c>
      <c r="F2210" s="5">
        <v>13815</v>
      </c>
      <c r="G2210" s="5">
        <v>31</v>
      </c>
      <c r="H2210" s="5">
        <v>1939.9622999999999</v>
      </c>
      <c r="I2210" s="6"/>
    </row>
    <row r="2211" spans="2:9" x14ac:dyDescent="0.15">
      <c r="B2211" s="4">
        <v>148</v>
      </c>
      <c r="C2211" s="5">
        <v>810196</v>
      </c>
      <c r="D2211" s="5">
        <v>18413</v>
      </c>
      <c r="E2211" s="5">
        <v>13495</v>
      </c>
      <c r="F2211" s="5">
        <v>26391</v>
      </c>
      <c r="G2211" s="5">
        <v>44</v>
      </c>
      <c r="H2211" s="5">
        <v>3727.8035</v>
      </c>
      <c r="I2211" s="6"/>
    </row>
    <row r="2212" spans="2:9" x14ac:dyDescent="0.15">
      <c r="B2212" s="4">
        <v>149</v>
      </c>
      <c r="C2212" s="5">
        <v>546109</v>
      </c>
      <c r="D2212" s="5">
        <v>12700</v>
      </c>
      <c r="E2212" s="5">
        <v>6487</v>
      </c>
      <c r="F2212" s="5">
        <v>18359</v>
      </c>
      <c r="G2212" s="5">
        <v>43</v>
      </c>
      <c r="H2212" s="5">
        <v>3065.5012000000002</v>
      </c>
      <c r="I2212" s="6"/>
    </row>
    <row r="2213" spans="2:9" x14ac:dyDescent="0.15">
      <c r="B2213" s="4">
        <v>150</v>
      </c>
      <c r="C2213" s="5">
        <v>401715</v>
      </c>
      <c r="D2213" s="5">
        <v>10857</v>
      </c>
      <c r="E2213" s="5">
        <v>6039</v>
      </c>
      <c r="F2213" s="5">
        <v>16247</v>
      </c>
      <c r="G2213" s="5">
        <v>37</v>
      </c>
      <c r="H2213" s="5">
        <v>3134.3712999999998</v>
      </c>
      <c r="I2213" s="6"/>
    </row>
    <row r="2214" spans="2:9" x14ac:dyDescent="0.15">
      <c r="B2214" s="4">
        <v>151</v>
      </c>
      <c r="C2214" s="5">
        <v>653931</v>
      </c>
      <c r="D2214" s="5">
        <v>14531</v>
      </c>
      <c r="E2214" s="5">
        <v>6519</v>
      </c>
      <c r="F2214" s="5">
        <v>24983</v>
      </c>
      <c r="G2214" s="5">
        <v>45</v>
      </c>
      <c r="H2214" s="5">
        <v>4977.3779999999997</v>
      </c>
      <c r="I2214" s="6"/>
    </row>
    <row r="2215" spans="2:9" x14ac:dyDescent="0.15">
      <c r="B2215" s="4">
        <v>152</v>
      </c>
      <c r="C2215" s="5">
        <v>759967</v>
      </c>
      <c r="D2215" s="5">
        <v>13332</v>
      </c>
      <c r="E2215" s="5">
        <v>7383</v>
      </c>
      <c r="F2215" s="5">
        <v>21527</v>
      </c>
      <c r="G2215" s="5">
        <v>57</v>
      </c>
      <c r="H2215" s="5">
        <v>3425.4987999999998</v>
      </c>
      <c r="I2215" s="6"/>
    </row>
    <row r="2216" spans="2:9" x14ac:dyDescent="0.15">
      <c r="B2216" s="4">
        <v>153</v>
      </c>
      <c r="C2216" s="5">
        <v>575508</v>
      </c>
      <c r="D2216" s="5">
        <v>13079</v>
      </c>
      <c r="E2216" s="5">
        <v>6807</v>
      </c>
      <c r="F2216" s="5">
        <v>20311</v>
      </c>
      <c r="G2216" s="5">
        <v>44</v>
      </c>
      <c r="H2216" s="5">
        <v>3632.2172999999998</v>
      </c>
      <c r="I2216" s="6"/>
    </row>
    <row r="2217" spans="2:9" x14ac:dyDescent="0.15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15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15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15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15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15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15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15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15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15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15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15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15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15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15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15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15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15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15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15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15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15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15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15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15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15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15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15">
      <c r="B2244" s="4">
        <v>181</v>
      </c>
      <c r="I2244" s="6"/>
    </row>
    <row r="2245" spans="1:10" x14ac:dyDescent="0.15">
      <c r="A2245" s="14" t="s">
        <v>10</v>
      </c>
      <c r="B2245" s="3">
        <v>153</v>
      </c>
      <c r="I2245" s="6"/>
    </row>
    <row r="2246" spans="1:10" x14ac:dyDescent="0.15">
      <c r="A2246" t="s">
        <v>67</v>
      </c>
      <c r="B2246" s="15"/>
      <c r="C2246" s="8">
        <f>AVERAGE(C2064:C2244)</f>
        <v>457530.78431372548</v>
      </c>
      <c r="D2246" s="8"/>
      <c r="E2246" s="8"/>
      <c r="F2246" s="8"/>
      <c r="G2246" s="8"/>
      <c r="H2246" s="8"/>
      <c r="I2246" s="9"/>
      <c r="J2246" s="17">
        <f>AVERAGE(D2064:D2244)</f>
        <v>12700.117647058823</v>
      </c>
    </row>
    <row r="2247" spans="1:10" x14ac:dyDescent="0.15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15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15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15">
      <c r="B2250" s="4"/>
      <c r="C2250" s="16"/>
      <c r="D2250" s="16"/>
      <c r="E2250" s="16"/>
      <c r="F2250" s="16"/>
      <c r="G2250" s="16"/>
      <c r="H2250" s="16"/>
      <c r="I2250" s="18"/>
    </row>
    <row r="2251" spans="1:10" x14ac:dyDescent="0.15">
      <c r="A2251" s="6"/>
      <c r="B2251" s="16">
        <v>1</v>
      </c>
      <c r="C2251" s="16">
        <v>189312</v>
      </c>
      <c r="D2251" s="16">
        <v>5916</v>
      </c>
      <c r="E2251" s="16">
        <v>2895</v>
      </c>
      <c r="F2251" s="16">
        <v>9039</v>
      </c>
      <c r="G2251" s="16">
        <v>32</v>
      </c>
      <c r="H2251" s="16">
        <v>1943.9683</v>
      </c>
      <c r="I2251" s="18"/>
    </row>
    <row r="2252" spans="1:10" x14ac:dyDescent="0.15">
      <c r="A2252" s="6"/>
      <c r="B2252" s="16">
        <v>2</v>
      </c>
      <c r="C2252" s="16">
        <v>433440</v>
      </c>
      <c r="D2252" s="16">
        <v>6772</v>
      </c>
      <c r="E2252" s="16">
        <v>687</v>
      </c>
      <c r="F2252" s="16">
        <v>14031</v>
      </c>
      <c r="G2252" s="16">
        <v>64</v>
      </c>
      <c r="H2252" s="16">
        <v>3371.3728000000001</v>
      </c>
      <c r="I2252" s="18"/>
    </row>
    <row r="2253" spans="1:10" x14ac:dyDescent="0.15">
      <c r="A2253" s="6"/>
      <c r="B2253" s="16">
        <v>3</v>
      </c>
      <c r="C2253" s="16">
        <v>203703</v>
      </c>
      <c r="D2253" s="16">
        <v>8148</v>
      </c>
      <c r="E2253" s="16">
        <v>6255</v>
      </c>
      <c r="F2253" s="16">
        <v>10447</v>
      </c>
      <c r="G2253" s="16">
        <v>25</v>
      </c>
      <c r="H2253" s="16">
        <v>1272.7687000000001</v>
      </c>
      <c r="I2253" s="18"/>
    </row>
    <row r="2254" spans="1:10" x14ac:dyDescent="0.15">
      <c r="A2254" s="6"/>
      <c r="B2254" s="16">
        <v>4</v>
      </c>
      <c r="C2254" s="16">
        <v>373733</v>
      </c>
      <c r="D2254" s="16">
        <v>8691</v>
      </c>
      <c r="E2254" s="16">
        <v>4399</v>
      </c>
      <c r="F2254" s="16">
        <v>14639</v>
      </c>
      <c r="G2254" s="16">
        <v>43</v>
      </c>
      <c r="H2254" s="16">
        <v>3005.0927999999999</v>
      </c>
      <c r="I2254" s="18"/>
    </row>
    <row r="2255" spans="1:10" x14ac:dyDescent="0.15">
      <c r="A2255" s="6"/>
      <c r="B2255" s="16">
        <v>5</v>
      </c>
      <c r="C2255" s="16">
        <v>662041</v>
      </c>
      <c r="D2255" s="16">
        <v>12037</v>
      </c>
      <c r="E2255" s="16">
        <v>5295</v>
      </c>
      <c r="F2255" s="16">
        <v>21743</v>
      </c>
      <c r="G2255" s="16">
        <v>55</v>
      </c>
      <c r="H2255" s="16">
        <v>4823.9174999999996</v>
      </c>
      <c r="I2255" s="18"/>
    </row>
    <row r="2256" spans="1:10" x14ac:dyDescent="0.15">
      <c r="A2256" s="6"/>
      <c r="B2256" s="16">
        <v>6</v>
      </c>
      <c r="C2256" s="16">
        <v>385521</v>
      </c>
      <c r="D2256" s="16">
        <v>12436</v>
      </c>
      <c r="E2256" s="16">
        <v>7919</v>
      </c>
      <c r="F2256" s="16">
        <v>19183</v>
      </c>
      <c r="G2256" s="16">
        <v>31</v>
      </c>
      <c r="H2256" s="16">
        <v>3346.6774999999998</v>
      </c>
      <c r="I2256" s="18"/>
    </row>
    <row r="2257" spans="1:9" x14ac:dyDescent="0.15">
      <c r="A2257" s="6"/>
      <c r="B2257" s="16">
        <v>7</v>
      </c>
      <c r="C2257" s="16">
        <v>487815</v>
      </c>
      <c r="D2257" s="16">
        <v>11897</v>
      </c>
      <c r="E2257" s="16">
        <v>7311</v>
      </c>
      <c r="F2257" s="16">
        <v>17871</v>
      </c>
      <c r="G2257" s="16">
        <v>41</v>
      </c>
      <c r="H2257" s="16">
        <v>2870.7993000000001</v>
      </c>
      <c r="I2257" s="18"/>
    </row>
    <row r="2258" spans="1:9" x14ac:dyDescent="0.15">
      <c r="A2258" s="6"/>
      <c r="B2258" s="16">
        <v>8</v>
      </c>
      <c r="C2258" s="16">
        <v>408933</v>
      </c>
      <c r="D2258" s="16">
        <v>9510</v>
      </c>
      <c r="E2258" s="16">
        <v>3567</v>
      </c>
      <c r="F2258" s="16">
        <v>15215</v>
      </c>
      <c r="G2258" s="16">
        <v>43</v>
      </c>
      <c r="H2258" s="16">
        <v>3242.3966999999998</v>
      </c>
      <c r="I2258" s="18"/>
    </row>
    <row r="2259" spans="1:9" x14ac:dyDescent="0.15">
      <c r="A2259" s="6"/>
      <c r="B2259" s="16">
        <v>9</v>
      </c>
      <c r="C2259" s="16">
        <v>288877</v>
      </c>
      <c r="D2259" s="16">
        <v>8253</v>
      </c>
      <c r="E2259" s="16">
        <v>2959</v>
      </c>
      <c r="F2259" s="16">
        <v>14447</v>
      </c>
      <c r="G2259" s="16">
        <v>35</v>
      </c>
      <c r="H2259" s="16">
        <v>2776.2683000000002</v>
      </c>
      <c r="I2259" s="18"/>
    </row>
    <row r="2260" spans="1:9" x14ac:dyDescent="0.15">
      <c r="A2260" s="6"/>
      <c r="B2260" s="16">
        <v>10</v>
      </c>
      <c r="C2260" s="16">
        <v>132253</v>
      </c>
      <c r="D2260" s="16">
        <v>6960</v>
      </c>
      <c r="E2260" s="16">
        <v>5039</v>
      </c>
      <c r="F2260" s="16">
        <v>8591</v>
      </c>
      <c r="G2260" s="16">
        <v>19</v>
      </c>
      <c r="H2260" s="16">
        <v>902.73517000000004</v>
      </c>
      <c r="I2260" s="18"/>
    </row>
    <row r="2261" spans="1:9" x14ac:dyDescent="0.15">
      <c r="A2261" s="6"/>
      <c r="B2261" s="16">
        <v>11</v>
      </c>
      <c r="C2261" s="16">
        <v>284316</v>
      </c>
      <c r="D2261" s="16">
        <v>7897</v>
      </c>
      <c r="E2261" s="16">
        <v>4271</v>
      </c>
      <c r="F2261" s="16">
        <v>12783</v>
      </c>
      <c r="G2261" s="16">
        <v>36</v>
      </c>
      <c r="H2261" s="16">
        <v>2308.6804000000002</v>
      </c>
      <c r="I2261" s="18"/>
    </row>
    <row r="2262" spans="1:9" x14ac:dyDescent="0.15">
      <c r="A2262" s="6"/>
      <c r="B2262" s="5">
        <v>12</v>
      </c>
      <c r="C2262" s="16">
        <v>349355</v>
      </c>
      <c r="D2262" s="16">
        <v>9442</v>
      </c>
      <c r="E2262" s="16">
        <v>5999</v>
      </c>
      <c r="F2262" s="16">
        <v>14063</v>
      </c>
      <c r="G2262" s="16">
        <v>37</v>
      </c>
      <c r="H2262" s="16">
        <v>1889.0159000000001</v>
      </c>
      <c r="I2262" s="18"/>
    </row>
    <row r="2263" spans="1:9" x14ac:dyDescent="0.15">
      <c r="B2263" s="4">
        <v>13</v>
      </c>
      <c r="C2263" s="16">
        <v>345225</v>
      </c>
      <c r="D2263" s="16">
        <v>8851</v>
      </c>
      <c r="E2263" s="16">
        <v>5391</v>
      </c>
      <c r="F2263" s="16">
        <v>14319</v>
      </c>
      <c r="G2263" s="16">
        <v>39</v>
      </c>
      <c r="H2263" s="16">
        <v>2667.0619999999999</v>
      </c>
      <c r="I2263" s="18"/>
    </row>
    <row r="2264" spans="1:9" x14ac:dyDescent="0.15">
      <c r="B2264" s="4">
        <v>14</v>
      </c>
      <c r="C2264" s="16">
        <v>490684</v>
      </c>
      <c r="D2264" s="16">
        <v>13630</v>
      </c>
      <c r="E2264" s="16">
        <v>7951</v>
      </c>
      <c r="F2264" s="16">
        <v>21807</v>
      </c>
      <c r="G2264" s="16">
        <v>36</v>
      </c>
      <c r="H2264" s="16">
        <v>3857.0626999999999</v>
      </c>
      <c r="I2264" s="18"/>
    </row>
    <row r="2265" spans="1:9" x14ac:dyDescent="0.15">
      <c r="B2265" s="4">
        <v>15</v>
      </c>
      <c r="C2265" s="16">
        <v>308977</v>
      </c>
      <c r="D2265" s="16">
        <v>9967</v>
      </c>
      <c r="E2265" s="16">
        <v>6863</v>
      </c>
      <c r="F2265" s="16">
        <v>13231</v>
      </c>
      <c r="G2265" s="16">
        <v>31</v>
      </c>
      <c r="H2265" s="16">
        <v>1790.8568</v>
      </c>
      <c r="I2265" s="18"/>
    </row>
    <row r="2266" spans="1:9" x14ac:dyDescent="0.15">
      <c r="B2266" s="4">
        <v>16</v>
      </c>
      <c r="C2266" s="16">
        <v>365176</v>
      </c>
      <c r="D2266" s="16">
        <v>9129</v>
      </c>
      <c r="E2266" s="16">
        <v>4943</v>
      </c>
      <c r="F2266" s="16">
        <v>12911</v>
      </c>
      <c r="G2266" s="16">
        <v>40</v>
      </c>
      <c r="H2266" s="16">
        <v>2063.1089999999999</v>
      </c>
      <c r="I2266" s="18"/>
    </row>
    <row r="2267" spans="1:9" x14ac:dyDescent="0.15">
      <c r="B2267" s="4">
        <v>17</v>
      </c>
      <c r="C2267" s="16">
        <v>908550</v>
      </c>
      <c r="D2267" s="16">
        <v>15664</v>
      </c>
      <c r="E2267" s="16">
        <v>5647</v>
      </c>
      <c r="F2267" s="16">
        <v>27247</v>
      </c>
      <c r="G2267" s="16">
        <v>58</v>
      </c>
      <c r="H2267" s="16">
        <v>6630.8315000000002</v>
      </c>
      <c r="I2267" s="18"/>
    </row>
    <row r="2268" spans="1:9" x14ac:dyDescent="0.15">
      <c r="B2268" s="4">
        <v>18</v>
      </c>
      <c r="C2268" s="16">
        <v>398309</v>
      </c>
      <c r="D2268" s="16">
        <v>9263</v>
      </c>
      <c r="E2268" s="16">
        <v>4815</v>
      </c>
      <c r="F2268" s="16">
        <v>13839</v>
      </c>
      <c r="G2268" s="16">
        <v>43</v>
      </c>
      <c r="H2268" s="16">
        <v>2400.4875000000002</v>
      </c>
      <c r="I2268" s="18"/>
    </row>
    <row r="2269" spans="1:9" x14ac:dyDescent="0.15">
      <c r="B2269" s="4">
        <v>19</v>
      </c>
      <c r="C2269" s="16">
        <v>283458</v>
      </c>
      <c r="D2269" s="16">
        <v>9448</v>
      </c>
      <c r="E2269" s="16">
        <v>6479</v>
      </c>
      <c r="F2269" s="16">
        <v>13167</v>
      </c>
      <c r="G2269" s="16">
        <v>30</v>
      </c>
      <c r="H2269" s="16">
        <v>1871.8824</v>
      </c>
      <c r="I2269" s="18"/>
    </row>
    <row r="2270" spans="1:9" x14ac:dyDescent="0.15">
      <c r="B2270" s="4">
        <v>20</v>
      </c>
      <c r="C2270" s="16">
        <v>350108</v>
      </c>
      <c r="D2270" s="16">
        <v>9725</v>
      </c>
      <c r="E2270" s="16">
        <v>5295</v>
      </c>
      <c r="F2270" s="16">
        <v>14511</v>
      </c>
      <c r="G2270" s="16">
        <v>36</v>
      </c>
      <c r="H2270" s="16">
        <v>2662.4679999999998</v>
      </c>
      <c r="I2270" s="18"/>
    </row>
    <row r="2271" spans="1:9" x14ac:dyDescent="0.15">
      <c r="B2271" s="4">
        <v>21</v>
      </c>
      <c r="C2271" s="16">
        <v>652370</v>
      </c>
      <c r="D2271" s="16">
        <v>14181</v>
      </c>
      <c r="E2271" s="16">
        <v>6895</v>
      </c>
      <c r="F2271" s="16">
        <v>22415</v>
      </c>
      <c r="G2271" s="16">
        <v>46</v>
      </c>
      <c r="H2271" s="16">
        <v>4583.0280000000002</v>
      </c>
      <c r="I2271" s="18"/>
    </row>
    <row r="2272" spans="1:9" x14ac:dyDescent="0.15">
      <c r="B2272" s="4">
        <v>22</v>
      </c>
      <c r="C2272" s="16">
        <v>670130</v>
      </c>
      <c r="D2272" s="16">
        <v>14568</v>
      </c>
      <c r="E2272" s="16">
        <v>8175</v>
      </c>
      <c r="F2272" s="16">
        <v>22959</v>
      </c>
      <c r="G2272" s="16">
        <v>46</v>
      </c>
      <c r="H2272" s="16">
        <v>4215.8525</v>
      </c>
      <c r="I2272" s="18"/>
    </row>
    <row r="2273" spans="1:9" x14ac:dyDescent="0.15">
      <c r="B2273" s="4">
        <v>23</v>
      </c>
      <c r="C2273" s="16">
        <v>409763</v>
      </c>
      <c r="D2273" s="16">
        <v>9105</v>
      </c>
      <c r="E2273" s="16">
        <v>4975</v>
      </c>
      <c r="F2273" s="16">
        <v>14735</v>
      </c>
      <c r="G2273" s="16">
        <v>45</v>
      </c>
      <c r="H2273" s="16">
        <v>2813.857</v>
      </c>
      <c r="I2273" s="18"/>
    </row>
    <row r="2274" spans="1:9" x14ac:dyDescent="0.15">
      <c r="B2274" s="4">
        <v>24</v>
      </c>
      <c r="C2274" s="16">
        <v>1349955</v>
      </c>
      <c r="D2274" s="16">
        <v>17531</v>
      </c>
      <c r="E2274" s="16">
        <v>6415</v>
      </c>
      <c r="F2274" s="16">
        <v>27823</v>
      </c>
      <c r="G2274" s="16">
        <v>77</v>
      </c>
      <c r="H2274" s="16">
        <v>5321.6143000000002</v>
      </c>
      <c r="I2274" s="18"/>
    </row>
    <row r="2275" spans="1:9" x14ac:dyDescent="0.15">
      <c r="B2275" s="4">
        <v>25</v>
      </c>
      <c r="C2275" s="16">
        <v>1036729</v>
      </c>
      <c r="D2275" s="16">
        <v>18849</v>
      </c>
      <c r="E2275" s="16">
        <v>10607</v>
      </c>
      <c r="F2275" s="16">
        <v>26991</v>
      </c>
      <c r="G2275" s="16">
        <v>55</v>
      </c>
      <c r="H2275" s="16">
        <v>4129.0590000000002</v>
      </c>
      <c r="I2275" s="18"/>
    </row>
    <row r="2276" spans="1:9" x14ac:dyDescent="0.15">
      <c r="B2276" s="4">
        <v>26</v>
      </c>
      <c r="C2276" s="16">
        <v>596122</v>
      </c>
      <c r="D2276" s="16">
        <v>15687</v>
      </c>
      <c r="E2276" s="16">
        <v>7183</v>
      </c>
      <c r="F2276" s="16">
        <v>27471</v>
      </c>
      <c r="G2276" s="16">
        <v>38</v>
      </c>
      <c r="H2276" s="16">
        <v>5497.9994999999999</v>
      </c>
      <c r="I2276" s="18"/>
    </row>
    <row r="2277" spans="1:9" x14ac:dyDescent="0.15">
      <c r="B2277" s="4">
        <v>27</v>
      </c>
      <c r="C2277" s="16">
        <v>396832</v>
      </c>
      <c r="D2277" s="16">
        <v>12401</v>
      </c>
      <c r="E2277" s="16">
        <v>7695</v>
      </c>
      <c r="F2277" s="16">
        <v>18767</v>
      </c>
      <c r="G2277" s="16">
        <v>32</v>
      </c>
      <c r="H2277" s="16">
        <v>3137.326</v>
      </c>
      <c r="I2277" s="18"/>
    </row>
    <row r="2278" spans="1:9" x14ac:dyDescent="0.15">
      <c r="B2278" s="4">
        <v>28</v>
      </c>
      <c r="C2278" s="16">
        <v>405573</v>
      </c>
      <c r="D2278" s="16">
        <v>9431</v>
      </c>
      <c r="E2278" s="16">
        <v>2895</v>
      </c>
      <c r="F2278" s="16">
        <v>16879</v>
      </c>
      <c r="G2278" s="16">
        <v>43</v>
      </c>
      <c r="H2278" s="16">
        <v>3488.7152999999998</v>
      </c>
      <c r="I2278" s="18"/>
    </row>
    <row r="2279" spans="1:9" x14ac:dyDescent="0.15">
      <c r="B2279" s="4">
        <v>29</v>
      </c>
      <c r="C2279" s="16">
        <v>663822</v>
      </c>
      <c r="D2279" s="16">
        <v>13276</v>
      </c>
      <c r="E2279" s="16">
        <v>7759</v>
      </c>
      <c r="F2279" s="16">
        <v>21295</v>
      </c>
      <c r="G2279" s="16">
        <v>50</v>
      </c>
      <c r="H2279" s="16">
        <v>3586.4074999999998</v>
      </c>
      <c r="I2279" s="18"/>
    </row>
    <row r="2280" spans="1:9" x14ac:dyDescent="0.15">
      <c r="B2280" s="4">
        <v>30</v>
      </c>
      <c r="C2280" s="16">
        <v>422733</v>
      </c>
      <c r="D2280" s="16">
        <v>12078</v>
      </c>
      <c r="E2280" s="16">
        <v>7695</v>
      </c>
      <c r="F2280" s="16">
        <v>17103</v>
      </c>
      <c r="G2280" s="16">
        <v>35</v>
      </c>
      <c r="H2280" s="16">
        <v>2612.4562999999998</v>
      </c>
      <c r="I2280" s="18"/>
    </row>
    <row r="2281" spans="1:9" x14ac:dyDescent="0.15">
      <c r="A2281" s="6"/>
      <c r="B2281" s="4">
        <v>31</v>
      </c>
      <c r="C2281" s="16">
        <v>764161</v>
      </c>
      <c r="D2281" s="16">
        <v>16258</v>
      </c>
      <c r="E2281" s="16">
        <v>9519</v>
      </c>
      <c r="F2281" s="16">
        <v>25327</v>
      </c>
      <c r="G2281" s="16">
        <v>47</v>
      </c>
      <c r="H2281" s="16">
        <v>5034.4624000000003</v>
      </c>
      <c r="I2281" s="18"/>
    </row>
    <row r="2282" spans="1:9" x14ac:dyDescent="0.15">
      <c r="A2282" s="11"/>
      <c r="B2282" s="5">
        <v>32</v>
      </c>
      <c r="C2282" s="16">
        <v>758472</v>
      </c>
      <c r="D2282" s="16">
        <v>13544</v>
      </c>
      <c r="E2282" s="16">
        <v>6095</v>
      </c>
      <c r="F2282" s="16">
        <v>24815</v>
      </c>
      <c r="G2282" s="16">
        <v>56</v>
      </c>
      <c r="H2282" s="16">
        <v>5354.8563999999997</v>
      </c>
      <c r="I2282" s="18"/>
    </row>
    <row r="2283" spans="1:9" x14ac:dyDescent="0.15">
      <c r="B2283" s="4">
        <v>33</v>
      </c>
      <c r="C2283" s="16">
        <v>753347</v>
      </c>
      <c r="D2283" s="16">
        <v>6911</v>
      </c>
      <c r="E2283" s="16">
        <v>943</v>
      </c>
      <c r="F2283" s="16">
        <v>18191</v>
      </c>
      <c r="G2283" s="16">
        <v>109</v>
      </c>
      <c r="H2283" s="16">
        <v>3850.2667999999999</v>
      </c>
      <c r="I2283" s="18"/>
    </row>
    <row r="2284" spans="1:9" x14ac:dyDescent="0.15">
      <c r="B2284" s="4">
        <v>34</v>
      </c>
      <c r="C2284" s="16">
        <v>236149</v>
      </c>
      <c r="D2284" s="16">
        <v>8746</v>
      </c>
      <c r="E2284" s="16">
        <v>3791</v>
      </c>
      <c r="F2284" s="16">
        <v>11567</v>
      </c>
      <c r="G2284" s="16">
        <v>27</v>
      </c>
      <c r="H2284" s="16">
        <v>1675.527</v>
      </c>
      <c r="I2284" s="18"/>
    </row>
    <row r="2285" spans="1:9" x14ac:dyDescent="0.15">
      <c r="B2285" s="4">
        <v>35</v>
      </c>
      <c r="C2285" s="16">
        <v>522462</v>
      </c>
      <c r="D2285" s="16">
        <v>15366</v>
      </c>
      <c r="E2285" s="16">
        <v>9071</v>
      </c>
      <c r="F2285" s="16">
        <v>22607</v>
      </c>
      <c r="G2285" s="16">
        <v>34</v>
      </c>
      <c r="H2285" s="16">
        <v>4520.3810000000003</v>
      </c>
      <c r="I2285" s="18"/>
    </row>
    <row r="2286" spans="1:9" x14ac:dyDescent="0.15">
      <c r="B2286" s="4">
        <v>36</v>
      </c>
      <c r="C2286" s="16">
        <v>305359</v>
      </c>
      <c r="D2286" s="16">
        <v>9253</v>
      </c>
      <c r="E2286" s="16">
        <v>6063</v>
      </c>
      <c r="F2286" s="16">
        <v>12751</v>
      </c>
      <c r="G2286" s="16">
        <v>33</v>
      </c>
      <c r="H2286" s="16">
        <v>1683.2819</v>
      </c>
      <c r="I2286" s="18"/>
    </row>
    <row r="2287" spans="1:9" x14ac:dyDescent="0.15">
      <c r="B2287" s="4">
        <v>37</v>
      </c>
      <c r="C2287" s="16">
        <v>283023</v>
      </c>
      <c r="D2287" s="16">
        <v>8576</v>
      </c>
      <c r="E2287" s="16">
        <v>6831</v>
      </c>
      <c r="F2287" s="16">
        <v>10063</v>
      </c>
      <c r="G2287" s="16">
        <v>33</v>
      </c>
      <c r="H2287" s="16">
        <v>799.12316999999996</v>
      </c>
      <c r="I2287" s="18"/>
    </row>
    <row r="2288" spans="1:9" x14ac:dyDescent="0.15">
      <c r="B2288" s="4">
        <v>38</v>
      </c>
      <c r="C2288" s="16">
        <v>192876</v>
      </c>
      <c r="D2288" s="16">
        <v>9643</v>
      </c>
      <c r="E2288" s="16">
        <v>7407</v>
      </c>
      <c r="F2288" s="16">
        <v>12239</v>
      </c>
      <c r="G2288" s="16">
        <v>20</v>
      </c>
      <c r="H2288" s="16">
        <v>1258.8529000000001</v>
      </c>
      <c r="I2288" s="18"/>
    </row>
    <row r="2289" spans="2:9" x14ac:dyDescent="0.15">
      <c r="B2289" s="4">
        <v>39</v>
      </c>
      <c r="C2289" s="16">
        <v>390027</v>
      </c>
      <c r="D2289" s="16">
        <v>10541</v>
      </c>
      <c r="E2289" s="16">
        <v>6191</v>
      </c>
      <c r="F2289" s="16">
        <v>15087</v>
      </c>
      <c r="G2289" s="16">
        <v>37</v>
      </c>
      <c r="H2289" s="16">
        <v>2615.4973</v>
      </c>
      <c r="I2289" s="18"/>
    </row>
    <row r="2290" spans="2:9" x14ac:dyDescent="0.15">
      <c r="B2290" s="4">
        <v>40</v>
      </c>
      <c r="C2290" s="16">
        <v>1105057</v>
      </c>
      <c r="D2290" s="16">
        <v>13988</v>
      </c>
      <c r="E2290" s="16">
        <v>7023</v>
      </c>
      <c r="F2290" s="16">
        <v>22671</v>
      </c>
      <c r="G2290" s="16">
        <v>79</v>
      </c>
      <c r="H2290" s="16">
        <v>3980.6511</v>
      </c>
      <c r="I2290" s="18"/>
    </row>
    <row r="2291" spans="2:9" x14ac:dyDescent="0.15">
      <c r="B2291" s="4">
        <v>41</v>
      </c>
      <c r="C2291" s="16">
        <v>663732</v>
      </c>
      <c r="D2291" s="16">
        <v>15084</v>
      </c>
      <c r="E2291" s="16">
        <v>10287</v>
      </c>
      <c r="F2291" s="16">
        <v>20911</v>
      </c>
      <c r="G2291" s="16">
        <v>44</v>
      </c>
      <c r="H2291" s="16">
        <v>2741.9301999999998</v>
      </c>
      <c r="I2291" s="18"/>
    </row>
    <row r="2292" spans="2:9" x14ac:dyDescent="0.15">
      <c r="B2292" s="4">
        <v>42</v>
      </c>
      <c r="C2292" s="16">
        <v>685018</v>
      </c>
      <c r="D2292" s="16">
        <v>18026</v>
      </c>
      <c r="E2292" s="16">
        <v>10831</v>
      </c>
      <c r="F2292" s="16">
        <v>25775</v>
      </c>
      <c r="G2292" s="16">
        <v>38</v>
      </c>
      <c r="H2292" s="16">
        <v>4363.5529999999999</v>
      </c>
      <c r="I2292" s="18"/>
    </row>
    <row r="2293" spans="2:9" x14ac:dyDescent="0.15">
      <c r="B2293" s="4">
        <v>43</v>
      </c>
      <c r="C2293" s="16">
        <v>405244</v>
      </c>
      <c r="D2293" s="16">
        <v>11256</v>
      </c>
      <c r="E2293" s="16">
        <v>7311</v>
      </c>
      <c r="F2293" s="16">
        <v>16687</v>
      </c>
      <c r="G2293" s="16">
        <v>36</v>
      </c>
      <c r="H2293" s="16">
        <v>2440.5841999999998</v>
      </c>
      <c r="I2293" s="18"/>
    </row>
    <row r="2294" spans="2:9" x14ac:dyDescent="0.15">
      <c r="B2294" s="4">
        <v>44</v>
      </c>
      <c r="C2294" s="16">
        <v>1228505</v>
      </c>
      <c r="D2294" s="16">
        <v>14120</v>
      </c>
      <c r="E2294" s="16">
        <v>5103</v>
      </c>
      <c r="F2294" s="16">
        <v>27503</v>
      </c>
      <c r="G2294" s="16">
        <v>87</v>
      </c>
      <c r="H2294" s="16">
        <v>5770.6356999999998</v>
      </c>
      <c r="I2294" s="18"/>
    </row>
    <row r="2295" spans="2:9" x14ac:dyDescent="0.15">
      <c r="B2295" s="4">
        <v>45</v>
      </c>
      <c r="C2295" s="16">
        <v>1096022</v>
      </c>
      <c r="D2295" s="16">
        <v>14811</v>
      </c>
      <c r="E2295" s="16">
        <v>7823</v>
      </c>
      <c r="F2295" s="16">
        <v>25967</v>
      </c>
      <c r="G2295" s="16">
        <v>74</v>
      </c>
      <c r="H2295" s="16">
        <v>4951.0883999999996</v>
      </c>
      <c r="I2295" s="18"/>
    </row>
    <row r="2296" spans="2:9" x14ac:dyDescent="0.15">
      <c r="B2296" s="4">
        <v>46</v>
      </c>
      <c r="C2296" s="16">
        <v>237836</v>
      </c>
      <c r="D2296" s="16">
        <v>11891</v>
      </c>
      <c r="E2296" s="16">
        <v>9167</v>
      </c>
      <c r="F2296" s="16">
        <v>14223</v>
      </c>
      <c r="G2296" s="16">
        <v>20</v>
      </c>
      <c r="H2296" s="16">
        <v>1301.1424999999999</v>
      </c>
      <c r="I2296" s="18"/>
    </row>
    <row r="2297" spans="2:9" x14ac:dyDescent="0.15">
      <c r="B2297" s="4">
        <v>47</v>
      </c>
      <c r="C2297" s="16">
        <v>85025</v>
      </c>
      <c r="D2297" s="16">
        <v>5668</v>
      </c>
      <c r="E2297" s="16">
        <v>3279</v>
      </c>
      <c r="F2297" s="16">
        <v>7471</v>
      </c>
      <c r="G2297" s="16">
        <v>15</v>
      </c>
      <c r="H2297" s="16">
        <v>1263.3585</v>
      </c>
      <c r="I2297" s="18"/>
    </row>
    <row r="2298" spans="2:9" x14ac:dyDescent="0.15">
      <c r="B2298" s="4">
        <v>48</v>
      </c>
      <c r="C2298" s="16">
        <v>221420</v>
      </c>
      <c r="D2298" s="16">
        <v>11071</v>
      </c>
      <c r="E2298" s="16">
        <v>7151</v>
      </c>
      <c r="F2298" s="16">
        <v>13871</v>
      </c>
      <c r="G2298" s="16">
        <v>20</v>
      </c>
      <c r="H2298" s="16">
        <v>1914.3635999999999</v>
      </c>
      <c r="I2298" s="18"/>
    </row>
    <row r="2299" spans="2:9" x14ac:dyDescent="0.15">
      <c r="B2299" s="4">
        <v>49</v>
      </c>
      <c r="C2299" s="16">
        <v>625353</v>
      </c>
      <c r="D2299" s="16">
        <v>8807</v>
      </c>
      <c r="E2299" s="16">
        <v>5743</v>
      </c>
      <c r="F2299" s="16">
        <v>13295</v>
      </c>
      <c r="G2299" s="16">
        <v>71</v>
      </c>
      <c r="H2299" s="16">
        <v>1825.1483000000001</v>
      </c>
      <c r="I2299" s="18"/>
    </row>
    <row r="2300" spans="2:9" x14ac:dyDescent="0.15">
      <c r="B2300" s="4">
        <v>50</v>
      </c>
      <c r="C2300" s="16">
        <v>436533</v>
      </c>
      <c r="D2300" s="16">
        <v>16167</v>
      </c>
      <c r="E2300" s="16">
        <v>11695</v>
      </c>
      <c r="F2300" s="16">
        <v>21007</v>
      </c>
      <c r="G2300" s="16">
        <v>27</v>
      </c>
      <c r="H2300" s="16">
        <v>2950.2453999999998</v>
      </c>
      <c r="I2300" s="18"/>
    </row>
    <row r="2301" spans="2:9" x14ac:dyDescent="0.15">
      <c r="B2301" s="4">
        <v>51</v>
      </c>
      <c r="C2301" s="16">
        <v>1722304</v>
      </c>
      <c r="D2301" s="16">
        <v>17940</v>
      </c>
      <c r="E2301" s="16">
        <v>12975</v>
      </c>
      <c r="F2301" s="16">
        <v>24655</v>
      </c>
      <c r="G2301" s="16">
        <v>96</v>
      </c>
      <c r="H2301" s="16">
        <v>2604.5972000000002</v>
      </c>
      <c r="I2301" s="18"/>
    </row>
    <row r="2302" spans="2:9" x14ac:dyDescent="0.15">
      <c r="B2302" s="4">
        <v>52</v>
      </c>
      <c r="C2302" s="16">
        <v>514919</v>
      </c>
      <c r="D2302" s="16">
        <v>12559</v>
      </c>
      <c r="E2302" s="16">
        <v>8399</v>
      </c>
      <c r="F2302" s="16">
        <v>15727</v>
      </c>
      <c r="G2302" s="16">
        <v>41</v>
      </c>
      <c r="H2302" s="16">
        <v>2010.6849999999999</v>
      </c>
      <c r="I2302" s="18"/>
    </row>
    <row r="2303" spans="2:9" x14ac:dyDescent="0.15">
      <c r="B2303" s="4">
        <v>53</v>
      </c>
      <c r="C2303" s="16">
        <v>367340</v>
      </c>
      <c r="D2303" s="16">
        <v>7064</v>
      </c>
      <c r="E2303" s="16">
        <v>175</v>
      </c>
      <c r="F2303" s="16">
        <v>14031</v>
      </c>
      <c r="G2303" s="16">
        <v>52</v>
      </c>
      <c r="H2303" s="16">
        <v>3434.357</v>
      </c>
      <c r="I2303" s="18"/>
    </row>
    <row r="2304" spans="2:9" x14ac:dyDescent="0.15">
      <c r="B2304" s="4">
        <v>54</v>
      </c>
      <c r="C2304" s="16">
        <v>950545</v>
      </c>
      <c r="D2304" s="16">
        <v>15088</v>
      </c>
      <c r="E2304" s="16">
        <v>8399</v>
      </c>
      <c r="F2304" s="16">
        <v>24303</v>
      </c>
      <c r="G2304" s="16">
        <v>63</v>
      </c>
      <c r="H2304" s="16">
        <v>4532.6494000000002</v>
      </c>
      <c r="I2304" s="18"/>
    </row>
    <row r="2305" spans="2:9" x14ac:dyDescent="0.15">
      <c r="B2305" s="4">
        <v>55</v>
      </c>
      <c r="C2305" s="16">
        <v>458112</v>
      </c>
      <c r="D2305" s="16">
        <v>14316</v>
      </c>
      <c r="E2305" s="16">
        <v>10991</v>
      </c>
      <c r="F2305" s="16">
        <v>17967</v>
      </c>
      <c r="G2305" s="16">
        <v>32</v>
      </c>
      <c r="H2305" s="16">
        <v>1820.4806000000001</v>
      </c>
      <c r="I2305" s="18"/>
    </row>
    <row r="2306" spans="2:9" x14ac:dyDescent="0.15">
      <c r="B2306" s="4">
        <v>56</v>
      </c>
      <c r="C2306" s="16">
        <v>864838</v>
      </c>
      <c r="D2306" s="16">
        <v>14911</v>
      </c>
      <c r="E2306" s="16">
        <v>10511</v>
      </c>
      <c r="F2306" s="16">
        <v>21039</v>
      </c>
      <c r="G2306" s="16">
        <v>58</v>
      </c>
      <c r="H2306" s="16">
        <v>2776.0304999999998</v>
      </c>
      <c r="I2306" s="18"/>
    </row>
    <row r="2307" spans="2:9" x14ac:dyDescent="0.15">
      <c r="B2307" s="4">
        <v>57</v>
      </c>
      <c r="C2307" s="16">
        <v>461063</v>
      </c>
      <c r="D2307" s="16">
        <v>11245</v>
      </c>
      <c r="E2307" s="16">
        <v>6895</v>
      </c>
      <c r="F2307" s="16">
        <v>17071</v>
      </c>
      <c r="G2307" s="16">
        <v>41</v>
      </c>
      <c r="H2307" s="16">
        <v>2717.4189999999999</v>
      </c>
      <c r="I2307" s="18"/>
    </row>
    <row r="2308" spans="2:9" x14ac:dyDescent="0.15">
      <c r="B2308" s="4">
        <v>58</v>
      </c>
      <c r="C2308" s="16">
        <v>504389</v>
      </c>
      <c r="D2308" s="16">
        <v>11729</v>
      </c>
      <c r="E2308" s="16">
        <v>6255</v>
      </c>
      <c r="F2308" s="16">
        <v>20623</v>
      </c>
      <c r="G2308" s="16">
        <v>43</v>
      </c>
      <c r="H2308" s="16">
        <v>3725.0398</v>
      </c>
      <c r="I2308" s="18"/>
    </row>
    <row r="2309" spans="2:9" x14ac:dyDescent="0.15">
      <c r="B2309" s="4">
        <v>59</v>
      </c>
      <c r="C2309" s="16">
        <v>462597</v>
      </c>
      <c r="D2309" s="16">
        <v>10758</v>
      </c>
      <c r="E2309" s="16">
        <v>5199</v>
      </c>
      <c r="F2309" s="16">
        <v>17007</v>
      </c>
      <c r="G2309" s="16">
        <v>43</v>
      </c>
      <c r="H2309" s="16">
        <v>3342.7840000000001</v>
      </c>
      <c r="I2309" s="18"/>
    </row>
    <row r="2310" spans="2:9" x14ac:dyDescent="0.15">
      <c r="B2310" s="4">
        <v>60</v>
      </c>
      <c r="C2310" s="16">
        <v>750256</v>
      </c>
      <c r="D2310" s="16">
        <v>15630</v>
      </c>
      <c r="E2310" s="16">
        <v>10511</v>
      </c>
      <c r="F2310" s="16">
        <v>22031</v>
      </c>
      <c r="G2310" s="16">
        <v>48</v>
      </c>
      <c r="H2310" s="16">
        <v>3279.1404000000002</v>
      </c>
      <c r="I2310" s="18"/>
    </row>
    <row r="2311" spans="2:9" x14ac:dyDescent="0.15">
      <c r="B2311" s="4">
        <v>61</v>
      </c>
      <c r="C2311" s="16">
        <v>1067200</v>
      </c>
      <c r="D2311" s="16">
        <v>16675</v>
      </c>
      <c r="E2311" s="16">
        <v>9263</v>
      </c>
      <c r="F2311" s="16">
        <v>26095</v>
      </c>
      <c r="G2311" s="16">
        <v>64</v>
      </c>
      <c r="H2311" s="16">
        <v>4700.9673000000003</v>
      </c>
      <c r="I2311" s="18"/>
    </row>
    <row r="2312" spans="2:9" x14ac:dyDescent="0.15">
      <c r="B2312" s="4">
        <v>62</v>
      </c>
      <c r="C2312" s="16">
        <v>230039</v>
      </c>
      <c r="D2312" s="16">
        <v>9201</v>
      </c>
      <c r="E2312" s="16">
        <v>4847</v>
      </c>
      <c r="F2312" s="16">
        <v>12911</v>
      </c>
      <c r="G2312" s="16">
        <v>25</v>
      </c>
      <c r="H2312" s="16">
        <v>2271.8103000000001</v>
      </c>
      <c r="I2312" s="18"/>
    </row>
    <row r="2313" spans="2:9" x14ac:dyDescent="0.15">
      <c r="B2313" s="4">
        <v>63</v>
      </c>
      <c r="C2313" s="16">
        <v>234536</v>
      </c>
      <c r="D2313" s="16">
        <v>9772</v>
      </c>
      <c r="E2313" s="16">
        <v>6575</v>
      </c>
      <c r="F2313" s="16">
        <v>13711</v>
      </c>
      <c r="G2313" s="16">
        <v>24</v>
      </c>
      <c r="H2313" s="16">
        <v>2234.3661999999999</v>
      </c>
      <c r="I2313" s="18"/>
    </row>
    <row r="2314" spans="2:9" x14ac:dyDescent="0.15">
      <c r="B2314" s="4">
        <v>64</v>
      </c>
      <c r="C2314" s="16">
        <v>386409</v>
      </c>
      <c r="D2314" s="16">
        <v>9907</v>
      </c>
      <c r="E2314" s="16">
        <v>4719</v>
      </c>
      <c r="F2314" s="16">
        <v>16207</v>
      </c>
      <c r="G2314" s="16">
        <v>39</v>
      </c>
      <c r="H2314" s="16">
        <v>3371.6365000000001</v>
      </c>
      <c r="I2314" s="18"/>
    </row>
    <row r="2315" spans="2:9" x14ac:dyDescent="0.15">
      <c r="B2315" s="4">
        <v>65</v>
      </c>
      <c r="C2315" s="16">
        <v>336741</v>
      </c>
      <c r="D2315" s="16">
        <v>7831</v>
      </c>
      <c r="E2315" s="16">
        <v>3727</v>
      </c>
      <c r="F2315" s="16">
        <v>14543</v>
      </c>
      <c r="G2315" s="16">
        <v>43</v>
      </c>
      <c r="H2315" s="16">
        <v>2750.5652</v>
      </c>
      <c r="I2315" s="18"/>
    </row>
    <row r="2316" spans="2:9" x14ac:dyDescent="0.15">
      <c r="B2316" s="4">
        <v>66</v>
      </c>
      <c r="C2316" s="16">
        <v>518277</v>
      </c>
      <c r="D2316" s="16">
        <v>12052</v>
      </c>
      <c r="E2316" s="16">
        <v>3407</v>
      </c>
      <c r="F2316" s="16">
        <v>21999</v>
      </c>
      <c r="G2316" s="16">
        <v>43</v>
      </c>
      <c r="H2316" s="16">
        <v>5786.9809999999998</v>
      </c>
      <c r="I2316" s="18"/>
    </row>
    <row r="2317" spans="2:9" x14ac:dyDescent="0.15">
      <c r="B2317" s="4">
        <v>67</v>
      </c>
      <c r="C2317" s="16">
        <v>949256</v>
      </c>
      <c r="D2317" s="16">
        <v>16951</v>
      </c>
      <c r="E2317" s="16">
        <v>8207</v>
      </c>
      <c r="F2317" s="16">
        <v>25423</v>
      </c>
      <c r="G2317" s="16">
        <v>56</v>
      </c>
      <c r="H2317" s="16">
        <v>4856.4345999999996</v>
      </c>
      <c r="I2317" s="18"/>
    </row>
    <row r="2318" spans="2:9" x14ac:dyDescent="0.15">
      <c r="B2318" s="4">
        <v>68</v>
      </c>
      <c r="C2318" s="16">
        <v>338679</v>
      </c>
      <c r="D2318" s="16">
        <v>13547</v>
      </c>
      <c r="E2318" s="16">
        <v>11343</v>
      </c>
      <c r="F2318" s="16">
        <v>17935</v>
      </c>
      <c r="G2318" s="16">
        <v>25</v>
      </c>
      <c r="H2318" s="16">
        <v>1560.8905</v>
      </c>
      <c r="I2318" s="18"/>
    </row>
    <row r="2319" spans="2:9" x14ac:dyDescent="0.15">
      <c r="B2319" s="4">
        <v>69</v>
      </c>
      <c r="C2319" s="16">
        <v>574635</v>
      </c>
      <c r="D2319" s="16">
        <v>15530</v>
      </c>
      <c r="E2319" s="16">
        <v>11087</v>
      </c>
      <c r="F2319" s="16">
        <v>21007</v>
      </c>
      <c r="G2319" s="16">
        <v>37</v>
      </c>
      <c r="H2319" s="16">
        <v>2712.8292999999999</v>
      </c>
      <c r="I2319" s="18"/>
    </row>
    <row r="2320" spans="2:9" x14ac:dyDescent="0.15">
      <c r="B2320" s="4">
        <v>70</v>
      </c>
      <c r="C2320" s="5">
        <v>610437</v>
      </c>
      <c r="D2320" s="5">
        <v>14196</v>
      </c>
      <c r="E2320" s="5">
        <v>7727</v>
      </c>
      <c r="F2320" s="5">
        <v>21871</v>
      </c>
      <c r="G2320" s="5">
        <v>43</v>
      </c>
      <c r="H2320" s="5">
        <v>3484.5805999999998</v>
      </c>
      <c r="I2320" s="6"/>
    </row>
    <row r="2321" spans="1:9" x14ac:dyDescent="0.15">
      <c r="B2321" s="4">
        <v>71</v>
      </c>
      <c r="C2321" s="5">
        <v>1071566</v>
      </c>
      <c r="D2321" s="5">
        <v>21431</v>
      </c>
      <c r="E2321" s="5">
        <v>15759</v>
      </c>
      <c r="F2321" s="5">
        <v>29295</v>
      </c>
      <c r="G2321" s="5">
        <v>50</v>
      </c>
      <c r="H2321" s="5">
        <v>3355.2530000000002</v>
      </c>
      <c r="I2321" s="6"/>
    </row>
    <row r="2322" spans="1:9" x14ac:dyDescent="0.15">
      <c r="B2322" s="4">
        <v>72</v>
      </c>
      <c r="C2322" s="5">
        <v>427710</v>
      </c>
      <c r="D2322" s="5">
        <v>12579</v>
      </c>
      <c r="E2322" s="5">
        <v>9039</v>
      </c>
      <c r="F2322" s="5">
        <v>17039</v>
      </c>
      <c r="G2322" s="5">
        <v>34</v>
      </c>
      <c r="H2322" s="5">
        <v>2149.9893000000002</v>
      </c>
      <c r="I2322" s="6"/>
    </row>
    <row r="2323" spans="1:9" x14ac:dyDescent="0.15">
      <c r="B2323" s="4">
        <v>73</v>
      </c>
      <c r="C2323" s="5">
        <v>406864</v>
      </c>
      <c r="D2323" s="5">
        <v>5085</v>
      </c>
      <c r="E2323" s="5">
        <v>303</v>
      </c>
      <c r="F2323" s="5">
        <v>11119</v>
      </c>
      <c r="G2323" s="5">
        <v>80</v>
      </c>
      <c r="H2323" s="5">
        <v>2694.1262000000002</v>
      </c>
      <c r="I2323" s="6"/>
    </row>
    <row r="2324" spans="1:9" x14ac:dyDescent="0.15">
      <c r="B2324" s="4">
        <v>74</v>
      </c>
      <c r="C2324" s="5">
        <v>969120</v>
      </c>
      <c r="D2324" s="5">
        <v>15142</v>
      </c>
      <c r="E2324" s="5">
        <v>9935</v>
      </c>
      <c r="F2324" s="5">
        <v>22447</v>
      </c>
      <c r="G2324" s="5">
        <v>64</v>
      </c>
      <c r="H2324" s="5">
        <v>3773.4</v>
      </c>
      <c r="I2324" s="6"/>
    </row>
    <row r="2325" spans="1:9" x14ac:dyDescent="0.15">
      <c r="B2325" s="4">
        <v>75</v>
      </c>
      <c r="C2325" s="5">
        <v>670369</v>
      </c>
      <c r="D2325" s="5">
        <v>14263</v>
      </c>
      <c r="E2325" s="5">
        <v>9295</v>
      </c>
      <c r="F2325" s="5">
        <v>22863</v>
      </c>
      <c r="G2325" s="5">
        <v>47</v>
      </c>
      <c r="H2325" s="5">
        <v>3600.0662000000002</v>
      </c>
      <c r="I2325" s="6"/>
    </row>
    <row r="2326" spans="1:9" x14ac:dyDescent="0.15">
      <c r="B2326" s="4">
        <v>76</v>
      </c>
      <c r="C2326" s="5">
        <v>1019564</v>
      </c>
      <c r="D2326" s="5">
        <v>19607</v>
      </c>
      <c r="E2326" s="5">
        <v>12399</v>
      </c>
      <c r="F2326" s="5">
        <v>27727</v>
      </c>
      <c r="G2326" s="5">
        <v>52</v>
      </c>
      <c r="H2326" s="5">
        <v>3540.395</v>
      </c>
      <c r="I2326" s="6"/>
    </row>
    <row r="2327" spans="1:9" x14ac:dyDescent="0.15">
      <c r="B2327" s="4">
        <v>77</v>
      </c>
      <c r="C2327" s="5">
        <v>105206</v>
      </c>
      <c r="D2327" s="5">
        <v>10520</v>
      </c>
      <c r="E2327" s="5">
        <v>9391</v>
      </c>
      <c r="F2327" s="5">
        <v>11791</v>
      </c>
      <c r="G2327" s="5">
        <v>10</v>
      </c>
      <c r="H2327" s="5">
        <v>730.34375</v>
      </c>
      <c r="I2327" s="6"/>
    </row>
    <row r="2328" spans="1:9" x14ac:dyDescent="0.15">
      <c r="B2328" s="4">
        <v>78</v>
      </c>
      <c r="C2328" s="5">
        <v>518940</v>
      </c>
      <c r="D2328" s="5">
        <v>14415</v>
      </c>
      <c r="E2328" s="5">
        <v>10831</v>
      </c>
      <c r="F2328" s="5">
        <v>18319</v>
      </c>
      <c r="G2328" s="5">
        <v>36</v>
      </c>
      <c r="H2328" s="5">
        <v>2253.0884000000001</v>
      </c>
      <c r="I2328" s="6"/>
    </row>
    <row r="2329" spans="1:9" x14ac:dyDescent="0.15">
      <c r="A2329" s="13"/>
      <c r="B2329" s="4">
        <v>79</v>
      </c>
      <c r="C2329" s="5">
        <v>998758</v>
      </c>
      <c r="D2329" s="5">
        <v>17219</v>
      </c>
      <c r="E2329" s="5">
        <v>7023</v>
      </c>
      <c r="F2329" s="5">
        <v>27919</v>
      </c>
      <c r="G2329" s="5">
        <v>58</v>
      </c>
      <c r="H2329" s="5">
        <v>5608.5450000000001</v>
      </c>
      <c r="I2329" s="6"/>
    </row>
    <row r="2330" spans="1:9" x14ac:dyDescent="0.15">
      <c r="A2330" s="5"/>
      <c r="B2330" s="4">
        <v>80</v>
      </c>
      <c r="C2330" s="5">
        <v>377280</v>
      </c>
      <c r="D2330" s="10">
        <v>11790</v>
      </c>
      <c r="E2330" s="5">
        <v>7343</v>
      </c>
      <c r="F2330" s="5">
        <v>16527</v>
      </c>
      <c r="G2330" s="5">
        <v>32</v>
      </c>
      <c r="H2330" s="5">
        <v>2667.8380000000002</v>
      </c>
      <c r="I2330" s="6"/>
    </row>
    <row r="2331" spans="1:9" x14ac:dyDescent="0.15">
      <c r="A2331" s="5"/>
      <c r="B2331" s="4">
        <v>81</v>
      </c>
      <c r="C2331" s="5">
        <v>765985</v>
      </c>
      <c r="D2331" s="5">
        <v>16297</v>
      </c>
      <c r="E2331" s="5">
        <v>9423</v>
      </c>
      <c r="F2331" s="5">
        <v>26639</v>
      </c>
      <c r="G2331" s="5">
        <v>47</v>
      </c>
      <c r="H2331" s="5">
        <v>4481.6216000000004</v>
      </c>
      <c r="I2331" s="6"/>
    </row>
    <row r="2332" spans="1:9" x14ac:dyDescent="0.15">
      <c r="B2332" s="4">
        <v>82</v>
      </c>
      <c r="C2332" s="5">
        <v>343987</v>
      </c>
      <c r="D2332" s="5">
        <v>11861</v>
      </c>
      <c r="E2332" s="5">
        <v>7695</v>
      </c>
      <c r="F2332" s="5">
        <v>16495</v>
      </c>
      <c r="G2332" s="5">
        <v>29</v>
      </c>
      <c r="H2332" s="5">
        <v>2357.8991999999998</v>
      </c>
      <c r="I2332" s="6"/>
    </row>
    <row r="2333" spans="1:9" x14ac:dyDescent="0.15">
      <c r="B2333" s="4">
        <v>83</v>
      </c>
      <c r="C2333" s="5">
        <v>199003</v>
      </c>
      <c r="D2333" s="5">
        <v>9476</v>
      </c>
      <c r="E2333" s="5">
        <v>7055</v>
      </c>
      <c r="F2333" s="5">
        <v>10863</v>
      </c>
      <c r="G2333" s="5">
        <v>21</v>
      </c>
      <c r="H2333" s="5">
        <v>980.8578</v>
      </c>
      <c r="I2333" s="6"/>
    </row>
    <row r="2334" spans="1:9" x14ac:dyDescent="0.15">
      <c r="B2334" s="4">
        <v>84</v>
      </c>
      <c r="C2334" s="5">
        <v>936656</v>
      </c>
      <c r="D2334" s="5">
        <v>19513</v>
      </c>
      <c r="E2334" s="5">
        <v>13039</v>
      </c>
      <c r="F2334" s="5">
        <v>27951</v>
      </c>
      <c r="G2334" s="5">
        <v>48</v>
      </c>
      <c r="H2334" s="5">
        <v>3966.0864000000001</v>
      </c>
      <c r="I2334" s="6"/>
    </row>
    <row r="2335" spans="1:9" x14ac:dyDescent="0.15">
      <c r="B2335" s="4">
        <v>85</v>
      </c>
      <c r="C2335" s="5">
        <v>465076</v>
      </c>
      <c r="D2335" s="5">
        <v>10569</v>
      </c>
      <c r="E2335" s="5">
        <v>6671</v>
      </c>
      <c r="F2335" s="5">
        <v>17135</v>
      </c>
      <c r="G2335" s="5">
        <v>44</v>
      </c>
      <c r="H2335" s="5">
        <v>2618.4753000000001</v>
      </c>
      <c r="I2335" s="6"/>
    </row>
    <row r="2336" spans="1:9" x14ac:dyDescent="0.15">
      <c r="B2336" s="4">
        <v>86</v>
      </c>
      <c r="C2336" s="5">
        <v>373664</v>
      </c>
      <c r="D2336" s="5">
        <v>11677</v>
      </c>
      <c r="E2336" s="5">
        <v>7855</v>
      </c>
      <c r="F2336" s="5">
        <v>17839</v>
      </c>
      <c r="G2336" s="5">
        <v>32</v>
      </c>
      <c r="H2336" s="5">
        <v>2365.9191999999998</v>
      </c>
      <c r="I2336" s="6"/>
    </row>
    <row r="2337" spans="2:9" x14ac:dyDescent="0.15">
      <c r="B2337" s="4">
        <v>87</v>
      </c>
      <c r="C2337" s="5">
        <v>471149</v>
      </c>
      <c r="D2337" s="7">
        <v>13461</v>
      </c>
      <c r="E2337" s="5">
        <v>8527</v>
      </c>
      <c r="F2337" s="5">
        <v>20239</v>
      </c>
      <c r="G2337" s="5">
        <v>35</v>
      </c>
      <c r="H2337" s="5">
        <v>2853.5967000000001</v>
      </c>
      <c r="I2337" s="6"/>
    </row>
    <row r="2338" spans="2:9" x14ac:dyDescent="0.15">
      <c r="B2338" s="4">
        <v>88</v>
      </c>
      <c r="C2338" s="5">
        <v>877396</v>
      </c>
      <c r="D2338" s="5">
        <v>19940</v>
      </c>
      <c r="E2338" s="5">
        <v>9679</v>
      </c>
      <c r="F2338" s="5">
        <v>28079</v>
      </c>
      <c r="G2338" s="5">
        <v>44</v>
      </c>
      <c r="H2338" s="5">
        <v>4391.6379999999999</v>
      </c>
      <c r="I2338" s="6"/>
    </row>
    <row r="2339" spans="2:9" x14ac:dyDescent="0.15">
      <c r="B2339" s="4">
        <v>89</v>
      </c>
      <c r="C2339" s="5">
        <v>314880</v>
      </c>
      <c r="D2339" s="5">
        <v>9840</v>
      </c>
      <c r="E2339" s="5">
        <v>4751</v>
      </c>
      <c r="F2339" s="5">
        <v>13775</v>
      </c>
      <c r="G2339" s="5">
        <v>32</v>
      </c>
      <c r="H2339" s="5">
        <v>2226.0725000000002</v>
      </c>
      <c r="I2339" s="6"/>
    </row>
    <row r="2340" spans="2:9" x14ac:dyDescent="0.15">
      <c r="B2340" s="4">
        <v>90</v>
      </c>
      <c r="C2340" s="5">
        <v>282666</v>
      </c>
      <c r="D2340" s="5">
        <v>12848</v>
      </c>
      <c r="E2340" s="5">
        <v>11247</v>
      </c>
      <c r="F2340" s="5">
        <v>15151</v>
      </c>
      <c r="G2340" s="5">
        <v>22</v>
      </c>
      <c r="H2340" s="5">
        <v>1096.2366999999999</v>
      </c>
      <c r="I2340" s="6"/>
    </row>
    <row r="2341" spans="2:9" x14ac:dyDescent="0.15">
      <c r="B2341" s="4">
        <v>91</v>
      </c>
      <c r="C2341" s="5">
        <v>387957</v>
      </c>
      <c r="D2341" s="5">
        <v>14368</v>
      </c>
      <c r="E2341" s="5">
        <v>8911</v>
      </c>
      <c r="F2341" s="5">
        <v>23567</v>
      </c>
      <c r="G2341" s="5">
        <v>27</v>
      </c>
      <c r="H2341" s="5">
        <v>3938.2939999999999</v>
      </c>
      <c r="I2341" s="6"/>
    </row>
    <row r="2342" spans="2:9" x14ac:dyDescent="0.15">
      <c r="B2342" s="4">
        <v>92</v>
      </c>
      <c r="C2342" s="5">
        <v>398571</v>
      </c>
      <c r="D2342" s="5">
        <v>10772</v>
      </c>
      <c r="E2342" s="5">
        <v>7375</v>
      </c>
      <c r="F2342" s="5">
        <v>14735</v>
      </c>
      <c r="G2342" s="5">
        <v>37</v>
      </c>
      <c r="H2342" s="5">
        <v>2088.06</v>
      </c>
      <c r="I2342" s="6"/>
    </row>
    <row r="2343" spans="2:9" x14ac:dyDescent="0.15">
      <c r="B2343" s="4">
        <v>93</v>
      </c>
      <c r="C2343" s="5">
        <v>406415</v>
      </c>
      <c r="D2343" s="5">
        <v>12315</v>
      </c>
      <c r="E2343" s="5">
        <v>9199</v>
      </c>
      <c r="F2343" s="5">
        <v>16047</v>
      </c>
      <c r="G2343" s="5">
        <v>33</v>
      </c>
      <c r="H2343" s="5">
        <v>1456.5042000000001</v>
      </c>
      <c r="I2343" s="6"/>
    </row>
    <row r="2344" spans="2:9" x14ac:dyDescent="0.15">
      <c r="B2344" s="4">
        <v>94</v>
      </c>
      <c r="C2344" s="5">
        <v>699506</v>
      </c>
      <c r="D2344" s="5">
        <v>15206</v>
      </c>
      <c r="E2344" s="5">
        <v>11119</v>
      </c>
      <c r="F2344" s="5">
        <v>21775</v>
      </c>
      <c r="G2344" s="5">
        <v>46</v>
      </c>
      <c r="H2344" s="5">
        <v>2446.529</v>
      </c>
      <c r="I2344" s="6"/>
    </row>
    <row r="2345" spans="2:9" x14ac:dyDescent="0.15">
      <c r="B2345" s="4">
        <v>95</v>
      </c>
      <c r="C2345" s="5">
        <v>311974</v>
      </c>
      <c r="D2345" s="5">
        <v>11999</v>
      </c>
      <c r="E2345" s="5">
        <v>9775</v>
      </c>
      <c r="F2345" s="5">
        <v>14863</v>
      </c>
      <c r="G2345" s="5">
        <v>26</v>
      </c>
      <c r="H2345" s="5">
        <v>1452.2007000000001</v>
      </c>
      <c r="I2345" s="6"/>
    </row>
    <row r="2346" spans="2:9" x14ac:dyDescent="0.15">
      <c r="B2346" s="4">
        <v>96</v>
      </c>
      <c r="C2346" s="5">
        <v>1248415</v>
      </c>
      <c r="D2346" s="5">
        <v>15412</v>
      </c>
      <c r="E2346" s="5">
        <v>10223</v>
      </c>
      <c r="F2346" s="5">
        <v>23183</v>
      </c>
      <c r="G2346" s="5">
        <v>81</v>
      </c>
      <c r="H2346" s="5">
        <v>3368.1523000000002</v>
      </c>
      <c r="I2346" s="6"/>
    </row>
    <row r="2347" spans="2:9" x14ac:dyDescent="0.15">
      <c r="B2347" s="4">
        <v>97</v>
      </c>
      <c r="C2347" s="5">
        <v>335078</v>
      </c>
      <c r="D2347" s="5">
        <v>12887</v>
      </c>
      <c r="E2347" s="5">
        <v>9295</v>
      </c>
      <c r="F2347" s="5">
        <v>16431</v>
      </c>
      <c r="G2347" s="5">
        <v>26</v>
      </c>
      <c r="H2347" s="5">
        <v>1804.3588</v>
      </c>
      <c r="I2347" s="6"/>
    </row>
    <row r="2348" spans="2:9" x14ac:dyDescent="0.15">
      <c r="B2348" s="4">
        <v>98</v>
      </c>
      <c r="C2348" s="5">
        <v>711194</v>
      </c>
      <c r="D2348" s="5">
        <v>18715</v>
      </c>
      <c r="E2348" s="5">
        <v>11215</v>
      </c>
      <c r="F2348" s="5">
        <v>27791</v>
      </c>
      <c r="G2348" s="5">
        <v>38</v>
      </c>
      <c r="H2348" s="5">
        <v>4320.5757000000003</v>
      </c>
      <c r="I2348" s="6"/>
    </row>
    <row r="2349" spans="2:9" x14ac:dyDescent="0.15">
      <c r="B2349" s="4">
        <v>99</v>
      </c>
      <c r="C2349" s="5">
        <v>617494</v>
      </c>
      <c r="D2349" s="5">
        <v>14702</v>
      </c>
      <c r="E2349" s="5">
        <v>10607</v>
      </c>
      <c r="F2349" s="5">
        <v>18703</v>
      </c>
      <c r="G2349" s="5">
        <v>42</v>
      </c>
      <c r="H2349" s="5">
        <v>2104.0796</v>
      </c>
      <c r="I2349" s="6"/>
    </row>
    <row r="2350" spans="2:9" x14ac:dyDescent="0.15">
      <c r="B2350" s="4">
        <v>100</v>
      </c>
      <c r="C2350" s="5">
        <v>343567</v>
      </c>
      <c r="D2350" s="5">
        <v>10411</v>
      </c>
      <c r="E2350" s="5">
        <v>3695</v>
      </c>
      <c r="F2350" s="5">
        <v>20175</v>
      </c>
      <c r="G2350" s="5">
        <v>33</v>
      </c>
      <c r="H2350" s="5">
        <v>4946.6310000000003</v>
      </c>
      <c r="I2350" s="6"/>
    </row>
    <row r="2351" spans="2:9" x14ac:dyDescent="0.15">
      <c r="B2351" s="4">
        <v>101</v>
      </c>
      <c r="C2351" s="5">
        <v>555625</v>
      </c>
      <c r="D2351" s="5">
        <v>14246</v>
      </c>
      <c r="E2351" s="5">
        <v>9615</v>
      </c>
      <c r="F2351" s="5">
        <v>21455</v>
      </c>
      <c r="G2351" s="5">
        <v>39</v>
      </c>
      <c r="H2351" s="5">
        <v>2959.5173</v>
      </c>
      <c r="I2351" s="6"/>
    </row>
    <row r="2352" spans="2:9" x14ac:dyDescent="0.15">
      <c r="B2352" s="4">
        <v>102</v>
      </c>
      <c r="C2352" s="5">
        <v>795341</v>
      </c>
      <c r="D2352" s="5">
        <v>11870</v>
      </c>
      <c r="E2352" s="5">
        <v>5967</v>
      </c>
      <c r="F2352" s="5">
        <v>21967</v>
      </c>
      <c r="G2352" s="5">
        <v>67</v>
      </c>
      <c r="H2352" s="5">
        <v>4573.0106999999998</v>
      </c>
      <c r="I2352" s="6"/>
    </row>
    <row r="2353" spans="1:9" x14ac:dyDescent="0.15">
      <c r="B2353" s="4">
        <v>103</v>
      </c>
      <c r="C2353" s="5">
        <v>310556</v>
      </c>
      <c r="D2353" s="5">
        <v>8626</v>
      </c>
      <c r="E2353" s="5">
        <v>2607</v>
      </c>
      <c r="F2353" s="5">
        <v>15439</v>
      </c>
      <c r="G2353" s="5">
        <v>36</v>
      </c>
      <c r="H2353" s="5">
        <v>3842.7094999999999</v>
      </c>
      <c r="I2353" s="6"/>
    </row>
    <row r="2354" spans="1:9" x14ac:dyDescent="0.15">
      <c r="B2354" s="4">
        <v>104</v>
      </c>
      <c r="C2354" s="5">
        <v>816164</v>
      </c>
      <c r="D2354" s="5">
        <v>13602</v>
      </c>
      <c r="E2354" s="5">
        <v>7055</v>
      </c>
      <c r="F2354" s="5">
        <v>22991</v>
      </c>
      <c r="G2354" s="5">
        <v>60</v>
      </c>
      <c r="H2354" s="5">
        <v>4110.4546</v>
      </c>
      <c r="I2354" s="6"/>
    </row>
    <row r="2355" spans="1:9" x14ac:dyDescent="0.15">
      <c r="B2355" s="4">
        <v>105</v>
      </c>
      <c r="C2355" s="5">
        <v>1021092</v>
      </c>
      <c r="D2355" s="5">
        <v>17018</v>
      </c>
      <c r="E2355" s="5">
        <v>9743</v>
      </c>
      <c r="F2355" s="5">
        <v>25935</v>
      </c>
      <c r="G2355" s="5">
        <v>60</v>
      </c>
      <c r="H2355" s="5">
        <v>4695.5405000000001</v>
      </c>
      <c r="I2355" s="6"/>
    </row>
    <row r="2356" spans="1:9" x14ac:dyDescent="0.15">
      <c r="B2356" s="4">
        <v>106</v>
      </c>
      <c r="C2356" s="5">
        <v>720460</v>
      </c>
      <c r="D2356" s="5">
        <v>13855</v>
      </c>
      <c r="E2356" s="5">
        <v>5199</v>
      </c>
      <c r="F2356" s="5">
        <v>23471</v>
      </c>
      <c r="G2356" s="5">
        <v>52</v>
      </c>
      <c r="H2356" s="5">
        <v>4573.6693999999998</v>
      </c>
      <c r="I2356" s="6"/>
    </row>
    <row r="2357" spans="1:9" x14ac:dyDescent="0.15">
      <c r="B2357" s="4">
        <v>107</v>
      </c>
      <c r="C2357" s="5">
        <v>142147</v>
      </c>
      <c r="D2357" s="5">
        <v>10934</v>
      </c>
      <c r="E2357" s="5">
        <v>8367</v>
      </c>
      <c r="F2357" s="5">
        <v>14543</v>
      </c>
      <c r="G2357" s="5">
        <v>13</v>
      </c>
      <c r="H2357" s="5">
        <v>1935.9405999999999</v>
      </c>
      <c r="I2357" s="6"/>
    </row>
    <row r="2358" spans="1:9" x14ac:dyDescent="0.15">
      <c r="B2358" s="4">
        <v>108</v>
      </c>
      <c r="C2358" s="5">
        <v>93330</v>
      </c>
      <c r="D2358" s="5">
        <v>6666</v>
      </c>
      <c r="E2358" s="5">
        <v>5519</v>
      </c>
      <c r="F2358" s="5">
        <v>7439</v>
      </c>
      <c r="G2358" s="5">
        <v>14</v>
      </c>
      <c r="H2358" s="5">
        <v>537.49720000000002</v>
      </c>
      <c r="I2358" s="6"/>
    </row>
    <row r="2359" spans="1:9" x14ac:dyDescent="0.15">
      <c r="B2359" s="4">
        <v>109</v>
      </c>
      <c r="C2359" s="5">
        <v>1726677</v>
      </c>
      <c r="D2359" s="5">
        <v>18974</v>
      </c>
      <c r="E2359" s="5">
        <v>10511</v>
      </c>
      <c r="F2359" s="5">
        <v>30191</v>
      </c>
      <c r="G2359" s="5">
        <v>91</v>
      </c>
      <c r="H2359" s="5">
        <v>5118.7479999999996</v>
      </c>
      <c r="I2359" s="6"/>
    </row>
    <row r="2360" spans="1:9" x14ac:dyDescent="0.15">
      <c r="B2360" s="4">
        <v>110</v>
      </c>
      <c r="C2360" s="5">
        <v>955573</v>
      </c>
      <c r="D2360" s="5">
        <v>16196</v>
      </c>
      <c r="E2360" s="5">
        <v>8879</v>
      </c>
      <c r="F2360" s="5">
        <v>24879</v>
      </c>
      <c r="G2360" s="5">
        <v>59</v>
      </c>
      <c r="H2360" s="5">
        <v>5450.9430000000002</v>
      </c>
      <c r="I2360" s="6"/>
    </row>
    <row r="2361" spans="1:9" x14ac:dyDescent="0.15">
      <c r="B2361" s="4">
        <v>111</v>
      </c>
      <c r="C2361" s="5">
        <v>833911</v>
      </c>
      <c r="D2361" s="5">
        <v>14630</v>
      </c>
      <c r="E2361" s="5">
        <v>7343</v>
      </c>
      <c r="F2361" s="5">
        <v>23887</v>
      </c>
      <c r="G2361" s="5">
        <v>57</v>
      </c>
      <c r="H2361" s="5">
        <v>4451.2285000000002</v>
      </c>
      <c r="I2361" s="6"/>
    </row>
    <row r="2362" spans="1:9" x14ac:dyDescent="0.15">
      <c r="B2362" s="4">
        <v>112</v>
      </c>
      <c r="C2362" s="5">
        <v>643523</v>
      </c>
      <c r="D2362" s="5">
        <v>14300</v>
      </c>
      <c r="E2362" s="5">
        <v>7727</v>
      </c>
      <c r="F2362" s="5">
        <v>21487</v>
      </c>
      <c r="G2362" s="5">
        <v>45</v>
      </c>
      <c r="H2362" s="5">
        <v>4001.5275999999999</v>
      </c>
      <c r="I2362" s="6"/>
    </row>
    <row r="2363" spans="1:9" x14ac:dyDescent="0.15">
      <c r="B2363" s="4">
        <v>113</v>
      </c>
      <c r="C2363" s="5">
        <v>154512</v>
      </c>
      <c r="D2363" s="5">
        <v>9657</v>
      </c>
      <c r="E2363" s="5">
        <v>8143</v>
      </c>
      <c r="F2363" s="5">
        <v>11151</v>
      </c>
      <c r="G2363" s="5">
        <v>16</v>
      </c>
      <c r="H2363" s="5">
        <v>803.76446999999996</v>
      </c>
      <c r="I2363" s="6"/>
    </row>
    <row r="2364" spans="1:9" x14ac:dyDescent="0.15">
      <c r="B2364" s="4">
        <v>114</v>
      </c>
      <c r="C2364" s="5">
        <v>367290</v>
      </c>
      <c r="D2364" s="5">
        <v>9665</v>
      </c>
      <c r="E2364" s="5">
        <v>4591</v>
      </c>
      <c r="F2364" s="5">
        <v>16783</v>
      </c>
      <c r="G2364" s="5">
        <v>38</v>
      </c>
      <c r="H2364" s="5">
        <v>3473.9760000000001</v>
      </c>
      <c r="I2364" s="6"/>
    </row>
    <row r="2365" spans="1:9" x14ac:dyDescent="0.15">
      <c r="A2365" s="6"/>
      <c r="B2365" s="4">
        <v>115</v>
      </c>
      <c r="C2365" s="5">
        <v>936368</v>
      </c>
      <c r="D2365" s="5">
        <v>11704</v>
      </c>
      <c r="E2365" s="5">
        <v>5135</v>
      </c>
      <c r="F2365" s="5">
        <v>22767</v>
      </c>
      <c r="G2365" s="5">
        <v>80</v>
      </c>
      <c r="H2365" s="5">
        <v>4469.1986999999999</v>
      </c>
      <c r="I2365" s="6"/>
    </row>
    <row r="2366" spans="1:9" x14ac:dyDescent="0.15">
      <c r="A2366" s="11"/>
      <c r="B2366" s="4">
        <v>116</v>
      </c>
      <c r="C2366" s="5">
        <v>545249</v>
      </c>
      <c r="D2366" s="5">
        <v>11601</v>
      </c>
      <c r="E2366" s="5">
        <v>7151</v>
      </c>
      <c r="F2366" s="5">
        <v>15471</v>
      </c>
      <c r="G2366" s="5">
        <v>47</v>
      </c>
      <c r="H2366" s="5">
        <v>2432.2777999999998</v>
      </c>
      <c r="I2366" s="6"/>
    </row>
    <row r="2367" spans="1:9" x14ac:dyDescent="0.15">
      <c r="B2367" s="4">
        <v>117</v>
      </c>
      <c r="C2367" s="5">
        <v>723694</v>
      </c>
      <c r="D2367" s="5">
        <v>14473</v>
      </c>
      <c r="E2367" s="5">
        <v>7855</v>
      </c>
      <c r="F2367" s="5">
        <v>24847</v>
      </c>
      <c r="G2367" s="5">
        <v>50</v>
      </c>
      <c r="H2367" s="5">
        <v>4797.7380000000003</v>
      </c>
      <c r="I2367" s="6"/>
    </row>
    <row r="2368" spans="1:9" x14ac:dyDescent="0.15">
      <c r="B2368" s="4">
        <v>118</v>
      </c>
      <c r="C2368" s="5">
        <v>631704</v>
      </c>
      <c r="D2368" s="5">
        <v>15792</v>
      </c>
      <c r="E2368" s="5">
        <v>10319</v>
      </c>
      <c r="F2368" s="5">
        <v>23151</v>
      </c>
      <c r="G2368" s="5">
        <v>40</v>
      </c>
      <c r="H2368" s="5">
        <v>3296.3699000000001</v>
      </c>
      <c r="I2368" s="6"/>
    </row>
    <row r="2369" spans="2:9" x14ac:dyDescent="0.15">
      <c r="B2369" s="4">
        <v>119</v>
      </c>
      <c r="C2369" s="5">
        <v>726665</v>
      </c>
      <c r="D2369" s="5">
        <v>18632</v>
      </c>
      <c r="E2369" s="5">
        <v>11311</v>
      </c>
      <c r="F2369" s="5">
        <v>27407</v>
      </c>
      <c r="G2369" s="5">
        <v>39</v>
      </c>
      <c r="H2369" s="5">
        <v>4772.8829999999998</v>
      </c>
      <c r="I2369" s="6"/>
    </row>
    <row r="2370" spans="2:9" x14ac:dyDescent="0.15">
      <c r="B2370" s="4">
        <v>120</v>
      </c>
      <c r="C2370" s="5">
        <v>659184</v>
      </c>
      <c r="D2370" s="5">
        <v>13733</v>
      </c>
      <c r="E2370" s="5">
        <v>4303</v>
      </c>
      <c r="F2370" s="5">
        <v>24879</v>
      </c>
      <c r="G2370" s="5">
        <v>48</v>
      </c>
      <c r="H2370" s="5">
        <v>5928.8890000000001</v>
      </c>
      <c r="I2370" s="6"/>
    </row>
    <row r="2371" spans="2:9" x14ac:dyDescent="0.15">
      <c r="B2371" s="4">
        <v>121</v>
      </c>
      <c r="C2371" s="5">
        <v>362677</v>
      </c>
      <c r="D2371" s="5">
        <v>13432</v>
      </c>
      <c r="E2371" s="5">
        <v>10543</v>
      </c>
      <c r="F2371" s="5">
        <v>17871</v>
      </c>
      <c r="G2371" s="5">
        <v>27</v>
      </c>
      <c r="H2371" s="5">
        <v>1697.4347</v>
      </c>
      <c r="I2371" s="6"/>
    </row>
    <row r="2372" spans="2:9" x14ac:dyDescent="0.15">
      <c r="B2372" s="4">
        <v>122</v>
      </c>
      <c r="C2372" s="5">
        <v>285871</v>
      </c>
      <c r="D2372" s="5">
        <v>8662</v>
      </c>
      <c r="E2372" s="5">
        <v>4399</v>
      </c>
      <c r="F2372" s="5">
        <v>13967</v>
      </c>
      <c r="G2372" s="5">
        <v>33</v>
      </c>
      <c r="H2372" s="5">
        <v>2647.384</v>
      </c>
      <c r="I2372" s="6"/>
    </row>
    <row r="2373" spans="2:9" x14ac:dyDescent="0.15">
      <c r="B2373" s="4">
        <v>123</v>
      </c>
      <c r="C2373" s="5">
        <v>920223</v>
      </c>
      <c r="D2373" s="5">
        <v>18780</v>
      </c>
      <c r="E2373" s="5">
        <v>8463</v>
      </c>
      <c r="F2373" s="5">
        <v>27407</v>
      </c>
      <c r="G2373" s="5">
        <v>49</v>
      </c>
      <c r="H2373" s="5">
        <v>5682.5604999999996</v>
      </c>
      <c r="I2373" s="6"/>
    </row>
    <row r="2374" spans="2:9" x14ac:dyDescent="0.15">
      <c r="B2374" s="4">
        <v>124</v>
      </c>
      <c r="C2374" s="5">
        <v>315063</v>
      </c>
      <c r="D2374" s="5">
        <v>12602</v>
      </c>
      <c r="E2374" s="5">
        <v>8271</v>
      </c>
      <c r="F2374" s="5">
        <v>15823</v>
      </c>
      <c r="G2374" s="5">
        <v>25</v>
      </c>
      <c r="H2374" s="5">
        <v>1972.48</v>
      </c>
      <c r="I2374" s="6"/>
    </row>
    <row r="2375" spans="2:9" x14ac:dyDescent="0.15">
      <c r="B2375" s="4">
        <v>125</v>
      </c>
      <c r="C2375" s="5">
        <v>747600</v>
      </c>
      <c r="D2375" s="5">
        <v>15575</v>
      </c>
      <c r="E2375" s="5">
        <v>10991</v>
      </c>
      <c r="F2375" s="5">
        <v>22479</v>
      </c>
      <c r="G2375" s="5">
        <v>48</v>
      </c>
      <c r="H2375" s="5">
        <v>3070.1943000000001</v>
      </c>
      <c r="I2375" s="6"/>
    </row>
    <row r="2376" spans="2:9" x14ac:dyDescent="0.15">
      <c r="B2376" s="4">
        <v>126</v>
      </c>
      <c r="C2376" s="5">
        <v>954796</v>
      </c>
      <c r="D2376" s="5">
        <v>18361</v>
      </c>
      <c r="E2376" s="5">
        <v>7823</v>
      </c>
      <c r="F2376" s="5">
        <v>27503</v>
      </c>
      <c r="G2376" s="5">
        <v>52</v>
      </c>
      <c r="H2376" s="5">
        <v>6075.402</v>
      </c>
      <c r="I2376" s="6"/>
    </row>
    <row r="2377" spans="2:9" x14ac:dyDescent="0.15">
      <c r="B2377" s="4">
        <v>127</v>
      </c>
      <c r="C2377" s="5">
        <v>309796</v>
      </c>
      <c r="D2377" s="5">
        <v>11064</v>
      </c>
      <c r="E2377" s="5">
        <v>4975</v>
      </c>
      <c r="F2377" s="5">
        <v>19855</v>
      </c>
      <c r="G2377" s="5">
        <v>28</v>
      </c>
      <c r="H2377" s="5">
        <v>4287.7960000000003</v>
      </c>
      <c r="I2377" s="6"/>
    </row>
    <row r="2378" spans="2:9" x14ac:dyDescent="0.15">
      <c r="B2378" s="4">
        <v>128</v>
      </c>
      <c r="C2378" s="5">
        <v>2572004</v>
      </c>
      <c r="D2378" s="5">
        <v>20741</v>
      </c>
      <c r="E2378" s="5">
        <v>10415</v>
      </c>
      <c r="F2378" s="5">
        <v>28399</v>
      </c>
      <c r="G2378" s="5">
        <v>124</v>
      </c>
      <c r="H2378" s="5">
        <v>4187.3926000000001</v>
      </c>
      <c r="I2378" s="6"/>
    </row>
    <row r="2379" spans="2:9" x14ac:dyDescent="0.15">
      <c r="B2379" s="4">
        <v>129</v>
      </c>
      <c r="C2379" s="5">
        <v>465712</v>
      </c>
      <c r="D2379" s="5">
        <v>9702</v>
      </c>
      <c r="E2379" s="5">
        <v>2479</v>
      </c>
      <c r="F2379" s="5">
        <v>19023</v>
      </c>
      <c r="G2379" s="5">
        <v>48</v>
      </c>
      <c r="H2379" s="5">
        <v>4211.7659999999996</v>
      </c>
      <c r="I2379" s="6"/>
    </row>
    <row r="2380" spans="2:9" x14ac:dyDescent="0.15">
      <c r="B2380" s="4">
        <v>130</v>
      </c>
      <c r="C2380" s="5">
        <v>897710</v>
      </c>
      <c r="D2380" s="5">
        <v>17954</v>
      </c>
      <c r="E2380" s="5">
        <v>10351</v>
      </c>
      <c r="F2380" s="5">
        <v>26383</v>
      </c>
      <c r="G2380" s="5">
        <v>50</v>
      </c>
      <c r="H2380" s="5">
        <v>4533.4799999999996</v>
      </c>
      <c r="I2380" s="6"/>
    </row>
    <row r="2381" spans="2:9" x14ac:dyDescent="0.15">
      <c r="B2381" s="4">
        <v>131</v>
      </c>
      <c r="C2381" s="5">
        <v>631623</v>
      </c>
      <c r="D2381" s="5">
        <v>15405</v>
      </c>
      <c r="E2381" s="5">
        <v>9775</v>
      </c>
      <c r="F2381" s="5">
        <v>21999</v>
      </c>
      <c r="G2381" s="5">
        <v>41</v>
      </c>
      <c r="H2381" s="5">
        <v>3542.3789999999999</v>
      </c>
      <c r="I2381" s="6"/>
    </row>
    <row r="2382" spans="2:9" x14ac:dyDescent="0.15">
      <c r="B2382" s="4">
        <v>132</v>
      </c>
      <c r="C2382" s="5">
        <v>265953</v>
      </c>
      <c r="D2382" s="5">
        <v>5658</v>
      </c>
      <c r="E2382" s="5">
        <v>879</v>
      </c>
      <c r="F2382" s="5">
        <v>11407</v>
      </c>
      <c r="G2382" s="5">
        <v>47</v>
      </c>
      <c r="H2382" s="5">
        <v>2743.0030000000002</v>
      </c>
      <c r="I2382" s="6"/>
    </row>
    <row r="2383" spans="2:9" x14ac:dyDescent="0.15">
      <c r="B2383" s="4">
        <v>133</v>
      </c>
      <c r="C2383" s="5">
        <v>774523</v>
      </c>
      <c r="D2383" s="5">
        <v>14613</v>
      </c>
      <c r="E2383" s="5">
        <v>7215</v>
      </c>
      <c r="F2383" s="5">
        <v>24303</v>
      </c>
      <c r="G2383" s="5">
        <v>53</v>
      </c>
      <c r="H2383" s="5">
        <v>4993.5282999999999</v>
      </c>
      <c r="I2383" s="6"/>
    </row>
    <row r="2384" spans="2:9" x14ac:dyDescent="0.15">
      <c r="B2384" s="4">
        <v>134</v>
      </c>
      <c r="C2384" s="5">
        <v>554215</v>
      </c>
      <c r="D2384" s="5">
        <v>13517</v>
      </c>
      <c r="E2384" s="5">
        <v>5679</v>
      </c>
      <c r="F2384" s="5">
        <v>23311</v>
      </c>
      <c r="G2384" s="5">
        <v>41</v>
      </c>
      <c r="H2384" s="5">
        <v>5390.6080000000002</v>
      </c>
      <c r="I2384" s="6"/>
    </row>
    <row r="2385" spans="2:9" x14ac:dyDescent="0.15">
      <c r="B2385" s="4">
        <v>135</v>
      </c>
      <c r="C2385" s="5">
        <v>326164</v>
      </c>
      <c r="D2385" s="5">
        <v>7412</v>
      </c>
      <c r="E2385" s="5">
        <v>1007</v>
      </c>
      <c r="F2385" s="5">
        <v>14127</v>
      </c>
      <c r="G2385" s="5">
        <v>44</v>
      </c>
      <c r="H2385" s="5">
        <v>3508.0688</v>
      </c>
      <c r="I2385" s="6"/>
    </row>
    <row r="2386" spans="2:9" x14ac:dyDescent="0.15">
      <c r="B2386" s="4">
        <v>136</v>
      </c>
      <c r="C2386" s="5">
        <v>713362</v>
      </c>
      <c r="D2386" s="5">
        <v>15507</v>
      </c>
      <c r="E2386" s="5">
        <v>6895</v>
      </c>
      <c r="F2386" s="5">
        <v>25007</v>
      </c>
      <c r="G2386" s="5">
        <v>46</v>
      </c>
      <c r="H2386" s="5">
        <v>5757.616</v>
      </c>
      <c r="I2386" s="6"/>
    </row>
    <row r="2387" spans="2:9" x14ac:dyDescent="0.15">
      <c r="B2387" s="4">
        <v>137</v>
      </c>
      <c r="C2387" s="5">
        <v>493910</v>
      </c>
      <c r="D2387" s="5">
        <v>11759</v>
      </c>
      <c r="E2387" s="5">
        <v>3471</v>
      </c>
      <c r="F2387" s="5">
        <v>19919</v>
      </c>
      <c r="G2387" s="5">
        <v>42</v>
      </c>
      <c r="H2387" s="5">
        <v>4184.9696999999996</v>
      </c>
      <c r="I2387" s="6"/>
    </row>
    <row r="2388" spans="2:9" x14ac:dyDescent="0.15">
      <c r="B2388" s="4">
        <v>138</v>
      </c>
      <c r="C2388" s="5">
        <v>944904</v>
      </c>
      <c r="D2388" s="5">
        <v>16873</v>
      </c>
      <c r="E2388" s="5">
        <v>9935</v>
      </c>
      <c r="F2388" s="5">
        <v>27343</v>
      </c>
      <c r="G2388" s="5">
        <v>56</v>
      </c>
      <c r="H2388" s="5">
        <v>4815.3900000000003</v>
      </c>
      <c r="I2388" s="6"/>
    </row>
    <row r="2389" spans="2:9" x14ac:dyDescent="0.15">
      <c r="B2389" s="4">
        <v>139</v>
      </c>
      <c r="C2389" s="5">
        <v>833904</v>
      </c>
      <c r="D2389" s="5">
        <v>17373</v>
      </c>
      <c r="E2389" s="5">
        <v>7887</v>
      </c>
      <c r="F2389" s="5">
        <v>26991</v>
      </c>
      <c r="G2389" s="5">
        <v>48</v>
      </c>
      <c r="H2389" s="5">
        <v>6143.1850000000004</v>
      </c>
      <c r="I2389" s="6"/>
    </row>
    <row r="2390" spans="2:9" x14ac:dyDescent="0.15">
      <c r="B2390" s="4">
        <v>140</v>
      </c>
      <c r="C2390" s="5">
        <v>898314</v>
      </c>
      <c r="D2390" s="5">
        <v>16635</v>
      </c>
      <c r="E2390" s="5">
        <v>6991</v>
      </c>
      <c r="F2390" s="5">
        <v>28943</v>
      </c>
      <c r="G2390" s="5">
        <v>54</v>
      </c>
      <c r="H2390" s="5">
        <v>5588.2695000000003</v>
      </c>
      <c r="I2390" s="6"/>
    </row>
    <row r="2391" spans="2:9" x14ac:dyDescent="0.15">
      <c r="B2391" s="4">
        <v>141</v>
      </c>
      <c r="C2391" s="5">
        <v>1001297</v>
      </c>
      <c r="D2391" s="5">
        <v>15893</v>
      </c>
      <c r="E2391" s="5">
        <v>6287</v>
      </c>
      <c r="F2391" s="5">
        <v>25647</v>
      </c>
      <c r="G2391" s="5">
        <v>63</v>
      </c>
      <c r="H2391" s="5">
        <v>5766.0434999999998</v>
      </c>
      <c r="I2391" s="6"/>
    </row>
    <row r="2392" spans="2:9" x14ac:dyDescent="0.15">
      <c r="B2392" s="4">
        <v>142</v>
      </c>
      <c r="C2392" s="5">
        <v>1642232</v>
      </c>
      <c r="D2392" s="5">
        <v>15790</v>
      </c>
      <c r="E2392" s="5">
        <v>4623</v>
      </c>
      <c r="F2392" s="5">
        <v>27983</v>
      </c>
      <c r="G2392" s="5">
        <v>104</v>
      </c>
      <c r="H2392" s="5">
        <v>6446.0785999999998</v>
      </c>
      <c r="I2392" s="6"/>
    </row>
    <row r="2393" spans="2:9" x14ac:dyDescent="0.15">
      <c r="B2393" s="4">
        <v>143</v>
      </c>
      <c r="C2393" s="5">
        <v>535292</v>
      </c>
      <c r="D2393" s="5">
        <v>14869</v>
      </c>
      <c r="E2393" s="5">
        <v>5295</v>
      </c>
      <c r="F2393" s="5">
        <v>26991</v>
      </c>
      <c r="G2393" s="5">
        <v>36</v>
      </c>
      <c r="H2393" s="5">
        <v>6771.4155000000001</v>
      </c>
      <c r="I2393" s="6"/>
    </row>
    <row r="2394" spans="2:9" x14ac:dyDescent="0.15">
      <c r="B2394" s="4">
        <v>144</v>
      </c>
      <c r="C2394" s="5">
        <v>305993</v>
      </c>
      <c r="D2394" s="5">
        <v>7845</v>
      </c>
      <c r="E2394" s="5">
        <v>3119</v>
      </c>
      <c r="F2394" s="5">
        <v>12783</v>
      </c>
      <c r="G2394" s="5">
        <v>39</v>
      </c>
      <c r="H2394" s="5">
        <v>2799.7224000000001</v>
      </c>
      <c r="I2394" s="6"/>
    </row>
    <row r="2395" spans="2:9" x14ac:dyDescent="0.15">
      <c r="B2395" s="4">
        <v>145</v>
      </c>
      <c r="C2395" s="5">
        <v>543626</v>
      </c>
      <c r="D2395" s="5">
        <v>10067</v>
      </c>
      <c r="E2395" s="5">
        <v>5391</v>
      </c>
      <c r="F2395" s="5">
        <v>15535</v>
      </c>
      <c r="G2395" s="5">
        <v>54</v>
      </c>
      <c r="H2395" s="5">
        <v>2736.6374999999998</v>
      </c>
      <c r="I2395" s="6"/>
    </row>
    <row r="2396" spans="2:9" x14ac:dyDescent="0.15">
      <c r="B2396" s="4">
        <v>146</v>
      </c>
      <c r="C2396" s="5">
        <v>515813</v>
      </c>
      <c r="D2396" s="5">
        <v>11995</v>
      </c>
      <c r="E2396" s="5">
        <v>4847</v>
      </c>
      <c r="F2396" s="5">
        <v>22191</v>
      </c>
      <c r="G2396" s="5">
        <v>43</v>
      </c>
      <c r="H2396" s="5">
        <v>5243.8867</v>
      </c>
      <c r="I2396" s="6"/>
    </row>
    <row r="2397" spans="2:9" x14ac:dyDescent="0.15">
      <c r="B2397" s="4">
        <v>147</v>
      </c>
      <c r="C2397" s="5">
        <v>410211</v>
      </c>
      <c r="D2397" s="5">
        <v>9115</v>
      </c>
      <c r="E2397" s="5">
        <v>3023</v>
      </c>
      <c r="F2397" s="5">
        <v>16367</v>
      </c>
      <c r="G2397" s="5">
        <v>45</v>
      </c>
      <c r="H2397" s="5">
        <v>3431.6873000000001</v>
      </c>
      <c r="I2397" s="6"/>
    </row>
    <row r="2398" spans="2:9" x14ac:dyDescent="0.15">
      <c r="B2398" s="4">
        <v>148</v>
      </c>
      <c r="C2398" s="5">
        <v>370586</v>
      </c>
      <c r="D2398" s="5">
        <v>9752</v>
      </c>
      <c r="E2398" s="5">
        <v>2575</v>
      </c>
      <c r="F2398" s="5">
        <v>17551</v>
      </c>
      <c r="G2398" s="5">
        <v>38</v>
      </c>
      <c r="H2398" s="5">
        <v>4113.5293000000001</v>
      </c>
      <c r="I2398" s="6"/>
    </row>
    <row r="2399" spans="2:9" x14ac:dyDescent="0.15">
      <c r="B2399" s="4">
        <v>149</v>
      </c>
      <c r="C2399" s="5">
        <v>812952</v>
      </c>
      <c r="D2399" s="5">
        <v>11291</v>
      </c>
      <c r="E2399" s="5">
        <v>3951</v>
      </c>
      <c r="F2399" s="5">
        <v>19983</v>
      </c>
      <c r="G2399" s="5">
        <v>72</v>
      </c>
      <c r="H2399" s="5">
        <v>4339.1459999999997</v>
      </c>
      <c r="I2399" s="6"/>
    </row>
    <row r="2400" spans="2:9" x14ac:dyDescent="0.15">
      <c r="B2400" s="4">
        <v>150</v>
      </c>
      <c r="C2400" s="5">
        <v>919488</v>
      </c>
      <c r="D2400" s="5">
        <v>9578</v>
      </c>
      <c r="E2400" s="5">
        <v>1167</v>
      </c>
      <c r="F2400" s="5">
        <v>23311</v>
      </c>
      <c r="G2400" s="5">
        <v>96</v>
      </c>
      <c r="H2400" s="5">
        <v>5521.2152999999998</v>
      </c>
      <c r="I2400" s="6"/>
    </row>
    <row r="2401" spans="2:9" x14ac:dyDescent="0.15">
      <c r="B2401" s="4">
        <v>151</v>
      </c>
      <c r="C2401" s="5">
        <v>102531</v>
      </c>
      <c r="D2401" s="5">
        <v>7887</v>
      </c>
      <c r="E2401" s="5">
        <v>6255</v>
      </c>
      <c r="F2401" s="5">
        <v>8815</v>
      </c>
      <c r="G2401" s="5">
        <v>13</v>
      </c>
      <c r="H2401" s="5">
        <v>750.01153999999997</v>
      </c>
      <c r="I2401" s="6"/>
    </row>
    <row r="2402" spans="2:9" x14ac:dyDescent="0.15">
      <c r="B2402" s="4">
        <v>152</v>
      </c>
      <c r="C2402" s="5">
        <v>152144</v>
      </c>
      <c r="D2402" s="5">
        <v>9509</v>
      </c>
      <c r="E2402" s="5">
        <v>7183</v>
      </c>
      <c r="F2402" s="5">
        <v>12111</v>
      </c>
      <c r="G2402" s="5">
        <v>16</v>
      </c>
      <c r="H2402" s="5">
        <v>1485.4674</v>
      </c>
      <c r="I2402" s="6"/>
    </row>
    <row r="2403" spans="2:9" x14ac:dyDescent="0.15">
      <c r="B2403" s="4">
        <v>153</v>
      </c>
      <c r="C2403" s="5">
        <v>298754</v>
      </c>
      <c r="D2403" s="5">
        <v>9958</v>
      </c>
      <c r="E2403" s="5">
        <v>6575</v>
      </c>
      <c r="F2403" s="5">
        <v>13359</v>
      </c>
      <c r="G2403" s="5">
        <v>30</v>
      </c>
      <c r="H2403" s="5">
        <v>2241.8425000000002</v>
      </c>
      <c r="I2403" s="6"/>
    </row>
    <row r="2404" spans="2:9" x14ac:dyDescent="0.15">
      <c r="B2404" s="4">
        <v>154</v>
      </c>
      <c r="C2404" s="5">
        <v>325645</v>
      </c>
      <c r="D2404" s="5">
        <v>9304</v>
      </c>
      <c r="E2404" s="5">
        <v>6159</v>
      </c>
      <c r="F2404" s="5">
        <v>13007</v>
      </c>
      <c r="G2404" s="5">
        <v>35</v>
      </c>
      <c r="H2404" s="5">
        <v>2147.9517000000001</v>
      </c>
      <c r="I2404" s="6"/>
    </row>
    <row r="2405" spans="2:9" x14ac:dyDescent="0.15">
      <c r="B2405" s="4">
        <v>155</v>
      </c>
      <c r="C2405" s="5">
        <v>422258</v>
      </c>
      <c r="D2405" s="5">
        <v>9179</v>
      </c>
      <c r="E2405" s="5">
        <v>1551</v>
      </c>
      <c r="F2405" s="5">
        <v>18255</v>
      </c>
      <c r="G2405" s="5">
        <v>46</v>
      </c>
      <c r="H2405" s="5">
        <v>3970.7249000000002</v>
      </c>
      <c r="I2405" s="6"/>
    </row>
    <row r="2406" spans="2:9" x14ac:dyDescent="0.15">
      <c r="B2406" s="4">
        <v>156</v>
      </c>
      <c r="C2406" s="5">
        <v>392182</v>
      </c>
      <c r="D2406" s="5">
        <v>9337</v>
      </c>
      <c r="E2406" s="5">
        <v>2927</v>
      </c>
      <c r="F2406" s="5">
        <v>14735</v>
      </c>
      <c r="G2406" s="5">
        <v>42</v>
      </c>
      <c r="H2406" s="5">
        <v>2840.7658999999999</v>
      </c>
      <c r="I2406" s="6"/>
    </row>
    <row r="2407" spans="2:9" x14ac:dyDescent="0.15">
      <c r="B2407" s="4">
        <v>157</v>
      </c>
      <c r="C2407" s="5">
        <v>433528</v>
      </c>
      <c r="D2407" s="5">
        <v>10838</v>
      </c>
      <c r="E2407" s="5">
        <v>4111</v>
      </c>
      <c r="F2407" s="5">
        <v>17391</v>
      </c>
      <c r="G2407" s="5">
        <v>40</v>
      </c>
      <c r="H2407" s="5">
        <v>3307.7773000000002</v>
      </c>
      <c r="I2407" s="6"/>
    </row>
    <row r="2408" spans="2:9" x14ac:dyDescent="0.15">
      <c r="B2408" s="4">
        <v>158</v>
      </c>
      <c r="C2408" s="5">
        <v>620899</v>
      </c>
      <c r="D2408" s="5">
        <v>13797</v>
      </c>
      <c r="E2408" s="5">
        <v>6479</v>
      </c>
      <c r="F2408" s="5">
        <v>23311</v>
      </c>
      <c r="G2408" s="5">
        <v>45</v>
      </c>
      <c r="H2408" s="5">
        <v>4971.0839999999998</v>
      </c>
      <c r="I2408" s="6"/>
    </row>
    <row r="2409" spans="2:9" x14ac:dyDescent="0.15">
      <c r="B2409" s="4">
        <v>159</v>
      </c>
      <c r="C2409" s="5">
        <v>556052</v>
      </c>
      <c r="D2409" s="5">
        <v>12637</v>
      </c>
      <c r="E2409" s="5">
        <v>4143</v>
      </c>
      <c r="F2409" s="5">
        <v>22831</v>
      </c>
      <c r="G2409" s="5">
        <v>44</v>
      </c>
      <c r="H2409" s="5">
        <v>5482.5956999999999</v>
      </c>
      <c r="I2409" s="6"/>
    </row>
    <row r="2410" spans="2:9" x14ac:dyDescent="0.15">
      <c r="B2410" s="4">
        <v>160</v>
      </c>
      <c r="C2410" s="5">
        <v>147159</v>
      </c>
      <c r="D2410" s="5">
        <v>5886</v>
      </c>
      <c r="E2410" s="5">
        <v>2959</v>
      </c>
      <c r="F2410" s="5">
        <v>8623</v>
      </c>
      <c r="G2410" s="5">
        <v>25</v>
      </c>
      <c r="H2410" s="5">
        <v>1326.7822000000001</v>
      </c>
      <c r="I2410" s="6"/>
    </row>
    <row r="2411" spans="2:9" x14ac:dyDescent="0.15">
      <c r="B2411" s="4">
        <v>161</v>
      </c>
      <c r="C2411" s="5">
        <v>230159</v>
      </c>
      <c r="D2411" s="5">
        <v>6974</v>
      </c>
      <c r="E2411" s="5">
        <v>4143</v>
      </c>
      <c r="F2411" s="5">
        <v>11151</v>
      </c>
      <c r="G2411" s="5">
        <v>33</v>
      </c>
      <c r="H2411" s="5">
        <v>1948.0634</v>
      </c>
      <c r="I2411" s="6"/>
    </row>
    <row r="2412" spans="2:9" x14ac:dyDescent="0.15">
      <c r="B2412" s="4">
        <v>162</v>
      </c>
      <c r="C2412" s="5">
        <v>167831</v>
      </c>
      <c r="D2412" s="5">
        <v>6713</v>
      </c>
      <c r="E2412" s="5">
        <v>3247</v>
      </c>
      <c r="F2412" s="5">
        <v>9775</v>
      </c>
      <c r="G2412" s="5">
        <v>25</v>
      </c>
      <c r="H2412" s="5">
        <v>1576.9735000000001</v>
      </c>
      <c r="I2412" s="6"/>
    </row>
    <row r="2413" spans="2:9" x14ac:dyDescent="0.15">
      <c r="B2413" s="4">
        <v>163</v>
      </c>
      <c r="C2413" s="5">
        <v>244604</v>
      </c>
      <c r="D2413" s="5">
        <v>6794</v>
      </c>
      <c r="E2413" s="5">
        <v>1455</v>
      </c>
      <c r="F2413" s="5">
        <v>12783</v>
      </c>
      <c r="G2413" s="5">
        <v>36</v>
      </c>
      <c r="H2413" s="5">
        <v>3082.3562000000002</v>
      </c>
      <c r="I2413" s="6"/>
    </row>
    <row r="2414" spans="2:9" x14ac:dyDescent="0.15">
      <c r="B2414" s="4">
        <v>164</v>
      </c>
      <c r="C2414" s="5">
        <v>769199</v>
      </c>
      <c r="D2414" s="5">
        <v>7929</v>
      </c>
      <c r="E2414" s="5">
        <v>1071</v>
      </c>
      <c r="F2414" s="5">
        <v>23631</v>
      </c>
      <c r="G2414" s="5">
        <v>97</v>
      </c>
      <c r="H2414" s="5">
        <v>5602.1977999999999</v>
      </c>
      <c r="I2414" s="6"/>
    </row>
    <row r="2415" spans="2:9" x14ac:dyDescent="0.15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15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15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15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15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15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15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15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15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15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15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15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15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15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15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15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15">
      <c r="B2431" s="4">
        <v>181</v>
      </c>
      <c r="I2431" s="6"/>
    </row>
    <row r="2432" spans="1:9" x14ac:dyDescent="0.15">
      <c r="A2432" s="14" t="s">
        <v>10</v>
      </c>
      <c r="B2432" s="3">
        <v>164</v>
      </c>
      <c r="I2432" s="6"/>
    </row>
    <row r="2433" spans="1:10" x14ac:dyDescent="0.15">
      <c r="A2433" t="s">
        <v>67</v>
      </c>
      <c r="B2433" s="15"/>
      <c r="C2433" s="8">
        <f>AVERAGE(C2251:C2431)</f>
        <v>574120.98780487804</v>
      </c>
      <c r="D2433" s="8"/>
      <c r="E2433" s="8"/>
      <c r="F2433" s="8"/>
      <c r="G2433" s="8"/>
      <c r="H2433" s="8"/>
      <c r="I2433" s="9"/>
      <c r="J2433" s="17">
        <f>AVERAGE(D2251:D2431)</f>
        <v>12392.853658536585</v>
      </c>
    </row>
    <row r="2434" spans="1:10" x14ac:dyDescent="0.15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15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15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15">
      <c r="B2437" s="4"/>
      <c r="C2437" s="16"/>
      <c r="D2437" s="16"/>
      <c r="E2437" s="16"/>
      <c r="F2437" s="16"/>
      <c r="G2437" s="16"/>
      <c r="H2437" s="16"/>
      <c r="I2437" s="18"/>
    </row>
    <row r="2438" spans="1:10" x14ac:dyDescent="0.15">
      <c r="A2438" s="6"/>
      <c r="B2438" s="16">
        <v>1</v>
      </c>
      <c r="C2438" s="16">
        <v>582078</v>
      </c>
      <c r="D2438" s="16">
        <v>13859</v>
      </c>
      <c r="E2438" s="16">
        <v>8003</v>
      </c>
      <c r="F2438" s="16">
        <v>23651</v>
      </c>
      <c r="G2438" s="16">
        <v>42</v>
      </c>
      <c r="H2438" s="16">
        <v>4832.4263000000001</v>
      </c>
      <c r="I2438" s="18"/>
    </row>
    <row r="2439" spans="1:10" x14ac:dyDescent="0.15">
      <c r="A2439" s="6"/>
      <c r="B2439" s="16">
        <v>2</v>
      </c>
      <c r="C2439" s="16">
        <v>333239</v>
      </c>
      <c r="D2439" s="16">
        <v>11491</v>
      </c>
      <c r="E2439" s="16">
        <v>7555</v>
      </c>
      <c r="F2439" s="16">
        <v>14915</v>
      </c>
      <c r="G2439" s="16">
        <v>29</v>
      </c>
      <c r="H2439" s="16">
        <v>2047.1069</v>
      </c>
      <c r="I2439" s="18"/>
    </row>
    <row r="2440" spans="1:10" x14ac:dyDescent="0.15">
      <c r="A2440" s="6"/>
      <c r="B2440" s="16">
        <v>3</v>
      </c>
      <c r="C2440" s="16">
        <v>238900</v>
      </c>
      <c r="D2440" s="16">
        <v>8532</v>
      </c>
      <c r="E2440" s="16">
        <v>6179</v>
      </c>
      <c r="F2440" s="16">
        <v>10819</v>
      </c>
      <c r="G2440" s="16">
        <v>28</v>
      </c>
      <c r="H2440" s="16">
        <v>1269.9001000000001</v>
      </c>
      <c r="I2440" s="18"/>
    </row>
    <row r="2441" spans="1:10" x14ac:dyDescent="0.15">
      <c r="A2441" s="6"/>
      <c r="B2441" s="16">
        <v>4</v>
      </c>
      <c r="C2441" s="16">
        <v>502246</v>
      </c>
      <c r="D2441" s="16">
        <v>14771</v>
      </c>
      <c r="E2441" s="16">
        <v>10691</v>
      </c>
      <c r="F2441" s="16">
        <v>19939</v>
      </c>
      <c r="G2441" s="16">
        <v>34</v>
      </c>
      <c r="H2441" s="16">
        <v>2495.2321999999999</v>
      </c>
      <c r="I2441" s="18"/>
    </row>
    <row r="2442" spans="1:10" x14ac:dyDescent="0.15">
      <c r="A2442" s="6"/>
      <c r="B2442" s="16">
        <v>5</v>
      </c>
      <c r="C2442" s="16">
        <v>444128</v>
      </c>
      <c r="D2442" s="16">
        <v>13879</v>
      </c>
      <c r="E2442" s="16">
        <v>9859</v>
      </c>
      <c r="F2442" s="16">
        <v>20451</v>
      </c>
      <c r="G2442" s="16">
        <v>32</v>
      </c>
      <c r="H2442" s="16">
        <v>3040.5349999999999</v>
      </c>
      <c r="I2442" s="18"/>
    </row>
    <row r="2443" spans="1:10" x14ac:dyDescent="0.15">
      <c r="A2443" s="6"/>
      <c r="B2443" s="16">
        <v>6</v>
      </c>
      <c r="C2443" s="16">
        <v>282766</v>
      </c>
      <c r="D2443" s="16">
        <v>10875</v>
      </c>
      <c r="E2443" s="16">
        <v>7235</v>
      </c>
      <c r="F2443" s="16">
        <v>14531</v>
      </c>
      <c r="G2443" s="16">
        <v>26</v>
      </c>
      <c r="H2443" s="16">
        <v>2145.0277999999998</v>
      </c>
      <c r="I2443" s="18"/>
    </row>
    <row r="2444" spans="1:10" x14ac:dyDescent="0.15">
      <c r="A2444" s="6"/>
      <c r="B2444" s="16">
        <v>7</v>
      </c>
      <c r="C2444" s="16">
        <v>388032</v>
      </c>
      <c r="D2444" s="16">
        <v>12126</v>
      </c>
      <c r="E2444" s="16">
        <v>7555</v>
      </c>
      <c r="F2444" s="16">
        <v>17731</v>
      </c>
      <c r="G2444" s="16">
        <v>32</v>
      </c>
      <c r="H2444" s="16">
        <v>3011.5032000000001</v>
      </c>
      <c r="I2444" s="18"/>
    </row>
    <row r="2445" spans="1:10" x14ac:dyDescent="0.15">
      <c r="A2445" s="6"/>
      <c r="B2445" s="16">
        <v>8</v>
      </c>
      <c r="C2445" s="16">
        <v>236560</v>
      </c>
      <c r="D2445" s="16">
        <v>14785</v>
      </c>
      <c r="E2445" s="16">
        <v>12387</v>
      </c>
      <c r="F2445" s="16">
        <v>17635</v>
      </c>
      <c r="G2445" s="16">
        <v>16</v>
      </c>
      <c r="H2445" s="16">
        <v>1587.1686</v>
      </c>
      <c r="I2445" s="18"/>
    </row>
    <row r="2446" spans="1:10" x14ac:dyDescent="0.15">
      <c r="A2446" s="6"/>
      <c r="B2446" s="16">
        <v>9</v>
      </c>
      <c r="C2446" s="16">
        <v>359173</v>
      </c>
      <c r="D2446" s="16">
        <v>15616</v>
      </c>
      <c r="E2446" s="16">
        <v>11971</v>
      </c>
      <c r="F2446" s="16">
        <v>19555</v>
      </c>
      <c r="G2446" s="16">
        <v>23</v>
      </c>
      <c r="H2446" s="16">
        <v>2215.0907999999999</v>
      </c>
      <c r="I2446" s="18"/>
    </row>
    <row r="2447" spans="1:10" x14ac:dyDescent="0.15">
      <c r="A2447" s="6"/>
      <c r="B2447" s="16">
        <v>10</v>
      </c>
      <c r="C2447" s="16">
        <v>538304</v>
      </c>
      <c r="D2447" s="16">
        <v>16822</v>
      </c>
      <c r="E2447" s="16">
        <v>12003</v>
      </c>
      <c r="F2447" s="16">
        <v>22243</v>
      </c>
      <c r="G2447" s="16">
        <v>32</v>
      </c>
      <c r="H2447" s="16">
        <v>3232.5962</v>
      </c>
      <c r="I2447" s="18"/>
    </row>
    <row r="2448" spans="1:10" x14ac:dyDescent="0.15">
      <c r="A2448" s="6"/>
      <c r="B2448" s="16">
        <v>11</v>
      </c>
      <c r="C2448" s="16">
        <v>471290</v>
      </c>
      <c r="D2448" s="16">
        <v>15709</v>
      </c>
      <c r="E2448" s="16">
        <v>12131</v>
      </c>
      <c r="F2448" s="16">
        <v>20803</v>
      </c>
      <c r="G2448" s="16">
        <v>30</v>
      </c>
      <c r="H2448" s="16">
        <v>2306.7424000000001</v>
      </c>
      <c r="I2448" s="18"/>
    </row>
    <row r="2449" spans="1:9" x14ac:dyDescent="0.15">
      <c r="A2449" s="6"/>
      <c r="B2449" s="5">
        <v>12</v>
      </c>
      <c r="C2449" s="16">
        <v>131484</v>
      </c>
      <c r="D2449" s="16">
        <v>6574</v>
      </c>
      <c r="E2449" s="16">
        <v>4259</v>
      </c>
      <c r="F2449" s="16">
        <v>8899</v>
      </c>
      <c r="G2449" s="16">
        <v>20</v>
      </c>
      <c r="H2449" s="16">
        <v>1269.8661</v>
      </c>
      <c r="I2449" s="18"/>
    </row>
    <row r="2450" spans="1:9" x14ac:dyDescent="0.15">
      <c r="B2450" s="4">
        <v>13</v>
      </c>
      <c r="C2450" s="16">
        <v>80446</v>
      </c>
      <c r="D2450" s="16">
        <v>8044</v>
      </c>
      <c r="E2450" s="16">
        <v>7043</v>
      </c>
      <c r="F2450" s="16">
        <v>9699</v>
      </c>
      <c r="G2450" s="16">
        <v>10</v>
      </c>
      <c r="H2450" s="16">
        <v>856.00274999999999</v>
      </c>
      <c r="I2450" s="18"/>
    </row>
    <row r="2451" spans="1:9" x14ac:dyDescent="0.15">
      <c r="B2451" s="4">
        <v>14</v>
      </c>
      <c r="C2451" s="16">
        <v>455622</v>
      </c>
      <c r="D2451" s="16">
        <v>13400</v>
      </c>
      <c r="E2451" s="16">
        <v>10051</v>
      </c>
      <c r="F2451" s="16">
        <v>18403</v>
      </c>
      <c r="G2451" s="16">
        <v>34</v>
      </c>
      <c r="H2451" s="16">
        <v>2056.8402999999998</v>
      </c>
      <c r="I2451" s="18"/>
    </row>
    <row r="2452" spans="1:9" x14ac:dyDescent="0.15">
      <c r="B2452" s="4">
        <v>15</v>
      </c>
      <c r="C2452" s="16">
        <v>211936</v>
      </c>
      <c r="D2452" s="16">
        <v>6623</v>
      </c>
      <c r="E2452" s="16">
        <v>3619</v>
      </c>
      <c r="F2452" s="16">
        <v>10563</v>
      </c>
      <c r="G2452" s="16">
        <v>32</v>
      </c>
      <c r="H2452" s="16">
        <v>1945.6990000000001</v>
      </c>
      <c r="I2452" s="18"/>
    </row>
    <row r="2453" spans="1:9" x14ac:dyDescent="0.15">
      <c r="B2453" s="4">
        <v>16</v>
      </c>
      <c r="C2453" s="16">
        <v>474001</v>
      </c>
      <c r="D2453" s="16">
        <v>17555</v>
      </c>
      <c r="E2453" s="16">
        <v>14339</v>
      </c>
      <c r="F2453" s="16">
        <v>22915</v>
      </c>
      <c r="G2453" s="16">
        <v>27</v>
      </c>
      <c r="H2453" s="16">
        <v>2750.7743999999998</v>
      </c>
      <c r="I2453" s="18"/>
    </row>
    <row r="2454" spans="1:9" x14ac:dyDescent="0.15">
      <c r="B2454" s="4">
        <v>17</v>
      </c>
      <c r="C2454" s="16">
        <v>341809</v>
      </c>
      <c r="D2454" s="16">
        <v>12659</v>
      </c>
      <c r="E2454" s="16">
        <v>8227</v>
      </c>
      <c r="F2454" s="16">
        <v>16483</v>
      </c>
      <c r="G2454" s="16">
        <v>27</v>
      </c>
      <c r="H2454" s="16">
        <v>2381.9029999999998</v>
      </c>
      <c r="I2454" s="18"/>
    </row>
    <row r="2455" spans="1:9" x14ac:dyDescent="0.15">
      <c r="B2455" s="4">
        <v>18</v>
      </c>
      <c r="C2455" s="16">
        <v>296613</v>
      </c>
      <c r="D2455" s="16">
        <v>12896</v>
      </c>
      <c r="E2455" s="16">
        <v>9251</v>
      </c>
      <c r="F2455" s="16">
        <v>18691</v>
      </c>
      <c r="G2455" s="16">
        <v>23</v>
      </c>
      <c r="H2455" s="16">
        <v>2614.5444000000002</v>
      </c>
      <c r="I2455" s="18"/>
    </row>
    <row r="2456" spans="1:9" x14ac:dyDescent="0.15">
      <c r="B2456" s="4">
        <v>19</v>
      </c>
      <c r="C2456" s="16">
        <v>277887</v>
      </c>
      <c r="D2456" s="16">
        <v>13232</v>
      </c>
      <c r="E2456" s="16">
        <v>10115</v>
      </c>
      <c r="F2456" s="16">
        <v>17251</v>
      </c>
      <c r="G2456" s="16">
        <v>21</v>
      </c>
      <c r="H2456" s="16">
        <v>2029.3796</v>
      </c>
      <c r="I2456" s="18"/>
    </row>
    <row r="2457" spans="1:9" x14ac:dyDescent="0.15">
      <c r="B2457" s="4">
        <v>20</v>
      </c>
      <c r="C2457" s="16">
        <v>383336</v>
      </c>
      <c r="D2457" s="16">
        <v>15972</v>
      </c>
      <c r="E2457" s="16">
        <v>13603</v>
      </c>
      <c r="F2457" s="16">
        <v>17891</v>
      </c>
      <c r="G2457" s="16">
        <v>24</v>
      </c>
      <c r="H2457" s="16">
        <v>1058.4417000000001</v>
      </c>
      <c r="I2457" s="18"/>
    </row>
    <row r="2458" spans="1:9" x14ac:dyDescent="0.15">
      <c r="B2458" s="4">
        <v>21</v>
      </c>
      <c r="C2458" s="16">
        <v>231961</v>
      </c>
      <c r="D2458" s="16">
        <v>12208</v>
      </c>
      <c r="E2458" s="16">
        <v>9507</v>
      </c>
      <c r="F2458" s="16">
        <v>16675</v>
      </c>
      <c r="G2458" s="16">
        <v>19</v>
      </c>
      <c r="H2458" s="16">
        <v>2303.9582999999998</v>
      </c>
      <c r="I2458" s="18"/>
    </row>
    <row r="2459" spans="1:9" x14ac:dyDescent="0.15">
      <c r="B2459" s="4">
        <v>22</v>
      </c>
      <c r="C2459" s="16">
        <v>495846</v>
      </c>
      <c r="D2459" s="16">
        <v>14583</v>
      </c>
      <c r="E2459" s="16">
        <v>10019</v>
      </c>
      <c r="F2459" s="16">
        <v>20195</v>
      </c>
      <c r="G2459" s="16">
        <v>34</v>
      </c>
      <c r="H2459" s="16">
        <v>3104.0934999999999</v>
      </c>
      <c r="I2459" s="18"/>
    </row>
    <row r="2460" spans="1:9" x14ac:dyDescent="0.15">
      <c r="B2460" s="4">
        <v>23</v>
      </c>
      <c r="C2460" s="16">
        <v>407343</v>
      </c>
      <c r="D2460" s="16">
        <v>11009</v>
      </c>
      <c r="E2460" s="16">
        <v>7363</v>
      </c>
      <c r="F2460" s="16">
        <v>16227</v>
      </c>
      <c r="G2460" s="16">
        <v>37</v>
      </c>
      <c r="H2460" s="16">
        <v>2553.9917</v>
      </c>
      <c r="I2460" s="18"/>
    </row>
    <row r="2461" spans="1:9" x14ac:dyDescent="0.15">
      <c r="B2461" s="4">
        <v>24</v>
      </c>
      <c r="C2461" s="16">
        <v>280569</v>
      </c>
      <c r="D2461" s="16">
        <v>14766</v>
      </c>
      <c r="E2461" s="16">
        <v>12579</v>
      </c>
      <c r="F2461" s="16">
        <v>16579</v>
      </c>
      <c r="G2461" s="16">
        <v>19</v>
      </c>
      <c r="H2461" s="16">
        <v>1118.7403999999999</v>
      </c>
      <c r="I2461" s="18"/>
    </row>
    <row r="2462" spans="1:9" x14ac:dyDescent="0.15">
      <c r="B2462" s="4">
        <v>25</v>
      </c>
      <c r="C2462" s="16">
        <v>465972</v>
      </c>
      <c r="D2462" s="16">
        <v>16641</v>
      </c>
      <c r="E2462" s="16">
        <v>13635</v>
      </c>
      <c r="F2462" s="16">
        <v>20547</v>
      </c>
      <c r="G2462" s="16">
        <v>28</v>
      </c>
      <c r="H2462" s="16">
        <v>2030.2654</v>
      </c>
      <c r="I2462" s="18"/>
    </row>
    <row r="2463" spans="1:9" x14ac:dyDescent="0.15">
      <c r="B2463" s="4">
        <v>26</v>
      </c>
      <c r="C2463" s="16">
        <v>259368</v>
      </c>
      <c r="D2463" s="16">
        <v>10807</v>
      </c>
      <c r="E2463" s="16">
        <v>7523</v>
      </c>
      <c r="F2463" s="16">
        <v>14307</v>
      </c>
      <c r="G2463" s="16">
        <v>24</v>
      </c>
      <c r="H2463" s="16">
        <v>2038.2554</v>
      </c>
      <c r="I2463" s="18"/>
    </row>
    <row r="2464" spans="1:9" x14ac:dyDescent="0.15">
      <c r="B2464" s="4">
        <v>27</v>
      </c>
      <c r="C2464" s="16">
        <v>621254</v>
      </c>
      <c r="D2464" s="16">
        <v>18272</v>
      </c>
      <c r="E2464" s="16">
        <v>13315</v>
      </c>
      <c r="F2464" s="16">
        <v>25187</v>
      </c>
      <c r="G2464" s="16">
        <v>34</v>
      </c>
      <c r="H2464" s="16">
        <v>3516.8456999999999</v>
      </c>
      <c r="I2464" s="18"/>
    </row>
    <row r="2465" spans="1:9" x14ac:dyDescent="0.15">
      <c r="B2465" s="4">
        <v>28</v>
      </c>
      <c r="C2465" s="16">
        <v>513748</v>
      </c>
      <c r="D2465" s="16">
        <v>18348</v>
      </c>
      <c r="E2465" s="16">
        <v>12675</v>
      </c>
      <c r="F2465" s="16">
        <v>23587</v>
      </c>
      <c r="G2465" s="16">
        <v>28</v>
      </c>
      <c r="H2465" s="16">
        <v>2986.1567</v>
      </c>
      <c r="I2465" s="18"/>
    </row>
    <row r="2466" spans="1:9" x14ac:dyDescent="0.15">
      <c r="B2466" s="4">
        <v>29</v>
      </c>
      <c r="C2466" s="16">
        <v>252037</v>
      </c>
      <c r="D2466" s="16">
        <v>10958</v>
      </c>
      <c r="E2466" s="16">
        <v>8707</v>
      </c>
      <c r="F2466" s="16">
        <v>14883</v>
      </c>
      <c r="G2466" s="16">
        <v>23</v>
      </c>
      <c r="H2466" s="16">
        <v>1753.1265000000001</v>
      </c>
      <c r="I2466" s="18"/>
    </row>
    <row r="2467" spans="1:9" x14ac:dyDescent="0.15">
      <c r="B2467" s="4">
        <v>30</v>
      </c>
      <c r="C2467" s="16">
        <v>333259</v>
      </c>
      <c r="D2467" s="16">
        <v>13330</v>
      </c>
      <c r="E2467" s="16">
        <v>10147</v>
      </c>
      <c r="F2467" s="16">
        <v>18403</v>
      </c>
      <c r="G2467" s="16">
        <v>25</v>
      </c>
      <c r="H2467" s="16">
        <v>2285.6325999999999</v>
      </c>
      <c r="I2467" s="18"/>
    </row>
    <row r="2468" spans="1:9" x14ac:dyDescent="0.15">
      <c r="A2468" s="6"/>
      <c r="B2468" s="4">
        <v>31</v>
      </c>
      <c r="C2468" s="16">
        <v>407444</v>
      </c>
      <c r="D2468" s="16">
        <v>14551</v>
      </c>
      <c r="E2468" s="16">
        <v>11683</v>
      </c>
      <c r="F2468" s="16">
        <v>17507</v>
      </c>
      <c r="G2468" s="16">
        <v>28</v>
      </c>
      <c r="H2468" s="16">
        <v>1505.8578</v>
      </c>
      <c r="I2468" s="18"/>
    </row>
    <row r="2469" spans="1:9" x14ac:dyDescent="0.15">
      <c r="A2469" s="11"/>
      <c r="B2469" s="5">
        <v>32</v>
      </c>
      <c r="C2469" s="16">
        <v>191789</v>
      </c>
      <c r="D2469" s="16">
        <v>12785</v>
      </c>
      <c r="E2469" s="16">
        <v>10595</v>
      </c>
      <c r="F2469" s="16">
        <v>15203</v>
      </c>
      <c r="G2469" s="16">
        <v>15</v>
      </c>
      <c r="H2469" s="16">
        <v>1418.8090999999999</v>
      </c>
      <c r="I2469" s="18"/>
    </row>
    <row r="2470" spans="1:9" x14ac:dyDescent="0.15">
      <c r="B2470" s="4">
        <v>33</v>
      </c>
      <c r="C2470" s="16">
        <v>522950</v>
      </c>
      <c r="D2470" s="16">
        <v>15380</v>
      </c>
      <c r="E2470" s="16">
        <v>11171</v>
      </c>
      <c r="F2470" s="16">
        <v>20963</v>
      </c>
      <c r="G2470" s="16">
        <v>34</v>
      </c>
      <c r="H2470" s="16">
        <v>2783.0603000000001</v>
      </c>
      <c r="I2470" s="18"/>
    </row>
    <row r="2471" spans="1:9" x14ac:dyDescent="0.15">
      <c r="B2471" s="4">
        <v>34</v>
      </c>
      <c r="C2471" s="16">
        <v>420434</v>
      </c>
      <c r="D2471" s="16">
        <v>11064</v>
      </c>
      <c r="E2471" s="16">
        <v>8867</v>
      </c>
      <c r="F2471" s="16">
        <v>13443</v>
      </c>
      <c r="G2471" s="16">
        <v>38</v>
      </c>
      <c r="H2471" s="16">
        <v>1002.34576</v>
      </c>
      <c r="I2471" s="18"/>
    </row>
    <row r="2472" spans="1:9" x14ac:dyDescent="0.15">
      <c r="B2472" s="4">
        <v>35</v>
      </c>
      <c r="C2472" s="16">
        <v>227100</v>
      </c>
      <c r="D2472" s="16">
        <v>11355</v>
      </c>
      <c r="E2472" s="16">
        <v>8675</v>
      </c>
      <c r="F2472" s="16">
        <v>15235</v>
      </c>
      <c r="G2472" s="16">
        <v>20</v>
      </c>
      <c r="H2472" s="16">
        <v>1644.2840000000001</v>
      </c>
      <c r="I2472" s="18"/>
    </row>
    <row r="2473" spans="1:9" x14ac:dyDescent="0.15">
      <c r="B2473" s="4">
        <v>36</v>
      </c>
      <c r="C2473" s="16">
        <v>130186</v>
      </c>
      <c r="D2473" s="16">
        <v>9299</v>
      </c>
      <c r="E2473" s="16">
        <v>7779</v>
      </c>
      <c r="F2473" s="16">
        <v>11139</v>
      </c>
      <c r="G2473" s="16">
        <v>14</v>
      </c>
      <c r="H2473" s="16">
        <v>1138.5713000000001</v>
      </c>
      <c r="I2473" s="18"/>
    </row>
    <row r="2474" spans="1:9" x14ac:dyDescent="0.15">
      <c r="B2474" s="4">
        <v>37</v>
      </c>
      <c r="C2474" s="16">
        <v>473321</v>
      </c>
      <c r="D2474" s="16">
        <v>13523</v>
      </c>
      <c r="E2474" s="16">
        <v>9923</v>
      </c>
      <c r="F2474" s="16">
        <v>19683</v>
      </c>
      <c r="G2474" s="16">
        <v>35</v>
      </c>
      <c r="H2474" s="16">
        <v>2580.5805999999998</v>
      </c>
      <c r="I2474" s="18"/>
    </row>
    <row r="2475" spans="1:9" x14ac:dyDescent="0.15">
      <c r="B2475" s="4">
        <v>38</v>
      </c>
      <c r="C2475" s="16">
        <v>345809</v>
      </c>
      <c r="D2475" s="16">
        <v>12807</v>
      </c>
      <c r="E2475" s="16">
        <v>10211</v>
      </c>
      <c r="F2475" s="16">
        <v>17059</v>
      </c>
      <c r="G2475" s="16">
        <v>27</v>
      </c>
      <c r="H2475" s="16">
        <v>2043.8749</v>
      </c>
      <c r="I2475" s="18"/>
    </row>
    <row r="2476" spans="1:9" x14ac:dyDescent="0.15">
      <c r="B2476" s="4">
        <v>39</v>
      </c>
      <c r="C2476" s="16">
        <v>418100</v>
      </c>
      <c r="D2476" s="16">
        <v>14932</v>
      </c>
      <c r="E2476" s="16">
        <v>11651</v>
      </c>
      <c r="F2476" s="16">
        <v>19139</v>
      </c>
      <c r="G2476" s="16">
        <v>28</v>
      </c>
      <c r="H2476" s="16">
        <v>2140.1752999999999</v>
      </c>
      <c r="I2476" s="18"/>
    </row>
    <row r="2477" spans="1:9" x14ac:dyDescent="0.15">
      <c r="B2477" s="4">
        <v>40</v>
      </c>
      <c r="C2477" s="16">
        <v>324974</v>
      </c>
      <c r="D2477" s="16">
        <v>12499</v>
      </c>
      <c r="E2477" s="16">
        <v>10307</v>
      </c>
      <c r="F2477" s="16">
        <v>15491</v>
      </c>
      <c r="G2477" s="16">
        <v>26</v>
      </c>
      <c r="H2477" s="16">
        <v>1595.4689000000001</v>
      </c>
      <c r="I2477" s="18"/>
    </row>
    <row r="2478" spans="1:9" x14ac:dyDescent="0.15">
      <c r="B2478" s="4">
        <v>41</v>
      </c>
      <c r="C2478" s="16">
        <v>325326</v>
      </c>
      <c r="D2478" s="16">
        <v>12512</v>
      </c>
      <c r="E2478" s="16">
        <v>8419</v>
      </c>
      <c r="F2478" s="16">
        <v>15843</v>
      </c>
      <c r="G2478" s="16">
        <v>26</v>
      </c>
      <c r="H2478" s="16">
        <v>1978.0436</v>
      </c>
      <c r="I2478" s="18"/>
    </row>
    <row r="2479" spans="1:9" x14ac:dyDescent="0.15">
      <c r="B2479" s="4">
        <v>42</v>
      </c>
      <c r="C2479" s="16">
        <v>219510</v>
      </c>
      <c r="D2479" s="16">
        <v>12195</v>
      </c>
      <c r="E2479" s="16">
        <v>9187</v>
      </c>
      <c r="F2479" s="16">
        <v>15267</v>
      </c>
      <c r="G2479" s="16">
        <v>18</v>
      </c>
      <c r="H2479" s="16">
        <v>2136.415</v>
      </c>
      <c r="I2479" s="18"/>
    </row>
    <row r="2480" spans="1:9" x14ac:dyDescent="0.15">
      <c r="B2480" s="4">
        <v>43</v>
      </c>
      <c r="C2480" s="16">
        <v>158782</v>
      </c>
      <c r="D2480" s="16">
        <v>15878</v>
      </c>
      <c r="E2480" s="16">
        <v>12931</v>
      </c>
      <c r="F2480" s="16">
        <v>17955</v>
      </c>
      <c r="G2480" s="16">
        <v>10</v>
      </c>
      <c r="H2480" s="16">
        <v>1614.2617</v>
      </c>
      <c r="I2480" s="18"/>
    </row>
    <row r="2481" spans="2:9" x14ac:dyDescent="0.15">
      <c r="B2481" s="4">
        <v>44</v>
      </c>
      <c r="C2481" s="16">
        <v>406068</v>
      </c>
      <c r="D2481" s="16">
        <v>14502</v>
      </c>
      <c r="E2481" s="16">
        <v>11075</v>
      </c>
      <c r="F2481" s="16">
        <v>17827</v>
      </c>
      <c r="G2481" s="16">
        <v>28</v>
      </c>
      <c r="H2481" s="16">
        <v>1847.3429000000001</v>
      </c>
      <c r="I2481" s="18"/>
    </row>
    <row r="2482" spans="2:9" x14ac:dyDescent="0.15">
      <c r="B2482" s="4">
        <v>45</v>
      </c>
      <c r="C2482" s="16">
        <v>283173</v>
      </c>
      <c r="D2482" s="16">
        <v>12311</v>
      </c>
      <c r="E2482" s="16">
        <v>10051</v>
      </c>
      <c r="F2482" s="16">
        <v>14819</v>
      </c>
      <c r="G2482" s="16">
        <v>23</v>
      </c>
      <c r="H2482" s="16">
        <v>1455.74</v>
      </c>
      <c r="I2482" s="18"/>
    </row>
    <row r="2483" spans="2:9" x14ac:dyDescent="0.15">
      <c r="B2483" s="4">
        <v>46</v>
      </c>
      <c r="C2483" s="16">
        <v>445792</v>
      </c>
      <c r="D2483" s="16">
        <v>13931</v>
      </c>
      <c r="E2483" s="16">
        <v>9795</v>
      </c>
      <c r="F2483" s="16">
        <v>18723</v>
      </c>
      <c r="G2483" s="16">
        <v>32</v>
      </c>
      <c r="H2483" s="16">
        <v>2372.4319999999998</v>
      </c>
      <c r="I2483" s="18"/>
    </row>
    <row r="2484" spans="2:9" x14ac:dyDescent="0.15">
      <c r="B2484" s="4">
        <v>47</v>
      </c>
      <c r="C2484" s="16">
        <v>537100</v>
      </c>
      <c r="D2484" s="16">
        <v>14919</v>
      </c>
      <c r="E2484" s="16">
        <v>11939</v>
      </c>
      <c r="F2484" s="16">
        <v>18691</v>
      </c>
      <c r="G2484" s="16">
        <v>36</v>
      </c>
      <c r="H2484" s="16">
        <v>1855.3244999999999</v>
      </c>
      <c r="I2484" s="18"/>
    </row>
    <row r="2485" spans="2:9" x14ac:dyDescent="0.15">
      <c r="B2485" s="4">
        <v>48</v>
      </c>
      <c r="C2485" s="16">
        <v>384369</v>
      </c>
      <c r="D2485" s="16">
        <v>14235</v>
      </c>
      <c r="E2485" s="16">
        <v>11171</v>
      </c>
      <c r="F2485" s="16">
        <v>18371</v>
      </c>
      <c r="G2485" s="16">
        <v>27</v>
      </c>
      <c r="H2485" s="16">
        <v>2187.2712000000001</v>
      </c>
      <c r="I2485" s="18"/>
    </row>
    <row r="2486" spans="2:9" x14ac:dyDescent="0.15">
      <c r="B2486" s="4">
        <v>49</v>
      </c>
      <c r="C2486" s="16">
        <v>259859</v>
      </c>
      <c r="D2486" s="16">
        <v>15285</v>
      </c>
      <c r="E2486" s="16">
        <v>12579</v>
      </c>
      <c r="F2486" s="16">
        <v>18211</v>
      </c>
      <c r="G2486" s="16">
        <v>17</v>
      </c>
      <c r="H2486" s="16">
        <v>2024.7765999999999</v>
      </c>
      <c r="I2486" s="18"/>
    </row>
    <row r="2487" spans="2:9" x14ac:dyDescent="0.15">
      <c r="B2487" s="4">
        <v>50</v>
      </c>
      <c r="C2487" s="16">
        <v>398827</v>
      </c>
      <c r="D2487" s="16">
        <v>15953</v>
      </c>
      <c r="E2487" s="16">
        <v>12227</v>
      </c>
      <c r="F2487" s="16">
        <v>19779</v>
      </c>
      <c r="G2487" s="16">
        <v>25</v>
      </c>
      <c r="H2487" s="16">
        <v>1668.5343</v>
      </c>
      <c r="I2487" s="18"/>
    </row>
    <row r="2488" spans="2:9" x14ac:dyDescent="0.15">
      <c r="B2488" s="4">
        <v>51</v>
      </c>
      <c r="C2488" s="16">
        <v>93875</v>
      </c>
      <c r="D2488" s="16">
        <v>5522</v>
      </c>
      <c r="E2488" s="16">
        <v>3715</v>
      </c>
      <c r="F2488" s="16">
        <v>7235</v>
      </c>
      <c r="G2488" s="16">
        <v>17</v>
      </c>
      <c r="H2488" s="16">
        <v>833.62285999999995</v>
      </c>
      <c r="I2488" s="18"/>
    </row>
    <row r="2489" spans="2:9" x14ac:dyDescent="0.15">
      <c r="B2489" s="4">
        <v>52</v>
      </c>
      <c r="C2489" s="16">
        <v>61249</v>
      </c>
      <c r="D2489" s="16">
        <v>5568</v>
      </c>
      <c r="E2489" s="16">
        <v>4643</v>
      </c>
      <c r="F2489" s="16">
        <v>6723</v>
      </c>
      <c r="G2489" s="16">
        <v>11</v>
      </c>
      <c r="H2489" s="16">
        <v>630.40075999999999</v>
      </c>
      <c r="I2489" s="18"/>
    </row>
    <row r="2490" spans="2:9" x14ac:dyDescent="0.15">
      <c r="B2490" s="4">
        <v>53</v>
      </c>
      <c r="C2490" s="16">
        <v>311574</v>
      </c>
      <c r="D2490" s="16">
        <v>17309</v>
      </c>
      <c r="E2490" s="16">
        <v>15011</v>
      </c>
      <c r="F2490" s="16">
        <v>20227</v>
      </c>
      <c r="G2490" s="16">
        <v>18</v>
      </c>
      <c r="H2490" s="16">
        <v>1819.0646999999999</v>
      </c>
      <c r="I2490" s="18"/>
    </row>
    <row r="2491" spans="2:9" x14ac:dyDescent="0.15">
      <c r="B2491" s="4">
        <v>54</v>
      </c>
      <c r="C2491" s="16">
        <v>460721</v>
      </c>
      <c r="D2491" s="16">
        <v>17063</v>
      </c>
      <c r="E2491" s="16">
        <v>14435</v>
      </c>
      <c r="F2491" s="16">
        <v>19875</v>
      </c>
      <c r="G2491" s="16">
        <v>27</v>
      </c>
      <c r="H2491" s="16">
        <v>1608.0954999999999</v>
      </c>
      <c r="I2491" s="18"/>
    </row>
    <row r="2492" spans="2:9" x14ac:dyDescent="0.15">
      <c r="B2492" s="4">
        <v>55</v>
      </c>
      <c r="C2492" s="16">
        <v>104441</v>
      </c>
      <c r="D2492" s="16">
        <v>5496</v>
      </c>
      <c r="E2492" s="16">
        <v>3075</v>
      </c>
      <c r="F2492" s="16">
        <v>8259</v>
      </c>
      <c r="G2492" s="16">
        <v>19</v>
      </c>
      <c r="H2492" s="16">
        <v>1327.1775</v>
      </c>
      <c r="I2492" s="18"/>
    </row>
    <row r="2493" spans="2:9" x14ac:dyDescent="0.15">
      <c r="B2493" s="4">
        <v>56</v>
      </c>
      <c r="C2493" s="16">
        <v>371686</v>
      </c>
      <c r="D2493" s="16">
        <v>10931</v>
      </c>
      <c r="E2493" s="16">
        <v>7491</v>
      </c>
      <c r="F2493" s="16">
        <v>14627</v>
      </c>
      <c r="G2493" s="16">
        <v>34</v>
      </c>
      <c r="H2493" s="16">
        <v>1923.5401999999999</v>
      </c>
      <c r="I2493" s="18"/>
    </row>
    <row r="2494" spans="2:9" x14ac:dyDescent="0.15">
      <c r="B2494" s="4">
        <v>57</v>
      </c>
      <c r="C2494" s="16">
        <v>387770</v>
      </c>
      <c r="D2494" s="16">
        <v>12925</v>
      </c>
      <c r="E2494" s="16">
        <v>8355</v>
      </c>
      <c r="F2494" s="16">
        <v>18531</v>
      </c>
      <c r="G2494" s="16">
        <v>30</v>
      </c>
      <c r="H2494" s="16">
        <v>2860.9337999999998</v>
      </c>
      <c r="I2494" s="18"/>
    </row>
    <row r="2495" spans="2:9" x14ac:dyDescent="0.15">
      <c r="B2495" s="4">
        <v>58</v>
      </c>
      <c r="C2495" s="16">
        <v>401536</v>
      </c>
      <c r="D2495" s="16">
        <v>12548</v>
      </c>
      <c r="E2495" s="16">
        <v>8835</v>
      </c>
      <c r="F2495" s="16">
        <v>17603</v>
      </c>
      <c r="G2495" s="16">
        <v>32</v>
      </c>
      <c r="H2495" s="16">
        <v>2153.4387000000002</v>
      </c>
      <c r="I2495" s="18"/>
    </row>
    <row r="2496" spans="2:9" x14ac:dyDescent="0.15">
      <c r="B2496" s="4">
        <v>59</v>
      </c>
      <c r="C2496" s="16">
        <v>248165</v>
      </c>
      <c r="D2496" s="16">
        <v>10789</v>
      </c>
      <c r="E2496" s="16">
        <v>9187</v>
      </c>
      <c r="F2496" s="16">
        <v>12835</v>
      </c>
      <c r="G2496" s="16">
        <v>23</v>
      </c>
      <c r="H2496" s="16">
        <v>1065.8677</v>
      </c>
      <c r="I2496" s="18"/>
    </row>
    <row r="2497" spans="2:9" x14ac:dyDescent="0.15">
      <c r="B2497" s="4">
        <v>60</v>
      </c>
      <c r="C2497" s="16">
        <v>325818</v>
      </c>
      <c r="D2497" s="16">
        <v>10860</v>
      </c>
      <c r="E2497" s="16">
        <v>6979</v>
      </c>
      <c r="F2497" s="16">
        <v>16227</v>
      </c>
      <c r="G2497" s="16">
        <v>30</v>
      </c>
      <c r="H2497" s="16">
        <v>2759.7280000000001</v>
      </c>
      <c r="I2497" s="18"/>
    </row>
    <row r="2498" spans="2:9" x14ac:dyDescent="0.15">
      <c r="B2498" s="4">
        <v>61</v>
      </c>
      <c r="C2498" s="16">
        <v>518650</v>
      </c>
      <c r="D2498" s="16">
        <v>17288</v>
      </c>
      <c r="E2498" s="16">
        <v>13571</v>
      </c>
      <c r="F2498" s="16">
        <v>22627</v>
      </c>
      <c r="G2498" s="16">
        <v>30</v>
      </c>
      <c r="H2498" s="16">
        <v>2582.6323000000002</v>
      </c>
      <c r="I2498" s="18"/>
    </row>
    <row r="2499" spans="2:9" x14ac:dyDescent="0.15">
      <c r="B2499" s="4">
        <v>62</v>
      </c>
      <c r="C2499" s="16">
        <v>342446</v>
      </c>
      <c r="D2499" s="16">
        <v>13171</v>
      </c>
      <c r="E2499" s="16">
        <v>10051</v>
      </c>
      <c r="F2499" s="16">
        <v>17955</v>
      </c>
      <c r="G2499" s="16">
        <v>26</v>
      </c>
      <c r="H2499" s="16">
        <v>2163.8105</v>
      </c>
      <c r="I2499" s="18"/>
    </row>
    <row r="2500" spans="2:9" x14ac:dyDescent="0.15">
      <c r="B2500" s="4">
        <v>63</v>
      </c>
      <c r="C2500" s="16">
        <v>303516</v>
      </c>
      <c r="D2500" s="16">
        <v>15175</v>
      </c>
      <c r="E2500" s="16">
        <v>12867</v>
      </c>
      <c r="F2500" s="16">
        <v>18019</v>
      </c>
      <c r="G2500" s="16">
        <v>20</v>
      </c>
      <c r="H2500" s="16">
        <v>1450.3964000000001</v>
      </c>
      <c r="I2500" s="18"/>
    </row>
    <row r="2501" spans="2:9" x14ac:dyDescent="0.15">
      <c r="B2501" s="4">
        <v>64</v>
      </c>
      <c r="C2501" s="16">
        <v>638724</v>
      </c>
      <c r="D2501" s="16">
        <v>14516</v>
      </c>
      <c r="E2501" s="16">
        <v>9731</v>
      </c>
      <c r="F2501" s="16">
        <v>20451</v>
      </c>
      <c r="G2501" s="16">
        <v>44</v>
      </c>
      <c r="H2501" s="16">
        <v>2655.7754</v>
      </c>
      <c r="I2501" s="18"/>
    </row>
    <row r="2502" spans="2:9" x14ac:dyDescent="0.15">
      <c r="B2502" s="4">
        <v>65</v>
      </c>
      <c r="C2502" s="16">
        <v>360308</v>
      </c>
      <c r="D2502" s="16">
        <v>12868</v>
      </c>
      <c r="E2502" s="16">
        <v>9827</v>
      </c>
      <c r="F2502" s="16">
        <v>17667</v>
      </c>
      <c r="G2502" s="16">
        <v>28</v>
      </c>
      <c r="H2502" s="16">
        <v>2255.06</v>
      </c>
      <c r="I2502" s="18"/>
    </row>
    <row r="2503" spans="2:9" x14ac:dyDescent="0.15">
      <c r="B2503" s="4">
        <v>66</v>
      </c>
      <c r="C2503" s="16">
        <v>719341</v>
      </c>
      <c r="D2503" s="16">
        <v>15305</v>
      </c>
      <c r="E2503" s="16">
        <v>11523</v>
      </c>
      <c r="F2503" s="16">
        <v>21091</v>
      </c>
      <c r="G2503" s="16">
        <v>47</v>
      </c>
      <c r="H2503" s="16">
        <v>2604.7444</v>
      </c>
      <c r="I2503" s="18"/>
    </row>
    <row r="2504" spans="2:9" x14ac:dyDescent="0.15">
      <c r="B2504" s="4">
        <v>67</v>
      </c>
      <c r="C2504" s="16">
        <v>524952</v>
      </c>
      <c r="D2504" s="16">
        <v>13123</v>
      </c>
      <c r="E2504" s="16">
        <v>6915</v>
      </c>
      <c r="F2504" s="16">
        <v>20579</v>
      </c>
      <c r="G2504" s="16">
        <v>40</v>
      </c>
      <c r="H2504" s="16">
        <v>3585.9445999999998</v>
      </c>
      <c r="I2504" s="18"/>
    </row>
    <row r="2505" spans="2:9" x14ac:dyDescent="0.15">
      <c r="B2505" s="4">
        <v>68</v>
      </c>
      <c r="C2505" s="16">
        <v>589999</v>
      </c>
      <c r="D2505" s="16">
        <v>15945</v>
      </c>
      <c r="E2505" s="16">
        <v>11779</v>
      </c>
      <c r="F2505" s="16">
        <v>21027</v>
      </c>
      <c r="G2505" s="16">
        <v>37</v>
      </c>
      <c r="H2505" s="16">
        <v>2456.5554000000002</v>
      </c>
      <c r="I2505" s="18"/>
    </row>
    <row r="2506" spans="2:9" x14ac:dyDescent="0.15">
      <c r="B2506" s="4">
        <v>69</v>
      </c>
      <c r="C2506" s="16">
        <v>223344</v>
      </c>
      <c r="D2506" s="16">
        <v>13959</v>
      </c>
      <c r="E2506" s="16">
        <v>9667</v>
      </c>
      <c r="F2506" s="16">
        <v>17347</v>
      </c>
      <c r="G2506" s="16">
        <v>16</v>
      </c>
      <c r="H2506" s="16">
        <v>2413.2292000000002</v>
      </c>
      <c r="I2506" s="18"/>
    </row>
    <row r="2507" spans="2:9" x14ac:dyDescent="0.15">
      <c r="B2507" s="4">
        <v>70</v>
      </c>
      <c r="C2507" s="5">
        <v>161389</v>
      </c>
      <c r="D2507" s="5">
        <v>10759</v>
      </c>
      <c r="E2507" s="5">
        <v>9219</v>
      </c>
      <c r="F2507" s="5">
        <v>12771</v>
      </c>
      <c r="G2507" s="5">
        <v>15</v>
      </c>
      <c r="H2507" s="5">
        <v>1181.5800999999999</v>
      </c>
      <c r="I2507" s="6"/>
    </row>
    <row r="2508" spans="2:9" x14ac:dyDescent="0.15">
      <c r="B2508" s="4">
        <v>71</v>
      </c>
      <c r="C2508" s="5">
        <v>521228</v>
      </c>
      <c r="D2508" s="5">
        <v>14478</v>
      </c>
      <c r="E2508" s="5">
        <v>11651</v>
      </c>
      <c r="F2508" s="5">
        <v>17731</v>
      </c>
      <c r="G2508" s="5">
        <v>36</v>
      </c>
      <c r="H2508" s="5">
        <v>1770.2211</v>
      </c>
      <c r="I2508" s="6"/>
    </row>
    <row r="2509" spans="2:9" x14ac:dyDescent="0.15">
      <c r="B2509" s="4">
        <v>72</v>
      </c>
      <c r="C2509" s="5">
        <v>809977</v>
      </c>
      <c r="D2509" s="5">
        <v>15881</v>
      </c>
      <c r="E2509" s="5">
        <v>11171</v>
      </c>
      <c r="F2509" s="5">
        <v>23619</v>
      </c>
      <c r="G2509" s="5">
        <v>51</v>
      </c>
      <c r="H2509" s="5">
        <v>3496.7804999999998</v>
      </c>
      <c r="I2509" s="6"/>
    </row>
    <row r="2510" spans="2:9" x14ac:dyDescent="0.15">
      <c r="B2510" s="4">
        <v>73</v>
      </c>
      <c r="C2510" s="5">
        <v>537187</v>
      </c>
      <c r="D2510" s="5">
        <v>16278</v>
      </c>
      <c r="E2510" s="5">
        <v>9539</v>
      </c>
      <c r="F2510" s="5">
        <v>23939</v>
      </c>
      <c r="G2510" s="5">
        <v>33</v>
      </c>
      <c r="H2510" s="5">
        <v>4479.8429999999998</v>
      </c>
      <c r="I2510" s="6"/>
    </row>
    <row r="2511" spans="2:9" x14ac:dyDescent="0.15">
      <c r="B2511" s="4">
        <v>74</v>
      </c>
      <c r="C2511" s="5">
        <v>571678</v>
      </c>
      <c r="D2511" s="5">
        <v>13611</v>
      </c>
      <c r="E2511" s="5">
        <v>9411</v>
      </c>
      <c r="F2511" s="5">
        <v>18851</v>
      </c>
      <c r="G2511" s="5">
        <v>42</v>
      </c>
      <c r="H2511" s="5">
        <v>2599.4335999999998</v>
      </c>
      <c r="I2511" s="6"/>
    </row>
    <row r="2512" spans="2:9" x14ac:dyDescent="0.15">
      <c r="B2512" s="4">
        <v>75</v>
      </c>
      <c r="C2512" s="5">
        <v>423831</v>
      </c>
      <c r="D2512" s="5">
        <v>14614</v>
      </c>
      <c r="E2512" s="5">
        <v>11331</v>
      </c>
      <c r="F2512" s="5">
        <v>18019</v>
      </c>
      <c r="G2512" s="5">
        <v>29</v>
      </c>
      <c r="H2512" s="5">
        <v>1694.952</v>
      </c>
      <c r="I2512" s="6"/>
    </row>
    <row r="2513" spans="1:9" x14ac:dyDescent="0.15">
      <c r="B2513" s="4">
        <v>76</v>
      </c>
      <c r="C2513" s="5">
        <v>447965</v>
      </c>
      <c r="D2513" s="5">
        <v>14450</v>
      </c>
      <c r="E2513" s="5">
        <v>9059</v>
      </c>
      <c r="F2513" s="5">
        <v>20035</v>
      </c>
      <c r="G2513" s="5">
        <v>31</v>
      </c>
      <c r="H2513" s="5">
        <v>3353.6433000000002</v>
      </c>
      <c r="I2513" s="6"/>
    </row>
    <row r="2514" spans="1:9" x14ac:dyDescent="0.15">
      <c r="B2514" s="4">
        <v>77</v>
      </c>
      <c r="C2514" s="5">
        <v>305541</v>
      </c>
      <c r="D2514" s="5">
        <v>13284</v>
      </c>
      <c r="E2514" s="5">
        <v>10915</v>
      </c>
      <c r="F2514" s="5">
        <v>16547</v>
      </c>
      <c r="G2514" s="5">
        <v>23</v>
      </c>
      <c r="H2514" s="5">
        <v>1702.9970000000001</v>
      </c>
      <c r="I2514" s="6"/>
    </row>
    <row r="2515" spans="1:9" x14ac:dyDescent="0.15">
      <c r="B2515" s="4">
        <v>78</v>
      </c>
      <c r="C2515" s="5">
        <v>232945</v>
      </c>
      <c r="D2515" s="5">
        <v>8627</v>
      </c>
      <c r="E2515" s="5">
        <v>5795</v>
      </c>
      <c r="F2515" s="5">
        <v>12515</v>
      </c>
      <c r="G2515" s="5">
        <v>27</v>
      </c>
      <c r="H2515" s="5">
        <v>1842.6763000000001</v>
      </c>
      <c r="I2515" s="6"/>
    </row>
    <row r="2516" spans="1:9" x14ac:dyDescent="0.15">
      <c r="A2516" s="13"/>
      <c r="B2516" s="4">
        <v>79</v>
      </c>
      <c r="C2516" s="5">
        <v>325722</v>
      </c>
      <c r="D2516" s="5">
        <v>10857</v>
      </c>
      <c r="E2516" s="5">
        <v>7075</v>
      </c>
      <c r="F2516" s="5">
        <v>16163</v>
      </c>
      <c r="G2516" s="5">
        <v>30</v>
      </c>
      <c r="H2516" s="5">
        <v>2531.7944000000002</v>
      </c>
      <c r="I2516" s="6"/>
    </row>
    <row r="2517" spans="1:9" x14ac:dyDescent="0.15">
      <c r="A2517" s="5"/>
      <c r="B2517" s="4">
        <v>80</v>
      </c>
      <c r="C2517" s="5">
        <v>245904</v>
      </c>
      <c r="D2517" s="10">
        <v>15369</v>
      </c>
      <c r="E2517" s="5">
        <v>12867</v>
      </c>
      <c r="F2517" s="5">
        <v>18083</v>
      </c>
      <c r="G2517" s="5">
        <v>16</v>
      </c>
      <c r="H2517" s="5">
        <v>1394.4667999999999</v>
      </c>
      <c r="I2517" s="6"/>
    </row>
    <row r="2518" spans="1:9" x14ac:dyDescent="0.15">
      <c r="A2518" s="5"/>
      <c r="B2518" s="4">
        <v>81</v>
      </c>
      <c r="C2518" s="5">
        <v>195018</v>
      </c>
      <c r="D2518" s="5">
        <v>13929</v>
      </c>
      <c r="E2518" s="5">
        <v>12291</v>
      </c>
      <c r="F2518" s="5">
        <v>16355</v>
      </c>
      <c r="G2518" s="5">
        <v>14</v>
      </c>
      <c r="H2518" s="5">
        <v>1210.1679999999999</v>
      </c>
      <c r="I2518" s="6"/>
    </row>
    <row r="2519" spans="1:9" x14ac:dyDescent="0.15">
      <c r="B2519" s="4">
        <v>82</v>
      </c>
      <c r="C2519" s="5">
        <v>367904</v>
      </c>
      <c r="D2519" s="5">
        <v>11497</v>
      </c>
      <c r="E2519" s="5">
        <v>7843</v>
      </c>
      <c r="F2519" s="5">
        <v>15043</v>
      </c>
      <c r="G2519" s="5">
        <v>32</v>
      </c>
      <c r="H2519" s="5">
        <v>1876.4158</v>
      </c>
      <c r="I2519" s="6"/>
    </row>
    <row r="2520" spans="1:9" x14ac:dyDescent="0.15">
      <c r="B2520" s="4">
        <v>83</v>
      </c>
      <c r="C2520" s="5">
        <v>533713</v>
      </c>
      <c r="D2520" s="5">
        <v>19767</v>
      </c>
      <c r="E2520" s="5">
        <v>15747</v>
      </c>
      <c r="F2520" s="5">
        <v>25475</v>
      </c>
      <c r="G2520" s="5">
        <v>27</v>
      </c>
      <c r="H2520" s="5">
        <v>2541.1482000000001</v>
      </c>
      <c r="I2520" s="6"/>
    </row>
    <row r="2521" spans="1:9" x14ac:dyDescent="0.15">
      <c r="B2521" s="4">
        <v>84</v>
      </c>
      <c r="C2521" s="5">
        <v>715282</v>
      </c>
      <c r="D2521" s="5">
        <v>18823</v>
      </c>
      <c r="E2521" s="5">
        <v>15139</v>
      </c>
      <c r="F2521" s="5">
        <v>23427</v>
      </c>
      <c r="G2521" s="5">
        <v>38</v>
      </c>
      <c r="H2521" s="5">
        <v>2339.4175</v>
      </c>
      <c r="I2521" s="6"/>
    </row>
    <row r="2522" spans="1:9" x14ac:dyDescent="0.15">
      <c r="B2522" s="4">
        <v>85</v>
      </c>
      <c r="C2522" s="5">
        <v>223943</v>
      </c>
      <c r="D2522" s="5">
        <v>17226</v>
      </c>
      <c r="E2522" s="5">
        <v>14531</v>
      </c>
      <c r="F2522" s="5">
        <v>19331</v>
      </c>
      <c r="G2522" s="5">
        <v>13</v>
      </c>
      <c r="H2522" s="5">
        <v>1316.4253000000001</v>
      </c>
      <c r="I2522" s="6"/>
    </row>
    <row r="2523" spans="1:9" x14ac:dyDescent="0.15">
      <c r="B2523" s="4">
        <v>86</v>
      </c>
      <c r="C2523" s="5">
        <v>105517</v>
      </c>
      <c r="D2523" s="5">
        <v>7034</v>
      </c>
      <c r="E2523" s="5">
        <v>5251</v>
      </c>
      <c r="F2523" s="5">
        <v>9059</v>
      </c>
      <c r="G2523" s="5">
        <v>15</v>
      </c>
      <c r="H2523" s="5">
        <v>1025.7462</v>
      </c>
      <c r="I2523" s="6"/>
    </row>
    <row r="2524" spans="1:9" x14ac:dyDescent="0.15">
      <c r="B2524" s="4">
        <v>87</v>
      </c>
      <c r="C2524" s="5">
        <v>163059</v>
      </c>
      <c r="D2524" s="7">
        <v>9591</v>
      </c>
      <c r="E2524" s="5">
        <v>7875</v>
      </c>
      <c r="F2524" s="5">
        <v>11747</v>
      </c>
      <c r="G2524" s="5">
        <v>17</v>
      </c>
      <c r="H2524" s="5">
        <v>1142.6255000000001</v>
      </c>
      <c r="I2524" s="6"/>
    </row>
    <row r="2525" spans="1:9" x14ac:dyDescent="0.15">
      <c r="B2525" s="4">
        <v>88</v>
      </c>
      <c r="C2525" s="5">
        <v>123885</v>
      </c>
      <c r="D2525" s="5">
        <v>8259</v>
      </c>
      <c r="E2525" s="5">
        <v>5827</v>
      </c>
      <c r="F2525" s="5">
        <v>11491</v>
      </c>
      <c r="G2525" s="5">
        <v>15</v>
      </c>
      <c r="H2525" s="5">
        <v>1590.6929</v>
      </c>
      <c r="I2525" s="6"/>
    </row>
    <row r="2526" spans="1:9" x14ac:dyDescent="0.15">
      <c r="B2526" s="4">
        <v>89</v>
      </c>
      <c r="C2526" s="5">
        <v>271543</v>
      </c>
      <c r="D2526" s="5">
        <v>9363</v>
      </c>
      <c r="E2526" s="5">
        <v>5251</v>
      </c>
      <c r="F2526" s="5">
        <v>13859</v>
      </c>
      <c r="G2526" s="5">
        <v>29</v>
      </c>
      <c r="H2526" s="5">
        <v>2108.6835999999998</v>
      </c>
      <c r="I2526" s="6"/>
    </row>
    <row r="2527" spans="1:9" x14ac:dyDescent="0.15">
      <c r="B2527" s="4">
        <v>90</v>
      </c>
      <c r="C2527" s="5">
        <v>103230</v>
      </c>
      <c r="D2527" s="5">
        <v>10323</v>
      </c>
      <c r="E2527" s="5">
        <v>8931</v>
      </c>
      <c r="F2527" s="5">
        <v>11779</v>
      </c>
      <c r="G2527" s="5">
        <v>10</v>
      </c>
      <c r="H2527" s="5">
        <v>892.08672999999999</v>
      </c>
      <c r="I2527" s="6"/>
    </row>
    <row r="2528" spans="1:9" x14ac:dyDescent="0.15">
      <c r="B2528" s="4">
        <v>91</v>
      </c>
      <c r="C2528" s="5">
        <v>150611</v>
      </c>
      <c r="D2528" s="5">
        <v>8859</v>
      </c>
      <c r="E2528" s="5">
        <v>7235</v>
      </c>
      <c r="F2528" s="5">
        <v>10947</v>
      </c>
      <c r="G2528" s="5">
        <v>17</v>
      </c>
      <c r="H2528" s="5">
        <v>1084.9683</v>
      </c>
      <c r="I2528" s="6"/>
    </row>
    <row r="2529" spans="2:9" x14ac:dyDescent="0.15">
      <c r="B2529" s="4">
        <v>92</v>
      </c>
      <c r="C2529" s="5">
        <v>290394</v>
      </c>
      <c r="D2529" s="5">
        <v>9679</v>
      </c>
      <c r="E2529" s="5">
        <v>4963</v>
      </c>
      <c r="F2529" s="5">
        <v>15811</v>
      </c>
      <c r="G2529" s="5">
        <v>30</v>
      </c>
      <c r="H2529" s="5">
        <v>3110.172</v>
      </c>
      <c r="I2529" s="6"/>
    </row>
    <row r="2530" spans="2:9" x14ac:dyDescent="0.15">
      <c r="B2530" s="4">
        <v>93</v>
      </c>
      <c r="C2530" s="5">
        <v>415595</v>
      </c>
      <c r="D2530" s="5">
        <v>16623</v>
      </c>
      <c r="E2530" s="5">
        <v>12259</v>
      </c>
      <c r="F2530" s="5">
        <v>21475</v>
      </c>
      <c r="G2530" s="5">
        <v>25</v>
      </c>
      <c r="H2530" s="5">
        <v>2479.8796000000002</v>
      </c>
      <c r="I2530" s="6"/>
    </row>
    <row r="2531" spans="2:9" x14ac:dyDescent="0.15">
      <c r="B2531" s="4">
        <v>94</v>
      </c>
      <c r="C2531" s="5">
        <v>814625</v>
      </c>
      <c r="D2531" s="5">
        <v>18944</v>
      </c>
      <c r="E2531" s="5">
        <v>14851</v>
      </c>
      <c r="F2531" s="5">
        <v>23971</v>
      </c>
      <c r="G2531" s="5">
        <v>43</v>
      </c>
      <c r="H2531" s="5">
        <v>2361.3027000000002</v>
      </c>
      <c r="I2531" s="6"/>
    </row>
    <row r="2532" spans="2:9" x14ac:dyDescent="0.15">
      <c r="B2532" s="4">
        <v>95</v>
      </c>
      <c r="C2532" s="5">
        <v>297750</v>
      </c>
      <c r="D2532" s="5">
        <v>16541</v>
      </c>
      <c r="E2532" s="5">
        <v>12995</v>
      </c>
      <c r="F2532" s="5">
        <v>19299</v>
      </c>
      <c r="G2532" s="5">
        <v>18</v>
      </c>
      <c r="H2532" s="5">
        <v>2093.4443000000001</v>
      </c>
      <c r="I2532" s="6"/>
    </row>
    <row r="2533" spans="2:9" x14ac:dyDescent="0.15">
      <c r="B2533" s="4">
        <v>96</v>
      </c>
      <c r="C2533" s="5">
        <v>624204</v>
      </c>
      <c r="D2533" s="5">
        <v>17339</v>
      </c>
      <c r="E2533" s="5">
        <v>15747</v>
      </c>
      <c r="F2533" s="5">
        <v>21411</v>
      </c>
      <c r="G2533" s="5">
        <v>36</v>
      </c>
      <c r="H2533" s="5">
        <v>1315.9160999999999</v>
      </c>
      <c r="I2533" s="6"/>
    </row>
    <row r="2534" spans="2:9" x14ac:dyDescent="0.15">
      <c r="B2534" s="4">
        <v>97</v>
      </c>
      <c r="C2534" s="5">
        <v>463639</v>
      </c>
      <c r="D2534" s="5">
        <v>15987</v>
      </c>
      <c r="E2534" s="5">
        <v>12899</v>
      </c>
      <c r="F2534" s="5">
        <v>19555</v>
      </c>
      <c r="G2534" s="5">
        <v>29</v>
      </c>
      <c r="H2534" s="5">
        <v>1871.3186000000001</v>
      </c>
      <c r="I2534" s="6"/>
    </row>
    <row r="2535" spans="2:9" x14ac:dyDescent="0.15">
      <c r="B2535" s="4">
        <v>98</v>
      </c>
      <c r="C2535" s="5">
        <v>177185</v>
      </c>
      <c r="D2535" s="5">
        <v>16107</v>
      </c>
      <c r="E2535" s="5">
        <v>14819</v>
      </c>
      <c r="F2535" s="5">
        <v>17763</v>
      </c>
      <c r="G2535" s="5">
        <v>11</v>
      </c>
      <c r="H2535" s="5">
        <v>1042.5415</v>
      </c>
      <c r="I2535" s="6"/>
    </row>
    <row r="2536" spans="2:9" x14ac:dyDescent="0.15">
      <c r="B2536" s="4">
        <v>99</v>
      </c>
      <c r="C2536" s="5">
        <v>286981</v>
      </c>
      <c r="D2536" s="5">
        <v>12477</v>
      </c>
      <c r="E2536" s="5">
        <v>9891</v>
      </c>
      <c r="F2536" s="5">
        <v>16803</v>
      </c>
      <c r="G2536" s="5">
        <v>23</v>
      </c>
      <c r="H2536" s="5">
        <v>1684.0652</v>
      </c>
      <c r="I2536" s="6"/>
    </row>
    <row r="2537" spans="2:9" x14ac:dyDescent="0.15">
      <c r="B2537" s="4">
        <v>100</v>
      </c>
      <c r="C2537" s="5">
        <v>455627</v>
      </c>
      <c r="D2537" s="5">
        <v>18225</v>
      </c>
      <c r="E2537" s="5">
        <v>13731</v>
      </c>
      <c r="F2537" s="5">
        <v>22083</v>
      </c>
      <c r="G2537" s="5">
        <v>25</v>
      </c>
      <c r="H2537" s="5">
        <v>2357.0027</v>
      </c>
      <c r="I2537" s="6"/>
    </row>
    <row r="2538" spans="2:9" x14ac:dyDescent="0.15">
      <c r="B2538" s="4">
        <v>101</v>
      </c>
      <c r="C2538" s="5">
        <v>198236</v>
      </c>
      <c r="D2538" s="5">
        <v>9911</v>
      </c>
      <c r="E2538" s="5">
        <v>7267</v>
      </c>
      <c r="F2538" s="5">
        <v>11491</v>
      </c>
      <c r="G2538" s="5">
        <v>20</v>
      </c>
      <c r="H2538" s="5">
        <v>1015.55896</v>
      </c>
      <c r="I2538" s="6"/>
    </row>
    <row r="2539" spans="2:9" x14ac:dyDescent="0.15">
      <c r="B2539" s="4">
        <v>102</v>
      </c>
      <c r="C2539" s="5">
        <v>307485</v>
      </c>
      <c r="D2539" s="5">
        <v>9918</v>
      </c>
      <c r="E2539" s="5">
        <v>6403</v>
      </c>
      <c r="F2539" s="5">
        <v>13635</v>
      </c>
      <c r="G2539" s="5">
        <v>31</v>
      </c>
      <c r="H2539" s="5">
        <v>2076.2343999999998</v>
      </c>
      <c r="I2539" s="6"/>
    </row>
    <row r="2540" spans="2:9" x14ac:dyDescent="0.15">
      <c r="B2540" s="4">
        <v>103</v>
      </c>
      <c r="C2540" s="5">
        <v>165805</v>
      </c>
      <c r="D2540" s="5">
        <v>11053</v>
      </c>
      <c r="E2540" s="5">
        <v>9603</v>
      </c>
      <c r="F2540" s="5">
        <v>12931</v>
      </c>
      <c r="G2540" s="5">
        <v>15</v>
      </c>
      <c r="H2540" s="5">
        <v>941.97709999999995</v>
      </c>
      <c r="I2540" s="6"/>
    </row>
    <row r="2541" spans="2:9" x14ac:dyDescent="0.15">
      <c r="B2541" s="4">
        <v>104</v>
      </c>
      <c r="C2541" s="5">
        <v>325678</v>
      </c>
      <c r="D2541" s="5">
        <v>12526</v>
      </c>
      <c r="E2541" s="5">
        <v>9091</v>
      </c>
      <c r="F2541" s="5">
        <v>16899</v>
      </c>
      <c r="G2541" s="5">
        <v>26</v>
      </c>
      <c r="H2541" s="5">
        <v>1935.5727999999999</v>
      </c>
      <c r="I2541" s="6"/>
    </row>
    <row r="2542" spans="2:9" x14ac:dyDescent="0.15">
      <c r="B2542" s="4">
        <v>105</v>
      </c>
      <c r="C2542" s="5">
        <v>100417</v>
      </c>
      <c r="D2542" s="5">
        <v>9128</v>
      </c>
      <c r="E2542" s="5">
        <v>8067</v>
      </c>
      <c r="F2542" s="5">
        <v>10851</v>
      </c>
      <c r="G2542" s="5">
        <v>11</v>
      </c>
      <c r="H2542" s="5">
        <v>910.37854000000004</v>
      </c>
      <c r="I2542" s="6"/>
    </row>
    <row r="2543" spans="2:9" x14ac:dyDescent="0.15">
      <c r="B2543" s="4">
        <v>106</v>
      </c>
      <c r="C2543" s="5">
        <v>477568</v>
      </c>
      <c r="D2543" s="5">
        <v>14924</v>
      </c>
      <c r="E2543" s="5">
        <v>10627</v>
      </c>
      <c r="F2543" s="5">
        <v>21091</v>
      </c>
      <c r="G2543" s="5">
        <v>32</v>
      </c>
      <c r="H2543" s="5">
        <v>2768.7914999999998</v>
      </c>
      <c r="I2543" s="6"/>
    </row>
    <row r="2544" spans="2:9" x14ac:dyDescent="0.15">
      <c r="B2544" s="4">
        <v>107</v>
      </c>
      <c r="C2544" s="5">
        <v>355153</v>
      </c>
      <c r="D2544" s="5">
        <v>13153</v>
      </c>
      <c r="E2544" s="5">
        <v>9379</v>
      </c>
      <c r="F2544" s="5">
        <v>16707</v>
      </c>
      <c r="G2544" s="5">
        <v>27</v>
      </c>
      <c r="H2544" s="5">
        <v>1762.2695000000001</v>
      </c>
      <c r="I2544" s="6"/>
    </row>
    <row r="2545" spans="1:9" x14ac:dyDescent="0.15">
      <c r="B2545" s="4">
        <v>108</v>
      </c>
      <c r="C2545" s="5">
        <v>791166</v>
      </c>
      <c r="D2545" s="5">
        <v>18837</v>
      </c>
      <c r="E2545" s="5">
        <v>12899</v>
      </c>
      <c r="F2545" s="5">
        <v>27875</v>
      </c>
      <c r="G2545" s="5">
        <v>42</v>
      </c>
      <c r="H2545" s="5">
        <v>4086.08</v>
      </c>
      <c r="I2545" s="6"/>
    </row>
    <row r="2546" spans="1:9" x14ac:dyDescent="0.15">
      <c r="B2546" s="4">
        <v>109</v>
      </c>
      <c r="C2546" s="5">
        <v>491255</v>
      </c>
      <c r="D2546" s="5">
        <v>16939</v>
      </c>
      <c r="E2546" s="5">
        <v>13091</v>
      </c>
      <c r="F2546" s="5">
        <v>22019</v>
      </c>
      <c r="G2546" s="5">
        <v>29</v>
      </c>
      <c r="H2546" s="5">
        <v>2660.47</v>
      </c>
      <c r="I2546" s="6"/>
    </row>
    <row r="2547" spans="1:9" x14ac:dyDescent="0.15">
      <c r="B2547" s="4">
        <v>110</v>
      </c>
      <c r="C2547" s="5">
        <v>215015</v>
      </c>
      <c r="D2547" s="5">
        <v>16539</v>
      </c>
      <c r="E2547" s="5">
        <v>13763</v>
      </c>
      <c r="F2547" s="5">
        <v>18819</v>
      </c>
      <c r="G2547" s="5">
        <v>13</v>
      </c>
      <c r="H2547" s="5">
        <v>1733.9727</v>
      </c>
      <c r="I2547" s="6"/>
    </row>
    <row r="2548" spans="1:9" x14ac:dyDescent="0.15">
      <c r="B2548" s="4">
        <v>111</v>
      </c>
      <c r="C2548" s="5">
        <v>293844</v>
      </c>
      <c r="D2548" s="5">
        <v>10494</v>
      </c>
      <c r="E2548" s="5">
        <v>7235</v>
      </c>
      <c r="F2548" s="5">
        <v>15715</v>
      </c>
      <c r="G2548" s="5">
        <v>28</v>
      </c>
      <c r="H2548" s="5">
        <v>2550.7197000000001</v>
      </c>
      <c r="I2548" s="6"/>
    </row>
    <row r="2549" spans="1:9" x14ac:dyDescent="0.15">
      <c r="B2549" s="4">
        <v>112</v>
      </c>
      <c r="C2549" s="5">
        <v>154838</v>
      </c>
      <c r="D2549" s="5">
        <v>8602</v>
      </c>
      <c r="E2549" s="5">
        <v>5475</v>
      </c>
      <c r="F2549" s="5">
        <v>10819</v>
      </c>
      <c r="G2549" s="5">
        <v>18</v>
      </c>
      <c r="H2549" s="5">
        <v>1490.5753999999999</v>
      </c>
      <c r="I2549" s="6"/>
    </row>
    <row r="2550" spans="1:9" x14ac:dyDescent="0.15">
      <c r="B2550" s="4">
        <v>113</v>
      </c>
      <c r="C2550" s="5">
        <v>292901</v>
      </c>
      <c r="D2550" s="5">
        <v>12734</v>
      </c>
      <c r="E2550" s="5">
        <v>8995</v>
      </c>
      <c r="F2550" s="5">
        <v>17123</v>
      </c>
      <c r="G2550" s="5">
        <v>23</v>
      </c>
      <c r="H2550" s="5">
        <v>2405.585</v>
      </c>
      <c r="I2550" s="6"/>
    </row>
    <row r="2551" spans="1:9" x14ac:dyDescent="0.15">
      <c r="B2551" s="4">
        <v>114</v>
      </c>
      <c r="C2551" s="5">
        <v>220284</v>
      </c>
      <c r="D2551" s="5">
        <v>11014</v>
      </c>
      <c r="E2551" s="5">
        <v>9635</v>
      </c>
      <c r="F2551" s="5">
        <v>12515</v>
      </c>
      <c r="G2551" s="5">
        <v>20</v>
      </c>
      <c r="H2551" s="5">
        <v>810.86689999999999</v>
      </c>
      <c r="I2551" s="6"/>
    </row>
    <row r="2552" spans="1:9" x14ac:dyDescent="0.15">
      <c r="A2552" s="6"/>
      <c r="B2552" s="4">
        <v>115</v>
      </c>
      <c r="C2552" s="5">
        <v>384442</v>
      </c>
      <c r="D2552" s="5">
        <v>12814</v>
      </c>
      <c r="E2552" s="5">
        <v>10051</v>
      </c>
      <c r="F2552" s="5">
        <v>15875</v>
      </c>
      <c r="G2552" s="5">
        <v>30</v>
      </c>
      <c r="H2552" s="5">
        <v>1526.4873</v>
      </c>
      <c r="I2552" s="6"/>
    </row>
    <row r="2553" spans="1:9" x14ac:dyDescent="0.15">
      <c r="A2553" s="11"/>
      <c r="B2553" s="4">
        <v>116</v>
      </c>
      <c r="C2553" s="5">
        <v>444084</v>
      </c>
      <c r="D2553" s="5">
        <v>7401</v>
      </c>
      <c r="E2553" s="5">
        <v>2275</v>
      </c>
      <c r="F2553" s="5">
        <v>14755</v>
      </c>
      <c r="G2553" s="5">
        <v>60</v>
      </c>
      <c r="H2553" s="5">
        <v>3195.7656000000002</v>
      </c>
      <c r="I2553" s="6"/>
    </row>
    <row r="2554" spans="1:9" x14ac:dyDescent="0.15">
      <c r="B2554" s="4">
        <v>117</v>
      </c>
      <c r="C2554" s="5">
        <v>267435</v>
      </c>
      <c r="D2554" s="5">
        <v>10697</v>
      </c>
      <c r="E2554" s="5">
        <v>7779</v>
      </c>
      <c r="F2554" s="5">
        <v>13539</v>
      </c>
      <c r="G2554" s="5">
        <v>25</v>
      </c>
      <c r="H2554" s="5">
        <v>1441.9541999999999</v>
      </c>
      <c r="I2554" s="6"/>
    </row>
    <row r="2555" spans="1:9" x14ac:dyDescent="0.15">
      <c r="B2555" s="4">
        <v>118</v>
      </c>
      <c r="C2555" s="5">
        <v>232695</v>
      </c>
      <c r="D2555" s="5">
        <v>8023</v>
      </c>
      <c r="E2555" s="5">
        <v>4867</v>
      </c>
      <c r="F2555" s="5">
        <v>12227</v>
      </c>
      <c r="G2555" s="5">
        <v>29</v>
      </c>
      <c r="H2555" s="5">
        <v>2241.9630999999999</v>
      </c>
      <c r="I2555" s="6"/>
    </row>
    <row r="2556" spans="1:9" x14ac:dyDescent="0.15">
      <c r="B2556" s="4">
        <v>119</v>
      </c>
      <c r="C2556" s="5">
        <v>299840</v>
      </c>
      <c r="D2556" s="5">
        <v>9370</v>
      </c>
      <c r="E2556" s="5">
        <v>4899</v>
      </c>
      <c r="F2556" s="5">
        <v>13923</v>
      </c>
      <c r="G2556" s="5">
        <v>32</v>
      </c>
      <c r="H2556" s="5">
        <v>2347.605</v>
      </c>
      <c r="I2556" s="6"/>
    </row>
    <row r="2557" spans="1:9" x14ac:dyDescent="0.15">
      <c r="B2557" s="4">
        <v>120</v>
      </c>
      <c r="C2557" s="5">
        <v>1485121</v>
      </c>
      <c r="D2557" s="5">
        <v>19801</v>
      </c>
      <c r="E2557" s="5">
        <v>10179</v>
      </c>
      <c r="F2557" s="5">
        <v>28707</v>
      </c>
      <c r="G2557" s="5">
        <v>75</v>
      </c>
      <c r="H2557" s="5">
        <v>5245.0079999999998</v>
      </c>
      <c r="I2557" s="6"/>
    </row>
    <row r="2558" spans="1:9" x14ac:dyDescent="0.15">
      <c r="B2558" s="4">
        <v>121</v>
      </c>
      <c r="C2558" s="5">
        <v>159696</v>
      </c>
      <c r="D2558" s="5">
        <v>9981</v>
      </c>
      <c r="E2558" s="5">
        <v>8291</v>
      </c>
      <c r="F2558" s="5">
        <v>12579</v>
      </c>
      <c r="G2558" s="5">
        <v>16</v>
      </c>
      <c r="H2558" s="5">
        <v>1062.4268999999999</v>
      </c>
      <c r="I2558" s="6"/>
    </row>
    <row r="2559" spans="1:9" x14ac:dyDescent="0.15">
      <c r="B2559" s="4">
        <v>122</v>
      </c>
      <c r="C2559" s="5">
        <v>269000</v>
      </c>
      <c r="D2559" s="5">
        <v>11208</v>
      </c>
      <c r="E2559" s="5">
        <v>6851</v>
      </c>
      <c r="F2559" s="5">
        <v>14403</v>
      </c>
      <c r="G2559" s="5">
        <v>24</v>
      </c>
      <c r="H2559" s="5">
        <v>2325.3629999999998</v>
      </c>
      <c r="I2559" s="6"/>
    </row>
    <row r="2560" spans="1:9" x14ac:dyDescent="0.15">
      <c r="B2560" s="4">
        <v>123</v>
      </c>
      <c r="C2560" s="5">
        <v>123958</v>
      </c>
      <c r="D2560" s="5">
        <v>6886</v>
      </c>
      <c r="E2560" s="5">
        <v>5027</v>
      </c>
      <c r="F2560" s="5">
        <v>9123</v>
      </c>
      <c r="G2560" s="5">
        <v>18</v>
      </c>
      <c r="H2560" s="5">
        <v>1235.26</v>
      </c>
      <c r="I2560" s="6"/>
    </row>
    <row r="2561" spans="2:9" x14ac:dyDescent="0.15">
      <c r="B2561" s="4">
        <v>124</v>
      </c>
      <c r="C2561" s="5">
        <v>376416</v>
      </c>
      <c r="D2561" s="5">
        <v>11763</v>
      </c>
      <c r="E2561" s="5">
        <v>7779</v>
      </c>
      <c r="F2561" s="5">
        <v>17123</v>
      </c>
      <c r="G2561" s="5">
        <v>32</v>
      </c>
      <c r="H2561" s="5">
        <v>2758.5938000000001</v>
      </c>
      <c r="I2561" s="6"/>
    </row>
    <row r="2562" spans="2:9" x14ac:dyDescent="0.15">
      <c r="B2562" s="4">
        <v>125</v>
      </c>
      <c r="C2562" s="5">
        <v>521278</v>
      </c>
      <c r="D2562" s="5">
        <v>12411</v>
      </c>
      <c r="E2562" s="5">
        <v>5187</v>
      </c>
      <c r="F2562" s="5">
        <v>20675</v>
      </c>
      <c r="G2562" s="5">
        <v>42</v>
      </c>
      <c r="H2562" s="5">
        <v>4176.7637000000004</v>
      </c>
      <c r="I2562" s="6"/>
    </row>
    <row r="2563" spans="2:9" x14ac:dyDescent="0.15">
      <c r="B2563" s="4">
        <v>126</v>
      </c>
      <c r="C2563" s="5">
        <v>86052</v>
      </c>
      <c r="D2563" s="5">
        <v>7171</v>
      </c>
      <c r="E2563" s="5">
        <v>5539</v>
      </c>
      <c r="F2563" s="5">
        <v>8131</v>
      </c>
      <c r="G2563" s="5">
        <v>12</v>
      </c>
      <c r="H2563" s="5">
        <v>848.28814999999997</v>
      </c>
      <c r="I2563" s="6"/>
    </row>
    <row r="2564" spans="2:9" x14ac:dyDescent="0.15">
      <c r="B2564" s="4">
        <v>127</v>
      </c>
      <c r="C2564" s="5">
        <v>212366</v>
      </c>
      <c r="D2564" s="5">
        <v>8167</v>
      </c>
      <c r="E2564" s="5">
        <v>4483</v>
      </c>
      <c r="F2564" s="5">
        <v>11491</v>
      </c>
      <c r="G2564" s="5">
        <v>26</v>
      </c>
      <c r="H2564" s="5">
        <v>1991.8235999999999</v>
      </c>
      <c r="I2564" s="6"/>
    </row>
    <row r="2565" spans="2:9" x14ac:dyDescent="0.15">
      <c r="B2565" s="4">
        <v>128</v>
      </c>
      <c r="C2565" s="5">
        <v>216814</v>
      </c>
      <c r="D2565" s="5">
        <v>8339</v>
      </c>
      <c r="E2565" s="5">
        <v>5507</v>
      </c>
      <c r="F2565" s="5">
        <v>11811</v>
      </c>
      <c r="G2565" s="5">
        <v>26</v>
      </c>
      <c r="H2565" s="5">
        <v>1941.2003</v>
      </c>
      <c r="I2565" s="6"/>
    </row>
    <row r="2566" spans="2:9" x14ac:dyDescent="0.15">
      <c r="B2566" s="4">
        <v>129</v>
      </c>
      <c r="C2566" s="5">
        <v>101194</v>
      </c>
      <c r="D2566" s="5">
        <v>7228</v>
      </c>
      <c r="E2566" s="5">
        <v>4483</v>
      </c>
      <c r="F2566" s="5">
        <v>8803</v>
      </c>
      <c r="G2566" s="5">
        <v>14</v>
      </c>
      <c r="H2566" s="5">
        <v>1161.3417999999999</v>
      </c>
      <c r="I2566" s="6"/>
    </row>
    <row r="2567" spans="2:9" x14ac:dyDescent="0.15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15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15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15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15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15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15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15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15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15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15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15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15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15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15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15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15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15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15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15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15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15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15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15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15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15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15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15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15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15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15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15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15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15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15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15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15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15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15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15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15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15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15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15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15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15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15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15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15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15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15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15">
      <c r="B2618" s="4">
        <v>181</v>
      </c>
      <c r="I2618" s="6"/>
    </row>
    <row r="2619" spans="1:10" x14ac:dyDescent="0.15">
      <c r="A2619" s="14" t="s">
        <v>10</v>
      </c>
      <c r="B2619" s="3">
        <v>129</v>
      </c>
      <c r="I2619" s="6"/>
    </row>
    <row r="2620" spans="1:10" x14ac:dyDescent="0.15">
      <c r="A2620" t="s">
        <v>67</v>
      </c>
      <c r="B2620" s="15"/>
      <c r="C2620" s="8">
        <f>AVERAGE(C2438:C2618)</f>
        <v>354211.96124031011</v>
      </c>
      <c r="D2620" s="8"/>
      <c r="E2620" s="8"/>
      <c r="F2620" s="8"/>
      <c r="G2620" s="8"/>
      <c r="H2620" s="8"/>
      <c r="I2620" s="9"/>
      <c r="J2620" s="17">
        <f>AVERAGE(D2438:D2618)</f>
        <v>12856.217054263567</v>
      </c>
    </row>
    <row r="2621" spans="1:10" x14ac:dyDescent="0.15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15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15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15">
      <c r="B2624" s="4"/>
      <c r="C2624" s="16"/>
      <c r="D2624" s="16"/>
      <c r="E2624" s="16"/>
      <c r="F2624" s="16"/>
      <c r="G2624" s="16"/>
      <c r="H2624" s="16"/>
      <c r="I2624" s="18"/>
    </row>
    <row r="2625" spans="1:9" x14ac:dyDescent="0.15">
      <c r="A2625" s="6"/>
      <c r="B2625" s="16">
        <v>1</v>
      </c>
      <c r="C2625" s="16">
        <v>765968</v>
      </c>
      <c r="D2625" s="16">
        <v>13678</v>
      </c>
      <c r="E2625" s="16">
        <v>7622</v>
      </c>
      <c r="F2625" s="16">
        <v>23494</v>
      </c>
      <c r="G2625" s="16">
        <v>56</v>
      </c>
      <c r="H2625" s="16">
        <v>4211.9775</v>
      </c>
      <c r="I2625" s="18"/>
    </row>
    <row r="2626" spans="1:9" x14ac:dyDescent="0.15">
      <c r="A2626" s="6"/>
      <c r="B2626" s="16">
        <v>2</v>
      </c>
      <c r="C2626" s="16">
        <v>349520</v>
      </c>
      <c r="D2626" s="16">
        <v>8738</v>
      </c>
      <c r="E2626" s="16">
        <v>6086</v>
      </c>
      <c r="F2626" s="16">
        <v>12934</v>
      </c>
      <c r="G2626" s="16">
        <v>40</v>
      </c>
      <c r="H2626" s="16">
        <v>2001.1721</v>
      </c>
      <c r="I2626" s="18"/>
    </row>
    <row r="2627" spans="1:9" x14ac:dyDescent="0.15">
      <c r="A2627" s="6"/>
      <c r="B2627" s="16">
        <v>3</v>
      </c>
      <c r="C2627" s="16">
        <v>311744</v>
      </c>
      <c r="D2627" s="16">
        <v>9742</v>
      </c>
      <c r="E2627" s="16">
        <v>7110</v>
      </c>
      <c r="F2627" s="16">
        <v>12774</v>
      </c>
      <c r="G2627" s="16">
        <v>32</v>
      </c>
      <c r="H2627" s="16">
        <v>1504.9550999999999</v>
      </c>
      <c r="I2627" s="18"/>
    </row>
    <row r="2628" spans="1:9" x14ac:dyDescent="0.15">
      <c r="A2628" s="6"/>
      <c r="B2628" s="16">
        <v>4</v>
      </c>
      <c r="C2628" s="16">
        <v>340972</v>
      </c>
      <c r="D2628" s="16">
        <v>10028</v>
      </c>
      <c r="E2628" s="16">
        <v>5286</v>
      </c>
      <c r="F2628" s="16">
        <v>14822</v>
      </c>
      <c r="G2628" s="16">
        <v>34</v>
      </c>
      <c r="H2628" s="16">
        <v>2435.3373999999999</v>
      </c>
      <c r="I2628" s="18"/>
    </row>
    <row r="2629" spans="1:9" x14ac:dyDescent="0.15">
      <c r="A2629" s="6"/>
      <c r="B2629" s="16">
        <v>5</v>
      </c>
      <c r="C2629" s="16">
        <v>470068</v>
      </c>
      <c r="D2629" s="16">
        <v>10218</v>
      </c>
      <c r="E2629" s="16">
        <v>7206</v>
      </c>
      <c r="F2629" s="16">
        <v>14406</v>
      </c>
      <c r="G2629" s="16">
        <v>46</v>
      </c>
      <c r="H2629" s="16">
        <v>1888.8252</v>
      </c>
      <c r="I2629" s="18"/>
    </row>
    <row r="2630" spans="1:9" x14ac:dyDescent="0.15">
      <c r="A2630" s="6"/>
      <c r="B2630" s="16">
        <v>6</v>
      </c>
      <c r="C2630" s="16">
        <v>294564</v>
      </c>
      <c r="D2630" s="16">
        <v>7751</v>
      </c>
      <c r="E2630" s="16">
        <v>5510</v>
      </c>
      <c r="F2630" s="16">
        <v>10662</v>
      </c>
      <c r="G2630" s="16">
        <v>38</v>
      </c>
      <c r="H2630" s="16">
        <v>1513.4552000000001</v>
      </c>
      <c r="I2630" s="18"/>
    </row>
    <row r="2631" spans="1:9" x14ac:dyDescent="0.15">
      <c r="A2631" s="6"/>
      <c r="B2631" s="16">
        <v>7</v>
      </c>
      <c r="C2631" s="16">
        <v>305132</v>
      </c>
      <c r="D2631" s="16">
        <v>8974</v>
      </c>
      <c r="E2631" s="16">
        <v>5254</v>
      </c>
      <c r="F2631" s="16">
        <v>12294</v>
      </c>
      <c r="G2631" s="16">
        <v>34</v>
      </c>
      <c r="H2631" s="16">
        <v>1868.3694</v>
      </c>
      <c r="I2631" s="18"/>
    </row>
    <row r="2632" spans="1:9" x14ac:dyDescent="0.15">
      <c r="A2632" s="6"/>
      <c r="B2632" s="16">
        <v>8</v>
      </c>
      <c r="C2632" s="16">
        <v>400938</v>
      </c>
      <c r="D2632" s="16">
        <v>10280</v>
      </c>
      <c r="E2632" s="16">
        <v>6470</v>
      </c>
      <c r="F2632" s="16">
        <v>13894</v>
      </c>
      <c r="G2632" s="16">
        <v>39</v>
      </c>
      <c r="H2632" s="16">
        <v>1860.3267000000001</v>
      </c>
      <c r="I2632" s="18"/>
    </row>
    <row r="2633" spans="1:9" x14ac:dyDescent="0.15">
      <c r="A2633" s="6"/>
      <c r="B2633" s="16">
        <v>9</v>
      </c>
      <c r="C2633" s="16">
        <v>708458</v>
      </c>
      <c r="D2633" s="16">
        <v>12881</v>
      </c>
      <c r="E2633" s="16">
        <v>7366</v>
      </c>
      <c r="F2633" s="16">
        <v>20710</v>
      </c>
      <c r="G2633" s="16">
        <v>55</v>
      </c>
      <c r="H2633" s="16">
        <v>3532.6444999999999</v>
      </c>
      <c r="I2633" s="18"/>
    </row>
    <row r="2634" spans="1:9" x14ac:dyDescent="0.15">
      <c r="A2634" s="6"/>
      <c r="B2634" s="16">
        <v>10</v>
      </c>
      <c r="C2634" s="16">
        <v>640858</v>
      </c>
      <c r="D2634" s="16">
        <v>13635</v>
      </c>
      <c r="E2634" s="16">
        <v>7974</v>
      </c>
      <c r="F2634" s="16">
        <v>18758</v>
      </c>
      <c r="G2634" s="16">
        <v>47</v>
      </c>
      <c r="H2634" s="16">
        <v>2671.0255999999999</v>
      </c>
      <c r="I2634" s="18"/>
    </row>
    <row r="2635" spans="1:9" x14ac:dyDescent="0.15">
      <c r="A2635" s="6"/>
      <c r="B2635" s="16">
        <v>11</v>
      </c>
      <c r="C2635" s="16">
        <v>614502</v>
      </c>
      <c r="D2635" s="16">
        <v>12540</v>
      </c>
      <c r="E2635" s="16">
        <v>6438</v>
      </c>
      <c r="F2635" s="16">
        <v>19750</v>
      </c>
      <c r="G2635" s="16">
        <v>49</v>
      </c>
      <c r="H2635" s="16">
        <v>3664.9726999999998</v>
      </c>
      <c r="I2635" s="18"/>
    </row>
    <row r="2636" spans="1:9" x14ac:dyDescent="0.15">
      <c r="A2636" s="6"/>
      <c r="B2636" s="5">
        <v>12</v>
      </c>
      <c r="C2636" s="16">
        <v>417484</v>
      </c>
      <c r="D2636" s="16">
        <v>12278</v>
      </c>
      <c r="E2636" s="16">
        <v>8678</v>
      </c>
      <c r="F2636" s="16">
        <v>17382</v>
      </c>
      <c r="G2636" s="16">
        <v>34</v>
      </c>
      <c r="H2636" s="16">
        <v>2433.3042</v>
      </c>
      <c r="I2636" s="18"/>
    </row>
    <row r="2637" spans="1:9" x14ac:dyDescent="0.15">
      <c r="B2637" s="4">
        <v>13</v>
      </c>
      <c r="C2637" s="16">
        <v>471072</v>
      </c>
      <c r="D2637" s="16">
        <v>9814</v>
      </c>
      <c r="E2637" s="16">
        <v>7494</v>
      </c>
      <c r="F2637" s="16">
        <v>12998</v>
      </c>
      <c r="G2637" s="16">
        <v>48</v>
      </c>
      <c r="H2637" s="16">
        <v>1337.06</v>
      </c>
      <c r="I2637" s="18"/>
    </row>
    <row r="2638" spans="1:9" x14ac:dyDescent="0.15">
      <c r="B2638" s="4">
        <v>14</v>
      </c>
      <c r="C2638" s="16">
        <v>445034</v>
      </c>
      <c r="D2638" s="16">
        <v>11411</v>
      </c>
      <c r="E2638" s="16">
        <v>7846</v>
      </c>
      <c r="F2638" s="16">
        <v>15270</v>
      </c>
      <c r="G2638" s="16">
        <v>39</v>
      </c>
      <c r="H2638" s="16">
        <v>1835.4242999999999</v>
      </c>
      <c r="I2638" s="18"/>
    </row>
    <row r="2639" spans="1:9" x14ac:dyDescent="0.15">
      <c r="B2639" s="4">
        <v>15</v>
      </c>
      <c r="C2639" s="16">
        <v>423294</v>
      </c>
      <c r="D2639" s="16">
        <v>11440</v>
      </c>
      <c r="E2639" s="16">
        <v>9670</v>
      </c>
      <c r="F2639" s="16">
        <v>14630</v>
      </c>
      <c r="G2639" s="16">
        <v>37</v>
      </c>
      <c r="H2639" s="16">
        <v>1228.8457000000001</v>
      </c>
      <c r="I2639" s="18"/>
    </row>
    <row r="2640" spans="1:9" x14ac:dyDescent="0.15">
      <c r="B2640" s="4">
        <v>16</v>
      </c>
      <c r="C2640" s="16">
        <v>424414</v>
      </c>
      <c r="D2640" s="16">
        <v>11470</v>
      </c>
      <c r="E2640" s="16">
        <v>8454</v>
      </c>
      <c r="F2640" s="16">
        <v>16102</v>
      </c>
      <c r="G2640" s="16">
        <v>37</v>
      </c>
      <c r="H2640" s="16">
        <v>1950.5227</v>
      </c>
      <c r="I2640" s="18"/>
    </row>
    <row r="2641" spans="1:9" x14ac:dyDescent="0.15">
      <c r="B2641" s="4">
        <v>17</v>
      </c>
      <c r="C2641" s="16">
        <v>733496</v>
      </c>
      <c r="D2641" s="16">
        <v>14105</v>
      </c>
      <c r="E2641" s="16">
        <v>8358</v>
      </c>
      <c r="F2641" s="16">
        <v>21894</v>
      </c>
      <c r="G2641" s="16">
        <v>52</v>
      </c>
      <c r="H2641" s="16">
        <v>3750.7550999999999</v>
      </c>
      <c r="I2641" s="18"/>
    </row>
    <row r="2642" spans="1:9" x14ac:dyDescent="0.15">
      <c r="B2642" s="4">
        <v>18</v>
      </c>
      <c r="C2642" s="16">
        <v>242250</v>
      </c>
      <c r="D2642" s="16">
        <v>10532</v>
      </c>
      <c r="E2642" s="16">
        <v>8838</v>
      </c>
      <c r="F2642" s="16">
        <v>12582</v>
      </c>
      <c r="G2642" s="16">
        <v>23</v>
      </c>
      <c r="H2642" s="16">
        <v>948.31590000000006</v>
      </c>
      <c r="I2642" s="18"/>
    </row>
    <row r="2643" spans="1:9" x14ac:dyDescent="0.15">
      <c r="B2643" s="4">
        <v>19</v>
      </c>
      <c r="C2643" s="16">
        <v>414400</v>
      </c>
      <c r="D2643" s="16">
        <v>12950</v>
      </c>
      <c r="E2643" s="16">
        <v>10118</v>
      </c>
      <c r="F2643" s="16">
        <v>16294</v>
      </c>
      <c r="G2643" s="16">
        <v>32</v>
      </c>
      <c r="H2643" s="16">
        <v>1751.7697000000001</v>
      </c>
      <c r="I2643" s="18"/>
    </row>
    <row r="2644" spans="1:9" x14ac:dyDescent="0.15">
      <c r="B2644" s="4">
        <v>20</v>
      </c>
      <c r="C2644" s="16">
        <v>500670</v>
      </c>
      <c r="D2644" s="16">
        <v>13531</v>
      </c>
      <c r="E2644" s="16">
        <v>10374</v>
      </c>
      <c r="F2644" s="16">
        <v>17766</v>
      </c>
      <c r="G2644" s="16">
        <v>37</v>
      </c>
      <c r="H2644" s="16">
        <v>1940.8651</v>
      </c>
      <c r="I2644" s="18"/>
    </row>
    <row r="2645" spans="1:9" x14ac:dyDescent="0.15">
      <c r="B2645" s="4">
        <v>21</v>
      </c>
      <c r="C2645" s="16">
        <v>713122</v>
      </c>
      <c r="D2645" s="16">
        <v>16584</v>
      </c>
      <c r="E2645" s="16">
        <v>8582</v>
      </c>
      <c r="F2645" s="16">
        <v>25542</v>
      </c>
      <c r="G2645" s="16">
        <v>43</v>
      </c>
      <c r="H2645" s="16">
        <v>5140.1570000000002</v>
      </c>
      <c r="I2645" s="18"/>
    </row>
    <row r="2646" spans="1:9" x14ac:dyDescent="0.15">
      <c r="B2646" s="4">
        <v>22</v>
      </c>
      <c r="C2646" s="16">
        <v>500422</v>
      </c>
      <c r="D2646" s="16">
        <v>15164</v>
      </c>
      <c r="E2646" s="16">
        <v>10246</v>
      </c>
      <c r="F2646" s="16">
        <v>20454</v>
      </c>
      <c r="G2646" s="16">
        <v>33</v>
      </c>
      <c r="H2646" s="16">
        <v>2645.3213000000001</v>
      </c>
      <c r="I2646" s="18"/>
    </row>
    <row r="2647" spans="1:9" x14ac:dyDescent="0.15">
      <c r="B2647" s="4">
        <v>23</v>
      </c>
      <c r="C2647" s="16">
        <v>541468</v>
      </c>
      <c r="D2647" s="16">
        <v>12892</v>
      </c>
      <c r="E2647" s="16">
        <v>8550</v>
      </c>
      <c r="F2647" s="16">
        <v>20038</v>
      </c>
      <c r="G2647" s="16">
        <v>42</v>
      </c>
      <c r="H2647" s="16">
        <v>2894.7777999999998</v>
      </c>
      <c r="I2647" s="18"/>
    </row>
    <row r="2648" spans="1:9" x14ac:dyDescent="0.15">
      <c r="B2648" s="4">
        <v>24</v>
      </c>
      <c r="C2648" s="16">
        <v>438444</v>
      </c>
      <c r="D2648" s="16">
        <v>12895</v>
      </c>
      <c r="E2648" s="16">
        <v>10118</v>
      </c>
      <c r="F2648" s="16">
        <v>16134</v>
      </c>
      <c r="G2648" s="16">
        <v>34</v>
      </c>
      <c r="H2648" s="16">
        <v>1512.5845999999999</v>
      </c>
      <c r="I2648" s="18"/>
    </row>
    <row r="2649" spans="1:9" x14ac:dyDescent="0.15">
      <c r="B2649" s="4">
        <v>25</v>
      </c>
      <c r="C2649" s="16">
        <v>425996</v>
      </c>
      <c r="D2649" s="16">
        <v>12529</v>
      </c>
      <c r="E2649" s="16">
        <v>9222</v>
      </c>
      <c r="F2649" s="16">
        <v>16838</v>
      </c>
      <c r="G2649" s="16">
        <v>34</v>
      </c>
      <c r="H2649" s="16">
        <v>2161.1455000000001</v>
      </c>
      <c r="I2649" s="18"/>
    </row>
    <row r="2650" spans="1:9" x14ac:dyDescent="0.15">
      <c r="B2650" s="4">
        <v>26</v>
      </c>
      <c r="C2650" s="16">
        <v>419060</v>
      </c>
      <c r="D2650" s="16">
        <v>13968</v>
      </c>
      <c r="E2650" s="16">
        <v>11142</v>
      </c>
      <c r="F2650" s="16">
        <v>17094</v>
      </c>
      <c r="G2650" s="16">
        <v>30</v>
      </c>
      <c r="H2650" s="16">
        <v>1708.0913</v>
      </c>
      <c r="I2650" s="18"/>
    </row>
    <row r="2651" spans="1:9" x14ac:dyDescent="0.15">
      <c r="B2651" s="4">
        <v>27</v>
      </c>
      <c r="C2651" s="16">
        <v>507832</v>
      </c>
      <c r="D2651" s="16">
        <v>14106</v>
      </c>
      <c r="E2651" s="16">
        <v>9446</v>
      </c>
      <c r="F2651" s="16">
        <v>19110</v>
      </c>
      <c r="G2651" s="16">
        <v>36</v>
      </c>
      <c r="H2651" s="16">
        <v>2579.9810000000002</v>
      </c>
      <c r="I2651" s="18"/>
    </row>
    <row r="2652" spans="1:9" x14ac:dyDescent="0.15">
      <c r="B2652" s="4">
        <v>28</v>
      </c>
      <c r="C2652" s="16">
        <v>257406</v>
      </c>
      <c r="D2652" s="16">
        <v>12257</v>
      </c>
      <c r="E2652" s="16">
        <v>10886</v>
      </c>
      <c r="F2652" s="16">
        <v>14054</v>
      </c>
      <c r="G2652" s="16">
        <v>21</v>
      </c>
      <c r="H2652" s="16">
        <v>876.84014999999999</v>
      </c>
      <c r="I2652" s="18"/>
    </row>
    <row r="2653" spans="1:9" x14ac:dyDescent="0.15">
      <c r="B2653" s="4">
        <v>29</v>
      </c>
      <c r="C2653" s="16">
        <v>460882</v>
      </c>
      <c r="D2653" s="16">
        <v>13168</v>
      </c>
      <c r="E2653" s="16">
        <v>10534</v>
      </c>
      <c r="F2653" s="16">
        <v>16198</v>
      </c>
      <c r="G2653" s="16">
        <v>35</v>
      </c>
      <c r="H2653" s="16">
        <v>1489.1031</v>
      </c>
      <c r="I2653" s="18"/>
    </row>
    <row r="2654" spans="1:9" x14ac:dyDescent="0.15">
      <c r="B2654" s="4">
        <v>30</v>
      </c>
      <c r="C2654" s="16">
        <v>394508</v>
      </c>
      <c r="D2654" s="16">
        <v>11603</v>
      </c>
      <c r="E2654" s="16">
        <v>8774</v>
      </c>
      <c r="F2654" s="16">
        <v>15590</v>
      </c>
      <c r="G2654" s="16">
        <v>34</v>
      </c>
      <c r="H2654" s="16">
        <v>1517.9975999999999</v>
      </c>
      <c r="I2654" s="18"/>
    </row>
    <row r="2655" spans="1:9" x14ac:dyDescent="0.15">
      <c r="A2655" s="6"/>
      <c r="B2655" s="4">
        <v>31</v>
      </c>
      <c r="C2655" s="16">
        <v>461052</v>
      </c>
      <c r="D2655" s="16">
        <v>10977</v>
      </c>
      <c r="E2655" s="16">
        <v>6598</v>
      </c>
      <c r="F2655" s="16">
        <v>15462</v>
      </c>
      <c r="G2655" s="16">
        <v>42</v>
      </c>
      <c r="H2655" s="16">
        <v>2238.0880999999999</v>
      </c>
      <c r="I2655" s="18"/>
    </row>
    <row r="2656" spans="1:9" x14ac:dyDescent="0.15">
      <c r="A2656" s="11"/>
      <c r="B2656" s="5">
        <v>32</v>
      </c>
      <c r="C2656" s="16">
        <v>544150</v>
      </c>
      <c r="D2656" s="16">
        <v>13271</v>
      </c>
      <c r="E2656" s="16">
        <v>9862</v>
      </c>
      <c r="F2656" s="16">
        <v>17734</v>
      </c>
      <c r="G2656" s="16">
        <v>41</v>
      </c>
      <c r="H2656" s="16">
        <v>2298.5383000000002</v>
      </c>
      <c r="I2656" s="18"/>
    </row>
    <row r="2657" spans="2:9" x14ac:dyDescent="0.15">
      <c r="B2657" s="4">
        <v>33</v>
      </c>
      <c r="C2657" s="16">
        <v>521160</v>
      </c>
      <c r="D2657" s="16">
        <v>11844</v>
      </c>
      <c r="E2657" s="16">
        <v>6822</v>
      </c>
      <c r="F2657" s="16">
        <v>16550</v>
      </c>
      <c r="G2657" s="16">
        <v>44</v>
      </c>
      <c r="H2657" s="16">
        <v>2617.6747999999998</v>
      </c>
      <c r="I2657" s="18"/>
    </row>
    <row r="2658" spans="2:9" x14ac:dyDescent="0.15">
      <c r="B2658" s="4">
        <v>34</v>
      </c>
      <c r="C2658" s="16">
        <v>553610</v>
      </c>
      <c r="D2658" s="16">
        <v>14195</v>
      </c>
      <c r="E2658" s="16">
        <v>9510</v>
      </c>
      <c r="F2658" s="16">
        <v>21158</v>
      </c>
      <c r="G2658" s="16">
        <v>39</v>
      </c>
      <c r="H2658" s="16">
        <v>3110.6923999999999</v>
      </c>
      <c r="I2658" s="18"/>
    </row>
    <row r="2659" spans="2:9" x14ac:dyDescent="0.15">
      <c r="B2659" s="4">
        <v>35</v>
      </c>
      <c r="C2659" s="16">
        <v>323656</v>
      </c>
      <c r="D2659" s="16">
        <v>11559</v>
      </c>
      <c r="E2659" s="16">
        <v>8774</v>
      </c>
      <c r="F2659" s="16">
        <v>14278</v>
      </c>
      <c r="G2659" s="16">
        <v>28</v>
      </c>
      <c r="H2659" s="16">
        <v>1415.1595</v>
      </c>
      <c r="I2659" s="18"/>
    </row>
    <row r="2660" spans="2:9" x14ac:dyDescent="0.15">
      <c r="B2660" s="4">
        <v>36</v>
      </c>
      <c r="C2660" s="16">
        <v>225418</v>
      </c>
      <c r="D2660" s="16">
        <v>9800</v>
      </c>
      <c r="E2660" s="16">
        <v>7526</v>
      </c>
      <c r="F2660" s="16">
        <v>13222</v>
      </c>
      <c r="G2660" s="16">
        <v>23</v>
      </c>
      <c r="H2660" s="16">
        <v>1549.1233</v>
      </c>
      <c r="I2660" s="18"/>
    </row>
    <row r="2661" spans="2:9" x14ac:dyDescent="0.15">
      <c r="B2661" s="4">
        <v>37</v>
      </c>
      <c r="C2661" s="16">
        <v>364728</v>
      </c>
      <c r="D2661" s="16">
        <v>10131</v>
      </c>
      <c r="E2661" s="16">
        <v>6438</v>
      </c>
      <c r="F2661" s="16">
        <v>13830</v>
      </c>
      <c r="G2661" s="16">
        <v>36</v>
      </c>
      <c r="H2661" s="16">
        <v>2126.9137999999998</v>
      </c>
      <c r="I2661" s="18"/>
    </row>
    <row r="2662" spans="2:9" x14ac:dyDescent="0.15">
      <c r="B2662" s="4">
        <v>38</v>
      </c>
      <c r="C2662" s="16">
        <v>560010</v>
      </c>
      <c r="D2662" s="16">
        <v>14359</v>
      </c>
      <c r="E2662" s="16">
        <v>10566</v>
      </c>
      <c r="F2662" s="16">
        <v>19110</v>
      </c>
      <c r="G2662" s="16">
        <v>39</v>
      </c>
      <c r="H2662" s="16">
        <v>2329.6912000000002</v>
      </c>
      <c r="I2662" s="18"/>
    </row>
    <row r="2663" spans="2:9" x14ac:dyDescent="0.15">
      <c r="B2663" s="4">
        <v>39</v>
      </c>
      <c r="C2663" s="16">
        <v>643606</v>
      </c>
      <c r="D2663" s="16">
        <v>15697</v>
      </c>
      <c r="E2663" s="16">
        <v>11174</v>
      </c>
      <c r="F2663" s="16">
        <v>21574</v>
      </c>
      <c r="G2663" s="16">
        <v>41</v>
      </c>
      <c r="H2663" s="16">
        <v>2968.1862999999998</v>
      </c>
      <c r="I2663" s="18"/>
    </row>
    <row r="2664" spans="2:9" x14ac:dyDescent="0.15">
      <c r="B2664" s="4">
        <v>40</v>
      </c>
      <c r="C2664" s="16">
        <v>296412</v>
      </c>
      <c r="D2664" s="16">
        <v>11400</v>
      </c>
      <c r="E2664" s="16">
        <v>8038</v>
      </c>
      <c r="F2664" s="16">
        <v>14886</v>
      </c>
      <c r="G2664" s="16">
        <v>26</v>
      </c>
      <c r="H2664" s="16">
        <v>1917.3507999999999</v>
      </c>
      <c r="I2664" s="18"/>
    </row>
    <row r="2665" spans="2:9" x14ac:dyDescent="0.15">
      <c r="B2665" s="4">
        <v>41</v>
      </c>
      <c r="C2665" s="16">
        <v>920190</v>
      </c>
      <c r="D2665" s="16">
        <v>17362</v>
      </c>
      <c r="E2665" s="16">
        <v>10502</v>
      </c>
      <c r="F2665" s="16">
        <v>26438</v>
      </c>
      <c r="G2665" s="16">
        <v>53</v>
      </c>
      <c r="H2665" s="16">
        <v>4189.6693999999998</v>
      </c>
      <c r="I2665" s="18"/>
    </row>
    <row r="2666" spans="2:9" x14ac:dyDescent="0.15">
      <c r="B2666" s="4">
        <v>42</v>
      </c>
      <c r="C2666" s="16">
        <v>435724</v>
      </c>
      <c r="D2666" s="16">
        <v>12815</v>
      </c>
      <c r="E2666" s="16">
        <v>9030</v>
      </c>
      <c r="F2666" s="16">
        <v>16902</v>
      </c>
      <c r="G2666" s="16">
        <v>34</v>
      </c>
      <c r="H2666" s="16">
        <v>2356.9870000000001</v>
      </c>
      <c r="I2666" s="18"/>
    </row>
    <row r="2667" spans="2:9" x14ac:dyDescent="0.15">
      <c r="B2667" s="4">
        <v>43</v>
      </c>
      <c r="C2667" s="16">
        <v>447088</v>
      </c>
      <c r="D2667" s="16">
        <v>11177</v>
      </c>
      <c r="E2667" s="16">
        <v>7142</v>
      </c>
      <c r="F2667" s="16">
        <v>15686</v>
      </c>
      <c r="G2667" s="16">
        <v>40</v>
      </c>
      <c r="H2667" s="16">
        <v>2164.9895000000001</v>
      </c>
      <c r="I2667" s="18"/>
    </row>
    <row r="2668" spans="2:9" x14ac:dyDescent="0.15">
      <c r="B2668" s="4">
        <v>44</v>
      </c>
      <c r="C2668" s="16">
        <v>153164</v>
      </c>
      <c r="D2668" s="16">
        <v>8509</v>
      </c>
      <c r="E2668" s="16">
        <v>7654</v>
      </c>
      <c r="F2668" s="16">
        <v>9862</v>
      </c>
      <c r="G2668" s="16">
        <v>18</v>
      </c>
      <c r="H2668" s="16">
        <v>675.33563000000004</v>
      </c>
      <c r="I2668" s="18"/>
    </row>
    <row r="2669" spans="2:9" x14ac:dyDescent="0.15">
      <c r="B2669" s="4">
        <v>45</v>
      </c>
      <c r="C2669" s="16">
        <v>608822</v>
      </c>
      <c r="D2669" s="16">
        <v>14849</v>
      </c>
      <c r="E2669" s="16">
        <v>10822</v>
      </c>
      <c r="F2669" s="16">
        <v>19846</v>
      </c>
      <c r="G2669" s="16">
        <v>41</v>
      </c>
      <c r="H2669" s="16">
        <v>2650.9697000000001</v>
      </c>
      <c r="I2669" s="18"/>
    </row>
    <row r="2670" spans="2:9" x14ac:dyDescent="0.15">
      <c r="B2670" s="4">
        <v>46</v>
      </c>
      <c r="C2670" s="16">
        <v>820286</v>
      </c>
      <c r="D2670" s="16">
        <v>15477</v>
      </c>
      <c r="E2670" s="16">
        <v>9926</v>
      </c>
      <c r="F2670" s="16">
        <v>22918</v>
      </c>
      <c r="G2670" s="16">
        <v>53</v>
      </c>
      <c r="H2670" s="16">
        <v>3733.6172000000001</v>
      </c>
      <c r="I2670" s="18"/>
    </row>
    <row r="2671" spans="2:9" x14ac:dyDescent="0.15">
      <c r="B2671" s="4">
        <v>47</v>
      </c>
      <c r="C2671" s="16">
        <v>484470</v>
      </c>
      <c r="D2671" s="16">
        <v>11816</v>
      </c>
      <c r="E2671" s="16">
        <v>7462</v>
      </c>
      <c r="F2671" s="16">
        <v>16390</v>
      </c>
      <c r="G2671" s="16">
        <v>41</v>
      </c>
      <c r="H2671" s="16">
        <v>2527.8818000000001</v>
      </c>
      <c r="I2671" s="18"/>
    </row>
    <row r="2672" spans="2:9" x14ac:dyDescent="0.15">
      <c r="B2672" s="4">
        <v>48</v>
      </c>
      <c r="C2672" s="16">
        <v>674474</v>
      </c>
      <c r="D2672" s="16">
        <v>17294</v>
      </c>
      <c r="E2672" s="16">
        <v>13190</v>
      </c>
      <c r="F2672" s="16">
        <v>22598</v>
      </c>
      <c r="G2672" s="16">
        <v>39</v>
      </c>
      <c r="H2672" s="16">
        <v>2731.9783000000002</v>
      </c>
      <c r="I2672" s="18"/>
    </row>
    <row r="2673" spans="2:9" x14ac:dyDescent="0.15">
      <c r="B2673" s="4">
        <v>49</v>
      </c>
      <c r="C2673" s="16">
        <v>348746</v>
      </c>
      <c r="D2673" s="16">
        <v>8942</v>
      </c>
      <c r="E2673" s="16">
        <v>5286</v>
      </c>
      <c r="F2673" s="16">
        <v>13766</v>
      </c>
      <c r="G2673" s="16">
        <v>39</v>
      </c>
      <c r="H2673" s="16">
        <v>2351.5985999999998</v>
      </c>
      <c r="I2673" s="18"/>
    </row>
    <row r="2674" spans="2:9" x14ac:dyDescent="0.15">
      <c r="B2674" s="4">
        <v>50</v>
      </c>
      <c r="C2674" s="16">
        <v>405540</v>
      </c>
      <c r="D2674" s="16">
        <v>10672</v>
      </c>
      <c r="E2674" s="16">
        <v>7206</v>
      </c>
      <c r="F2674" s="16">
        <v>14886</v>
      </c>
      <c r="G2674" s="16">
        <v>38</v>
      </c>
      <c r="H2674" s="16">
        <v>2043.374</v>
      </c>
      <c r="I2674" s="18"/>
    </row>
    <row r="2675" spans="2:9" x14ac:dyDescent="0.15">
      <c r="B2675" s="4">
        <v>51</v>
      </c>
      <c r="C2675" s="16">
        <v>336130</v>
      </c>
      <c r="D2675" s="16">
        <v>12449</v>
      </c>
      <c r="E2675" s="16">
        <v>9510</v>
      </c>
      <c r="F2675" s="16">
        <v>15078</v>
      </c>
      <c r="G2675" s="16">
        <v>27</v>
      </c>
      <c r="H2675" s="16">
        <v>1455.6333999999999</v>
      </c>
      <c r="I2675" s="18"/>
    </row>
    <row r="2676" spans="2:9" x14ac:dyDescent="0.15">
      <c r="B2676" s="4">
        <v>52</v>
      </c>
      <c r="C2676" s="16">
        <v>662742</v>
      </c>
      <c r="D2676" s="16">
        <v>16164</v>
      </c>
      <c r="E2676" s="16">
        <v>12902</v>
      </c>
      <c r="F2676" s="16">
        <v>19750</v>
      </c>
      <c r="G2676" s="16">
        <v>41</v>
      </c>
      <c r="H2676" s="16">
        <v>1999.4738</v>
      </c>
      <c r="I2676" s="18"/>
    </row>
    <row r="2677" spans="2:9" x14ac:dyDescent="0.15">
      <c r="B2677" s="4">
        <v>53</v>
      </c>
      <c r="C2677" s="16">
        <v>870064</v>
      </c>
      <c r="D2677" s="16">
        <v>15536</v>
      </c>
      <c r="E2677" s="16">
        <v>8838</v>
      </c>
      <c r="F2677" s="16">
        <v>25862</v>
      </c>
      <c r="G2677" s="16">
        <v>56</v>
      </c>
      <c r="H2677" s="16">
        <v>4498.4125999999997</v>
      </c>
      <c r="I2677" s="18"/>
    </row>
    <row r="2678" spans="2:9" x14ac:dyDescent="0.15">
      <c r="B2678" s="4">
        <v>54</v>
      </c>
      <c r="C2678" s="16">
        <v>240226</v>
      </c>
      <c r="D2678" s="16">
        <v>8897</v>
      </c>
      <c r="E2678" s="16">
        <v>5926</v>
      </c>
      <c r="F2678" s="16">
        <v>11142</v>
      </c>
      <c r="G2678" s="16">
        <v>27</v>
      </c>
      <c r="H2678" s="16">
        <v>1237.4367999999999</v>
      </c>
      <c r="I2678" s="18"/>
    </row>
    <row r="2679" spans="2:9" x14ac:dyDescent="0.15">
      <c r="B2679" s="4">
        <v>55</v>
      </c>
      <c r="C2679" s="16">
        <v>287778</v>
      </c>
      <c r="D2679" s="16">
        <v>10658</v>
      </c>
      <c r="E2679" s="16">
        <v>5894</v>
      </c>
      <c r="F2679" s="16">
        <v>15270</v>
      </c>
      <c r="G2679" s="16">
        <v>27</v>
      </c>
      <c r="H2679" s="16">
        <v>2125.2979</v>
      </c>
      <c r="I2679" s="18"/>
    </row>
    <row r="2680" spans="2:9" x14ac:dyDescent="0.15">
      <c r="B2680" s="4">
        <v>56</v>
      </c>
      <c r="C2680" s="16">
        <v>587822</v>
      </c>
      <c r="D2680" s="16">
        <v>13062</v>
      </c>
      <c r="E2680" s="16">
        <v>7622</v>
      </c>
      <c r="F2680" s="16">
        <v>20646</v>
      </c>
      <c r="G2680" s="16">
        <v>45</v>
      </c>
      <c r="H2680" s="16">
        <v>3437.8546999999999</v>
      </c>
      <c r="I2680" s="18"/>
    </row>
    <row r="2681" spans="2:9" x14ac:dyDescent="0.15">
      <c r="B2681" s="4">
        <v>57</v>
      </c>
      <c r="C2681" s="16">
        <v>993622</v>
      </c>
      <c r="D2681" s="16">
        <v>17431</v>
      </c>
      <c r="E2681" s="16">
        <v>9062</v>
      </c>
      <c r="F2681" s="16">
        <v>30566</v>
      </c>
      <c r="G2681" s="16">
        <v>57</v>
      </c>
      <c r="H2681" s="16">
        <v>5680.6220000000003</v>
      </c>
      <c r="I2681" s="18"/>
    </row>
    <row r="2682" spans="2:9" x14ac:dyDescent="0.15">
      <c r="B2682" s="4">
        <v>58</v>
      </c>
      <c r="C2682" s="16">
        <v>1039946</v>
      </c>
      <c r="D2682" s="16">
        <v>14647</v>
      </c>
      <c r="E2682" s="16">
        <v>9414</v>
      </c>
      <c r="F2682" s="16">
        <v>20774</v>
      </c>
      <c r="G2682" s="16">
        <v>71</v>
      </c>
      <c r="H2682" s="16">
        <v>2686.5945000000002</v>
      </c>
      <c r="I2682" s="18"/>
    </row>
    <row r="2683" spans="2:9" x14ac:dyDescent="0.15">
      <c r="B2683" s="4">
        <v>59</v>
      </c>
      <c r="C2683" s="16">
        <v>685354</v>
      </c>
      <c r="D2683" s="16">
        <v>12460</v>
      </c>
      <c r="E2683" s="16">
        <v>7014</v>
      </c>
      <c r="F2683" s="16">
        <v>17382</v>
      </c>
      <c r="G2683" s="16">
        <v>55</v>
      </c>
      <c r="H2683" s="16">
        <v>2270.8867</v>
      </c>
      <c r="I2683" s="18"/>
    </row>
    <row r="2684" spans="2:9" x14ac:dyDescent="0.15">
      <c r="B2684" s="4">
        <v>60</v>
      </c>
      <c r="C2684" s="16">
        <v>642032</v>
      </c>
      <c r="D2684" s="16">
        <v>16050</v>
      </c>
      <c r="E2684" s="16">
        <v>11174</v>
      </c>
      <c r="F2684" s="16">
        <v>22886</v>
      </c>
      <c r="G2684" s="16">
        <v>40</v>
      </c>
      <c r="H2684" s="16">
        <v>3378.393</v>
      </c>
      <c r="I2684" s="18"/>
    </row>
    <row r="2685" spans="2:9" x14ac:dyDescent="0.15">
      <c r="B2685" s="4">
        <v>61</v>
      </c>
      <c r="C2685" s="16">
        <v>895140</v>
      </c>
      <c r="D2685" s="16">
        <v>16576</v>
      </c>
      <c r="E2685" s="16">
        <v>10694</v>
      </c>
      <c r="F2685" s="16">
        <v>25254</v>
      </c>
      <c r="G2685" s="16">
        <v>54</v>
      </c>
      <c r="H2685" s="16">
        <v>3863.9749999999999</v>
      </c>
      <c r="I2685" s="18"/>
    </row>
    <row r="2686" spans="2:9" x14ac:dyDescent="0.15">
      <c r="B2686" s="4">
        <v>62</v>
      </c>
      <c r="C2686" s="16">
        <v>248784</v>
      </c>
      <c r="D2686" s="16">
        <v>10366</v>
      </c>
      <c r="E2686" s="16">
        <v>8582</v>
      </c>
      <c r="F2686" s="16">
        <v>11942</v>
      </c>
      <c r="G2686" s="16">
        <v>24</v>
      </c>
      <c r="H2686" s="16">
        <v>926.64369999999997</v>
      </c>
      <c r="I2686" s="18"/>
    </row>
    <row r="2687" spans="2:9" x14ac:dyDescent="0.15">
      <c r="B2687" s="4">
        <v>63</v>
      </c>
      <c r="C2687" s="16">
        <v>575266</v>
      </c>
      <c r="D2687" s="16">
        <v>13378</v>
      </c>
      <c r="E2687" s="16">
        <v>8454</v>
      </c>
      <c r="F2687" s="16">
        <v>18726</v>
      </c>
      <c r="G2687" s="16">
        <v>43</v>
      </c>
      <c r="H2687" s="16">
        <v>2878.9517000000001</v>
      </c>
      <c r="I2687" s="18"/>
    </row>
    <row r="2688" spans="2:9" x14ac:dyDescent="0.15">
      <c r="B2688" s="4">
        <v>64</v>
      </c>
      <c r="C2688" s="16">
        <v>278376</v>
      </c>
      <c r="D2688" s="16">
        <v>9942</v>
      </c>
      <c r="E2688" s="16">
        <v>7206</v>
      </c>
      <c r="F2688" s="16">
        <v>12390</v>
      </c>
      <c r="G2688" s="16">
        <v>28</v>
      </c>
      <c r="H2688" s="16">
        <v>1184.5444</v>
      </c>
      <c r="I2688" s="18"/>
    </row>
    <row r="2689" spans="1:9" x14ac:dyDescent="0.15">
      <c r="B2689" s="4">
        <v>65</v>
      </c>
      <c r="C2689" s="16">
        <v>461824</v>
      </c>
      <c r="D2689" s="16">
        <v>14432</v>
      </c>
      <c r="E2689" s="16">
        <v>12166</v>
      </c>
      <c r="F2689" s="16">
        <v>18342</v>
      </c>
      <c r="G2689" s="16">
        <v>32</v>
      </c>
      <c r="H2689" s="16">
        <v>1701.5401999999999</v>
      </c>
      <c r="I2689" s="18"/>
    </row>
    <row r="2690" spans="1:9" x14ac:dyDescent="0.15">
      <c r="B2690" s="4">
        <v>66</v>
      </c>
      <c r="C2690" s="16">
        <v>344124</v>
      </c>
      <c r="D2690" s="16">
        <v>13235</v>
      </c>
      <c r="E2690" s="16">
        <v>11718</v>
      </c>
      <c r="F2690" s="16">
        <v>15622</v>
      </c>
      <c r="G2690" s="16">
        <v>26</v>
      </c>
      <c r="H2690" s="16">
        <v>1089.0599</v>
      </c>
      <c r="I2690" s="18"/>
    </row>
    <row r="2691" spans="1:9" x14ac:dyDescent="0.15">
      <c r="B2691" s="4">
        <v>67</v>
      </c>
      <c r="C2691" s="16">
        <v>593646</v>
      </c>
      <c r="D2691" s="16">
        <v>13192</v>
      </c>
      <c r="E2691" s="16">
        <v>8870</v>
      </c>
      <c r="F2691" s="16">
        <v>17574</v>
      </c>
      <c r="G2691" s="16">
        <v>45</v>
      </c>
      <c r="H2691" s="16">
        <v>2114.7125999999998</v>
      </c>
      <c r="I2691" s="18"/>
    </row>
    <row r="2692" spans="1:9" x14ac:dyDescent="0.15">
      <c r="B2692" s="4">
        <v>68</v>
      </c>
      <c r="C2692" s="16">
        <v>588476</v>
      </c>
      <c r="D2692" s="16">
        <v>14011</v>
      </c>
      <c r="E2692" s="16">
        <v>10310</v>
      </c>
      <c r="F2692" s="16">
        <v>19334</v>
      </c>
      <c r="G2692" s="16">
        <v>42</v>
      </c>
      <c r="H2692" s="16">
        <v>2531.3096</v>
      </c>
      <c r="I2692" s="18"/>
    </row>
    <row r="2693" spans="1:9" x14ac:dyDescent="0.15">
      <c r="B2693" s="4">
        <v>69</v>
      </c>
      <c r="C2693" s="16">
        <v>1092374</v>
      </c>
      <c r="D2693" s="16">
        <v>19164</v>
      </c>
      <c r="E2693" s="16">
        <v>10118</v>
      </c>
      <c r="F2693" s="16">
        <v>31974</v>
      </c>
      <c r="G2693" s="16">
        <v>57</v>
      </c>
      <c r="H2693" s="16">
        <v>6033.4687999999996</v>
      </c>
      <c r="I2693" s="18"/>
    </row>
    <row r="2694" spans="1:9" x14ac:dyDescent="0.15">
      <c r="B2694" s="4">
        <v>70</v>
      </c>
      <c r="C2694" s="5">
        <v>481708</v>
      </c>
      <c r="D2694" s="5">
        <v>14167</v>
      </c>
      <c r="E2694" s="5">
        <v>11878</v>
      </c>
      <c r="F2694" s="5">
        <v>17670</v>
      </c>
      <c r="G2694" s="5">
        <v>34</v>
      </c>
      <c r="H2694" s="5">
        <v>1521.0012999999999</v>
      </c>
      <c r="I2694" s="6"/>
    </row>
    <row r="2695" spans="1:9" x14ac:dyDescent="0.15">
      <c r="B2695" s="4">
        <v>71</v>
      </c>
      <c r="C2695" s="5">
        <v>422988</v>
      </c>
      <c r="D2695" s="5">
        <v>12440</v>
      </c>
      <c r="E2695" s="5">
        <v>9350</v>
      </c>
      <c r="F2695" s="5">
        <v>15814</v>
      </c>
      <c r="G2695" s="5">
        <v>34</v>
      </c>
      <c r="H2695" s="5">
        <v>1502.63</v>
      </c>
      <c r="I2695" s="6"/>
    </row>
    <row r="2696" spans="1:9" x14ac:dyDescent="0.15">
      <c r="B2696" s="4">
        <v>72</v>
      </c>
      <c r="C2696" s="5">
        <v>756658</v>
      </c>
      <c r="D2696" s="5">
        <v>14836</v>
      </c>
      <c r="E2696" s="5">
        <v>10310</v>
      </c>
      <c r="F2696" s="5">
        <v>22598</v>
      </c>
      <c r="G2696" s="5">
        <v>51</v>
      </c>
      <c r="H2696" s="5">
        <v>3227.3472000000002</v>
      </c>
      <c r="I2696" s="6"/>
    </row>
    <row r="2697" spans="1:9" x14ac:dyDescent="0.15">
      <c r="B2697" s="4">
        <v>73</v>
      </c>
      <c r="C2697" s="5">
        <v>624136</v>
      </c>
      <c r="D2697" s="5">
        <v>14184</v>
      </c>
      <c r="E2697" s="5">
        <v>11014</v>
      </c>
      <c r="F2697" s="5">
        <v>19078</v>
      </c>
      <c r="G2697" s="5">
        <v>44</v>
      </c>
      <c r="H2697" s="5">
        <v>2166.2795000000001</v>
      </c>
      <c r="I2697" s="6"/>
    </row>
    <row r="2698" spans="1:9" x14ac:dyDescent="0.15">
      <c r="B2698" s="4">
        <v>74</v>
      </c>
      <c r="C2698" s="5">
        <v>491064</v>
      </c>
      <c r="D2698" s="5">
        <v>13640</v>
      </c>
      <c r="E2698" s="5">
        <v>10886</v>
      </c>
      <c r="F2698" s="5">
        <v>17542</v>
      </c>
      <c r="G2698" s="5">
        <v>36</v>
      </c>
      <c r="H2698" s="5">
        <v>1603.8604</v>
      </c>
      <c r="I2698" s="6"/>
    </row>
    <row r="2699" spans="1:9" x14ac:dyDescent="0.15">
      <c r="B2699" s="4">
        <v>75</v>
      </c>
      <c r="C2699" s="5">
        <v>424736</v>
      </c>
      <c r="D2699" s="5">
        <v>13273</v>
      </c>
      <c r="E2699" s="5">
        <v>10246</v>
      </c>
      <c r="F2699" s="5">
        <v>16806</v>
      </c>
      <c r="G2699" s="5">
        <v>32</v>
      </c>
      <c r="H2699" s="5">
        <v>1697.8755000000001</v>
      </c>
      <c r="I2699" s="6"/>
    </row>
    <row r="2700" spans="1:9" x14ac:dyDescent="0.15">
      <c r="B2700" s="4">
        <v>76</v>
      </c>
      <c r="C2700" s="5">
        <v>277878</v>
      </c>
      <c r="D2700" s="5">
        <v>11115</v>
      </c>
      <c r="E2700" s="5">
        <v>8582</v>
      </c>
      <c r="F2700" s="5">
        <v>13062</v>
      </c>
      <c r="G2700" s="5">
        <v>25</v>
      </c>
      <c r="H2700" s="5">
        <v>1225.5301999999999</v>
      </c>
      <c r="I2700" s="6"/>
    </row>
    <row r="2701" spans="1:9" x14ac:dyDescent="0.15">
      <c r="B2701" s="4">
        <v>77</v>
      </c>
      <c r="C2701" s="5">
        <v>396594</v>
      </c>
      <c r="D2701" s="5">
        <v>11331</v>
      </c>
      <c r="E2701" s="5">
        <v>7622</v>
      </c>
      <c r="F2701" s="5">
        <v>14758</v>
      </c>
      <c r="G2701" s="5">
        <v>35</v>
      </c>
      <c r="H2701" s="5">
        <v>1836.1018999999999</v>
      </c>
      <c r="I2701" s="6"/>
    </row>
    <row r="2702" spans="1:9" x14ac:dyDescent="0.15">
      <c r="B2702" s="4">
        <v>78</v>
      </c>
      <c r="C2702" s="5">
        <v>534632</v>
      </c>
      <c r="D2702" s="5">
        <v>12150</v>
      </c>
      <c r="E2702" s="5">
        <v>8742</v>
      </c>
      <c r="F2702" s="5">
        <v>16006</v>
      </c>
      <c r="G2702" s="5">
        <v>44</v>
      </c>
      <c r="H2702" s="5">
        <v>1963.2280000000001</v>
      </c>
      <c r="I2702" s="6"/>
    </row>
    <row r="2703" spans="1:9" x14ac:dyDescent="0.15">
      <c r="A2703" s="13"/>
      <c r="B2703" s="4">
        <v>79</v>
      </c>
      <c r="C2703" s="5">
        <v>803188</v>
      </c>
      <c r="D2703" s="5">
        <v>17460</v>
      </c>
      <c r="E2703" s="5">
        <v>10310</v>
      </c>
      <c r="F2703" s="5">
        <v>26598</v>
      </c>
      <c r="G2703" s="5">
        <v>46</v>
      </c>
      <c r="H2703" s="5">
        <v>4245.8135000000002</v>
      </c>
      <c r="I2703" s="6"/>
    </row>
    <row r="2704" spans="1:9" x14ac:dyDescent="0.15">
      <c r="A2704" s="5"/>
      <c r="B2704" s="4">
        <v>80</v>
      </c>
      <c r="C2704" s="5">
        <v>409314</v>
      </c>
      <c r="D2704" s="10">
        <v>15159</v>
      </c>
      <c r="E2704" s="5">
        <v>13094</v>
      </c>
      <c r="F2704" s="5">
        <v>17766</v>
      </c>
      <c r="G2704" s="5">
        <v>27</v>
      </c>
      <c r="H2704" s="5">
        <v>1265.0304000000001</v>
      </c>
      <c r="I2704" s="6"/>
    </row>
    <row r="2705" spans="1:9" x14ac:dyDescent="0.15">
      <c r="A2705" s="5"/>
      <c r="B2705" s="4">
        <v>81</v>
      </c>
      <c r="C2705" s="5">
        <v>380492</v>
      </c>
      <c r="D2705" s="5">
        <v>11190</v>
      </c>
      <c r="E2705" s="5">
        <v>8070</v>
      </c>
      <c r="F2705" s="5">
        <v>15238</v>
      </c>
      <c r="G2705" s="5">
        <v>34</v>
      </c>
      <c r="H2705" s="5">
        <v>2138.8523</v>
      </c>
      <c r="I2705" s="6"/>
    </row>
    <row r="2706" spans="1:9" x14ac:dyDescent="0.15">
      <c r="B2706" s="4">
        <v>82</v>
      </c>
      <c r="C2706" s="5">
        <v>955242</v>
      </c>
      <c r="D2706" s="5">
        <v>17368</v>
      </c>
      <c r="E2706" s="5">
        <v>12326</v>
      </c>
      <c r="F2706" s="5">
        <v>24326</v>
      </c>
      <c r="G2706" s="5">
        <v>55</v>
      </c>
      <c r="H2706" s="5">
        <v>3207.3141999999998</v>
      </c>
      <c r="I2706" s="6"/>
    </row>
    <row r="2707" spans="1:9" x14ac:dyDescent="0.15">
      <c r="B2707" s="4">
        <v>83</v>
      </c>
      <c r="C2707" s="5">
        <v>119604</v>
      </c>
      <c r="D2707" s="5">
        <v>8543</v>
      </c>
      <c r="E2707" s="5">
        <v>7750</v>
      </c>
      <c r="F2707" s="5">
        <v>9286</v>
      </c>
      <c r="G2707" s="5">
        <v>14</v>
      </c>
      <c r="H2707" s="5">
        <v>427.88765999999998</v>
      </c>
      <c r="I2707" s="6"/>
    </row>
    <row r="2708" spans="1:9" x14ac:dyDescent="0.15">
      <c r="B2708" s="4">
        <v>84</v>
      </c>
      <c r="C2708" s="5">
        <v>546030</v>
      </c>
      <c r="D2708" s="5">
        <v>18828</v>
      </c>
      <c r="E2708" s="5">
        <v>15366</v>
      </c>
      <c r="F2708" s="5">
        <v>22534</v>
      </c>
      <c r="G2708" s="5">
        <v>29</v>
      </c>
      <c r="H2708" s="5">
        <v>1705.019</v>
      </c>
      <c r="I2708" s="6"/>
    </row>
    <row r="2709" spans="1:9" x14ac:dyDescent="0.15">
      <c r="B2709" s="4">
        <v>85</v>
      </c>
      <c r="C2709" s="5">
        <v>496098</v>
      </c>
      <c r="D2709" s="5">
        <v>18374</v>
      </c>
      <c r="E2709" s="5">
        <v>15782</v>
      </c>
      <c r="F2709" s="5">
        <v>22150</v>
      </c>
      <c r="G2709" s="5">
        <v>27</v>
      </c>
      <c r="H2709" s="5">
        <v>1752.1052999999999</v>
      </c>
      <c r="I2709" s="6"/>
    </row>
    <row r="2710" spans="1:9" x14ac:dyDescent="0.15">
      <c r="B2710" s="4">
        <v>86</v>
      </c>
      <c r="C2710" s="5">
        <v>202734</v>
      </c>
      <c r="D2710" s="5">
        <v>15594</v>
      </c>
      <c r="E2710" s="5">
        <v>13990</v>
      </c>
      <c r="F2710" s="5">
        <v>16998</v>
      </c>
      <c r="G2710" s="5">
        <v>13</v>
      </c>
      <c r="H2710" s="5">
        <v>791.51244999999994</v>
      </c>
      <c r="I2710" s="6"/>
    </row>
    <row r="2711" spans="1:9" x14ac:dyDescent="0.15">
      <c r="B2711" s="4">
        <v>87</v>
      </c>
      <c r="C2711" s="5">
        <v>352204</v>
      </c>
      <c r="D2711" s="7">
        <v>10358</v>
      </c>
      <c r="E2711" s="5">
        <v>6662</v>
      </c>
      <c r="F2711" s="5">
        <v>14214</v>
      </c>
      <c r="G2711" s="5">
        <v>34</v>
      </c>
      <c r="H2711" s="5">
        <v>2011.3578</v>
      </c>
      <c r="I2711" s="6"/>
    </row>
    <row r="2712" spans="1:9" x14ac:dyDescent="0.15">
      <c r="B2712" s="4">
        <v>88</v>
      </c>
      <c r="C2712" s="5">
        <v>1030262</v>
      </c>
      <c r="D2712" s="5">
        <v>18074</v>
      </c>
      <c r="E2712" s="5">
        <v>11718</v>
      </c>
      <c r="F2712" s="5">
        <v>28838</v>
      </c>
      <c r="G2712" s="5">
        <v>57</v>
      </c>
      <c r="H2712" s="5">
        <v>4384.4009999999998</v>
      </c>
      <c r="I2712" s="6"/>
    </row>
    <row r="2713" spans="1:9" x14ac:dyDescent="0.15">
      <c r="B2713" s="4">
        <v>89</v>
      </c>
      <c r="C2713" s="5">
        <v>361300</v>
      </c>
      <c r="D2713" s="5">
        <v>12043</v>
      </c>
      <c r="E2713" s="5">
        <v>8102</v>
      </c>
      <c r="F2713" s="5">
        <v>15686</v>
      </c>
      <c r="G2713" s="5">
        <v>30</v>
      </c>
      <c r="H2713" s="5">
        <v>1818.8157000000001</v>
      </c>
      <c r="I2713" s="6"/>
    </row>
    <row r="2714" spans="1:9" x14ac:dyDescent="0.15">
      <c r="B2714" s="4">
        <v>90</v>
      </c>
      <c r="C2714" s="5">
        <v>326396</v>
      </c>
      <c r="D2714" s="5">
        <v>12553</v>
      </c>
      <c r="E2714" s="5">
        <v>10118</v>
      </c>
      <c r="F2714" s="5">
        <v>15078</v>
      </c>
      <c r="G2714" s="5">
        <v>26</v>
      </c>
      <c r="H2714" s="5">
        <v>1434.0378000000001</v>
      </c>
      <c r="I2714" s="6"/>
    </row>
    <row r="2715" spans="1:9" x14ac:dyDescent="0.15">
      <c r="B2715" s="4">
        <v>91</v>
      </c>
      <c r="C2715" s="5">
        <v>480692</v>
      </c>
      <c r="D2715" s="5">
        <v>10449</v>
      </c>
      <c r="E2715" s="5">
        <v>7174</v>
      </c>
      <c r="F2715" s="5">
        <v>14374</v>
      </c>
      <c r="G2715" s="5">
        <v>46</v>
      </c>
      <c r="H2715" s="5">
        <v>1721.9496999999999</v>
      </c>
      <c r="I2715" s="6"/>
    </row>
    <row r="2716" spans="1:9" x14ac:dyDescent="0.15">
      <c r="B2716" s="4">
        <v>92</v>
      </c>
      <c r="C2716" s="5">
        <v>193572</v>
      </c>
      <c r="D2716" s="5">
        <v>8798</v>
      </c>
      <c r="E2716" s="5">
        <v>7334</v>
      </c>
      <c r="F2716" s="5">
        <v>10758</v>
      </c>
      <c r="G2716" s="5">
        <v>22</v>
      </c>
      <c r="H2716" s="5">
        <v>933.41930000000002</v>
      </c>
      <c r="I2716" s="6"/>
    </row>
    <row r="2717" spans="1:9" x14ac:dyDescent="0.15">
      <c r="B2717" s="4">
        <v>93</v>
      </c>
      <c r="C2717" s="5">
        <v>822300</v>
      </c>
      <c r="D2717" s="5">
        <v>14177</v>
      </c>
      <c r="E2717" s="5">
        <v>8582</v>
      </c>
      <c r="F2717" s="5">
        <v>22854</v>
      </c>
      <c r="G2717" s="5">
        <v>58</v>
      </c>
      <c r="H2717" s="5">
        <v>4024.5444000000002</v>
      </c>
      <c r="I2717" s="6"/>
    </row>
    <row r="2718" spans="1:9" x14ac:dyDescent="0.15">
      <c r="B2718" s="4">
        <v>94</v>
      </c>
      <c r="C2718" s="5">
        <v>416990</v>
      </c>
      <c r="D2718" s="5">
        <v>11270</v>
      </c>
      <c r="E2718" s="5">
        <v>9190</v>
      </c>
      <c r="F2718" s="5">
        <v>13574</v>
      </c>
      <c r="G2718" s="5">
        <v>37</v>
      </c>
      <c r="H2718" s="5">
        <v>1335.614</v>
      </c>
      <c r="I2718" s="6"/>
    </row>
    <row r="2719" spans="1:9" x14ac:dyDescent="0.15">
      <c r="B2719" s="4">
        <v>95</v>
      </c>
      <c r="C2719" s="5">
        <v>350974</v>
      </c>
      <c r="D2719" s="5">
        <v>9485</v>
      </c>
      <c r="E2719" s="5">
        <v>5766</v>
      </c>
      <c r="F2719" s="5">
        <v>14534</v>
      </c>
      <c r="G2719" s="5">
        <v>37</v>
      </c>
      <c r="H2719" s="5">
        <v>2060.799</v>
      </c>
      <c r="I2719" s="6"/>
    </row>
    <row r="2720" spans="1:9" x14ac:dyDescent="0.15">
      <c r="B2720" s="4">
        <v>96</v>
      </c>
      <c r="C2720" s="5">
        <v>203430</v>
      </c>
      <c r="D2720" s="5">
        <v>11966</v>
      </c>
      <c r="E2720" s="5">
        <v>9830</v>
      </c>
      <c r="F2720" s="5">
        <v>13414</v>
      </c>
      <c r="G2720" s="5">
        <v>17</v>
      </c>
      <c r="H2720" s="5">
        <v>904.28534000000002</v>
      </c>
      <c r="I2720" s="6"/>
    </row>
    <row r="2721" spans="2:9" x14ac:dyDescent="0.15">
      <c r="B2721" s="4">
        <v>97</v>
      </c>
      <c r="C2721" s="5">
        <v>712920</v>
      </c>
      <c r="D2721" s="5">
        <v>13710</v>
      </c>
      <c r="E2721" s="5">
        <v>8134</v>
      </c>
      <c r="F2721" s="5">
        <v>20358</v>
      </c>
      <c r="G2721" s="5">
        <v>52</v>
      </c>
      <c r="H2721" s="5">
        <v>3505.4349999999999</v>
      </c>
      <c r="I2721" s="6"/>
    </row>
    <row r="2722" spans="2:9" x14ac:dyDescent="0.15">
      <c r="B2722" s="4">
        <v>98</v>
      </c>
      <c r="C2722" s="5">
        <v>653662</v>
      </c>
      <c r="D2722" s="5">
        <v>9473</v>
      </c>
      <c r="E2722" s="5">
        <v>5414</v>
      </c>
      <c r="F2722" s="5">
        <v>15846</v>
      </c>
      <c r="G2722" s="5">
        <v>69</v>
      </c>
      <c r="H2722" s="5">
        <v>2730.4459999999999</v>
      </c>
      <c r="I2722" s="6"/>
    </row>
    <row r="2723" spans="2:9" x14ac:dyDescent="0.15">
      <c r="B2723" s="4">
        <v>99</v>
      </c>
      <c r="C2723" s="5">
        <v>496244</v>
      </c>
      <c r="D2723" s="5">
        <v>10787</v>
      </c>
      <c r="E2723" s="5">
        <v>6598</v>
      </c>
      <c r="F2723" s="5">
        <v>15334</v>
      </c>
      <c r="G2723" s="5">
        <v>46</v>
      </c>
      <c r="H2723" s="5">
        <v>2486.9807000000001</v>
      </c>
      <c r="I2723" s="6"/>
    </row>
    <row r="2724" spans="2:9" x14ac:dyDescent="0.15">
      <c r="B2724" s="4">
        <v>100</v>
      </c>
      <c r="C2724" s="5">
        <v>565762</v>
      </c>
      <c r="D2724" s="5">
        <v>13157</v>
      </c>
      <c r="E2724" s="5">
        <v>9894</v>
      </c>
      <c r="F2724" s="5">
        <v>18278</v>
      </c>
      <c r="G2724" s="5">
        <v>43</v>
      </c>
      <c r="H2724" s="5">
        <v>2275.7685999999999</v>
      </c>
      <c r="I2724" s="6"/>
    </row>
    <row r="2725" spans="2:9" x14ac:dyDescent="0.15">
      <c r="B2725" s="4">
        <v>101</v>
      </c>
      <c r="C2725" s="5">
        <v>99720</v>
      </c>
      <c r="D2725" s="5">
        <v>8310</v>
      </c>
      <c r="E2725" s="5">
        <v>7174</v>
      </c>
      <c r="F2725" s="5">
        <v>8838</v>
      </c>
      <c r="G2725" s="5">
        <v>12</v>
      </c>
      <c r="H2725" s="5">
        <v>472.76978000000003</v>
      </c>
      <c r="I2725" s="6"/>
    </row>
    <row r="2726" spans="2:9" x14ac:dyDescent="0.15">
      <c r="B2726" s="4">
        <v>102</v>
      </c>
      <c r="C2726" s="5">
        <v>415580</v>
      </c>
      <c r="D2726" s="5">
        <v>9894</v>
      </c>
      <c r="E2726" s="5">
        <v>5382</v>
      </c>
      <c r="F2726" s="5">
        <v>14950</v>
      </c>
      <c r="G2726" s="5">
        <v>42</v>
      </c>
      <c r="H2726" s="5">
        <v>2527.1404000000002</v>
      </c>
      <c r="I2726" s="6"/>
    </row>
    <row r="2727" spans="2:9" x14ac:dyDescent="0.15">
      <c r="B2727" s="4">
        <v>103</v>
      </c>
      <c r="C2727" s="5">
        <v>234702</v>
      </c>
      <c r="D2727" s="5">
        <v>8093</v>
      </c>
      <c r="E2727" s="5">
        <v>5670</v>
      </c>
      <c r="F2727" s="5">
        <v>10630</v>
      </c>
      <c r="G2727" s="5">
        <v>29</v>
      </c>
      <c r="H2727" s="5">
        <v>1508.5617999999999</v>
      </c>
      <c r="I2727" s="6"/>
    </row>
    <row r="2728" spans="2:9" x14ac:dyDescent="0.15">
      <c r="B2728" s="4">
        <v>104</v>
      </c>
      <c r="C2728" s="5">
        <v>642088</v>
      </c>
      <c r="D2728" s="5">
        <v>14592</v>
      </c>
      <c r="E2728" s="5">
        <v>11462</v>
      </c>
      <c r="F2728" s="5">
        <v>18790</v>
      </c>
      <c r="G2728" s="5">
        <v>44</v>
      </c>
      <c r="H2728" s="5">
        <v>2161.67</v>
      </c>
      <c r="I2728" s="6"/>
    </row>
    <row r="2729" spans="2:9" x14ac:dyDescent="0.15">
      <c r="B2729" s="4">
        <v>105</v>
      </c>
      <c r="C2729" s="5">
        <v>444728</v>
      </c>
      <c r="D2729" s="5">
        <v>12353</v>
      </c>
      <c r="E2729" s="5">
        <v>7590</v>
      </c>
      <c r="F2729" s="5">
        <v>18022</v>
      </c>
      <c r="G2729" s="5">
        <v>36</v>
      </c>
      <c r="H2729" s="5">
        <v>2603.0571</v>
      </c>
      <c r="I2729" s="6"/>
    </row>
    <row r="2730" spans="2:9" x14ac:dyDescent="0.15">
      <c r="B2730" s="4">
        <v>106</v>
      </c>
      <c r="C2730" s="5">
        <v>322050</v>
      </c>
      <c r="D2730" s="5">
        <v>11927</v>
      </c>
      <c r="E2730" s="5">
        <v>9830</v>
      </c>
      <c r="F2730" s="5">
        <v>13958</v>
      </c>
      <c r="G2730" s="5">
        <v>27</v>
      </c>
      <c r="H2730" s="5">
        <v>1270.684</v>
      </c>
      <c r="I2730" s="6"/>
    </row>
    <row r="2731" spans="2:9" x14ac:dyDescent="0.15">
      <c r="B2731" s="4">
        <v>107</v>
      </c>
      <c r="C2731" s="5">
        <v>645156</v>
      </c>
      <c r="D2731" s="5">
        <v>11947</v>
      </c>
      <c r="E2731" s="5">
        <v>6278</v>
      </c>
      <c r="F2731" s="5">
        <v>17446</v>
      </c>
      <c r="G2731" s="5">
        <v>54</v>
      </c>
      <c r="H2731" s="5">
        <v>2970.7456000000002</v>
      </c>
      <c r="I2731" s="6"/>
    </row>
    <row r="2732" spans="2:9" x14ac:dyDescent="0.15">
      <c r="B2732" s="4">
        <v>108</v>
      </c>
      <c r="C2732" s="5">
        <v>493514</v>
      </c>
      <c r="D2732" s="5">
        <v>12654</v>
      </c>
      <c r="E2732" s="5">
        <v>8070</v>
      </c>
      <c r="F2732" s="5">
        <v>17382</v>
      </c>
      <c r="G2732" s="5">
        <v>39</v>
      </c>
      <c r="H2732" s="5">
        <v>2507.1138000000001</v>
      </c>
      <c r="I2732" s="6"/>
    </row>
    <row r="2733" spans="2:9" x14ac:dyDescent="0.15">
      <c r="B2733" s="4">
        <v>109</v>
      </c>
      <c r="C2733" s="5">
        <v>345740</v>
      </c>
      <c r="D2733" s="5">
        <v>10168</v>
      </c>
      <c r="E2733" s="5">
        <v>7526</v>
      </c>
      <c r="F2733" s="5">
        <v>12902</v>
      </c>
      <c r="G2733" s="5">
        <v>34</v>
      </c>
      <c r="H2733" s="5">
        <v>1425.1328000000001</v>
      </c>
      <c r="I2733" s="6"/>
    </row>
    <row r="2734" spans="2:9" x14ac:dyDescent="0.15">
      <c r="B2734" s="4">
        <v>110</v>
      </c>
      <c r="C2734" s="5">
        <v>368582</v>
      </c>
      <c r="D2734" s="5">
        <v>11169</v>
      </c>
      <c r="E2734" s="5">
        <v>8582</v>
      </c>
      <c r="F2734" s="5">
        <v>13958</v>
      </c>
      <c r="G2734" s="5">
        <v>33</v>
      </c>
      <c r="H2734" s="5">
        <v>1541.9907000000001</v>
      </c>
      <c r="I2734" s="6"/>
    </row>
    <row r="2735" spans="2:9" x14ac:dyDescent="0.15">
      <c r="B2735" s="4">
        <v>111</v>
      </c>
      <c r="C2735" s="5">
        <v>430032</v>
      </c>
      <c r="D2735" s="5">
        <v>10750</v>
      </c>
      <c r="E2735" s="5">
        <v>7398</v>
      </c>
      <c r="F2735" s="5">
        <v>15142</v>
      </c>
      <c r="G2735" s="5">
        <v>40</v>
      </c>
      <c r="H2735" s="5">
        <v>2215.8818000000001</v>
      </c>
      <c r="I2735" s="6"/>
    </row>
    <row r="2736" spans="2:9" x14ac:dyDescent="0.15">
      <c r="B2736" s="4">
        <v>112</v>
      </c>
      <c r="C2736" s="5">
        <v>444562</v>
      </c>
      <c r="D2736" s="5">
        <v>12701</v>
      </c>
      <c r="E2736" s="5">
        <v>9958</v>
      </c>
      <c r="F2736" s="5">
        <v>16294</v>
      </c>
      <c r="G2736" s="5">
        <v>35</v>
      </c>
      <c r="H2736" s="5">
        <v>1824.0387000000001</v>
      </c>
      <c r="I2736" s="6"/>
    </row>
    <row r="2737" spans="1:9" x14ac:dyDescent="0.15">
      <c r="B2737" s="4">
        <v>113</v>
      </c>
      <c r="C2737" s="5">
        <v>753988</v>
      </c>
      <c r="D2737" s="5">
        <v>13962</v>
      </c>
      <c r="E2737" s="5">
        <v>8870</v>
      </c>
      <c r="F2737" s="5">
        <v>22566</v>
      </c>
      <c r="G2737" s="5">
        <v>54</v>
      </c>
      <c r="H2737" s="5">
        <v>3814.5527000000002</v>
      </c>
      <c r="I2737" s="6"/>
    </row>
    <row r="2738" spans="1:9" x14ac:dyDescent="0.15">
      <c r="B2738" s="4">
        <v>114</v>
      </c>
      <c r="C2738" s="5">
        <v>937882</v>
      </c>
      <c r="D2738" s="5">
        <v>14887</v>
      </c>
      <c r="E2738" s="5">
        <v>8966</v>
      </c>
      <c r="F2738" s="5">
        <v>24966</v>
      </c>
      <c r="G2738" s="5">
        <v>63</v>
      </c>
      <c r="H2738" s="5">
        <v>4217.3716000000004</v>
      </c>
      <c r="I2738" s="6"/>
    </row>
    <row r="2739" spans="1:9" x14ac:dyDescent="0.15">
      <c r="A2739" s="6"/>
      <c r="B2739" s="4">
        <v>115</v>
      </c>
      <c r="C2739" s="5">
        <v>625740</v>
      </c>
      <c r="D2739" s="5">
        <v>12514</v>
      </c>
      <c r="E2739" s="5">
        <v>8486</v>
      </c>
      <c r="F2739" s="5">
        <v>18950</v>
      </c>
      <c r="G2739" s="5">
        <v>50</v>
      </c>
      <c r="H2739" s="5">
        <v>2964.7334000000001</v>
      </c>
      <c r="I2739" s="6"/>
    </row>
    <row r="2740" spans="1:9" x14ac:dyDescent="0.15">
      <c r="A2740" s="11"/>
      <c r="B2740" s="4">
        <v>116</v>
      </c>
      <c r="C2740" s="5">
        <v>388108</v>
      </c>
      <c r="D2740" s="5">
        <v>11414</v>
      </c>
      <c r="E2740" s="5">
        <v>8294</v>
      </c>
      <c r="F2740" s="5">
        <v>15302</v>
      </c>
      <c r="G2740" s="5">
        <v>34</v>
      </c>
      <c r="H2740" s="5">
        <v>1786.3157000000001</v>
      </c>
      <c r="I2740" s="6"/>
    </row>
    <row r="2741" spans="1:9" x14ac:dyDescent="0.15">
      <c r="B2741" s="4">
        <v>117</v>
      </c>
      <c r="C2741" s="5">
        <v>684448</v>
      </c>
      <c r="D2741" s="5">
        <v>14259</v>
      </c>
      <c r="E2741" s="5">
        <v>9286</v>
      </c>
      <c r="F2741" s="5">
        <v>20838</v>
      </c>
      <c r="G2741" s="5">
        <v>48</v>
      </c>
      <c r="H2741" s="5">
        <v>3367.8384000000001</v>
      </c>
      <c r="I2741" s="6"/>
    </row>
    <row r="2742" spans="1:9" x14ac:dyDescent="0.15">
      <c r="B2742" s="4">
        <v>118</v>
      </c>
      <c r="C2742" s="5">
        <v>386244</v>
      </c>
      <c r="D2742" s="5">
        <v>10164</v>
      </c>
      <c r="E2742" s="5">
        <v>6662</v>
      </c>
      <c r="F2742" s="5">
        <v>14950</v>
      </c>
      <c r="G2742" s="5">
        <v>38</v>
      </c>
      <c r="H2742" s="5">
        <v>2295.9335999999998</v>
      </c>
      <c r="I2742" s="6"/>
    </row>
    <row r="2743" spans="1:9" x14ac:dyDescent="0.15">
      <c r="B2743" s="4">
        <v>119</v>
      </c>
      <c r="C2743" s="5">
        <v>702452</v>
      </c>
      <c r="D2743" s="5">
        <v>15270</v>
      </c>
      <c r="E2743" s="5">
        <v>10118</v>
      </c>
      <c r="F2743" s="5">
        <v>23046</v>
      </c>
      <c r="G2743" s="5">
        <v>46</v>
      </c>
      <c r="H2743" s="5">
        <v>3618.8245000000002</v>
      </c>
      <c r="I2743" s="6"/>
    </row>
    <row r="2744" spans="1:9" x14ac:dyDescent="0.15">
      <c r="B2744" s="4">
        <v>120</v>
      </c>
      <c r="C2744" s="5">
        <v>328294</v>
      </c>
      <c r="D2744" s="5">
        <v>9948</v>
      </c>
      <c r="E2744" s="5">
        <v>7814</v>
      </c>
      <c r="F2744" s="5">
        <v>13510</v>
      </c>
      <c r="G2744" s="5">
        <v>33</v>
      </c>
      <c r="H2744" s="5">
        <v>1615.5338999999999</v>
      </c>
      <c r="I2744" s="6"/>
    </row>
    <row r="2745" spans="1:9" x14ac:dyDescent="0.15">
      <c r="B2745" s="4">
        <v>121</v>
      </c>
      <c r="C2745" s="5">
        <v>551426</v>
      </c>
      <c r="D2745" s="5">
        <v>12823</v>
      </c>
      <c r="E2745" s="5">
        <v>9510</v>
      </c>
      <c r="F2745" s="5">
        <v>17030</v>
      </c>
      <c r="G2745" s="5">
        <v>43</v>
      </c>
      <c r="H2745" s="5">
        <v>2091.739</v>
      </c>
      <c r="I2745" s="6"/>
    </row>
    <row r="2746" spans="1:9" x14ac:dyDescent="0.15">
      <c r="B2746" s="4">
        <v>122</v>
      </c>
      <c r="C2746" s="5">
        <v>365702</v>
      </c>
      <c r="D2746" s="5">
        <v>11081</v>
      </c>
      <c r="E2746" s="5">
        <v>8646</v>
      </c>
      <c r="F2746" s="5">
        <v>13702</v>
      </c>
      <c r="G2746" s="5">
        <v>33</v>
      </c>
      <c r="H2746" s="5">
        <v>1629.6799000000001</v>
      </c>
      <c r="I2746" s="6"/>
    </row>
    <row r="2747" spans="1:9" x14ac:dyDescent="0.15">
      <c r="B2747" s="4">
        <v>123</v>
      </c>
      <c r="C2747" s="5">
        <v>314280</v>
      </c>
      <c r="D2747" s="5">
        <v>11224</v>
      </c>
      <c r="E2747" s="5">
        <v>8454</v>
      </c>
      <c r="F2747" s="5">
        <v>14566</v>
      </c>
      <c r="G2747" s="5">
        <v>28</v>
      </c>
      <c r="H2747" s="5">
        <v>1577.4032</v>
      </c>
      <c r="I2747" s="6"/>
    </row>
    <row r="2748" spans="1:9" x14ac:dyDescent="0.15">
      <c r="B2748" s="4">
        <v>124</v>
      </c>
      <c r="C2748" s="5">
        <v>373830</v>
      </c>
      <c r="D2748" s="5">
        <v>11328</v>
      </c>
      <c r="E2748" s="5">
        <v>9190</v>
      </c>
      <c r="F2748" s="5">
        <v>14054</v>
      </c>
      <c r="G2748" s="5">
        <v>33</v>
      </c>
      <c r="H2748" s="5">
        <v>1274.3489</v>
      </c>
      <c r="I2748" s="6"/>
    </row>
    <row r="2749" spans="1:9" x14ac:dyDescent="0.15">
      <c r="B2749" s="4">
        <v>125</v>
      </c>
      <c r="C2749" s="5">
        <v>685406</v>
      </c>
      <c r="D2749" s="5">
        <v>12932</v>
      </c>
      <c r="E2749" s="5">
        <v>8358</v>
      </c>
      <c r="F2749" s="5">
        <v>18982</v>
      </c>
      <c r="G2749" s="5">
        <v>53</v>
      </c>
      <c r="H2749" s="5">
        <v>2667.6615999999999</v>
      </c>
      <c r="I2749" s="6"/>
    </row>
    <row r="2750" spans="1:9" x14ac:dyDescent="0.15">
      <c r="B2750" s="4">
        <v>126</v>
      </c>
      <c r="C2750" s="5">
        <v>703996</v>
      </c>
      <c r="D2750" s="5">
        <v>12137</v>
      </c>
      <c r="E2750" s="5">
        <v>5638</v>
      </c>
      <c r="F2750" s="5">
        <v>20870</v>
      </c>
      <c r="G2750" s="5">
        <v>58</v>
      </c>
      <c r="H2750" s="5">
        <v>4120.9679999999998</v>
      </c>
      <c r="I2750" s="6"/>
    </row>
    <row r="2751" spans="1:9" x14ac:dyDescent="0.15">
      <c r="B2751" s="4">
        <v>127</v>
      </c>
      <c r="C2751" s="5">
        <v>596148</v>
      </c>
      <c r="D2751" s="5">
        <v>9615</v>
      </c>
      <c r="E2751" s="5">
        <v>5606</v>
      </c>
      <c r="F2751" s="5">
        <v>15462</v>
      </c>
      <c r="G2751" s="5">
        <v>62</v>
      </c>
      <c r="H2751" s="5">
        <v>2480.9196999999999</v>
      </c>
      <c r="I2751" s="6"/>
    </row>
    <row r="2752" spans="1:9" x14ac:dyDescent="0.15">
      <c r="B2752" s="4">
        <v>128</v>
      </c>
      <c r="C2752" s="5">
        <v>188892</v>
      </c>
      <c r="D2752" s="5">
        <v>7265</v>
      </c>
      <c r="E2752" s="5">
        <v>5126</v>
      </c>
      <c r="F2752" s="5">
        <v>9862</v>
      </c>
      <c r="G2752" s="5">
        <v>26</v>
      </c>
      <c r="H2752" s="5">
        <v>1578.2893999999999</v>
      </c>
      <c r="I2752" s="6"/>
    </row>
    <row r="2753" spans="2:9" x14ac:dyDescent="0.15">
      <c r="B2753" s="4">
        <v>129</v>
      </c>
      <c r="C2753" s="5">
        <v>389122</v>
      </c>
      <c r="D2753" s="5">
        <v>14411</v>
      </c>
      <c r="E2753" s="5">
        <v>12166</v>
      </c>
      <c r="F2753" s="5">
        <v>16678</v>
      </c>
      <c r="G2753" s="5">
        <v>27</v>
      </c>
      <c r="H2753" s="5">
        <v>1021.3443600000001</v>
      </c>
      <c r="I2753" s="6"/>
    </row>
    <row r="2754" spans="2:9" x14ac:dyDescent="0.15">
      <c r="B2754" s="4">
        <v>130</v>
      </c>
      <c r="C2754" s="5">
        <v>557588</v>
      </c>
      <c r="D2754" s="5">
        <v>12121</v>
      </c>
      <c r="E2754" s="5">
        <v>7270</v>
      </c>
      <c r="F2754" s="5">
        <v>18566</v>
      </c>
      <c r="G2754" s="5">
        <v>46</v>
      </c>
      <c r="H2754" s="5">
        <v>2854.4005999999999</v>
      </c>
      <c r="I2754" s="6"/>
    </row>
    <row r="2755" spans="2:9" x14ac:dyDescent="0.15">
      <c r="B2755" s="4">
        <v>131</v>
      </c>
      <c r="C2755" s="5">
        <v>525990</v>
      </c>
      <c r="D2755" s="5">
        <v>15939</v>
      </c>
      <c r="E2755" s="5">
        <v>12550</v>
      </c>
      <c r="F2755" s="5">
        <v>19878</v>
      </c>
      <c r="G2755" s="5">
        <v>33</v>
      </c>
      <c r="H2755" s="5">
        <v>1984.6023</v>
      </c>
      <c r="I2755" s="6"/>
    </row>
    <row r="2756" spans="2:9" x14ac:dyDescent="0.15">
      <c r="B2756" s="4">
        <v>132</v>
      </c>
      <c r="C2756" s="5">
        <v>301170</v>
      </c>
      <c r="D2756" s="5">
        <v>8604</v>
      </c>
      <c r="E2756" s="5">
        <v>5734</v>
      </c>
      <c r="F2756" s="5">
        <v>11462</v>
      </c>
      <c r="G2756" s="5">
        <v>35</v>
      </c>
      <c r="H2756" s="5">
        <v>1727.1905999999999</v>
      </c>
      <c r="I2756" s="6"/>
    </row>
    <row r="2757" spans="2:9" x14ac:dyDescent="0.15">
      <c r="B2757" s="4">
        <v>133</v>
      </c>
      <c r="C2757" s="5">
        <v>171982</v>
      </c>
      <c r="D2757" s="5">
        <v>13229</v>
      </c>
      <c r="E2757" s="5">
        <v>12102</v>
      </c>
      <c r="F2757" s="5">
        <v>15142</v>
      </c>
      <c r="G2757" s="5">
        <v>13</v>
      </c>
      <c r="H2757" s="5">
        <v>803.63490000000002</v>
      </c>
      <c r="I2757" s="6"/>
    </row>
    <row r="2758" spans="2:9" x14ac:dyDescent="0.15">
      <c r="B2758" s="4">
        <v>134</v>
      </c>
      <c r="C2758" s="5">
        <v>302234</v>
      </c>
      <c r="D2758" s="5">
        <v>9749</v>
      </c>
      <c r="E2758" s="5">
        <v>7654</v>
      </c>
      <c r="F2758" s="5">
        <v>12070</v>
      </c>
      <c r="G2758" s="5">
        <v>31</v>
      </c>
      <c r="H2758" s="5">
        <v>1307.3572999999999</v>
      </c>
      <c r="I2758" s="6"/>
    </row>
    <row r="2759" spans="2:9" x14ac:dyDescent="0.15">
      <c r="B2759" s="4">
        <v>135</v>
      </c>
      <c r="C2759" s="5">
        <v>599268</v>
      </c>
      <c r="D2759" s="5">
        <v>11097</v>
      </c>
      <c r="E2759" s="5">
        <v>6534</v>
      </c>
      <c r="F2759" s="5">
        <v>19174</v>
      </c>
      <c r="G2759" s="5">
        <v>54</v>
      </c>
      <c r="H2759" s="5">
        <v>3472.3105</v>
      </c>
      <c r="I2759" s="6"/>
    </row>
    <row r="2760" spans="2:9" x14ac:dyDescent="0.15">
      <c r="B2760" s="4">
        <v>136</v>
      </c>
      <c r="C2760" s="5">
        <v>776870</v>
      </c>
      <c r="D2760" s="5">
        <v>15854</v>
      </c>
      <c r="E2760" s="5">
        <v>9990</v>
      </c>
      <c r="F2760" s="5">
        <v>25542</v>
      </c>
      <c r="G2760" s="5">
        <v>49</v>
      </c>
      <c r="H2760" s="5">
        <v>4188.6387000000004</v>
      </c>
      <c r="I2760" s="6"/>
    </row>
    <row r="2761" spans="2:9" x14ac:dyDescent="0.15">
      <c r="B2761" s="4">
        <v>137</v>
      </c>
      <c r="C2761" s="5">
        <v>535418</v>
      </c>
      <c r="D2761" s="5">
        <v>11391</v>
      </c>
      <c r="E2761" s="5">
        <v>6566</v>
      </c>
      <c r="F2761" s="5">
        <v>17638</v>
      </c>
      <c r="G2761" s="5">
        <v>47</v>
      </c>
      <c r="H2761" s="5">
        <v>2865.6471999999999</v>
      </c>
      <c r="I2761" s="6"/>
    </row>
    <row r="2762" spans="2:9" x14ac:dyDescent="0.15">
      <c r="B2762" s="4">
        <v>138</v>
      </c>
      <c r="C2762" s="5">
        <v>301356</v>
      </c>
      <c r="D2762" s="5">
        <v>8863</v>
      </c>
      <c r="E2762" s="5">
        <v>6086</v>
      </c>
      <c r="F2762" s="5">
        <v>12134</v>
      </c>
      <c r="G2762" s="5">
        <v>34</v>
      </c>
      <c r="H2762" s="5">
        <v>1784.5172</v>
      </c>
      <c r="I2762" s="6"/>
    </row>
    <row r="2763" spans="2:9" x14ac:dyDescent="0.15">
      <c r="B2763" s="4">
        <v>139</v>
      </c>
      <c r="C2763" s="5">
        <v>388536</v>
      </c>
      <c r="D2763" s="5">
        <v>10792</v>
      </c>
      <c r="E2763" s="5">
        <v>7174</v>
      </c>
      <c r="F2763" s="5">
        <v>15430</v>
      </c>
      <c r="G2763" s="5">
        <v>36</v>
      </c>
      <c r="H2763" s="5">
        <v>2400.1687000000002</v>
      </c>
      <c r="I2763" s="6"/>
    </row>
    <row r="2764" spans="2:9" x14ac:dyDescent="0.15">
      <c r="B2764" s="4">
        <v>140</v>
      </c>
      <c r="C2764" s="5">
        <v>484484</v>
      </c>
      <c r="D2764" s="5">
        <v>8971</v>
      </c>
      <c r="E2764" s="5">
        <v>5606</v>
      </c>
      <c r="F2764" s="5">
        <v>13350</v>
      </c>
      <c r="G2764" s="5">
        <v>54</v>
      </c>
      <c r="H2764" s="5">
        <v>2224.3607999999999</v>
      </c>
      <c r="I2764" s="6"/>
    </row>
    <row r="2765" spans="2:9" x14ac:dyDescent="0.15">
      <c r="B2765" s="4">
        <v>141</v>
      </c>
      <c r="C2765" s="5">
        <v>140830</v>
      </c>
      <c r="D2765" s="5">
        <v>6706</v>
      </c>
      <c r="E2765" s="5">
        <v>5286</v>
      </c>
      <c r="F2765" s="5">
        <v>7942</v>
      </c>
      <c r="G2765" s="5">
        <v>21</v>
      </c>
      <c r="H2765" s="5">
        <v>742.19835999999998</v>
      </c>
      <c r="I2765" s="6"/>
    </row>
    <row r="2766" spans="2:9" x14ac:dyDescent="0.15">
      <c r="B2766" s="4">
        <v>142</v>
      </c>
      <c r="C2766" s="5">
        <v>355174</v>
      </c>
      <c r="D2766" s="5">
        <v>10762</v>
      </c>
      <c r="E2766" s="5">
        <v>6310</v>
      </c>
      <c r="F2766" s="5">
        <v>16134</v>
      </c>
      <c r="G2766" s="5">
        <v>33</v>
      </c>
      <c r="H2766" s="5">
        <v>2315.7910000000002</v>
      </c>
      <c r="I2766" s="6"/>
    </row>
    <row r="2767" spans="2:9" x14ac:dyDescent="0.15">
      <c r="B2767" s="4">
        <v>143</v>
      </c>
      <c r="C2767" s="5">
        <v>372484</v>
      </c>
      <c r="D2767" s="5">
        <v>9802</v>
      </c>
      <c r="E2767" s="5">
        <v>6662</v>
      </c>
      <c r="F2767" s="5">
        <v>13862</v>
      </c>
      <c r="G2767" s="5">
        <v>38</v>
      </c>
      <c r="H2767" s="5">
        <v>2038.6838</v>
      </c>
      <c r="I2767" s="6"/>
    </row>
    <row r="2768" spans="2:9" x14ac:dyDescent="0.15">
      <c r="B2768" s="4">
        <v>144</v>
      </c>
      <c r="C2768" s="5">
        <v>86824</v>
      </c>
      <c r="D2768" s="5">
        <v>7235</v>
      </c>
      <c r="E2768" s="5">
        <v>5830</v>
      </c>
      <c r="F2768" s="5">
        <v>8646</v>
      </c>
      <c r="G2768" s="5">
        <v>12</v>
      </c>
      <c r="H2768" s="5">
        <v>855.11487</v>
      </c>
      <c r="I2768" s="6"/>
    </row>
    <row r="2769" spans="2:9" x14ac:dyDescent="0.15">
      <c r="B2769" s="4">
        <v>145</v>
      </c>
      <c r="C2769" s="5">
        <v>503354</v>
      </c>
      <c r="D2769" s="5">
        <v>10709</v>
      </c>
      <c r="E2769" s="5">
        <v>6214</v>
      </c>
      <c r="F2769" s="5">
        <v>19142</v>
      </c>
      <c r="G2769" s="5">
        <v>47</v>
      </c>
      <c r="H2769" s="5">
        <v>3557.4978000000001</v>
      </c>
      <c r="I2769" s="6"/>
    </row>
    <row r="2770" spans="2:9" x14ac:dyDescent="0.15">
      <c r="B2770" s="4">
        <v>146</v>
      </c>
      <c r="C2770" s="5">
        <v>604742</v>
      </c>
      <c r="D2770" s="5">
        <v>12341</v>
      </c>
      <c r="E2770" s="5">
        <v>5606</v>
      </c>
      <c r="F2770" s="5">
        <v>20038</v>
      </c>
      <c r="G2770" s="5">
        <v>49</v>
      </c>
      <c r="H2770" s="5">
        <v>3760.7563</v>
      </c>
      <c r="I2770" s="6"/>
    </row>
    <row r="2771" spans="2:9" x14ac:dyDescent="0.15">
      <c r="B2771" s="4">
        <v>147</v>
      </c>
      <c r="C2771" s="5">
        <v>357080</v>
      </c>
      <c r="D2771" s="5">
        <v>9918</v>
      </c>
      <c r="E2771" s="5">
        <v>6598</v>
      </c>
      <c r="F2771" s="5">
        <v>13990</v>
      </c>
      <c r="G2771" s="5">
        <v>36</v>
      </c>
      <c r="H2771" s="5">
        <v>1965.3036</v>
      </c>
      <c r="I2771" s="6"/>
    </row>
    <row r="2772" spans="2:9" x14ac:dyDescent="0.15">
      <c r="B2772" s="4">
        <v>148</v>
      </c>
      <c r="C2772" s="5">
        <v>409236</v>
      </c>
      <c r="D2772" s="5">
        <v>8896</v>
      </c>
      <c r="E2772" s="5">
        <v>5254</v>
      </c>
      <c r="F2772" s="5">
        <v>14374</v>
      </c>
      <c r="G2772" s="5">
        <v>46</v>
      </c>
      <c r="H2772" s="5">
        <v>2442.9342999999999</v>
      </c>
      <c r="I2772" s="6"/>
    </row>
    <row r="2773" spans="2:9" x14ac:dyDescent="0.15">
      <c r="B2773" s="4">
        <v>149</v>
      </c>
      <c r="C2773" s="5">
        <v>361086</v>
      </c>
      <c r="D2773" s="5">
        <v>9759</v>
      </c>
      <c r="E2773" s="5">
        <v>6438</v>
      </c>
      <c r="F2773" s="5">
        <v>14086</v>
      </c>
      <c r="G2773" s="5">
        <v>37</v>
      </c>
      <c r="H2773" s="5">
        <v>1909.3649</v>
      </c>
      <c r="I2773" s="6"/>
    </row>
    <row r="2774" spans="2:9" x14ac:dyDescent="0.15">
      <c r="B2774" s="4">
        <v>150</v>
      </c>
      <c r="C2774" s="5">
        <v>344190</v>
      </c>
      <c r="D2774" s="5">
        <v>9302</v>
      </c>
      <c r="E2774" s="5">
        <v>6118</v>
      </c>
      <c r="F2774" s="5">
        <v>12934</v>
      </c>
      <c r="G2774" s="5">
        <v>37</v>
      </c>
      <c r="H2774" s="5">
        <v>1918.5123000000001</v>
      </c>
      <c r="I2774" s="6"/>
    </row>
    <row r="2775" spans="2:9" x14ac:dyDescent="0.15">
      <c r="B2775" s="4">
        <v>151</v>
      </c>
      <c r="C2775" s="5">
        <v>208952</v>
      </c>
      <c r="D2775" s="5">
        <v>5804</v>
      </c>
      <c r="E2775" s="5">
        <v>2918</v>
      </c>
      <c r="F2775" s="5">
        <v>9638</v>
      </c>
      <c r="G2775" s="5">
        <v>36</v>
      </c>
      <c r="H2775" s="5">
        <v>1776.7316000000001</v>
      </c>
      <c r="I2775" s="6"/>
    </row>
    <row r="2776" spans="2:9" x14ac:dyDescent="0.15">
      <c r="B2776" s="4">
        <v>152</v>
      </c>
      <c r="C2776" s="5">
        <v>86754</v>
      </c>
      <c r="D2776" s="5">
        <v>7886</v>
      </c>
      <c r="E2776" s="5">
        <v>6502</v>
      </c>
      <c r="F2776" s="5">
        <v>8934</v>
      </c>
      <c r="G2776" s="5">
        <v>11</v>
      </c>
      <c r="H2776" s="5">
        <v>720.40436</v>
      </c>
      <c r="I2776" s="6"/>
    </row>
    <row r="2777" spans="2:9" x14ac:dyDescent="0.15">
      <c r="B2777" s="4">
        <v>153</v>
      </c>
      <c r="C2777" s="5">
        <v>258656</v>
      </c>
      <c r="D2777" s="5">
        <v>8083</v>
      </c>
      <c r="E2777" s="5">
        <v>5286</v>
      </c>
      <c r="F2777" s="5">
        <v>10566</v>
      </c>
      <c r="G2777" s="5">
        <v>32</v>
      </c>
      <c r="H2777" s="5">
        <v>1286.2518</v>
      </c>
      <c r="I2777" s="6"/>
    </row>
    <row r="2778" spans="2:9" x14ac:dyDescent="0.15">
      <c r="B2778" s="4">
        <v>154</v>
      </c>
      <c r="C2778" s="5">
        <v>288794</v>
      </c>
      <c r="D2778" s="5">
        <v>9315</v>
      </c>
      <c r="E2778" s="5">
        <v>6630</v>
      </c>
      <c r="F2778" s="5">
        <v>12006</v>
      </c>
      <c r="G2778" s="5">
        <v>31</v>
      </c>
      <c r="H2778" s="5">
        <v>1477.9921999999999</v>
      </c>
      <c r="I2778" s="6"/>
    </row>
    <row r="2779" spans="2:9" x14ac:dyDescent="0.15">
      <c r="B2779" s="4">
        <v>155</v>
      </c>
      <c r="C2779" s="5">
        <v>558854</v>
      </c>
      <c r="D2779" s="5">
        <v>11405</v>
      </c>
      <c r="E2779" s="5">
        <v>6342</v>
      </c>
      <c r="F2779" s="5">
        <v>18310</v>
      </c>
      <c r="G2779" s="5">
        <v>49</v>
      </c>
      <c r="H2779" s="5">
        <v>3544.7456000000002</v>
      </c>
      <c r="I2779" s="6"/>
    </row>
    <row r="2780" spans="2:9" x14ac:dyDescent="0.15">
      <c r="B2780" s="4">
        <v>156</v>
      </c>
      <c r="C2780" s="5">
        <v>532064</v>
      </c>
      <c r="D2780" s="5">
        <v>11084</v>
      </c>
      <c r="E2780" s="5">
        <v>6854</v>
      </c>
      <c r="F2780" s="5">
        <v>17094</v>
      </c>
      <c r="G2780" s="5">
        <v>48</v>
      </c>
      <c r="H2780" s="5">
        <v>3073.1833000000001</v>
      </c>
      <c r="I2780" s="6"/>
    </row>
    <row r="2781" spans="2:9" x14ac:dyDescent="0.15">
      <c r="B2781" s="4">
        <v>157</v>
      </c>
      <c r="C2781" s="5">
        <v>282378</v>
      </c>
      <c r="D2781" s="5">
        <v>7240</v>
      </c>
      <c r="E2781" s="5">
        <v>3846</v>
      </c>
      <c r="F2781" s="5">
        <v>11878</v>
      </c>
      <c r="G2781" s="5">
        <v>39</v>
      </c>
      <c r="H2781" s="5">
        <v>2106.2932000000001</v>
      </c>
      <c r="I2781" s="6"/>
    </row>
    <row r="2782" spans="2:9" x14ac:dyDescent="0.15">
      <c r="B2782" s="4">
        <v>158</v>
      </c>
      <c r="C2782" s="5">
        <v>185668</v>
      </c>
      <c r="D2782" s="5">
        <v>8439</v>
      </c>
      <c r="E2782" s="5">
        <v>6182</v>
      </c>
      <c r="F2782" s="5">
        <v>10470</v>
      </c>
      <c r="G2782" s="5">
        <v>22</v>
      </c>
      <c r="H2782" s="5">
        <v>1021.5076</v>
      </c>
      <c r="I2782" s="6"/>
    </row>
    <row r="2783" spans="2:9" x14ac:dyDescent="0.15">
      <c r="B2783" s="4">
        <v>159</v>
      </c>
      <c r="C2783" s="5">
        <v>362210</v>
      </c>
      <c r="D2783" s="5">
        <v>8423</v>
      </c>
      <c r="E2783" s="5">
        <v>4166</v>
      </c>
      <c r="F2783" s="5">
        <v>13510</v>
      </c>
      <c r="G2783" s="5">
        <v>43</v>
      </c>
      <c r="H2783" s="5">
        <v>2492.3044</v>
      </c>
      <c r="I2783" s="6"/>
    </row>
    <row r="2784" spans="2:9" x14ac:dyDescent="0.15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15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15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15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15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15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15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15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15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15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15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15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15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15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15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15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15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15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15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15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15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15">
      <c r="B2805" s="4">
        <v>181</v>
      </c>
      <c r="I2805" s="6"/>
    </row>
    <row r="2806" spans="1:10" x14ac:dyDescent="0.15">
      <c r="A2806" s="14" t="s">
        <v>10</v>
      </c>
      <c r="B2806" s="3">
        <v>159</v>
      </c>
      <c r="I2806" s="6"/>
    </row>
    <row r="2807" spans="1:10" x14ac:dyDescent="0.15">
      <c r="A2807" t="s">
        <v>67</v>
      </c>
      <c r="B2807" s="15"/>
      <c r="C2807" s="8">
        <f>AVERAGE(C2625:C2805)</f>
        <v>475134.91823899373</v>
      </c>
      <c r="D2807" s="8"/>
      <c r="E2807" s="8"/>
      <c r="F2807" s="8"/>
      <c r="G2807" s="8"/>
      <c r="H2807" s="8"/>
      <c r="I2807" s="9"/>
      <c r="J2807" s="17">
        <f>AVERAGE(D2625:D2805)</f>
        <v>12078.119496855346</v>
      </c>
    </row>
    <row r="2808" spans="1:10" x14ac:dyDescent="0.15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15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15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15">
      <c r="B2811" s="4"/>
      <c r="C2811" s="16"/>
      <c r="D2811" s="16"/>
      <c r="E2811" s="16"/>
      <c r="F2811" s="16"/>
      <c r="G2811" s="16"/>
      <c r="H2811" s="16"/>
      <c r="I2811" s="18"/>
    </row>
    <row r="2812" spans="1:10" x14ac:dyDescent="0.15">
      <c r="A2812" s="6"/>
      <c r="B2812" s="16">
        <v>1</v>
      </c>
      <c r="C2812" s="16">
        <v>352448</v>
      </c>
      <c r="D2812" s="16">
        <v>8391</v>
      </c>
      <c r="E2812" s="16">
        <v>5312</v>
      </c>
      <c r="F2812" s="16">
        <v>12384</v>
      </c>
      <c r="G2812" s="16">
        <v>42</v>
      </c>
      <c r="H2812" s="16">
        <v>1858.6465000000001</v>
      </c>
      <c r="I2812" s="18"/>
    </row>
    <row r="2813" spans="1:10" x14ac:dyDescent="0.15">
      <c r="A2813" s="6"/>
      <c r="B2813" s="16">
        <v>2</v>
      </c>
      <c r="C2813" s="16">
        <v>196352</v>
      </c>
      <c r="D2813" s="16">
        <v>7854</v>
      </c>
      <c r="E2813" s="16">
        <v>5280</v>
      </c>
      <c r="F2813" s="16">
        <v>10048</v>
      </c>
      <c r="G2813" s="16">
        <v>25</v>
      </c>
      <c r="H2813" s="16">
        <v>1306.1359</v>
      </c>
      <c r="I2813" s="18"/>
    </row>
    <row r="2814" spans="1:10" x14ac:dyDescent="0.15">
      <c r="A2814" s="6"/>
      <c r="B2814" s="16">
        <v>3</v>
      </c>
      <c r="C2814" s="16">
        <v>510560</v>
      </c>
      <c r="D2814" s="16">
        <v>13798</v>
      </c>
      <c r="E2814" s="16">
        <v>8928</v>
      </c>
      <c r="F2814" s="16">
        <v>20192</v>
      </c>
      <c r="G2814" s="16">
        <v>37</v>
      </c>
      <c r="H2814" s="16">
        <v>3303.2849999999999</v>
      </c>
      <c r="I2814" s="18"/>
    </row>
    <row r="2815" spans="1:10" x14ac:dyDescent="0.15">
      <c r="A2815" s="6"/>
      <c r="B2815" s="16">
        <v>4</v>
      </c>
      <c r="C2815" s="16">
        <v>429408</v>
      </c>
      <c r="D2815" s="16">
        <v>13419</v>
      </c>
      <c r="E2815" s="16">
        <v>9888</v>
      </c>
      <c r="F2815" s="16">
        <v>16928</v>
      </c>
      <c r="G2815" s="16">
        <v>32</v>
      </c>
      <c r="H2815" s="16">
        <v>1800.8371999999999</v>
      </c>
      <c r="I2815" s="18"/>
    </row>
    <row r="2816" spans="1:10" x14ac:dyDescent="0.15">
      <c r="A2816" s="6"/>
      <c r="B2816" s="16">
        <v>5</v>
      </c>
      <c r="C2816" s="16">
        <v>684352</v>
      </c>
      <c r="D2816" s="16">
        <v>15207</v>
      </c>
      <c r="E2816" s="16">
        <v>9952</v>
      </c>
      <c r="F2816" s="16">
        <v>22880</v>
      </c>
      <c r="G2816" s="16">
        <v>45</v>
      </c>
      <c r="H2816" s="16">
        <v>3459.2665999999999</v>
      </c>
      <c r="I2816" s="18"/>
    </row>
    <row r="2817" spans="1:9" x14ac:dyDescent="0.15">
      <c r="A2817" s="6"/>
      <c r="B2817" s="16">
        <v>6</v>
      </c>
      <c r="C2817" s="16">
        <v>253472</v>
      </c>
      <c r="D2817" s="16">
        <v>12070</v>
      </c>
      <c r="E2817" s="16">
        <v>10880</v>
      </c>
      <c r="F2817" s="16">
        <v>13632</v>
      </c>
      <c r="G2817" s="16">
        <v>21</v>
      </c>
      <c r="H2817" s="16">
        <v>738.75099999999998</v>
      </c>
      <c r="I2817" s="18"/>
    </row>
    <row r="2818" spans="1:9" x14ac:dyDescent="0.15">
      <c r="A2818" s="6"/>
      <c r="B2818" s="16">
        <v>7</v>
      </c>
      <c r="C2818" s="16">
        <v>253536</v>
      </c>
      <c r="D2818" s="16">
        <v>7042</v>
      </c>
      <c r="E2818" s="16">
        <v>3776</v>
      </c>
      <c r="F2818" s="16">
        <v>9440</v>
      </c>
      <c r="G2818" s="16">
        <v>36</v>
      </c>
      <c r="H2818" s="16">
        <v>1364.6604</v>
      </c>
      <c r="I2818" s="18"/>
    </row>
    <row r="2819" spans="1:9" x14ac:dyDescent="0.15">
      <c r="A2819" s="6"/>
      <c r="B2819" s="16">
        <v>8</v>
      </c>
      <c r="C2819" s="16">
        <v>296832</v>
      </c>
      <c r="D2819" s="16">
        <v>8022</v>
      </c>
      <c r="E2819" s="16">
        <v>4768</v>
      </c>
      <c r="F2819" s="16">
        <v>11040</v>
      </c>
      <c r="G2819" s="16">
        <v>37</v>
      </c>
      <c r="H2819" s="16">
        <v>1682.0195000000001</v>
      </c>
      <c r="I2819" s="18"/>
    </row>
    <row r="2820" spans="1:9" x14ac:dyDescent="0.15">
      <c r="A2820" s="6"/>
      <c r="B2820" s="16">
        <v>9</v>
      </c>
      <c r="C2820" s="16">
        <v>174112</v>
      </c>
      <c r="D2820" s="16">
        <v>5616</v>
      </c>
      <c r="E2820" s="16">
        <v>3072</v>
      </c>
      <c r="F2820" s="16">
        <v>9312</v>
      </c>
      <c r="G2820" s="16">
        <v>31</v>
      </c>
      <c r="H2820" s="16">
        <v>1387.8527999999999</v>
      </c>
      <c r="I2820" s="18"/>
    </row>
    <row r="2821" spans="1:9" x14ac:dyDescent="0.15">
      <c r="A2821" s="6"/>
      <c r="B2821" s="16">
        <v>10</v>
      </c>
      <c r="C2821" s="16">
        <v>447680</v>
      </c>
      <c r="D2821" s="16">
        <v>9948</v>
      </c>
      <c r="E2821" s="16">
        <v>5344</v>
      </c>
      <c r="F2821" s="16">
        <v>15424</v>
      </c>
      <c r="G2821" s="16">
        <v>45</v>
      </c>
      <c r="H2821" s="16">
        <v>2542.9542999999999</v>
      </c>
      <c r="I2821" s="18"/>
    </row>
    <row r="2822" spans="1:9" x14ac:dyDescent="0.15">
      <c r="A2822" s="6"/>
      <c r="B2822" s="16">
        <v>11</v>
      </c>
      <c r="C2822" s="16">
        <v>404288</v>
      </c>
      <c r="D2822" s="16">
        <v>9402</v>
      </c>
      <c r="E2822" s="16">
        <v>5088</v>
      </c>
      <c r="F2822" s="16">
        <v>15424</v>
      </c>
      <c r="G2822" s="16">
        <v>43</v>
      </c>
      <c r="H2822" s="16">
        <v>2600.4911999999999</v>
      </c>
      <c r="I2822" s="18"/>
    </row>
    <row r="2823" spans="1:9" x14ac:dyDescent="0.15">
      <c r="A2823" s="6"/>
      <c r="B2823" s="5">
        <v>12</v>
      </c>
      <c r="C2823" s="16">
        <v>546368</v>
      </c>
      <c r="D2823" s="16">
        <v>8537</v>
      </c>
      <c r="E2823" s="16">
        <v>4960</v>
      </c>
      <c r="F2823" s="16">
        <v>14816</v>
      </c>
      <c r="G2823" s="16">
        <v>64</v>
      </c>
      <c r="H2823" s="16">
        <v>2535.3710000000001</v>
      </c>
      <c r="I2823" s="18"/>
    </row>
    <row r="2824" spans="1:9" x14ac:dyDescent="0.15">
      <c r="B2824" s="4">
        <v>13</v>
      </c>
      <c r="C2824" s="16">
        <v>90944</v>
      </c>
      <c r="D2824" s="16">
        <v>9094</v>
      </c>
      <c r="E2824" s="16">
        <v>6976</v>
      </c>
      <c r="F2824" s="16">
        <v>9984</v>
      </c>
      <c r="G2824" s="16">
        <v>10</v>
      </c>
      <c r="H2824" s="16">
        <v>849.83294999999998</v>
      </c>
      <c r="I2824" s="18"/>
    </row>
    <row r="2825" spans="1:9" x14ac:dyDescent="0.15">
      <c r="B2825" s="4">
        <v>14</v>
      </c>
      <c r="C2825" s="16">
        <v>330784</v>
      </c>
      <c r="D2825" s="16">
        <v>9728</v>
      </c>
      <c r="E2825" s="16">
        <v>6912</v>
      </c>
      <c r="F2825" s="16">
        <v>12544</v>
      </c>
      <c r="G2825" s="16">
        <v>34</v>
      </c>
      <c r="H2825" s="16">
        <v>1337.5778</v>
      </c>
      <c r="I2825" s="18"/>
    </row>
    <row r="2826" spans="1:9" x14ac:dyDescent="0.15">
      <c r="B2826" s="4">
        <v>15</v>
      </c>
      <c r="C2826" s="16">
        <v>401888</v>
      </c>
      <c r="D2826" s="16">
        <v>9346</v>
      </c>
      <c r="E2826" s="16">
        <v>6240</v>
      </c>
      <c r="F2826" s="16">
        <v>14144</v>
      </c>
      <c r="G2826" s="16">
        <v>43</v>
      </c>
      <c r="H2826" s="16">
        <v>2061.1997000000001</v>
      </c>
      <c r="I2826" s="18"/>
    </row>
    <row r="2827" spans="1:9" x14ac:dyDescent="0.15">
      <c r="B2827" s="4">
        <v>16</v>
      </c>
      <c r="C2827" s="16">
        <v>453856</v>
      </c>
      <c r="D2827" s="16">
        <v>10085</v>
      </c>
      <c r="E2827" s="16">
        <v>5792</v>
      </c>
      <c r="F2827" s="16">
        <v>17088</v>
      </c>
      <c r="G2827" s="16">
        <v>45</v>
      </c>
      <c r="H2827" s="16">
        <v>2820.6687000000002</v>
      </c>
      <c r="I2827" s="18"/>
    </row>
    <row r="2828" spans="1:9" x14ac:dyDescent="0.15">
      <c r="B2828" s="4">
        <v>17</v>
      </c>
      <c r="C2828" s="16">
        <v>492864</v>
      </c>
      <c r="D2828" s="16">
        <v>8961</v>
      </c>
      <c r="E2828" s="16">
        <v>5792</v>
      </c>
      <c r="F2828" s="16">
        <v>13696</v>
      </c>
      <c r="G2828" s="16">
        <v>55</v>
      </c>
      <c r="H2828" s="16">
        <v>2270.9477999999999</v>
      </c>
      <c r="I2828" s="18"/>
    </row>
    <row r="2829" spans="1:9" x14ac:dyDescent="0.15">
      <c r="B2829" s="4">
        <v>18</v>
      </c>
      <c r="C2829" s="16">
        <v>597632</v>
      </c>
      <c r="D2829" s="16">
        <v>13582</v>
      </c>
      <c r="E2829" s="16">
        <v>7040</v>
      </c>
      <c r="F2829" s="16">
        <v>19904</v>
      </c>
      <c r="G2829" s="16">
        <v>44</v>
      </c>
      <c r="H2829" s="16">
        <v>3651.6565000000001</v>
      </c>
      <c r="I2829" s="18"/>
    </row>
    <row r="2830" spans="1:9" x14ac:dyDescent="0.15">
      <c r="B2830" s="4">
        <v>19</v>
      </c>
      <c r="C2830" s="16">
        <v>251840</v>
      </c>
      <c r="D2830" s="16">
        <v>8684</v>
      </c>
      <c r="E2830" s="16">
        <v>6656</v>
      </c>
      <c r="F2830" s="16">
        <v>11136</v>
      </c>
      <c r="G2830" s="16">
        <v>29</v>
      </c>
      <c r="H2830" s="16">
        <v>1332.4241</v>
      </c>
      <c r="I2830" s="18"/>
    </row>
    <row r="2831" spans="1:9" x14ac:dyDescent="0.15">
      <c r="B2831" s="4">
        <v>20</v>
      </c>
      <c r="C2831" s="16">
        <v>328320</v>
      </c>
      <c r="D2831" s="16">
        <v>10944</v>
      </c>
      <c r="E2831" s="16">
        <v>6944</v>
      </c>
      <c r="F2831" s="16">
        <v>14624</v>
      </c>
      <c r="G2831" s="16">
        <v>30</v>
      </c>
      <c r="H2831" s="16">
        <v>2094.4389999999999</v>
      </c>
      <c r="I2831" s="18"/>
    </row>
    <row r="2832" spans="1:9" x14ac:dyDescent="0.15">
      <c r="B2832" s="4">
        <v>21</v>
      </c>
      <c r="C2832" s="16">
        <v>353920</v>
      </c>
      <c r="D2832" s="16">
        <v>9831</v>
      </c>
      <c r="E2832" s="16">
        <v>4352</v>
      </c>
      <c r="F2832" s="16">
        <v>14304</v>
      </c>
      <c r="G2832" s="16">
        <v>36</v>
      </c>
      <c r="H2832" s="16">
        <v>2285.6426000000001</v>
      </c>
      <c r="I2832" s="18"/>
    </row>
    <row r="2833" spans="1:9" x14ac:dyDescent="0.15">
      <c r="B2833" s="4">
        <v>22</v>
      </c>
      <c r="C2833" s="16">
        <v>525824</v>
      </c>
      <c r="D2833" s="16">
        <v>10516</v>
      </c>
      <c r="E2833" s="16">
        <v>5056</v>
      </c>
      <c r="F2833" s="16">
        <v>16256</v>
      </c>
      <c r="G2833" s="16">
        <v>50</v>
      </c>
      <c r="H2833" s="16">
        <v>2732.1138000000001</v>
      </c>
      <c r="I2833" s="18"/>
    </row>
    <row r="2834" spans="1:9" x14ac:dyDescent="0.15">
      <c r="B2834" s="4">
        <v>23</v>
      </c>
      <c r="C2834" s="16">
        <v>539584</v>
      </c>
      <c r="D2834" s="16">
        <v>11480</v>
      </c>
      <c r="E2834" s="16">
        <v>6560</v>
      </c>
      <c r="F2834" s="16">
        <v>16928</v>
      </c>
      <c r="G2834" s="16">
        <v>47</v>
      </c>
      <c r="H2834" s="16">
        <v>2797.5698000000002</v>
      </c>
      <c r="I2834" s="18"/>
    </row>
    <row r="2835" spans="1:9" x14ac:dyDescent="0.15">
      <c r="B2835" s="4">
        <v>24</v>
      </c>
      <c r="C2835" s="16">
        <v>90432</v>
      </c>
      <c r="D2835" s="16">
        <v>8221</v>
      </c>
      <c r="E2835" s="16">
        <v>7424</v>
      </c>
      <c r="F2835" s="16">
        <v>9280</v>
      </c>
      <c r="G2835" s="16">
        <v>11</v>
      </c>
      <c r="H2835" s="16">
        <v>630.07579999999996</v>
      </c>
      <c r="I2835" s="18"/>
    </row>
    <row r="2836" spans="1:9" x14ac:dyDescent="0.15">
      <c r="B2836" s="4">
        <v>25</v>
      </c>
      <c r="C2836" s="16">
        <v>590240</v>
      </c>
      <c r="D2836" s="16">
        <v>15134</v>
      </c>
      <c r="E2836" s="16">
        <v>8352</v>
      </c>
      <c r="F2836" s="16">
        <v>22240</v>
      </c>
      <c r="G2836" s="16">
        <v>39</v>
      </c>
      <c r="H2836" s="16">
        <v>4074.78</v>
      </c>
      <c r="I2836" s="18"/>
    </row>
    <row r="2837" spans="1:9" x14ac:dyDescent="0.15">
      <c r="B2837" s="4">
        <v>26</v>
      </c>
      <c r="C2837" s="16">
        <v>371232</v>
      </c>
      <c r="D2837" s="16">
        <v>10033</v>
      </c>
      <c r="E2837" s="16">
        <v>6624</v>
      </c>
      <c r="F2837" s="16">
        <v>13312</v>
      </c>
      <c r="G2837" s="16">
        <v>37</v>
      </c>
      <c r="H2837" s="16">
        <v>1661.7177999999999</v>
      </c>
      <c r="I2837" s="18"/>
    </row>
    <row r="2838" spans="1:9" x14ac:dyDescent="0.15">
      <c r="B2838" s="4">
        <v>27</v>
      </c>
      <c r="C2838" s="16">
        <v>182816</v>
      </c>
      <c r="D2838" s="16">
        <v>11426</v>
      </c>
      <c r="E2838" s="16">
        <v>8736</v>
      </c>
      <c r="F2838" s="16">
        <v>14304</v>
      </c>
      <c r="G2838" s="16">
        <v>16</v>
      </c>
      <c r="H2838" s="16">
        <v>1791.9797000000001</v>
      </c>
      <c r="I2838" s="18"/>
    </row>
    <row r="2839" spans="1:9" x14ac:dyDescent="0.15">
      <c r="B2839" s="4">
        <v>28</v>
      </c>
      <c r="C2839" s="16">
        <v>919552</v>
      </c>
      <c r="D2839" s="16">
        <v>16132</v>
      </c>
      <c r="E2839" s="16">
        <v>8736</v>
      </c>
      <c r="F2839" s="16">
        <v>24288</v>
      </c>
      <c r="G2839" s="16">
        <v>57</v>
      </c>
      <c r="H2839" s="16">
        <v>4117.2979999999998</v>
      </c>
      <c r="I2839" s="18"/>
    </row>
    <row r="2840" spans="1:9" x14ac:dyDescent="0.15">
      <c r="B2840" s="4">
        <v>29</v>
      </c>
      <c r="C2840" s="16">
        <v>647488</v>
      </c>
      <c r="D2840" s="16">
        <v>12695</v>
      </c>
      <c r="E2840" s="16">
        <v>7328</v>
      </c>
      <c r="F2840" s="16">
        <v>19552</v>
      </c>
      <c r="G2840" s="16">
        <v>51</v>
      </c>
      <c r="H2840" s="16">
        <v>3389.5715</v>
      </c>
      <c r="I2840" s="18"/>
    </row>
    <row r="2841" spans="1:9" x14ac:dyDescent="0.15">
      <c r="B2841" s="4">
        <v>30</v>
      </c>
      <c r="C2841" s="16">
        <v>1081408</v>
      </c>
      <c r="D2841" s="16">
        <v>17442</v>
      </c>
      <c r="E2841" s="16">
        <v>8800</v>
      </c>
      <c r="F2841" s="16">
        <v>28192</v>
      </c>
      <c r="G2841" s="16">
        <v>62</v>
      </c>
      <c r="H2841" s="16">
        <v>4954.6369999999997</v>
      </c>
      <c r="I2841" s="18"/>
    </row>
    <row r="2842" spans="1:9" x14ac:dyDescent="0.15">
      <c r="A2842" s="6"/>
      <c r="B2842" s="4">
        <v>31</v>
      </c>
      <c r="C2842" s="16">
        <v>386752</v>
      </c>
      <c r="D2842" s="16">
        <v>13336</v>
      </c>
      <c r="E2842" s="16">
        <v>9728</v>
      </c>
      <c r="F2842" s="16">
        <v>16992</v>
      </c>
      <c r="G2842" s="16">
        <v>29</v>
      </c>
      <c r="H2842" s="16">
        <v>1978.8255999999999</v>
      </c>
      <c r="I2842" s="18"/>
    </row>
    <row r="2843" spans="1:9" x14ac:dyDescent="0.15">
      <c r="A2843" s="11"/>
      <c r="B2843" s="5">
        <v>32</v>
      </c>
      <c r="C2843" s="16">
        <v>659392</v>
      </c>
      <c r="D2843" s="16">
        <v>14029</v>
      </c>
      <c r="E2843" s="16">
        <v>7904</v>
      </c>
      <c r="F2843" s="16">
        <v>20032</v>
      </c>
      <c r="G2843" s="16">
        <v>47</v>
      </c>
      <c r="H2843" s="16">
        <v>2945.2905000000001</v>
      </c>
      <c r="I2843" s="18"/>
    </row>
    <row r="2844" spans="1:9" x14ac:dyDescent="0.15">
      <c r="B2844" s="4">
        <v>33</v>
      </c>
      <c r="C2844" s="16">
        <v>772640</v>
      </c>
      <c r="D2844" s="16">
        <v>13555</v>
      </c>
      <c r="E2844" s="16">
        <v>7136</v>
      </c>
      <c r="F2844" s="16">
        <v>21120</v>
      </c>
      <c r="G2844" s="16">
        <v>57</v>
      </c>
      <c r="H2844" s="16">
        <v>3489.5565999999999</v>
      </c>
      <c r="I2844" s="18"/>
    </row>
    <row r="2845" spans="1:9" x14ac:dyDescent="0.15">
      <c r="B2845" s="4">
        <v>34</v>
      </c>
      <c r="C2845" s="16">
        <v>275552</v>
      </c>
      <c r="D2845" s="16">
        <v>7872</v>
      </c>
      <c r="E2845" s="16">
        <v>5408</v>
      </c>
      <c r="F2845" s="16">
        <v>11680</v>
      </c>
      <c r="G2845" s="16">
        <v>35</v>
      </c>
      <c r="H2845" s="16">
        <v>1491.8457000000001</v>
      </c>
      <c r="I2845" s="18"/>
    </row>
    <row r="2846" spans="1:9" x14ac:dyDescent="0.15">
      <c r="B2846" s="4">
        <v>35</v>
      </c>
      <c r="C2846" s="16">
        <v>685664</v>
      </c>
      <c r="D2846" s="16">
        <v>15583</v>
      </c>
      <c r="E2846" s="16">
        <v>11584</v>
      </c>
      <c r="F2846" s="16">
        <v>21312</v>
      </c>
      <c r="G2846" s="16">
        <v>44</v>
      </c>
      <c r="H2846" s="16">
        <v>2773.3209999999999</v>
      </c>
      <c r="I2846" s="18"/>
    </row>
    <row r="2847" spans="1:9" x14ac:dyDescent="0.15">
      <c r="B2847" s="4">
        <v>36</v>
      </c>
      <c r="C2847" s="16">
        <v>315392</v>
      </c>
      <c r="D2847" s="16">
        <v>7509</v>
      </c>
      <c r="E2847" s="16">
        <v>4384</v>
      </c>
      <c r="F2847" s="16">
        <v>10880</v>
      </c>
      <c r="G2847" s="16">
        <v>42</v>
      </c>
      <c r="H2847" s="16">
        <v>1832.8945000000001</v>
      </c>
      <c r="I2847" s="18"/>
    </row>
    <row r="2848" spans="1:9" x14ac:dyDescent="0.15">
      <c r="B2848" s="4">
        <v>37</v>
      </c>
      <c r="C2848" s="16">
        <v>480416</v>
      </c>
      <c r="D2848" s="16">
        <v>13344</v>
      </c>
      <c r="E2848" s="16">
        <v>8000</v>
      </c>
      <c r="F2848" s="16">
        <v>19936</v>
      </c>
      <c r="G2848" s="16">
        <v>36</v>
      </c>
      <c r="H2848" s="16">
        <v>3738.3694</v>
      </c>
      <c r="I2848" s="18"/>
    </row>
    <row r="2849" spans="2:9" x14ac:dyDescent="0.15">
      <c r="B2849" s="4">
        <v>38</v>
      </c>
      <c r="C2849" s="16">
        <v>583072</v>
      </c>
      <c r="D2849" s="16">
        <v>12675</v>
      </c>
      <c r="E2849" s="16">
        <v>7104</v>
      </c>
      <c r="F2849" s="16">
        <v>18240</v>
      </c>
      <c r="G2849" s="16">
        <v>46</v>
      </c>
      <c r="H2849" s="16">
        <v>2959.674</v>
      </c>
      <c r="I2849" s="18"/>
    </row>
    <row r="2850" spans="2:9" x14ac:dyDescent="0.15">
      <c r="B2850" s="4">
        <v>39</v>
      </c>
      <c r="C2850" s="16">
        <v>297568</v>
      </c>
      <c r="D2850" s="16">
        <v>12937</v>
      </c>
      <c r="E2850" s="16">
        <v>9344</v>
      </c>
      <c r="F2850" s="16">
        <v>15424</v>
      </c>
      <c r="G2850" s="16">
        <v>23</v>
      </c>
      <c r="H2850" s="16">
        <v>1612.3287</v>
      </c>
      <c r="I2850" s="18"/>
    </row>
    <row r="2851" spans="2:9" x14ac:dyDescent="0.15">
      <c r="B2851" s="4">
        <v>40</v>
      </c>
      <c r="C2851" s="16">
        <v>147552</v>
      </c>
      <c r="D2851" s="16">
        <v>8679</v>
      </c>
      <c r="E2851" s="16">
        <v>7072</v>
      </c>
      <c r="F2851" s="16">
        <v>10016</v>
      </c>
      <c r="G2851" s="16">
        <v>17</v>
      </c>
      <c r="H2851" s="16">
        <v>1021.90607</v>
      </c>
      <c r="I2851" s="18"/>
    </row>
    <row r="2852" spans="2:9" x14ac:dyDescent="0.15">
      <c r="B2852" s="4">
        <v>41</v>
      </c>
      <c r="C2852" s="16">
        <v>399808</v>
      </c>
      <c r="D2852" s="16">
        <v>9751</v>
      </c>
      <c r="E2852" s="16">
        <v>7808</v>
      </c>
      <c r="F2852" s="16">
        <v>12416</v>
      </c>
      <c r="G2852" s="16">
        <v>41</v>
      </c>
      <c r="H2852" s="16">
        <v>1278.2191</v>
      </c>
      <c r="I2852" s="18"/>
    </row>
    <row r="2853" spans="2:9" x14ac:dyDescent="0.15">
      <c r="B2853" s="4">
        <v>42</v>
      </c>
      <c r="C2853" s="16">
        <v>717696</v>
      </c>
      <c r="D2853" s="16">
        <v>14072</v>
      </c>
      <c r="E2853" s="16">
        <v>8032</v>
      </c>
      <c r="F2853" s="16">
        <v>21184</v>
      </c>
      <c r="G2853" s="16">
        <v>51</v>
      </c>
      <c r="H2853" s="16">
        <v>3608.741</v>
      </c>
      <c r="I2853" s="18"/>
    </row>
    <row r="2854" spans="2:9" x14ac:dyDescent="0.15">
      <c r="B2854" s="4">
        <v>43</v>
      </c>
      <c r="C2854" s="16">
        <v>154976</v>
      </c>
      <c r="D2854" s="16">
        <v>9686</v>
      </c>
      <c r="E2854" s="16">
        <v>7616</v>
      </c>
      <c r="F2854" s="16">
        <v>10624</v>
      </c>
      <c r="G2854" s="16">
        <v>16</v>
      </c>
      <c r="H2854" s="16">
        <v>816.99023</v>
      </c>
      <c r="I2854" s="18"/>
    </row>
    <row r="2855" spans="2:9" x14ac:dyDescent="0.15">
      <c r="B2855" s="4">
        <v>44</v>
      </c>
      <c r="C2855" s="16">
        <v>114368</v>
      </c>
      <c r="D2855" s="16">
        <v>9530</v>
      </c>
      <c r="E2855" s="16">
        <v>8512</v>
      </c>
      <c r="F2855" s="16">
        <v>10144</v>
      </c>
      <c r="G2855" s="16">
        <v>12</v>
      </c>
      <c r="H2855" s="16">
        <v>599.41669999999999</v>
      </c>
      <c r="I2855" s="18"/>
    </row>
    <row r="2856" spans="2:9" x14ac:dyDescent="0.15">
      <c r="B2856" s="4">
        <v>45</v>
      </c>
      <c r="C2856" s="16">
        <v>739968</v>
      </c>
      <c r="D2856" s="16">
        <v>12758</v>
      </c>
      <c r="E2856" s="16">
        <v>6688</v>
      </c>
      <c r="F2856" s="16">
        <v>21184</v>
      </c>
      <c r="G2856" s="16">
        <v>58</v>
      </c>
      <c r="H2856" s="16">
        <v>4145.7960000000003</v>
      </c>
      <c r="I2856" s="18"/>
    </row>
    <row r="2857" spans="2:9" x14ac:dyDescent="0.15">
      <c r="B2857" s="4">
        <v>46</v>
      </c>
      <c r="C2857" s="16">
        <v>639808</v>
      </c>
      <c r="D2857" s="16">
        <v>15233</v>
      </c>
      <c r="E2857" s="16">
        <v>11328</v>
      </c>
      <c r="F2857" s="16">
        <v>22304</v>
      </c>
      <c r="G2857" s="16">
        <v>42</v>
      </c>
      <c r="H2857" s="16">
        <v>3000.0347000000002</v>
      </c>
      <c r="I2857" s="18"/>
    </row>
    <row r="2858" spans="2:9" x14ac:dyDescent="0.15">
      <c r="B2858" s="4">
        <v>47</v>
      </c>
      <c r="C2858" s="16">
        <v>591072</v>
      </c>
      <c r="D2858" s="16">
        <v>15554</v>
      </c>
      <c r="E2858" s="16">
        <v>11808</v>
      </c>
      <c r="F2858" s="16">
        <v>20928</v>
      </c>
      <c r="G2858" s="16">
        <v>38</v>
      </c>
      <c r="H2858" s="16">
        <v>2583.56</v>
      </c>
      <c r="I2858" s="18"/>
    </row>
    <row r="2859" spans="2:9" x14ac:dyDescent="0.15">
      <c r="B2859" s="4">
        <v>48</v>
      </c>
      <c r="C2859" s="16">
        <v>492736</v>
      </c>
      <c r="D2859" s="16">
        <v>12634</v>
      </c>
      <c r="E2859" s="16">
        <v>8672</v>
      </c>
      <c r="F2859" s="16">
        <v>15008</v>
      </c>
      <c r="G2859" s="16">
        <v>39</v>
      </c>
      <c r="H2859" s="16">
        <v>1406.0056</v>
      </c>
      <c r="I2859" s="18"/>
    </row>
    <row r="2860" spans="2:9" x14ac:dyDescent="0.15">
      <c r="B2860" s="4">
        <v>49</v>
      </c>
      <c r="C2860" s="16">
        <v>668960</v>
      </c>
      <c r="D2860" s="16">
        <v>14233</v>
      </c>
      <c r="E2860" s="16">
        <v>11136</v>
      </c>
      <c r="F2860" s="16">
        <v>17216</v>
      </c>
      <c r="G2860" s="16">
        <v>47</v>
      </c>
      <c r="H2860" s="16">
        <v>1617.682</v>
      </c>
      <c r="I2860" s="18"/>
    </row>
    <row r="2861" spans="2:9" x14ac:dyDescent="0.15">
      <c r="B2861" s="4">
        <v>50</v>
      </c>
      <c r="C2861" s="16">
        <v>235328</v>
      </c>
      <c r="D2861" s="16">
        <v>9051</v>
      </c>
      <c r="E2861" s="16">
        <v>6176</v>
      </c>
      <c r="F2861" s="16">
        <v>11776</v>
      </c>
      <c r="G2861" s="16">
        <v>26</v>
      </c>
      <c r="H2861" s="16">
        <v>1388.54</v>
      </c>
      <c r="I2861" s="18"/>
    </row>
    <row r="2862" spans="2:9" x14ac:dyDescent="0.15">
      <c r="B2862" s="4">
        <v>51</v>
      </c>
      <c r="C2862" s="16">
        <v>193504</v>
      </c>
      <c r="D2862" s="16">
        <v>6242</v>
      </c>
      <c r="E2862" s="16">
        <v>3136</v>
      </c>
      <c r="F2862" s="16">
        <v>9344</v>
      </c>
      <c r="G2862" s="16">
        <v>31</v>
      </c>
      <c r="H2862" s="16">
        <v>1516.9695999999999</v>
      </c>
      <c r="I2862" s="18"/>
    </row>
    <row r="2863" spans="2:9" x14ac:dyDescent="0.15">
      <c r="B2863" s="4">
        <v>52</v>
      </c>
      <c r="C2863" s="16">
        <v>214624</v>
      </c>
      <c r="D2863" s="16">
        <v>7949</v>
      </c>
      <c r="E2863" s="16">
        <v>4512</v>
      </c>
      <c r="F2863" s="16">
        <v>11008</v>
      </c>
      <c r="G2863" s="16">
        <v>27</v>
      </c>
      <c r="H2863" s="16">
        <v>1745.4221</v>
      </c>
      <c r="I2863" s="18"/>
    </row>
    <row r="2864" spans="2:9" x14ac:dyDescent="0.15">
      <c r="B2864" s="4">
        <v>53</v>
      </c>
      <c r="C2864" s="16">
        <v>508448</v>
      </c>
      <c r="D2864" s="16">
        <v>13380</v>
      </c>
      <c r="E2864" s="16">
        <v>7264</v>
      </c>
      <c r="F2864" s="16">
        <v>19296</v>
      </c>
      <c r="G2864" s="16">
        <v>38</v>
      </c>
      <c r="H2864" s="16">
        <v>3000.6592000000001</v>
      </c>
      <c r="I2864" s="18"/>
    </row>
    <row r="2865" spans="2:9" x14ac:dyDescent="0.15">
      <c r="B2865" s="4">
        <v>54</v>
      </c>
      <c r="C2865" s="16">
        <v>288512</v>
      </c>
      <c r="D2865" s="16">
        <v>7212</v>
      </c>
      <c r="E2865" s="16">
        <v>4672</v>
      </c>
      <c r="F2865" s="16">
        <v>10272</v>
      </c>
      <c r="G2865" s="16">
        <v>40</v>
      </c>
      <c r="H2865" s="16">
        <v>1515.4663</v>
      </c>
      <c r="I2865" s="18"/>
    </row>
    <row r="2866" spans="2:9" x14ac:dyDescent="0.15">
      <c r="B2866" s="4">
        <v>55</v>
      </c>
      <c r="C2866" s="16">
        <v>451648</v>
      </c>
      <c r="D2866" s="16">
        <v>12545</v>
      </c>
      <c r="E2866" s="16">
        <v>6080</v>
      </c>
      <c r="F2866" s="16">
        <v>17920</v>
      </c>
      <c r="G2866" s="16">
        <v>36</v>
      </c>
      <c r="H2866" s="16">
        <v>3218.7786000000001</v>
      </c>
      <c r="I2866" s="18"/>
    </row>
    <row r="2867" spans="2:9" x14ac:dyDescent="0.15">
      <c r="B2867" s="4">
        <v>56</v>
      </c>
      <c r="C2867" s="16">
        <v>260448</v>
      </c>
      <c r="D2867" s="16">
        <v>8980</v>
      </c>
      <c r="E2867" s="16">
        <v>6560</v>
      </c>
      <c r="F2867" s="16">
        <v>12992</v>
      </c>
      <c r="G2867" s="16">
        <v>29</v>
      </c>
      <c r="H2867" s="16">
        <v>1517.7798</v>
      </c>
      <c r="I2867" s="18"/>
    </row>
    <row r="2868" spans="2:9" x14ac:dyDescent="0.15">
      <c r="B2868" s="4">
        <v>57</v>
      </c>
      <c r="C2868" s="16">
        <v>389856</v>
      </c>
      <c r="D2868" s="16">
        <v>12576</v>
      </c>
      <c r="E2868" s="16">
        <v>7616</v>
      </c>
      <c r="F2868" s="16">
        <v>19904</v>
      </c>
      <c r="G2868" s="16">
        <v>31</v>
      </c>
      <c r="H2868" s="16">
        <v>3605.3838000000001</v>
      </c>
      <c r="I2868" s="18"/>
    </row>
    <row r="2869" spans="2:9" x14ac:dyDescent="0.15">
      <c r="B2869" s="4">
        <v>58</v>
      </c>
      <c r="C2869" s="16">
        <v>221888</v>
      </c>
      <c r="D2869" s="16">
        <v>6339</v>
      </c>
      <c r="E2869" s="16">
        <v>4064</v>
      </c>
      <c r="F2869" s="16">
        <v>8832</v>
      </c>
      <c r="G2869" s="16">
        <v>35</v>
      </c>
      <c r="H2869" s="16">
        <v>1192.8386</v>
      </c>
      <c r="I2869" s="18"/>
    </row>
    <row r="2870" spans="2:9" x14ac:dyDescent="0.15">
      <c r="B2870" s="4">
        <v>59</v>
      </c>
      <c r="C2870" s="16">
        <v>227072</v>
      </c>
      <c r="D2870" s="16">
        <v>8410</v>
      </c>
      <c r="E2870" s="16">
        <v>5664</v>
      </c>
      <c r="F2870" s="16">
        <v>9920</v>
      </c>
      <c r="G2870" s="16">
        <v>27</v>
      </c>
      <c r="H2870" s="16">
        <v>1151.6251</v>
      </c>
      <c r="I2870" s="18"/>
    </row>
    <row r="2871" spans="2:9" x14ac:dyDescent="0.15">
      <c r="B2871" s="4">
        <v>60</v>
      </c>
      <c r="C2871" s="16">
        <v>493120</v>
      </c>
      <c r="D2871" s="16">
        <v>12027</v>
      </c>
      <c r="E2871" s="16">
        <v>6368</v>
      </c>
      <c r="F2871" s="16">
        <v>16192</v>
      </c>
      <c r="G2871" s="16">
        <v>41</v>
      </c>
      <c r="H2871" s="16">
        <v>2262.4883</v>
      </c>
      <c r="I2871" s="18"/>
    </row>
    <row r="2872" spans="2:9" x14ac:dyDescent="0.15">
      <c r="B2872" s="4">
        <v>61</v>
      </c>
      <c r="C2872" s="16">
        <v>327168</v>
      </c>
      <c r="D2872" s="16">
        <v>10905</v>
      </c>
      <c r="E2872" s="16">
        <v>6880</v>
      </c>
      <c r="F2872" s="16">
        <v>14048</v>
      </c>
      <c r="G2872" s="16">
        <v>30</v>
      </c>
      <c r="H2872" s="16">
        <v>1613.174</v>
      </c>
      <c r="I2872" s="18"/>
    </row>
    <row r="2873" spans="2:9" x14ac:dyDescent="0.15">
      <c r="B2873" s="4">
        <v>62</v>
      </c>
      <c r="C2873" s="16">
        <v>344512</v>
      </c>
      <c r="D2873" s="16">
        <v>7330</v>
      </c>
      <c r="E2873" s="16">
        <v>3040</v>
      </c>
      <c r="F2873" s="16">
        <v>12736</v>
      </c>
      <c r="G2873" s="16">
        <v>47</v>
      </c>
      <c r="H2873" s="16">
        <v>2730.002</v>
      </c>
      <c r="I2873" s="18"/>
    </row>
    <row r="2874" spans="2:9" x14ac:dyDescent="0.15">
      <c r="B2874" s="4">
        <v>63</v>
      </c>
      <c r="C2874" s="16">
        <v>304192</v>
      </c>
      <c r="D2874" s="16">
        <v>11266</v>
      </c>
      <c r="E2874" s="16">
        <v>9216</v>
      </c>
      <c r="F2874" s="16">
        <v>13216</v>
      </c>
      <c r="G2874" s="16">
        <v>27</v>
      </c>
      <c r="H2874" s="16">
        <v>1055.587</v>
      </c>
      <c r="I2874" s="18"/>
    </row>
    <row r="2875" spans="2:9" x14ac:dyDescent="0.15">
      <c r="B2875" s="4">
        <v>64</v>
      </c>
      <c r="C2875" s="16">
        <v>772224</v>
      </c>
      <c r="D2875" s="16">
        <v>12870</v>
      </c>
      <c r="E2875" s="16">
        <v>7328</v>
      </c>
      <c r="F2875" s="16">
        <v>20224</v>
      </c>
      <c r="G2875" s="16">
        <v>60</v>
      </c>
      <c r="H2875" s="16">
        <v>3630.6309999999999</v>
      </c>
      <c r="I2875" s="18"/>
    </row>
    <row r="2876" spans="2:9" x14ac:dyDescent="0.15">
      <c r="B2876" s="4">
        <v>65</v>
      </c>
      <c r="C2876" s="16">
        <v>450144</v>
      </c>
      <c r="D2876" s="16">
        <v>7629</v>
      </c>
      <c r="E2876" s="16">
        <v>1344</v>
      </c>
      <c r="F2876" s="16">
        <v>14944</v>
      </c>
      <c r="G2876" s="16">
        <v>59</v>
      </c>
      <c r="H2876" s="16">
        <v>3768.6869999999999</v>
      </c>
      <c r="I2876" s="18"/>
    </row>
    <row r="2877" spans="2:9" x14ac:dyDescent="0.15">
      <c r="B2877" s="4">
        <v>66</v>
      </c>
      <c r="C2877" s="16">
        <v>183232</v>
      </c>
      <c r="D2877" s="16">
        <v>5552</v>
      </c>
      <c r="E2877" s="16">
        <v>2560</v>
      </c>
      <c r="F2877" s="16">
        <v>8704</v>
      </c>
      <c r="G2877" s="16">
        <v>33</v>
      </c>
      <c r="H2877" s="16">
        <v>1507.0420999999999</v>
      </c>
      <c r="I2877" s="18"/>
    </row>
    <row r="2878" spans="2:9" x14ac:dyDescent="0.15">
      <c r="B2878" s="4">
        <v>67</v>
      </c>
      <c r="C2878" s="16">
        <v>227424</v>
      </c>
      <c r="D2878" s="16">
        <v>10337</v>
      </c>
      <c r="E2878" s="16">
        <v>7872</v>
      </c>
      <c r="F2878" s="16">
        <v>12704</v>
      </c>
      <c r="G2878" s="16">
        <v>22</v>
      </c>
      <c r="H2878" s="16">
        <v>1260.9429</v>
      </c>
      <c r="I2878" s="18"/>
    </row>
    <row r="2879" spans="2:9" x14ac:dyDescent="0.15">
      <c r="B2879" s="4">
        <v>68</v>
      </c>
      <c r="C2879" s="16">
        <v>711328</v>
      </c>
      <c r="D2879" s="16">
        <v>14226</v>
      </c>
      <c r="E2879" s="16">
        <v>10208</v>
      </c>
      <c r="F2879" s="16">
        <v>20256</v>
      </c>
      <c r="G2879" s="16">
        <v>50</v>
      </c>
      <c r="H2879" s="16">
        <v>3103.2964000000002</v>
      </c>
      <c r="I2879" s="18"/>
    </row>
    <row r="2880" spans="2:9" x14ac:dyDescent="0.15">
      <c r="B2880" s="4">
        <v>69</v>
      </c>
      <c r="C2880" s="16">
        <v>145952</v>
      </c>
      <c r="D2880" s="16">
        <v>9122</v>
      </c>
      <c r="E2880" s="16">
        <v>6880</v>
      </c>
      <c r="F2880" s="16">
        <v>11136</v>
      </c>
      <c r="G2880" s="16">
        <v>16</v>
      </c>
      <c r="H2880" s="16">
        <v>1369.7828</v>
      </c>
      <c r="I2880" s="18"/>
    </row>
    <row r="2881" spans="1:9" x14ac:dyDescent="0.15">
      <c r="B2881" s="4">
        <v>70</v>
      </c>
      <c r="C2881" s="5">
        <v>203744</v>
      </c>
      <c r="D2881" s="5">
        <v>10723</v>
      </c>
      <c r="E2881" s="5">
        <v>7936</v>
      </c>
      <c r="F2881" s="5">
        <v>14720</v>
      </c>
      <c r="G2881" s="5">
        <v>19</v>
      </c>
      <c r="H2881" s="5">
        <v>1895.2145</v>
      </c>
      <c r="I2881" s="6"/>
    </row>
    <row r="2882" spans="1:9" x14ac:dyDescent="0.15">
      <c r="B2882" s="4">
        <v>71</v>
      </c>
      <c r="C2882" s="5">
        <v>405760</v>
      </c>
      <c r="D2882" s="5">
        <v>9896</v>
      </c>
      <c r="E2882" s="5">
        <v>7168</v>
      </c>
      <c r="F2882" s="5">
        <v>13632</v>
      </c>
      <c r="G2882" s="5">
        <v>41</v>
      </c>
      <c r="H2882" s="5">
        <v>1921.6397999999999</v>
      </c>
      <c r="I2882" s="6"/>
    </row>
    <row r="2883" spans="1:9" x14ac:dyDescent="0.15">
      <c r="B2883" s="4">
        <v>72</v>
      </c>
      <c r="C2883" s="5">
        <v>126784</v>
      </c>
      <c r="D2883" s="5">
        <v>9056</v>
      </c>
      <c r="E2883" s="5">
        <v>8224</v>
      </c>
      <c r="F2883" s="5">
        <v>10400</v>
      </c>
      <c r="G2883" s="5">
        <v>14</v>
      </c>
      <c r="H2883" s="5">
        <v>627.19494999999995</v>
      </c>
      <c r="I2883" s="6"/>
    </row>
    <row r="2884" spans="1:9" x14ac:dyDescent="0.15">
      <c r="B2884" s="4">
        <v>73</v>
      </c>
      <c r="C2884" s="5">
        <v>638624</v>
      </c>
      <c r="D2884" s="5">
        <v>14514</v>
      </c>
      <c r="E2884" s="5">
        <v>5728</v>
      </c>
      <c r="F2884" s="5">
        <v>25600</v>
      </c>
      <c r="G2884" s="5">
        <v>44</v>
      </c>
      <c r="H2884" s="5">
        <v>5962.4440000000004</v>
      </c>
      <c r="I2884" s="6"/>
    </row>
    <row r="2885" spans="1:9" x14ac:dyDescent="0.15">
      <c r="B2885" s="4">
        <v>74</v>
      </c>
      <c r="C2885" s="5">
        <v>50432</v>
      </c>
      <c r="D2885" s="5">
        <v>2966</v>
      </c>
      <c r="E2885" s="5">
        <v>672</v>
      </c>
      <c r="F2885" s="5">
        <v>4448</v>
      </c>
      <c r="G2885" s="5">
        <v>17</v>
      </c>
      <c r="H2885" s="5">
        <v>957.24725000000001</v>
      </c>
      <c r="I2885" s="6"/>
    </row>
    <row r="2886" spans="1:9" x14ac:dyDescent="0.15">
      <c r="B2886" s="4">
        <v>75</v>
      </c>
      <c r="C2886" s="5">
        <v>340544</v>
      </c>
      <c r="D2886" s="5">
        <v>10642</v>
      </c>
      <c r="E2886" s="5">
        <v>7104</v>
      </c>
      <c r="F2886" s="5">
        <v>14144</v>
      </c>
      <c r="G2886" s="5">
        <v>32</v>
      </c>
      <c r="H2886" s="5">
        <v>1733.9523999999999</v>
      </c>
      <c r="I2886" s="6"/>
    </row>
    <row r="2887" spans="1:9" x14ac:dyDescent="0.15">
      <c r="B2887" s="4">
        <v>76</v>
      </c>
      <c r="C2887" s="5">
        <v>511392</v>
      </c>
      <c r="D2887" s="5">
        <v>10027</v>
      </c>
      <c r="E2887" s="5">
        <v>5504</v>
      </c>
      <c r="F2887" s="5">
        <v>15328</v>
      </c>
      <c r="G2887" s="5">
        <v>51</v>
      </c>
      <c r="H2887" s="5">
        <v>2678.4666000000002</v>
      </c>
      <c r="I2887" s="6"/>
    </row>
    <row r="2888" spans="1:9" x14ac:dyDescent="0.15">
      <c r="B2888" s="4">
        <v>77</v>
      </c>
      <c r="C2888" s="5">
        <v>390144</v>
      </c>
      <c r="D2888" s="5">
        <v>10837</v>
      </c>
      <c r="E2888" s="5">
        <v>8192</v>
      </c>
      <c r="F2888" s="5">
        <v>14432</v>
      </c>
      <c r="G2888" s="5">
        <v>36</v>
      </c>
      <c r="H2888" s="5">
        <v>1814.7291</v>
      </c>
      <c r="I2888" s="6"/>
    </row>
    <row r="2889" spans="1:9" x14ac:dyDescent="0.15">
      <c r="B2889" s="4">
        <v>78</v>
      </c>
      <c r="C2889" s="5">
        <v>485184</v>
      </c>
      <c r="D2889" s="5">
        <v>14270</v>
      </c>
      <c r="E2889" s="5">
        <v>9088</v>
      </c>
      <c r="F2889" s="5">
        <v>19424</v>
      </c>
      <c r="G2889" s="5">
        <v>34</v>
      </c>
      <c r="H2889" s="5">
        <v>2657.3595999999998</v>
      </c>
      <c r="I2889" s="6"/>
    </row>
    <row r="2890" spans="1:9" x14ac:dyDescent="0.15">
      <c r="A2890" s="13"/>
      <c r="B2890" s="4">
        <v>79</v>
      </c>
      <c r="C2890" s="5">
        <v>547072</v>
      </c>
      <c r="D2890" s="5">
        <v>14396</v>
      </c>
      <c r="E2890" s="5">
        <v>11040</v>
      </c>
      <c r="F2890" s="5">
        <v>18848</v>
      </c>
      <c r="G2890" s="5">
        <v>38</v>
      </c>
      <c r="H2890" s="5">
        <v>2125.1392000000001</v>
      </c>
      <c r="I2890" s="6"/>
    </row>
    <row r="2891" spans="1:9" x14ac:dyDescent="0.15">
      <c r="A2891" s="5"/>
      <c r="B2891" s="4">
        <v>80</v>
      </c>
      <c r="C2891" s="5">
        <v>434272</v>
      </c>
      <c r="D2891" s="10">
        <v>13571</v>
      </c>
      <c r="E2891" s="5">
        <v>10976</v>
      </c>
      <c r="F2891" s="5">
        <v>16416</v>
      </c>
      <c r="G2891" s="5">
        <v>32</v>
      </c>
      <c r="H2891" s="5">
        <v>1412.2247</v>
      </c>
      <c r="I2891" s="6"/>
    </row>
    <row r="2892" spans="1:9" x14ac:dyDescent="0.15">
      <c r="A2892" s="5"/>
      <c r="B2892" s="4">
        <v>81</v>
      </c>
      <c r="C2892" s="5">
        <v>621568</v>
      </c>
      <c r="D2892" s="5">
        <v>14799</v>
      </c>
      <c r="E2892" s="5">
        <v>9408</v>
      </c>
      <c r="F2892" s="5">
        <v>20832</v>
      </c>
      <c r="G2892" s="5">
        <v>42</v>
      </c>
      <c r="H2892" s="5">
        <v>3487.8620000000001</v>
      </c>
      <c r="I2892" s="6"/>
    </row>
    <row r="2893" spans="1:9" x14ac:dyDescent="0.15">
      <c r="B2893" s="4">
        <v>82</v>
      </c>
      <c r="C2893" s="5">
        <v>181184</v>
      </c>
      <c r="D2893" s="5">
        <v>6247</v>
      </c>
      <c r="E2893" s="5">
        <v>1792</v>
      </c>
      <c r="F2893" s="5">
        <v>10080</v>
      </c>
      <c r="G2893" s="5">
        <v>29</v>
      </c>
      <c r="H2893" s="5">
        <v>2388.018</v>
      </c>
      <c r="I2893" s="6"/>
    </row>
    <row r="2894" spans="1:9" x14ac:dyDescent="0.15">
      <c r="B2894" s="4">
        <v>83</v>
      </c>
      <c r="C2894" s="5">
        <v>592672</v>
      </c>
      <c r="D2894" s="5">
        <v>14455</v>
      </c>
      <c r="E2894" s="5">
        <v>10400</v>
      </c>
      <c r="F2894" s="5">
        <v>19264</v>
      </c>
      <c r="G2894" s="5">
        <v>41</v>
      </c>
      <c r="H2894" s="5">
        <v>2198.6936000000001</v>
      </c>
      <c r="I2894" s="6"/>
    </row>
    <row r="2895" spans="1:9" x14ac:dyDescent="0.15">
      <c r="B2895" s="4">
        <v>84</v>
      </c>
      <c r="C2895" s="5">
        <v>283392</v>
      </c>
      <c r="D2895" s="5">
        <v>7659</v>
      </c>
      <c r="E2895" s="5">
        <v>1408</v>
      </c>
      <c r="F2895" s="5">
        <v>14080</v>
      </c>
      <c r="G2895" s="5">
        <v>37</v>
      </c>
      <c r="H2895" s="5">
        <v>3291.6242999999999</v>
      </c>
      <c r="I2895" s="6"/>
    </row>
    <row r="2896" spans="1:9" x14ac:dyDescent="0.15">
      <c r="B2896" s="4">
        <v>85</v>
      </c>
      <c r="C2896" s="5">
        <v>446048</v>
      </c>
      <c r="D2896" s="5">
        <v>11151</v>
      </c>
      <c r="E2896" s="5">
        <v>7936</v>
      </c>
      <c r="F2896" s="5">
        <v>15104</v>
      </c>
      <c r="G2896" s="5">
        <v>40</v>
      </c>
      <c r="H2896" s="5">
        <v>1970.8411000000001</v>
      </c>
      <c r="I2896" s="6"/>
    </row>
    <row r="2897" spans="2:9" x14ac:dyDescent="0.15">
      <c r="B2897" s="4">
        <v>86</v>
      </c>
      <c r="C2897" s="5">
        <v>1029088</v>
      </c>
      <c r="D2897" s="5">
        <v>13026</v>
      </c>
      <c r="E2897" s="5">
        <v>7520</v>
      </c>
      <c r="F2897" s="5">
        <v>19264</v>
      </c>
      <c r="G2897" s="5">
        <v>79</v>
      </c>
      <c r="H2897" s="5">
        <v>2701.0945000000002</v>
      </c>
      <c r="I2897" s="6"/>
    </row>
    <row r="2898" spans="2:9" x14ac:dyDescent="0.15">
      <c r="B2898" s="4">
        <v>87</v>
      </c>
      <c r="C2898" s="5">
        <v>414656</v>
      </c>
      <c r="D2898" s="7">
        <v>14809</v>
      </c>
      <c r="E2898" s="5">
        <v>12768</v>
      </c>
      <c r="F2898" s="5">
        <v>17472</v>
      </c>
      <c r="G2898" s="5">
        <v>28</v>
      </c>
      <c r="H2898" s="5">
        <v>1280.8988999999999</v>
      </c>
      <c r="I2898" s="6"/>
    </row>
    <row r="2899" spans="2:9" x14ac:dyDescent="0.15">
      <c r="B2899" s="4">
        <v>88</v>
      </c>
      <c r="C2899" s="5">
        <v>350336</v>
      </c>
      <c r="D2899" s="5">
        <v>11301</v>
      </c>
      <c r="E2899" s="5">
        <v>6912</v>
      </c>
      <c r="F2899" s="5">
        <v>15840</v>
      </c>
      <c r="G2899" s="5">
        <v>31</v>
      </c>
      <c r="H2899" s="5">
        <v>2836.3764999999999</v>
      </c>
      <c r="I2899" s="6"/>
    </row>
    <row r="2900" spans="2:9" x14ac:dyDescent="0.15">
      <c r="B2900" s="4">
        <v>89</v>
      </c>
      <c r="C2900" s="5">
        <v>511456</v>
      </c>
      <c r="D2900" s="5">
        <v>12474</v>
      </c>
      <c r="E2900" s="5">
        <v>6368</v>
      </c>
      <c r="F2900" s="5">
        <v>18880</v>
      </c>
      <c r="G2900" s="5">
        <v>41</v>
      </c>
      <c r="H2900" s="5">
        <v>3430.7584999999999</v>
      </c>
      <c r="I2900" s="6"/>
    </row>
    <row r="2901" spans="2:9" x14ac:dyDescent="0.15">
      <c r="B2901" s="4">
        <v>90</v>
      </c>
      <c r="C2901" s="5">
        <v>808544</v>
      </c>
      <c r="D2901" s="5">
        <v>14700</v>
      </c>
      <c r="E2901" s="5">
        <v>10176</v>
      </c>
      <c r="F2901" s="5">
        <v>22848</v>
      </c>
      <c r="G2901" s="5">
        <v>55</v>
      </c>
      <c r="H2901" s="5">
        <v>3311.8890000000001</v>
      </c>
      <c r="I2901" s="6"/>
    </row>
    <row r="2902" spans="2:9" x14ac:dyDescent="0.15">
      <c r="B2902" s="4">
        <v>91</v>
      </c>
      <c r="C2902" s="5">
        <v>500256</v>
      </c>
      <c r="D2902" s="5">
        <v>10422</v>
      </c>
      <c r="E2902" s="5">
        <v>6336</v>
      </c>
      <c r="F2902" s="5">
        <v>14528</v>
      </c>
      <c r="G2902" s="5">
        <v>48</v>
      </c>
      <c r="H2902" s="5">
        <v>1936.3626999999999</v>
      </c>
      <c r="I2902" s="6"/>
    </row>
    <row r="2903" spans="2:9" x14ac:dyDescent="0.15">
      <c r="B2903" s="4">
        <v>92</v>
      </c>
      <c r="C2903" s="5">
        <v>501376</v>
      </c>
      <c r="D2903" s="5">
        <v>13550</v>
      </c>
      <c r="E2903" s="5">
        <v>10432</v>
      </c>
      <c r="F2903" s="5">
        <v>16672</v>
      </c>
      <c r="G2903" s="5">
        <v>37</v>
      </c>
      <c r="H2903" s="5">
        <v>1811.8044</v>
      </c>
      <c r="I2903" s="6"/>
    </row>
    <row r="2904" spans="2:9" x14ac:dyDescent="0.15">
      <c r="B2904" s="4">
        <v>93</v>
      </c>
      <c r="C2904" s="5">
        <v>824416</v>
      </c>
      <c r="D2904" s="5">
        <v>13740</v>
      </c>
      <c r="E2904" s="5">
        <v>7840</v>
      </c>
      <c r="F2904" s="5">
        <v>20512</v>
      </c>
      <c r="G2904" s="5">
        <v>60</v>
      </c>
      <c r="H2904" s="5">
        <v>3487.9468000000002</v>
      </c>
      <c r="I2904" s="6"/>
    </row>
    <row r="2905" spans="2:9" x14ac:dyDescent="0.15">
      <c r="B2905" s="4">
        <v>94</v>
      </c>
      <c r="C2905" s="5">
        <v>213792</v>
      </c>
      <c r="D2905" s="5">
        <v>9295</v>
      </c>
      <c r="E2905" s="5">
        <v>5504</v>
      </c>
      <c r="F2905" s="5">
        <v>14080</v>
      </c>
      <c r="G2905" s="5">
        <v>23</v>
      </c>
      <c r="H2905" s="5">
        <v>2407.2786000000001</v>
      </c>
      <c r="I2905" s="6"/>
    </row>
    <row r="2906" spans="2:9" x14ac:dyDescent="0.15">
      <c r="B2906" s="4">
        <v>95</v>
      </c>
      <c r="C2906" s="5">
        <v>705376</v>
      </c>
      <c r="D2906" s="5">
        <v>9043</v>
      </c>
      <c r="E2906" s="5">
        <v>832</v>
      </c>
      <c r="F2906" s="5">
        <v>23104</v>
      </c>
      <c r="G2906" s="5">
        <v>78</v>
      </c>
      <c r="H2906" s="5">
        <v>6034.0326999999997</v>
      </c>
      <c r="I2906" s="6"/>
    </row>
    <row r="2907" spans="2:9" x14ac:dyDescent="0.15">
      <c r="B2907" s="4">
        <v>96</v>
      </c>
      <c r="C2907" s="5">
        <v>434208</v>
      </c>
      <c r="D2907" s="5">
        <v>11133</v>
      </c>
      <c r="E2907" s="5">
        <v>7040</v>
      </c>
      <c r="F2907" s="5">
        <v>14624</v>
      </c>
      <c r="G2907" s="5">
        <v>39</v>
      </c>
      <c r="H2907" s="5">
        <v>1969.2545</v>
      </c>
      <c r="I2907" s="6"/>
    </row>
    <row r="2908" spans="2:9" x14ac:dyDescent="0.15">
      <c r="B2908" s="4">
        <v>97</v>
      </c>
      <c r="C2908" s="5">
        <v>223584</v>
      </c>
      <c r="D2908" s="5">
        <v>10646</v>
      </c>
      <c r="E2908" s="5">
        <v>8544</v>
      </c>
      <c r="F2908" s="5">
        <v>13760</v>
      </c>
      <c r="G2908" s="5">
        <v>21</v>
      </c>
      <c r="H2908" s="5">
        <v>1693.5574999999999</v>
      </c>
      <c r="I2908" s="6"/>
    </row>
    <row r="2909" spans="2:9" x14ac:dyDescent="0.15">
      <c r="B2909" s="4">
        <v>98</v>
      </c>
      <c r="C2909" s="5">
        <v>380704</v>
      </c>
      <c r="D2909" s="5">
        <v>12690</v>
      </c>
      <c r="E2909" s="5">
        <v>7264</v>
      </c>
      <c r="F2909" s="5">
        <v>20000</v>
      </c>
      <c r="G2909" s="5">
        <v>30</v>
      </c>
      <c r="H2909" s="5">
        <v>3479.0408000000002</v>
      </c>
      <c r="I2909" s="6"/>
    </row>
    <row r="2910" spans="2:9" x14ac:dyDescent="0.15">
      <c r="B2910" s="4">
        <v>99</v>
      </c>
      <c r="C2910" s="5">
        <v>281312</v>
      </c>
      <c r="D2910" s="5">
        <v>8791</v>
      </c>
      <c r="E2910" s="5">
        <v>6144</v>
      </c>
      <c r="F2910" s="5">
        <v>12160</v>
      </c>
      <c r="G2910" s="5">
        <v>32</v>
      </c>
      <c r="H2910" s="5">
        <v>1216.5220999999999</v>
      </c>
      <c r="I2910" s="6"/>
    </row>
    <row r="2911" spans="2:9" x14ac:dyDescent="0.15">
      <c r="B2911" s="4">
        <v>100</v>
      </c>
      <c r="C2911" s="5">
        <v>477056</v>
      </c>
      <c r="D2911" s="5">
        <v>13251</v>
      </c>
      <c r="E2911" s="5">
        <v>9248</v>
      </c>
      <c r="F2911" s="5">
        <v>17600</v>
      </c>
      <c r="G2911" s="5">
        <v>36</v>
      </c>
      <c r="H2911" s="5">
        <v>2246.4274999999998</v>
      </c>
      <c r="I2911" s="6"/>
    </row>
    <row r="2912" spans="2:9" x14ac:dyDescent="0.15">
      <c r="B2912" s="4">
        <v>101</v>
      </c>
      <c r="C2912" s="5">
        <v>425504</v>
      </c>
      <c r="D2912" s="5">
        <v>9053</v>
      </c>
      <c r="E2912" s="5">
        <v>4480</v>
      </c>
      <c r="F2912" s="5">
        <v>13792</v>
      </c>
      <c r="G2912" s="5">
        <v>47</v>
      </c>
      <c r="H2912" s="5">
        <v>2831.3242</v>
      </c>
      <c r="I2912" s="6"/>
    </row>
    <row r="2913" spans="1:9" x14ac:dyDescent="0.15">
      <c r="B2913" s="4">
        <v>102</v>
      </c>
      <c r="C2913" s="5">
        <v>496512</v>
      </c>
      <c r="D2913" s="5">
        <v>13792</v>
      </c>
      <c r="E2913" s="5">
        <v>10336</v>
      </c>
      <c r="F2913" s="5">
        <v>19232</v>
      </c>
      <c r="G2913" s="5">
        <v>36</v>
      </c>
      <c r="H2913" s="5">
        <v>2208.1260000000002</v>
      </c>
      <c r="I2913" s="6"/>
    </row>
    <row r="2914" spans="1:9" x14ac:dyDescent="0.15">
      <c r="B2914" s="4">
        <v>103</v>
      </c>
      <c r="C2914" s="5">
        <v>281344</v>
      </c>
      <c r="D2914" s="5">
        <v>13397</v>
      </c>
      <c r="E2914" s="5">
        <v>10432</v>
      </c>
      <c r="F2914" s="5">
        <v>16896</v>
      </c>
      <c r="G2914" s="5">
        <v>21</v>
      </c>
      <c r="H2914" s="5">
        <v>1782.9866999999999</v>
      </c>
      <c r="I2914" s="6"/>
    </row>
    <row r="2915" spans="1:9" x14ac:dyDescent="0.15">
      <c r="B2915" s="4">
        <v>104</v>
      </c>
      <c r="C2915" s="5">
        <v>256608</v>
      </c>
      <c r="D2915" s="5">
        <v>11156</v>
      </c>
      <c r="E2915" s="5">
        <v>8960</v>
      </c>
      <c r="F2915" s="5">
        <v>13664</v>
      </c>
      <c r="G2915" s="5">
        <v>23</v>
      </c>
      <c r="H2915" s="5">
        <v>1133.4924000000001</v>
      </c>
      <c r="I2915" s="6"/>
    </row>
    <row r="2916" spans="1:9" x14ac:dyDescent="0.15">
      <c r="B2916" s="4">
        <v>105</v>
      </c>
      <c r="C2916" s="5">
        <v>152128</v>
      </c>
      <c r="D2916" s="5">
        <v>10141</v>
      </c>
      <c r="E2916" s="5">
        <v>8832</v>
      </c>
      <c r="F2916" s="5">
        <v>11136</v>
      </c>
      <c r="G2916" s="5">
        <v>15</v>
      </c>
      <c r="H2916" s="5">
        <v>657.19439999999997</v>
      </c>
      <c r="I2916" s="6"/>
    </row>
    <row r="2917" spans="1:9" x14ac:dyDescent="0.15">
      <c r="B2917" s="4">
        <v>106</v>
      </c>
      <c r="C2917" s="5">
        <v>267136</v>
      </c>
      <c r="D2917" s="5">
        <v>6515</v>
      </c>
      <c r="E2917" s="5">
        <v>2144</v>
      </c>
      <c r="F2917" s="5">
        <v>11168</v>
      </c>
      <c r="G2917" s="5">
        <v>41</v>
      </c>
      <c r="H2917" s="5">
        <v>2364.0176000000001</v>
      </c>
      <c r="I2917" s="6"/>
    </row>
    <row r="2918" spans="1:9" x14ac:dyDescent="0.15">
      <c r="B2918" s="4">
        <v>107</v>
      </c>
      <c r="C2918" s="5">
        <v>368448</v>
      </c>
      <c r="D2918" s="5">
        <v>8009</v>
      </c>
      <c r="E2918" s="5">
        <v>4032</v>
      </c>
      <c r="F2918" s="5">
        <v>12768</v>
      </c>
      <c r="G2918" s="5">
        <v>46</v>
      </c>
      <c r="H2918" s="5">
        <v>2152.4884999999999</v>
      </c>
      <c r="I2918" s="6"/>
    </row>
    <row r="2919" spans="1:9" x14ac:dyDescent="0.15">
      <c r="B2919" s="4">
        <v>108</v>
      </c>
      <c r="C2919" s="5">
        <v>335360</v>
      </c>
      <c r="D2919" s="5">
        <v>11977</v>
      </c>
      <c r="E2919" s="5">
        <v>9056</v>
      </c>
      <c r="F2919" s="5">
        <v>15104</v>
      </c>
      <c r="G2919" s="5">
        <v>28</v>
      </c>
      <c r="H2919" s="5">
        <v>1526.6840999999999</v>
      </c>
      <c r="I2919" s="6"/>
    </row>
    <row r="2920" spans="1:9" x14ac:dyDescent="0.15">
      <c r="B2920" s="4">
        <v>109</v>
      </c>
      <c r="C2920" s="5">
        <v>431488</v>
      </c>
      <c r="D2920" s="5">
        <v>12328</v>
      </c>
      <c r="E2920" s="5">
        <v>8320</v>
      </c>
      <c r="F2920" s="5">
        <v>16160</v>
      </c>
      <c r="G2920" s="5">
        <v>35</v>
      </c>
      <c r="H2920" s="5">
        <v>1762.7759000000001</v>
      </c>
      <c r="I2920" s="6"/>
    </row>
    <row r="2921" spans="1:9" x14ac:dyDescent="0.15">
      <c r="B2921" s="4">
        <v>110</v>
      </c>
      <c r="C2921" s="5">
        <v>436032</v>
      </c>
      <c r="D2921" s="5">
        <v>9084</v>
      </c>
      <c r="E2921" s="5">
        <v>6272</v>
      </c>
      <c r="F2921" s="5">
        <v>12352</v>
      </c>
      <c r="G2921" s="5">
        <v>48</v>
      </c>
      <c r="H2921" s="5">
        <v>1496.8722</v>
      </c>
      <c r="I2921" s="6"/>
    </row>
    <row r="2922" spans="1:9" x14ac:dyDescent="0.15">
      <c r="B2922" s="4">
        <v>111</v>
      </c>
      <c r="C2922" s="5">
        <v>293632</v>
      </c>
      <c r="D2922" s="5">
        <v>6828</v>
      </c>
      <c r="E2922" s="5">
        <v>2304</v>
      </c>
      <c r="F2922" s="5">
        <v>12480</v>
      </c>
      <c r="G2922" s="5">
        <v>43</v>
      </c>
      <c r="H2922" s="5">
        <v>2650.0556999999999</v>
      </c>
      <c r="I2922" s="6"/>
    </row>
    <row r="2923" spans="1:9" x14ac:dyDescent="0.15">
      <c r="B2923" s="4">
        <v>112</v>
      </c>
      <c r="C2923" s="5">
        <v>321152</v>
      </c>
      <c r="D2923" s="5">
        <v>10705</v>
      </c>
      <c r="E2923" s="5">
        <v>7872</v>
      </c>
      <c r="F2923" s="5">
        <v>13472</v>
      </c>
      <c r="G2923" s="5">
        <v>30</v>
      </c>
      <c r="H2923" s="5">
        <v>1419.5320999999999</v>
      </c>
      <c r="I2923" s="6"/>
    </row>
    <row r="2924" spans="1:9" x14ac:dyDescent="0.15">
      <c r="B2924" s="4">
        <v>113</v>
      </c>
      <c r="C2924" s="5">
        <v>343136</v>
      </c>
      <c r="D2924" s="5">
        <v>11832</v>
      </c>
      <c r="E2924" s="5">
        <v>9024</v>
      </c>
      <c r="F2924" s="5">
        <v>15552</v>
      </c>
      <c r="G2924" s="5">
        <v>29</v>
      </c>
      <c r="H2924" s="5">
        <v>1536.4204</v>
      </c>
      <c r="I2924" s="6"/>
    </row>
    <row r="2925" spans="1:9" x14ac:dyDescent="0.15">
      <c r="B2925" s="4">
        <v>114</v>
      </c>
      <c r="C2925" s="5">
        <v>212544</v>
      </c>
      <c r="D2925" s="5">
        <v>10121</v>
      </c>
      <c r="E2925" s="5">
        <v>7712</v>
      </c>
      <c r="F2925" s="5">
        <v>11360</v>
      </c>
      <c r="G2925" s="5">
        <v>21</v>
      </c>
      <c r="H2925" s="5">
        <v>750.95370000000003</v>
      </c>
      <c r="I2925" s="6"/>
    </row>
    <row r="2926" spans="1:9" x14ac:dyDescent="0.15">
      <c r="A2926" s="6"/>
      <c r="B2926" s="4">
        <v>115</v>
      </c>
      <c r="C2926" s="5">
        <v>377408</v>
      </c>
      <c r="D2926" s="5">
        <v>11436</v>
      </c>
      <c r="E2926" s="5">
        <v>5664</v>
      </c>
      <c r="F2926" s="5">
        <v>15392</v>
      </c>
      <c r="G2926" s="5">
        <v>33</v>
      </c>
      <c r="H2926" s="5">
        <v>2159.4214000000002</v>
      </c>
      <c r="I2926" s="6"/>
    </row>
    <row r="2927" spans="1:9" x14ac:dyDescent="0.15">
      <c r="A2927" s="11"/>
      <c r="B2927" s="4">
        <v>116</v>
      </c>
      <c r="C2927" s="5">
        <v>813344</v>
      </c>
      <c r="D2927" s="5">
        <v>14269</v>
      </c>
      <c r="E2927" s="5">
        <v>8160</v>
      </c>
      <c r="F2927" s="5">
        <v>21408</v>
      </c>
      <c r="G2927" s="5">
        <v>57</v>
      </c>
      <c r="H2927" s="5">
        <v>3407.4106000000002</v>
      </c>
      <c r="I2927" s="6"/>
    </row>
    <row r="2928" spans="1:9" x14ac:dyDescent="0.15">
      <c r="B2928" s="4">
        <v>117</v>
      </c>
      <c r="C2928" s="5">
        <v>740608</v>
      </c>
      <c r="D2928" s="5">
        <v>14812</v>
      </c>
      <c r="E2928" s="5">
        <v>7104</v>
      </c>
      <c r="F2928" s="5">
        <v>26080</v>
      </c>
      <c r="G2928" s="5">
        <v>50</v>
      </c>
      <c r="H2928" s="5">
        <v>5399.9560000000001</v>
      </c>
      <c r="I2928" s="6"/>
    </row>
    <row r="2929" spans="2:9" x14ac:dyDescent="0.15">
      <c r="B2929" s="4">
        <v>118</v>
      </c>
      <c r="C2929" s="5">
        <v>317312</v>
      </c>
      <c r="D2929" s="5">
        <v>10577</v>
      </c>
      <c r="E2929" s="5">
        <v>6848</v>
      </c>
      <c r="F2929" s="5">
        <v>13824</v>
      </c>
      <c r="G2929" s="5">
        <v>30</v>
      </c>
      <c r="H2929" s="5">
        <v>1811.8647000000001</v>
      </c>
      <c r="I2929" s="6"/>
    </row>
    <row r="2930" spans="2:9" x14ac:dyDescent="0.15">
      <c r="B2930" s="4">
        <v>119</v>
      </c>
      <c r="C2930" s="5">
        <v>293280</v>
      </c>
      <c r="D2930" s="5">
        <v>8625</v>
      </c>
      <c r="E2930" s="5">
        <v>4672</v>
      </c>
      <c r="F2930" s="5">
        <v>12576</v>
      </c>
      <c r="G2930" s="5">
        <v>34</v>
      </c>
      <c r="H2930" s="5">
        <v>1982.6731</v>
      </c>
      <c r="I2930" s="6"/>
    </row>
    <row r="2931" spans="2:9" x14ac:dyDescent="0.15">
      <c r="B2931" s="4">
        <v>120</v>
      </c>
      <c r="C2931" s="5">
        <v>81312</v>
      </c>
      <c r="D2931" s="5">
        <v>6254</v>
      </c>
      <c r="E2931" s="5">
        <v>5088</v>
      </c>
      <c r="F2931" s="5">
        <v>7616</v>
      </c>
      <c r="G2931" s="5">
        <v>13</v>
      </c>
      <c r="H2931" s="5">
        <v>791.37963999999999</v>
      </c>
      <c r="I2931" s="6"/>
    </row>
    <row r="2932" spans="2:9" x14ac:dyDescent="0.15">
      <c r="B2932" s="4">
        <v>121</v>
      </c>
      <c r="C2932" s="5">
        <v>496640</v>
      </c>
      <c r="D2932" s="5">
        <v>9370</v>
      </c>
      <c r="E2932" s="5">
        <v>6848</v>
      </c>
      <c r="F2932" s="5">
        <v>12128</v>
      </c>
      <c r="G2932" s="5">
        <v>53</v>
      </c>
      <c r="H2932" s="5">
        <v>1491.5582999999999</v>
      </c>
      <c r="I2932" s="6"/>
    </row>
    <row r="2933" spans="2:9" x14ac:dyDescent="0.15">
      <c r="B2933" s="4">
        <v>122</v>
      </c>
      <c r="C2933" s="5">
        <v>447584</v>
      </c>
      <c r="D2933" s="5">
        <v>11476</v>
      </c>
      <c r="E2933" s="5">
        <v>7776</v>
      </c>
      <c r="F2933" s="5">
        <v>17088</v>
      </c>
      <c r="G2933" s="5">
        <v>39</v>
      </c>
      <c r="H2933" s="5">
        <v>2202.8987000000002</v>
      </c>
      <c r="I2933" s="6"/>
    </row>
    <row r="2934" spans="2:9" x14ac:dyDescent="0.15">
      <c r="B2934" s="4">
        <v>123</v>
      </c>
      <c r="C2934" s="5">
        <v>115264</v>
      </c>
      <c r="D2934" s="5">
        <v>5763</v>
      </c>
      <c r="E2934" s="5">
        <v>2720</v>
      </c>
      <c r="F2934" s="5">
        <v>8192</v>
      </c>
      <c r="G2934" s="5">
        <v>20</v>
      </c>
      <c r="H2934" s="5">
        <v>1323.2644</v>
      </c>
      <c r="I2934" s="6"/>
    </row>
    <row r="2935" spans="2:9" x14ac:dyDescent="0.15">
      <c r="B2935" s="4">
        <v>124</v>
      </c>
      <c r="C2935" s="5">
        <v>558336</v>
      </c>
      <c r="D2935" s="5">
        <v>9626</v>
      </c>
      <c r="E2935" s="5">
        <v>5760</v>
      </c>
      <c r="F2935" s="5">
        <v>14560</v>
      </c>
      <c r="G2935" s="5">
        <v>58</v>
      </c>
      <c r="H2935" s="5">
        <v>2145.2026000000001</v>
      </c>
      <c r="I2935" s="6"/>
    </row>
    <row r="2936" spans="2:9" x14ac:dyDescent="0.15">
      <c r="B2936" s="4">
        <v>125</v>
      </c>
      <c r="C2936" s="5">
        <v>187840</v>
      </c>
      <c r="D2936" s="5">
        <v>11049</v>
      </c>
      <c r="E2936" s="5">
        <v>7328</v>
      </c>
      <c r="F2936" s="5">
        <v>13600</v>
      </c>
      <c r="G2936" s="5">
        <v>17</v>
      </c>
      <c r="H2936" s="5">
        <v>1530.9819</v>
      </c>
      <c r="I2936" s="6"/>
    </row>
    <row r="2937" spans="2:9" x14ac:dyDescent="0.15">
      <c r="B2937" s="4">
        <v>126</v>
      </c>
      <c r="C2937" s="5">
        <v>402112</v>
      </c>
      <c r="D2937" s="5">
        <v>11488</v>
      </c>
      <c r="E2937" s="5">
        <v>8352</v>
      </c>
      <c r="F2937" s="5">
        <v>14528</v>
      </c>
      <c r="G2937" s="5">
        <v>35</v>
      </c>
      <c r="H2937" s="5">
        <v>1803.6679999999999</v>
      </c>
      <c r="I2937" s="6"/>
    </row>
    <row r="2938" spans="2:9" x14ac:dyDescent="0.15">
      <c r="B2938" s="4">
        <v>127</v>
      </c>
      <c r="C2938" s="5">
        <v>264128</v>
      </c>
      <c r="D2938" s="5">
        <v>8804</v>
      </c>
      <c r="E2938" s="5">
        <v>6432</v>
      </c>
      <c r="F2938" s="5">
        <v>11936</v>
      </c>
      <c r="G2938" s="5">
        <v>30</v>
      </c>
      <c r="H2938" s="5">
        <v>1520.3742999999999</v>
      </c>
      <c r="I2938" s="6"/>
    </row>
    <row r="2939" spans="2:9" x14ac:dyDescent="0.15">
      <c r="B2939" s="4">
        <v>128</v>
      </c>
      <c r="C2939" s="5">
        <v>668896</v>
      </c>
      <c r="D2939" s="5">
        <v>13650</v>
      </c>
      <c r="E2939" s="5">
        <v>9024</v>
      </c>
      <c r="F2939" s="5">
        <v>18816</v>
      </c>
      <c r="G2939" s="5">
        <v>49</v>
      </c>
      <c r="H2939" s="5">
        <v>2147.1107999999999</v>
      </c>
      <c r="I2939" s="6"/>
    </row>
    <row r="2940" spans="2:9" x14ac:dyDescent="0.15">
      <c r="B2940" s="4">
        <v>129</v>
      </c>
      <c r="C2940" s="5">
        <v>957440</v>
      </c>
      <c r="D2940" s="5">
        <v>12765</v>
      </c>
      <c r="E2940" s="5">
        <v>7200</v>
      </c>
      <c r="F2940" s="5">
        <v>17472</v>
      </c>
      <c r="G2940" s="5">
        <v>75</v>
      </c>
      <c r="H2940" s="5">
        <v>2600.7637</v>
      </c>
      <c r="I2940" s="6"/>
    </row>
    <row r="2941" spans="2:9" x14ac:dyDescent="0.15">
      <c r="B2941" s="4">
        <v>130</v>
      </c>
      <c r="C2941" s="5">
        <v>282368</v>
      </c>
      <c r="D2941" s="5">
        <v>8067</v>
      </c>
      <c r="E2941" s="5">
        <v>4544</v>
      </c>
      <c r="F2941" s="5">
        <v>11200</v>
      </c>
      <c r="G2941" s="5">
        <v>35</v>
      </c>
      <c r="H2941" s="5">
        <v>1807.7754</v>
      </c>
      <c r="I2941" s="6"/>
    </row>
    <row r="2942" spans="2:9" x14ac:dyDescent="0.15">
      <c r="B2942" s="4">
        <v>131</v>
      </c>
      <c r="C2942" s="5">
        <v>495776</v>
      </c>
      <c r="D2942" s="5">
        <v>10548</v>
      </c>
      <c r="E2942" s="5">
        <v>6240</v>
      </c>
      <c r="F2942" s="5">
        <v>16384</v>
      </c>
      <c r="G2942" s="5">
        <v>47</v>
      </c>
      <c r="H2942" s="5">
        <v>2657.8629999999998</v>
      </c>
      <c r="I2942" s="6"/>
    </row>
    <row r="2943" spans="2:9" x14ac:dyDescent="0.15">
      <c r="B2943" s="4">
        <v>132</v>
      </c>
      <c r="C2943" s="5">
        <v>567104</v>
      </c>
      <c r="D2943" s="5">
        <v>15327</v>
      </c>
      <c r="E2943" s="5">
        <v>8896</v>
      </c>
      <c r="F2943" s="5">
        <v>21344</v>
      </c>
      <c r="G2943" s="5">
        <v>37</v>
      </c>
      <c r="H2943" s="5">
        <v>3511.7273</v>
      </c>
      <c r="I2943" s="6"/>
    </row>
    <row r="2944" spans="2:9" x14ac:dyDescent="0.15">
      <c r="B2944" s="4">
        <v>133</v>
      </c>
      <c r="C2944" s="5">
        <v>630560</v>
      </c>
      <c r="D2944" s="5">
        <v>15764</v>
      </c>
      <c r="E2944" s="5">
        <v>9312</v>
      </c>
      <c r="F2944" s="5">
        <v>23520</v>
      </c>
      <c r="G2944" s="5">
        <v>40</v>
      </c>
      <c r="H2944" s="5">
        <v>4067.1907000000001</v>
      </c>
      <c r="I2944" s="6"/>
    </row>
    <row r="2945" spans="2:9" x14ac:dyDescent="0.15">
      <c r="B2945" s="4">
        <v>134</v>
      </c>
      <c r="C2945" s="5">
        <v>247840</v>
      </c>
      <c r="D2945" s="5">
        <v>8851</v>
      </c>
      <c r="E2945" s="5">
        <v>6528</v>
      </c>
      <c r="F2945" s="5">
        <v>11904</v>
      </c>
      <c r="G2945" s="5">
        <v>28</v>
      </c>
      <c r="H2945" s="5">
        <v>1497.9821999999999</v>
      </c>
      <c r="I2945" s="6"/>
    </row>
    <row r="2946" spans="2:9" x14ac:dyDescent="0.15">
      <c r="B2946" s="4">
        <v>135</v>
      </c>
      <c r="C2946" s="5">
        <v>487552</v>
      </c>
      <c r="D2946" s="5">
        <v>12188</v>
      </c>
      <c r="E2946" s="5">
        <v>6720</v>
      </c>
      <c r="F2946" s="5">
        <v>17952</v>
      </c>
      <c r="G2946" s="5">
        <v>40</v>
      </c>
      <c r="H2946" s="5">
        <v>2964.3865000000001</v>
      </c>
      <c r="I2946" s="6"/>
    </row>
    <row r="2947" spans="2:9" x14ac:dyDescent="0.15">
      <c r="B2947" s="4">
        <v>136</v>
      </c>
      <c r="C2947" s="5">
        <v>433536</v>
      </c>
      <c r="D2947" s="5">
        <v>9853</v>
      </c>
      <c r="E2947" s="5">
        <v>4000</v>
      </c>
      <c r="F2947" s="5">
        <v>13984</v>
      </c>
      <c r="G2947" s="5">
        <v>44</v>
      </c>
      <c r="H2947" s="5">
        <v>2397.4520000000002</v>
      </c>
      <c r="I2947" s="6"/>
    </row>
    <row r="2948" spans="2:9" x14ac:dyDescent="0.15">
      <c r="B2948" s="4">
        <v>137</v>
      </c>
      <c r="C2948" s="5">
        <v>632576</v>
      </c>
      <c r="D2948" s="5">
        <v>11296</v>
      </c>
      <c r="E2948" s="5">
        <v>7648</v>
      </c>
      <c r="F2948" s="5">
        <v>16768</v>
      </c>
      <c r="G2948" s="5">
        <v>56</v>
      </c>
      <c r="H2948" s="5">
        <v>2720.4823999999999</v>
      </c>
      <c r="I2948" s="6"/>
    </row>
    <row r="2949" spans="2:9" x14ac:dyDescent="0.15">
      <c r="B2949" s="4">
        <v>138</v>
      </c>
      <c r="C2949" s="5">
        <v>373280</v>
      </c>
      <c r="D2949" s="5">
        <v>9332</v>
      </c>
      <c r="E2949" s="5">
        <v>4512</v>
      </c>
      <c r="F2949" s="5">
        <v>13408</v>
      </c>
      <c r="G2949" s="5">
        <v>40</v>
      </c>
      <c r="H2949" s="5">
        <v>2383.1828999999998</v>
      </c>
      <c r="I2949" s="6"/>
    </row>
    <row r="2950" spans="2:9" x14ac:dyDescent="0.15">
      <c r="B2950" s="4">
        <v>139</v>
      </c>
      <c r="C2950" s="5">
        <v>1203360</v>
      </c>
      <c r="D2950" s="5">
        <v>14856</v>
      </c>
      <c r="E2950" s="5">
        <v>7104</v>
      </c>
      <c r="F2950" s="5">
        <v>22272</v>
      </c>
      <c r="G2950" s="5">
        <v>81</v>
      </c>
      <c r="H2950" s="5">
        <v>3226.3942999999999</v>
      </c>
      <c r="I2950" s="6"/>
    </row>
    <row r="2951" spans="2:9" x14ac:dyDescent="0.15">
      <c r="B2951" s="4">
        <v>140</v>
      </c>
      <c r="C2951" s="5">
        <v>371456</v>
      </c>
      <c r="D2951" s="5">
        <v>10318</v>
      </c>
      <c r="E2951" s="5">
        <v>7072</v>
      </c>
      <c r="F2951" s="5">
        <v>13728</v>
      </c>
      <c r="G2951" s="5">
        <v>36</v>
      </c>
      <c r="H2951" s="5">
        <v>1625.37</v>
      </c>
      <c r="I2951" s="6"/>
    </row>
    <row r="2952" spans="2:9" x14ac:dyDescent="0.15">
      <c r="B2952" s="4">
        <v>141</v>
      </c>
      <c r="C2952" s="5">
        <v>317824</v>
      </c>
      <c r="D2952" s="5">
        <v>10959</v>
      </c>
      <c r="E2952" s="5">
        <v>8160</v>
      </c>
      <c r="F2952" s="5">
        <v>15872</v>
      </c>
      <c r="G2952" s="5">
        <v>29</v>
      </c>
      <c r="H2952" s="5">
        <v>1736.2262000000001</v>
      </c>
      <c r="I2952" s="6"/>
    </row>
    <row r="2953" spans="2:9" x14ac:dyDescent="0.15">
      <c r="B2953" s="4">
        <v>142</v>
      </c>
      <c r="C2953" s="5">
        <v>336992</v>
      </c>
      <c r="D2953" s="5">
        <v>9911</v>
      </c>
      <c r="E2953" s="5">
        <v>5120</v>
      </c>
      <c r="F2953" s="5">
        <v>13568</v>
      </c>
      <c r="G2953" s="5">
        <v>34</v>
      </c>
      <c r="H2953" s="5">
        <v>2066.9922000000001</v>
      </c>
      <c r="I2953" s="6"/>
    </row>
    <row r="2954" spans="2:9" x14ac:dyDescent="0.15">
      <c r="B2954" s="4">
        <v>143</v>
      </c>
      <c r="C2954" s="5">
        <v>149920</v>
      </c>
      <c r="D2954" s="5">
        <v>7496</v>
      </c>
      <c r="E2954" s="5">
        <v>6208</v>
      </c>
      <c r="F2954" s="5">
        <v>8960</v>
      </c>
      <c r="G2954" s="5">
        <v>20</v>
      </c>
      <c r="H2954" s="5">
        <v>776.99120000000005</v>
      </c>
      <c r="I2954" s="6"/>
    </row>
    <row r="2955" spans="2:9" x14ac:dyDescent="0.15">
      <c r="B2955" s="4">
        <v>144</v>
      </c>
      <c r="C2955" s="5">
        <v>268352</v>
      </c>
      <c r="D2955" s="5">
        <v>9253</v>
      </c>
      <c r="E2955" s="5">
        <v>4608</v>
      </c>
      <c r="F2955" s="5">
        <v>13824</v>
      </c>
      <c r="G2955" s="5">
        <v>29</v>
      </c>
      <c r="H2955" s="5">
        <v>2721.8964999999998</v>
      </c>
      <c r="I2955" s="6"/>
    </row>
    <row r="2956" spans="2:9" x14ac:dyDescent="0.15">
      <c r="B2956" s="4">
        <v>145</v>
      </c>
      <c r="C2956" s="5">
        <v>500256</v>
      </c>
      <c r="D2956" s="5">
        <v>10209</v>
      </c>
      <c r="E2956" s="5">
        <v>5536</v>
      </c>
      <c r="F2956" s="5">
        <v>15040</v>
      </c>
      <c r="G2956" s="5">
        <v>49</v>
      </c>
      <c r="H2956" s="5">
        <v>2491.4396999999999</v>
      </c>
      <c r="I2956" s="6"/>
    </row>
    <row r="2957" spans="2:9" x14ac:dyDescent="0.15">
      <c r="B2957" s="4">
        <v>146</v>
      </c>
      <c r="C2957" s="5">
        <v>381984</v>
      </c>
      <c r="D2957" s="5">
        <v>11234</v>
      </c>
      <c r="E2957" s="5">
        <v>5152</v>
      </c>
      <c r="F2957" s="5">
        <v>18400</v>
      </c>
      <c r="G2957" s="5">
        <v>34</v>
      </c>
      <c r="H2957" s="5">
        <v>3876.1316000000002</v>
      </c>
      <c r="I2957" s="6"/>
    </row>
    <row r="2958" spans="2:9" x14ac:dyDescent="0.15">
      <c r="B2958" s="4">
        <v>147</v>
      </c>
      <c r="C2958" s="5">
        <v>314112</v>
      </c>
      <c r="D2958" s="5">
        <v>10132</v>
      </c>
      <c r="E2958" s="5">
        <v>5792</v>
      </c>
      <c r="F2958" s="5">
        <v>15264</v>
      </c>
      <c r="G2958" s="5">
        <v>31</v>
      </c>
      <c r="H2958" s="5">
        <v>2634.2116999999998</v>
      </c>
      <c r="I2958" s="6"/>
    </row>
    <row r="2959" spans="2:9" x14ac:dyDescent="0.15">
      <c r="B2959" s="4">
        <v>148</v>
      </c>
      <c r="C2959" s="5">
        <v>152096</v>
      </c>
      <c r="D2959" s="5">
        <v>6337</v>
      </c>
      <c r="E2959" s="5">
        <v>3264</v>
      </c>
      <c r="F2959" s="5">
        <v>10432</v>
      </c>
      <c r="G2959" s="5">
        <v>24</v>
      </c>
      <c r="H2959" s="5">
        <v>1987.665</v>
      </c>
      <c r="I2959" s="6"/>
    </row>
    <row r="2960" spans="2:9" x14ac:dyDescent="0.15">
      <c r="B2960" s="4">
        <v>149</v>
      </c>
      <c r="C2960" s="5">
        <v>204896</v>
      </c>
      <c r="D2960" s="5">
        <v>6403</v>
      </c>
      <c r="E2960" s="5">
        <v>2176</v>
      </c>
      <c r="F2960" s="5">
        <v>10368</v>
      </c>
      <c r="G2960" s="5">
        <v>32</v>
      </c>
      <c r="H2960" s="5">
        <v>2091.9059999999999</v>
      </c>
      <c r="I2960" s="6"/>
    </row>
    <row r="2961" spans="2:9" x14ac:dyDescent="0.15">
      <c r="B2961" s="4">
        <v>150</v>
      </c>
      <c r="C2961" s="5">
        <v>326976</v>
      </c>
      <c r="D2961" s="5">
        <v>9082</v>
      </c>
      <c r="E2961" s="5">
        <v>5888</v>
      </c>
      <c r="F2961" s="5">
        <v>12960</v>
      </c>
      <c r="G2961" s="5">
        <v>36</v>
      </c>
      <c r="H2961" s="5">
        <v>1986.9247</v>
      </c>
      <c r="I2961" s="6"/>
    </row>
    <row r="2962" spans="2:9" x14ac:dyDescent="0.15">
      <c r="B2962" s="4">
        <v>151</v>
      </c>
      <c r="C2962" s="5">
        <v>191712</v>
      </c>
      <c r="D2962" s="5">
        <v>5638</v>
      </c>
      <c r="E2962" s="5">
        <v>2112</v>
      </c>
      <c r="F2962" s="5">
        <v>9280</v>
      </c>
      <c r="G2962" s="5">
        <v>34</v>
      </c>
      <c r="H2962" s="5">
        <v>1622.5087000000001</v>
      </c>
      <c r="I2962" s="6"/>
    </row>
    <row r="2963" spans="2:9" x14ac:dyDescent="0.15">
      <c r="B2963" s="4">
        <v>152</v>
      </c>
      <c r="C2963" s="5">
        <v>159232</v>
      </c>
      <c r="D2963" s="5">
        <v>6369</v>
      </c>
      <c r="E2963" s="5">
        <v>3744</v>
      </c>
      <c r="F2963" s="5">
        <v>9280</v>
      </c>
      <c r="G2963" s="5">
        <v>25</v>
      </c>
      <c r="H2963" s="5">
        <v>1742.6411000000001</v>
      </c>
      <c r="I2963" s="6"/>
    </row>
    <row r="2964" spans="2:9" x14ac:dyDescent="0.15">
      <c r="B2964" s="4">
        <v>153</v>
      </c>
      <c r="C2964" s="5">
        <v>371680</v>
      </c>
      <c r="D2964" s="5">
        <v>8643</v>
      </c>
      <c r="E2964" s="5">
        <v>5504</v>
      </c>
      <c r="F2964" s="5">
        <v>13792</v>
      </c>
      <c r="G2964" s="5">
        <v>43</v>
      </c>
      <c r="H2964" s="5">
        <v>2264.9414000000002</v>
      </c>
      <c r="I2964" s="6"/>
    </row>
    <row r="2965" spans="2:9" x14ac:dyDescent="0.15">
      <c r="B2965" s="4">
        <v>154</v>
      </c>
      <c r="C2965" s="5">
        <v>439776</v>
      </c>
      <c r="D2965" s="5">
        <v>10726</v>
      </c>
      <c r="E2965" s="5">
        <v>5632</v>
      </c>
      <c r="F2965" s="5">
        <v>17280</v>
      </c>
      <c r="G2965" s="5">
        <v>41</v>
      </c>
      <c r="H2965" s="5">
        <v>3638.5783999999999</v>
      </c>
      <c r="I2965" s="6"/>
    </row>
    <row r="2966" spans="2:9" x14ac:dyDescent="0.15">
      <c r="B2966" s="4">
        <v>155</v>
      </c>
      <c r="C2966" s="5">
        <v>788864</v>
      </c>
      <c r="D2966" s="5">
        <v>10806</v>
      </c>
      <c r="E2966" s="5">
        <v>5632</v>
      </c>
      <c r="F2966" s="5">
        <v>16160</v>
      </c>
      <c r="G2966" s="5">
        <v>73</v>
      </c>
      <c r="H2966" s="5">
        <v>2434.8029999999999</v>
      </c>
      <c r="I2966" s="6"/>
    </row>
    <row r="2967" spans="2:9" x14ac:dyDescent="0.15">
      <c r="B2967" s="4">
        <v>156</v>
      </c>
      <c r="C2967" s="5">
        <v>387936</v>
      </c>
      <c r="D2967" s="5">
        <v>10484</v>
      </c>
      <c r="E2967" s="5">
        <v>3296</v>
      </c>
      <c r="F2967" s="5">
        <v>15840</v>
      </c>
      <c r="G2967" s="5">
        <v>37</v>
      </c>
      <c r="H2967" s="5">
        <v>3553.8901000000001</v>
      </c>
      <c r="I2967" s="6"/>
    </row>
    <row r="2968" spans="2:9" x14ac:dyDescent="0.15">
      <c r="B2968" s="4">
        <v>157</v>
      </c>
      <c r="C2968" s="5">
        <v>445408</v>
      </c>
      <c r="D2968" s="5">
        <v>9476</v>
      </c>
      <c r="E2968" s="5">
        <v>5312</v>
      </c>
      <c r="F2968" s="5">
        <v>15744</v>
      </c>
      <c r="G2968" s="5">
        <v>47</v>
      </c>
      <c r="H2968" s="5">
        <v>2757.8330000000001</v>
      </c>
      <c r="I2968" s="6"/>
    </row>
    <row r="2969" spans="2:9" x14ac:dyDescent="0.15">
      <c r="B2969" s="4">
        <v>158</v>
      </c>
      <c r="C2969" s="5">
        <v>295840</v>
      </c>
      <c r="D2969" s="5">
        <v>9245</v>
      </c>
      <c r="E2969" s="5">
        <v>4608</v>
      </c>
      <c r="F2969" s="5">
        <v>13696</v>
      </c>
      <c r="G2969" s="5">
        <v>32</v>
      </c>
      <c r="H2969" s="5">
        <v>2580.6958</v>
      </c>
      <c r="I2969" s="6"/>
    </row>
    <row r="2970" spans="2:9" x14ac:dyDescent="0.15">
      <c r="B2970" s="4">
        <v>159</v>
      </c>
      <c r="C2970" s="5">
        <v>23616</v>
      </c>
      <c r="D2970" s="5">
        <v>1816</v>
      </c>
      <c r="E2970" s="5">
        <v>928</v>
      </c>
      <c r="F2970" s="5">
        <v>2912</v>
      </c>
      <c r="G2970" s="5">
        <v>13</v>
      </c>
      <c r="H2970" s="5">
        <v>604.22069999999997</v>
      </c>
      <c r="I2970" s="6"/>
    </row>
    <row r="2971" spans="2:9" x14ac:dyDescent="0.15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15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15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15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15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15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15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15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15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15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15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15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15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15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15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15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15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15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15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15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15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15">
      <c r="B2992" s="4">
        <v>181</v>
      </c>
      <c r="I2992" s="6"/>
    </row>
    <row r="2993" spans="1:10" x14ac:dyDescent="0.15">
      <c r="A2993" s="14" t="s">
        <v>10</v>
      </c>
      <c r="B2993" s="3">
        <v>159</v>
      </c>
      <c r="I2993" s="6"/>
    </row>
    <row r="2994" spans="1:10" x14ac:dyDescent="0.15">
      <c r="A2994" t="s">
        <v>67</v>
      </c>
      <c r="B2994" s="15"/>
      <c r="C2994" s="8">
        <f>AVERAGE(C2812:C2992)</f>
        <v>414556.17610062892</v>
      </c>
      <c r="D2994" s="8"/>
      <c r="E2994" s="8"/>
      <c r="F2994" s="8"/>
      <c r="G2994" s="8"/>
      <c r="H2994" s="8"/>
      <c r="I2994" s="9"/>
      <c r="J2994" s="17">
        <f>AVERAGE(D2812:D2992)</f>
        <v>10686.534591194968</v>
      </c>
    </row>
    <row r="2995" spans="1:10" x14ac:dyDescent="0.15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15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15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15">
      <c r="B2998" s="4"/>
      <c r="C2998" s="16"/>
      <c r="D2998" s="16"/>
      <c r="E2998" s="16"/>
      <c r="F2998" s="16"/>
      <c r="G2998" s="16"/>
      <c r="H2998" s="16"/>
      <c r="I2998" s="18"/>
    </row>
    <row r="2999" spans="1:10" x14ac:dyDescent="0.15">
      <c r="A2999" s="6"/>
      <c r="B2999" s="16">
        <v>1</v>
      </c>
      <c r="C2999" s="16">
        <v>592160</v>
      </c>
      <c r="D2999" s="16">
        <v>10574</v>
      </c>
      <c r="E2999" s="16">
        <v>3584</v>
      </c>
      <c r="F2999" s="16">
        <v>17728</v>
      </c>
      <c r="G2999" s="16">
        <v>56</v>
      </c>
      <c r="H2999" s="16">
        <v>3573.0473999999999</v>
      </c>
      <c r="I2999" s="18"/>
    </row>
    <row r="3000" spans="1:10" x14ac:dyDescent="0.15">
      <c r="A3000" s="6"/>
      <c r="B3000" s="16">
        <v>2</v>
      </c>
      <c r="C3000" s="16">
        <v>130368</v>
      </c>
      <c r="D3000" s="16">
        <v>10864</v>
      </c>
      <c r="E3000" s="16">
        <v>8704</v>
      </c>
      <c r="F3000" s="16">
        <v>12192</v>
      </c>
      <c r="G3000" s="16">
        <v>12</v>
      </c>
      <c r="H3000" s="16">
        <v>1056.4407000000001</v>
      </c>
      <c r="I3000" s="18"/>
    </row>
    <row r="3001" spans="1:10" x14ac:dyDescent="0.15">
      <c r="A3001" s="6"/>
      <c r="B3001" s="16">
        <v>3</v>
      </c>
      <c r="C3001" s="16">
        <v>241824</v>
      </c>
      <c r="D3001" s="16">
        <v>10076</v>
      </c>
      <c r="E3001" s="16">
        <v>7360</v>
      </c>
      <c r="F3001" s="16">
        <v>12416</v>
      </c>
      <c r="G3001" s="16">
        <v>24</v>
      </c>
      <c r="H3001" s="16">
        <v>1411.3892000000001</v>
      </c>
      <c r="I3001" s="18"/>
    </row>
    <row r="3002" spans="1:10" x14ac:dyDescent="0.15">
      <c r="A3002" s="6"/>
      <c r="B3002" s="16">
        <v>4</v>
      </c>
      <c r="C3002" s="16">
        <v>231904</v>
      </c>
      <c r="D3002" s="16">
        <v>8589</v>
      </c>
      <c r="E3002" s="16">
        <v>5824</v>
      </c>
      <c r="F3002" s="16">
        <v>10656</v>
      </c>
      <c r="G3002" s="16">
        <v>27</v>
      </c>
      <c r="H3002" s="16">
        <v>1352.2748999999999</v>
      </c>
      <c r="I3002" s="18"/>
    </row>
    <row r="3003" spans="1:10" x14ac:dyDescent="0.15">
      <c r="A3003" s="6"/>
      <c r="B3003" s="16">
        <v>5</v>
      </c>
      <c r="C3003" s="16">
        <v>149024</v>
      </c>
      <c r="D3003" s="16">
        <v>8766</v>
      </c>
      <c r="E3003" s="16">
        <v>5568</v>
      </c>
      <c r="F3003" s="16">
        <v>11008</v>
      </c>
      <c r="G3003" s="16">
        <v>17</v>
      </c>
      <c r="H3003" s="16">
        <v>1537.6437000000001</v>
      </c>
      <c r="I3003" s="18"/>
    </row>
    <row r="3004" spans="1:10" x14ac:dyDescent="0.15">
      <c r="A3004" s="6"/>
      <c r="B3004" s="16">
        <v>6</v>
      </c>
      <c r="C3004" s="16">
        <v>306624</v>
      </c>
      <c r="D3004" s="16">
        <v>10573</v>
      </c>
      <c r="E3004" s="16">
        <v>4704</v>
      </c>
      <c r="F3004" s="16">
        <v>15968</v>
      </c>
      <c r="G3004" s="16">
        <v>29</v>
      </c>
      <c r="H3004" s="16">
        <v>3114.0637000000002</v>
      </c>
      <c r="I3004" s="18"/>
    </row>
    <row r="3005" spans="1:10" x14ac:dyDescent="0.15">
      <c r="A3005" s="6"/>
      <c r="B3005" s="16">
        <v>7</v>
      </c>
      <c r="C3005" s="16">
        <v>541472</v>
      </c>
      <c r="D3005" s="16">
        <v>13206</v>
      </c>
      <c r="E3005" s="16">
        <v>10880</v>
      </c>
      <c r="F3005" s="16">
        <v>15488</v>
      </c>
      <c r="G3005" s="16">
        <v>41</v>
      </c>
      <c r="H3005" s="16">
        <v>1267.6858</v>
      </c>
      <c r="I3005" s="18"/>
    </row>
    <row r="3006" spans="1:10" x14ac:dyDescent="0.15">
      <c r="A3006" s="6"/>
      <c r="B3006" s="16">
        <v>8</v>
      </c>
      <c r="C3006" s="16">
        <v>206048</v>
      </c>
      <c r="D3006" s="16">
        <v>11447</v>
      </c>
      <c r="E3006" s="16">
        <v>8608</v>
      </c>
      <c r="F3006" s="16">
        <v>14880</v>
      </c>
      <c r="G3006" s="16">
        <v>18</v>
      </c>
      <c r="H3006" s="16">
        <v>1796.9276</v>
      </c>
      <c r="I3006" s="18"/>
    </row>
    <row r="3007" spans="1:10" x14ac:dyDescent="0.15">
      <c r="A3007" s="6"/>
      <c r="B3007" s="16">
        <v>9</v>
      </c>
      <c r="C3007" s="16">
        <v>145760</v>
      </c>
      <c r="D3007" s="16">
        <v>10411</v>
      </c>
      <c r="E3007" s="16">
        <v>8256</v>
      </c>
      <c r="F3007" s="16">
        <v>11648</v>
      </c>
      <c r="G3007" s="16">
        <v>14</v>
      </c>
      <c r="H3007" s="16">
        <v>878.02710000000002</v>
      </c>
      <c r="I3007" s="18"/>
    </row>
    <row r="3008" spans="1:10" x14ac:dyDescent="0.15">
      <c r="A3008" s="6"/>
      <c r="B3008" s="16">
        <v>10</v>
      </c>
      <c r="C3008" s="16">
        <v>196896</v>
      </c>
      <c r="D3008" s="16">
        <v>9376</v>
      </c>
      <c r="E3008" s="16">
        <v>7168</v>
      </c>
      <c r="F3008" s="16">
        <v>12192</v>
      </c>
      <c r="G3008" s="16">
        <v>21</v>
      </c>
      <c r="H3008" s="16">
        <v>1129.4685999999999</v>
      </c>
      <c r="I3008" s="18"/>
    </row>
    <row r="3009" spans="1:9" x14ac:dyDescent="0.15">
      <c r="A3009" s="6"/>
      <c r="B3009" s="16">
        <v>11</v>
      </c>
      <c r="C3009" s="16">
        <v>280800</v>
      </c>
      <c r="D3009" s="16">
        <v>9682</v>
      </c>
      <c r="E3009" s="16">
        <v>7584</v>
      </c>
      <c r="F3009" s="16">
        <v>12480</v>
      </c>
      <c r="G3009" s="16">
        <v>29</v>
      </c>
      <c r="H3009" s="16">
        <v>1475.2888</v>
      </c>
      <c r="I3009" s="18"/>
    </row>
    <row r="3010" spans="1:9" x14ac:dyDescent="0.15">
      <c r="A3010" s="6"/>
      <c r="B3010" s="5">
        <v>12</v>
      </c>
      <c r="C3010" s="16">
        <v>111648</v>
      </c>
      <c r="D3010" s="16">
        <v>6978</v>
      </c>
      <c r="E3010" s="16">
        <v>4672</v>
      </c>
      <c r="F3010" s="16">
        <v>8768</v>
      </c>
      <c r="G3010" s="16">
        <v>16</v>
      </c>
      <c r="H3010" s="16">
        <v>1022.89734</v>
      </c>
      <c r="I3010" s="18"/>
    </row>
    <row r="3011" spans="1:9" x14ac:dyDescent="0.15">
      <c r="B3011" s="4">
        <v>13</v>
      </c>
      <c r="C3011" s="16">
        <v>251872</v>
      </c>
      <c r="D3011" s="16">
        <v>11993</v>
      </c>
      <c r="E3011" s="16">
        <v>9504</v>
      </c>
      <c r="F3011" s="16">
        <v>14912</v>
      </c>
      <c r="G3011" s="16">
        <v>21</v>
      </c>
      <c r="H3011" s="16">
        <v>1321.9766999999999</v>
      </c>
      <c r="I3011" s="18"/>
    </row>
    <row r="3012" spans="1:9" x14ac:dyDescent="0.15">
      <c r="B3012" s="4">
        <v>14</v>
      </c>
      <c r="C3012" s="16">
        <v>1462240</v>
      </c>
      <c r="D3012" s="16">
        <v>17202</v>
      </c>
      <c r="E3012" s="16">
        <v>11456</v>
      </c>
      <c r="F3012" s="16">
        <v>26144</v>
      </c>
      <c r="G3012" s="16">
        <v>85</v>
      </c>
      <c r="H3012" s="16">
        <v>3684.9567999999999</v>
      </c>
      <c r="I3012" s="18"/>
    </row>
    <row r="3013" spans="1:9" x14ac:dyDescent="0.15">
      <c r="B3013" s="4">
        <v>15</v>
      </c>
      <c r="C3013" s="16">
        <v>506848</v>
      </c>
      <c r="D3013" s="16">
        <v>9938</v>
      </c>
      <c r="E3013" s="16">
        <v>4992</v>
      </c>
      <c r="F3013" s="16">
        <v>16160</v>
      </c>
      <c r="G3013" s="16">
        <v>51</v>
      </c>
      <c r="H3013" s="16">
        <v>2602.7485000000001</v>
      </c>
      <c r="I3013" s="18"/>
    </row>
    <row r="3014" spans="1:9" x14ac:dyDescent="0.15">
      <c r="B3014" s="4">
        <v>16</v>
      </c>
      <c r="C3014" s="16">
        <v>101216</v>
      </c>
      <c r="D3014" s="16">
        <v>7785</v>
      </c>
      <c r="E3014" s="16">
        <v>6112</v>
      </c>
      <c r="F3014" s="16">
        <v>9184</v>
      </c>
      <c r="G3014" s="16">
        <v>13</v>
      </c>
      <c r="H3014" s="16">
        <v>1051.2532000000001</v>
      </c>
      <c r="I3014" s="18"/>
    </row>
    <row r="3015" spans="1:9" x14ac:dyDescent="0.15">
      <c r="B3015" s="4">
        <v>17</v>
      </c>
      <c r="C3015" s="16">
        <v>817216</v>
      </c>
      <c r="D3015" s="16">
        <v>14858</v>
      </c>
      <c r="E3015" s="16">
        <v>8896</v>
      </c>
      <c r="F3015" s="16">
        <v>21440</v>
      </c>
      <c r="G3015" s="16">
        <v>55</v>
      </c>
      <c r="H3015" s="16">
        <v>2895.1042000000002</v>
      </c>
      <c r="I3015" s="18"/>
    </row>
    <row r="3016" spans="1:9" x14ac:dyDescent="0.15">
      <c r="B3016" s="4">
        <v>18</v>
      </c>
      <c r="C3016" s="16">
        <v>373696</v>
      </c>
      <c r="D3016" s="16">
        <v>11324</v>
      </c>
      <c r="E3016" s="16">
        <v>8256</v>
      </c>
      <c r="F3016" s="16">
        <v>15584</v>
      </c>
      <c r="G3016" s="16">
        <v>33</v>
      </c>
      <c r="H3016" s="16">
        <v>1770.8169</v>
      </c>
      <c r="I3016" s="18"/>
    </row>
    <row r="3017" spans="1:9" x14ac:dyDescent="0.15">
      <c r="B3017" s="4">
        <v>19</v>
      </c>
      <c r="C3017" s="16">
        <v>325760</v>
      </c>
      <c r="D3017" s="16">
        <v>10858</v>
      </c>
      <c r="E3017" s="16">
        <v>8512</v>
      </c>
      <c r="F3017" s="16">
        <v>13344</v>
      </c>
      <c r="G3017" s="16">
        <v>30</v>
      </c>
      <c r="H3017" s="16">
        <v>1217.9539</v>
      </c>
      <c r="I3017" s="18"/>
    </row>
    <row r="3018" spans="1:9" x14ac:dyDescent="0.15">
      <c r="B3018" s="4">
        <v>20</v>
      </c>
      <c r="C3018" s="16">
        <v>313728</v>
      </c>
      <c r="D3018" s="16">
        <v>9227</v>
      </c>
      <c r="E3018" s="16">
        <v>7168</v>
      </c>
      <c r="F3018" s="16">
        <v>12096</v>
      </c>
      <c r="G3018" s="16">
        <v>34</v>
      </c>
      <c r="H3018" s="16">
        <v>1155.8418999999999</v>
      </c>
      <c r="I3018" s="18"/>
    </row>
    <row r="3019" spans="1:9" x14ac:dyDescent="0.15">
      <c r="B3019" s="4">
        <v>21</v>
      </c>
      <c r="C3019" s="16">
        <v>108256</v>
      </c>
      <c r="D3019" s="16">
        <v>9841</v>
      </c>
      <c r="E3019" s="16">
        <v>8224</v>
      </c>
      <c r="F3019" s="16">
        <v>11648</v>
      </c>
      <c r="G3019" s="16">
        <v>11</v>
      </c>
      <c r="H3019" s="16">
        <v>1198.3018999999999</v>
      </c>
      <c r="I3019" s="18"/>
    </row>
    <row r="3020" spans="1:9" x14ac:dyDescent="0.15">
      <c r="B3020" s="4">
        <v>22</v>
      </c>
      <c r="C3020" s="16">
        <v>154144</v>
      </c>
      <c r="D3020" s="16">
        <v>10276</v>
      </c>
      <c r="E3020" s="16">
        <v>8448</v>
      </c>
      <c r="F3020" s="16">
        <v>11360</v>
      </c>
      <c r="G3020" s="16">
        <v>15</v>
      </c>
      <c r="H3020" s="16">
        <v>732.10069999999996</v>
      </c>
      <c r="I3020" s="18"/>
    </row>
    <row r="3021" spans="1:9" x14ac:dyDescent="0.15">
      <c r="B3021" s="4">
        <v>23</v>
      </c>
      <c r="C3021" s="16">
        <v>373888</v>
      </c>
      <c r="D3021" s="16">
        <v>12060</v>
      </c>
      <c r="E3021" s="16">
        <v>9056</v>
      </c>
      <c r="F3021" s="16">
        <v>15744</v>
      </c>
      <c r="G3021" s="16">
        <v>31</v>
      </c>
      <c r="H3021" s="16">
        <v>1866.9902</v>
      </c>
      <c r="I3021" s="18"/>
    </row>
    <row r="3022" spans="1:9" x14ac:dyDescent="0.15">
      <c r="B3022" s="4">
        <v>24</v>
      </c>
      <c r="C3022" s="16">
        <v>195040</v>
      </c>
      <c r="D3022" s="16">
        <v>7501</v>
      </c>
      <c r="E3022" s="16">
        <v>4704</v>
      </c>
      <c r="F3022" s="16">
        <v>9856</v>
      </c>
      <c r="G3022" s="16">
        <v>26</v>
      </c>
      <c r="H3022" s="16">
        <v>1253.7197000000001</v>
      </c>
      <c r="I3022" s="18"/>
    </row>
    <row r="3023" spans="1:9" x14ac:dyDescent="0.15">
      <c r="B3023" s="4">
        <v>25</v>
      </c>
      <c r="C3023" s="16">
        <v>173056</v>
      </c>
      <c r="D3023" s="16">
        <v>7866</v>
      </c>
      <c r="E3023" s="16">
        <v>4704</v>
      </c>
      <c r="F3023" s="16">
        <v>10624</v>
      </c>
      <c r="G3023" s="16">
        <v>22</v>
      </c>
      <c r="H3023" s="16">
        <v>1636.45</v>
      </c>
      <c r="I3023" s="18"/>
    </row>
    <row r="3024" spans="1:9" x14ac:dyDescent="0.15">
      <c r="B3024" s="4">
        <v>26</v>
      </c>
      <c r="C3024" s="16">
        <v>188128</v>
      </c>
      <c r="D3024" s="16">
        <v>9901</v>
      </c>
      <c r="E3024" s="16">
        <v>8320</v>
      </c>
      <c r="F3024" s="16">
        <v>11168</v>
      </c>
      <c r="G3024" s="16">
        <v>19</v>
      </c>
      <c r="H3024" s="16">
        <v>849.74699999999996</v>
      </c>
      <c r="I3024" s="18"/>
    </row>
    <row r="3025" spans="1:9" x14ac:dyDescent="0.15">
      <c r="B3025" s="4">
        <v>27</v>
      </c>
      <c r="C3025" s="16">
        <v>855360</v>
      </c>
      <c r="D3025" s="16">
        <v>12219</v>
      </c>
      <c r="E3025" s="16">
        <v>8192</v>
      </c>
      <c r="F3025" s="16">
        <v>18080</v>
      </c>
      <c r="G3025" s="16">
        <v>70</v>
      </c>
      <c r="H3025" s="16">
        <v>2222.3766999999998</v>
      </c>
      <c r="I3025" s="18"/>
    </row>
    <row r="3026" spans="1:9" x14ac:dyDescent="0.15">
      <c r="B3026" s="4">
        <v>28</v>
      </c>
      <c r="C3026" s="16">
        <v>782752</v>
      </c>
      <c r="D3026" s="16">
        <v>14231</v>
      </c>
      <c r="E3026" s="16">
        <v>10336</v>
      </c>
      <c r="F3026" s="16">
        <v>20512</v>
      </c>
      <c r="G3026" s="16">
        <v>55</v>
      </c>
      <c r="H3026" s="16">
        <v>2619.2357999999999</v>
      </c>
      <c r="I3026" s="18"/>
    </row>
    <row r="3027" spans="1:9" x14ac:dyDescent="0.15">
      <c r="B3027" s="4">
        <v>29</v>
      </c>
      <c r="C3027" s="16">
        <v>222080</v>
      </c>
      <c r="D3027" s="16">
        <v>9655</v>
      </c>
      <c r="E3027" s="16">
        <v>6400</v>
      </c>
      <c r="F3027" s="16">
        <v>12256</v>
      </c>
      <c r="G3027" s="16">
        <v>23</v>
      </c>
      <c r="H3027" s="16">
        <v>1531.2415000000001</v>
      </c>
      <c r="I3027" s="18"/>
    </row>
    <row r="3028" spans="1:9" x14ac:dyDescent="0.15">
      <c r="B3028" s="4">
        <v>30</v>
      </c>
      <c r="C3028" s="16">
        <v>184384</v>
      </c>
      <c r="D3028" s="16">
        <v>5762</v>
      </c>
      <c r="E3028" s="16">
        <v>1024</v>
      </c>
      <c r="F3028" s="16">
        <v>12000</v>
      </c>
      <c r="G3028" s="16">
        <v>32</v>
      </c>
      <c r="H3028" s="16">
        <v>3242.5752000000002</v>
      </c>
      <c r="I3028" s="18"/>
    </row>
    <row r="3029" spans="1:9" x14ac:dyDescent="0.15">
      <c r="A3029" s="6"/>
      <c r="B3029" s="4">
        <v>31</v>
      </c>
      <c r="C3029" s="16">
        <v>167200</v>
      </c>
      <c r="D3029" s="16">
        <v>5393</v>
      </c>
      <c r="E3029" s="16">
        <v>1920</v>
      </c>
      <c r="F3029" s="16">
        <v>9952</v>
      </c>
      <c r="G3029" s="16">
        <v>31</v>
      </c>
      <c r="H3029" s="16">
        <v>2305.9670000000001</v>
      </c>
      <c r="I3029" s="18"/>
    </row>
    <row r="3030" spans="1:9" x14ac:dyDescent="0.15">
      <c r="A3030" s="11"/>
      <c r="B3030" s="5">
        <v>32</v>
      </c>
      <c r="C3030" s="16">
        <v>233376</v>
      </c>
      <c r="D3030" s="16">
        <v>8643</v>
      </c>
      <c r="E3030" s="16">
        <v>4608</v>
      </c>
      <c r="F3030" s="16">
        <v>13120</v>
      </c>
      <c r="G3030" s="16">
        <v>27</v>
      </c>
      <c r="H3030" s="16">
        <v>2633.5938000000001</v>
      </c>
      <c r="I3030" s="18"/>
    </row>
    <row r="3031" spans="1:9" x14ac:dyDescent="0.15">
      <c r="B3031" s="4">
        <v>33</v>
      </c>
      <c r="C3031" s="16">
        <v>87008</v>
      </c>
      <c r="D3031" s="16">
        <v>3346</v>
      </c>
      <c r="E3031" s="16">
        <v>480</v>
      </c>
      <c r="F3031" s="16">
        <v>5984</v>
      </c>
      <c r="G3031" s="16">
        <v>26</v>
      </c>
      <c r="H3031" s="16">
        <v>1282.1478</v>
      </c>
      <c r="I3031" s="18"/>
    </row>
    <row r="3032" spans="1:9" x14ac:dyDescent="0.15">
      <c r="B3032" s="4">
        <v>34</v>
      </c>
      <c r="C3032" s="16">
        <v>39872</v>
      </c>
      <c r="D3032" s="16">
        <v>1812</v>
      </c>
      <c r="E3032" s="16">
        <v>192</v>
      </c>
      <c r="F3032" s="16">
        <v>3616</v>
      </c>
      <c r="G3032" s="16">
        <v>22</v>
      </c>
      <c r="H3032" s="16">
        <v>925.10799999999995</v>
      </c>
      <c r="I3032" s="18"/>
    </row>
    <row r="3033" spans="1:9" x14ac:dyDescent="0.15">
      <c r="B3033" s="4">
        <v>35</v>
      </c>
      <c r="C3033" s="16">
        <v>326048</v>
      </c>
      <c r="D3033" s="16">
        <v>11644</v>
      </c>
      <c r="E3033" s="16">
        <v>8224</v>
      </c>
      <c r="F3033" s="16">
        <v>16384</v>
      </c>
      <c r="G3033" s="16">
        <v>28</v>
      </c>
      <c r="H3033" s="16">
        <v>2162.3335000000002</v>
      </c>
      <c r="I3033" s="18"/>
    </row>
    <row r="3034" spans="1:9" x14ac:dyDescent="0.15">
      <c r="B3034" s="4">
        <v>36</v>
      </c>
      <c r="C3034" s="16">
        <v>233344</v>
      </c>
      <c r="D3034" s="16">
        <v>9333</v>
      </c>
      <c r="E3034" s="16">
        <v>5280</v>
      </c>
      <c r="F3034" s="16">
        <v>11712</v>
      </c>
      <c r="G3034" s="16">
        <v>25</v>
      </c>
      <c r="H3034" s="16">
        <v>1512.7046</v>
      </c>
      <c r="I3034" s="18"/>
    </row>
    <row r="3035" spans="1:9" x14ac:dyDescent="0.15">
      <c r="B3035" s="4">
        <v>37</v>
      </c>
      <c r="C3035" s="16">
        <v>101472</v>
      </c>
      <c r="D3035" s="16">
        <v>6764</v>
      </c>
      <c r="E3035" s="16">
        <v>4864</v>
      </c>
      <c r="F3035" s="16">
        <v>7968</v>
      </c>
      <c r="G3035" s="16">
        <v>15</v>
      </c>
      <c r="H3035" s="16">
        <v>825.62879999999996</v>
      </c>
      <c r="I3035" s="18"/>
    </row>
    <row r="3036" spans="1:9" x14ac:dyDescent="0.15">
      <c r="B3036" s="4">
        <v>38</v>
      </c>
      <c r="C3036" s="16">
        <v>186720</v>
      </c>
      <c r="D3036" s="16">
        <v>8891</v>
      </c>
      <c r="E3036" s="16">
        <v>6080</v>
      </c>
      <c r="F3036" s="16">
        <v>11648</v>
      </c>
      <c r="G3036" s="16">
        <v>21</v>
      </c>
      <c r="H3036" s="16">
        <v>1565.5909999999999</v>
      </c>
      <c r="I3036" s="18"/>
    </row>
    <row r="3037" spans="1:9" x14ac:dyDescent="0.15">
      <c r="B3037" s="4">
        <v>39</v>
      </c>
      <c r="C3037" s="16">
        <v>246784</v>
      </c>
      <c r="D3037" s="16">
        <v>11217</v>
      </c>
      <c r="E3037" s="16">
        <v>9120</v>
      </c>
      <c r="F3037" s="16">
        <v>13408</v>
      </c>
      <c r="G3037" s="16">
        <v>22</v>
      </c>
      <c r="H3037" s="16">
        <v>1091.3884</v>
      </c>
      <c r="I3037" s="18"/>
    </row>
    <row r="3038" spans="1:9" x14ac:dyDescent="0.15">
      <c r="B3038" s="4">
        <v>40</v>
      </c>
      <c r="C3038" s="16">
        <v>837664</v>
      </c>
      <c r="D3038" s="16">
        <v>12502</v>
      </c>
      <c r="E3038" s="16">
        <v>7872</v>
      </c>
      <c r="F3038" s="16">
        <v>20576</v>
      </c>
      <c r="G3038" s="16">
        <v>67</v>
      </c>
      <c r="H3038" s="16">
        <v>3470.6812</v>
      </c>
      <c r="I3038" s="18"/>
    </row>
    <row r="3039" spans="1:9" x14ac:dyDescent="0.15">
      <c r="B3039" s="4">
        <v>41</v>
      </c>
      <c r="C3039" s="16">
        <v>309664</v>
      </c>
      <c r="D3039" s="16">
        <v>12386</v>
      </c>
      <c r="E3039" s="16">
        <v>10144</v>
      </c>
      <c r="F3039" s="16">
        <v>15680</v>
      </c>
      <c r="G3039" s="16">
        <v>25</v>
      </c>
      <c r="H3039" s="16">
        <v>1457.6670999999999</v>
      </c>
      <c r="I3039" s="18"/>
    </row>
    <row r="3040" spans="1:9" x14ac:dyDescent="0.15">
      <c r="B3040" s="4">
        <v>42</v>
      </c>
      <c r="C3040" s="16">
        <v>196736</v>
      </c>
      <c r="D3040" s="16">
        <v>9368</v>
      </c>
      <c r="E3040" s="16">
        <v>5184</v>
      </c>
      <c r="F3040" s="16">
        <v>13888</v>
      </c>
      <c r="G3040" s="16">
        <v>21</v>
      </c>
      <c r="H3040" s="16">
        <v>2291.5419999999999</v>
      </c>
      <c r="I3040" s="18"/>
    </row>
    <row r="3041" spans="2:9" x14ac:dyDescent="0.15">
      <c r="B3041" s="4">
        <v>43</v>
      </c>
      <c r="C3041" s="16">
        <v>676960</v>
      </c>
      <c r="D3041" s="16">
        <v>13273</v>
      </c>
      <c r="E3041" s="16">
        <v>9024</v>
      </c>
      <c r="F3041" s="16">
        <v>19776</v>
      </c>
      <c r="G3041" s="16">
        <v>51</v>
      </c>
      <c r="H3041" s="16">
        <v>3002.8496</v>
      </c>
      <c r="I3041" s="18"/>
    </row>
    <row r="3042" spans="2:9" x14ac:dyDescent="0.15">
      <c r="B3042" s="4">
        <v>44</v>
      </c>
      <c r="C3042" s="16">
        <v>264128</v>
      </c>
      <c r="D3042" s="16">
        <v>8520</v>
      </c>
      <c r="E3042" s="16">
        <v>3712</v>
      </c>
      <c r="F3042" s="16">
        <v>11936</v>
      </c>
      <c r="G3042" s="16">
        <v>31</v>
      </c>
      <c r="H3042" s="16">
        <v>2102.4587000000001</v>
      </c>
      <c r="I3042" s="18"/>
    </row>
    <row r="3043" spans="2:9" x14ac:dyDescent="0.15">
      <c r="B3043" s="4">
        <v>45</v>
      </c>
      <c r="C3043" s="16">
        <v>159776</v>
      </c>
      <c r="D3043" s="16">
        <v>6657</v>
      </c>
      <c r="E3043" s="16">
        <v>4352</v>
      </c>
      <c r="F3043" s="16">
        <v>10048</v>
      </c>
      <c r="G3043" s="16">
        <v>24</v>
      </c>
      <c r="H3043" s="16">
        <v>1601.4315999999999</v>
      </c>
      <c r="I3043" s="18"/>
    </row>
    <row r="3044" spans="2:9" x14ac:dyDescent="0.15">
      <c r="B3044" s="4">
        <v>46</v>
      </c>
      <c r="C3044" s="16">
        <v>222400</v>
      </c>
      <c r="D3044" s="16">
        <v>5560</v>
      </c>
      <c r="E3044" s="16">
        <v>2048</v>
      </c>
      <c r="F3044" s="16">
        <v>9792</v>
      </c>
      <c r="G3044" s="16">
        <v>40</v>
      </c>
      <c r="H3044" s="16">
        <v>2389.0046000000002</v>
      </c>
      <c r="I3044" s="18"/>
    </row>
    <row r="3045" spans="2:9" x14ac:dyDescent="0.15">
      <c r="B3045" s="4">
        <v>47</v>
      </c>
      <c r="C3045" s="16">
        <v>384064</v>
      </c>
      <c r="D3045" s="16">
        <v>12802</v>
      </c>
      <c r="E3045" s="16">
        <v>8608</v>
      </c>
      <c r="F3045" s="16">
        <v>16032</v>
      </c>
      <c r="G3045" s="16">
        <v>30</v>
      </c>
      <c r="H3045" s="16">
        <v>1973.8098</v>
      </c>
      <c r="I3045" s="18"/>
    </row>
    <row r="3046" spans="2:9" x14ac:dyDescent="0.15">
      <c r="B3046" s="4">
        <v>48</v>
      </c>
      <c r="C3046" s="16">
        <v>182752</v>
      </c>
      <c r="D3046" s="16">
        <v>6301</v>
      </c>
      <c r="E3046" s="16">
        <v>2080</v>
      </c>
      <c r="F3046" s="16">
        <v>9184</v>
      </c>
      <c r="G3046" s="16">
        <v>29</v>
      </c>
      <c r="H3046" s="16">
        <v>1934.2695000000001</v>
      </c>
      <c r="I3046" s="18"/>
    </row>
    <row r="3047" spans="2:9" x14ac:dyDescent="0.15">
      <c r="B3047" s="4">
        <v>49</v>
      </c>
      <c r="C3047" s="16">
        <v>438432</v>
      </c>
      <c r="D3047" s="16">
        <v>15118</v>
      </c>
      <c r="E3047" s="16">
        <v>9408</v>
      </c>
      <c r="F3047" s="16">
        <v>20640</v>
      </c>
      <c r="G3047" s="16">
        <v>29</v>
      </c>
      <c r="H3047" s="16">
        <v>2953.643</v>
      </c>
      <c r="I3047" s="18"/>
    </row>
    <row r="3048" spans="2:9" x14ac:dyDescent="0.15">
      <c r="B3048" s="4">
        <v>50</v>
      </c>
      <c r="C3048" s="16">
        <v>360640</v>
      </c>
      <c r="D3048" s="16">
        <v>12880</v>
      </c>
      <c r="E3048" s="16">
        <v>9376</v>
      </c>
      <c r="F3048" s="16">
        <v>16576</v>
      </c>
      <c r="G3048" s="16">
        <v>28</v>
      </c>
      <c r="H3048" s="16">
        <v>1820.7327</v>
      </c>
      <c r="I3048" s="18"/>
    </row>
    <row r="3049" spans="2:9" x14ac:dyDescent="0.15">
      <c r="B3049" s="4">
        <v>51</v>
      </c>
      <c r="C3049" s="16">
        <v>976832</v>
      </c>
      <c r="D3049" s="16">
        <v>15755</v>
      </c>
      <c r="E3049" s="16">
        <v>10784</v>
      </c>
      <c r="F3049" s="16">
        <v>22400</v>
      </c>
      <c r="G3049" s="16">
        <v>62</v>
      </c>
      <c r="H3049" s="16">
        <v>3179.1860000000001</v>
      </c>
      <c r="I3049" s="18"/>
    </row>
    <row r="3050" spans="2:9" x14ac:dyDescent="0.15">
      <c r="B3050" s="4">
        <v>52</v>
      </c>
      <c r="C3050" s="16">
        <v>388480</v>
      </c>
      <c r="D3050" s="16">
        <v>5712</v>
      </c>
      <c r="E3050" s="16">
        <v>352</v>
      </c>
      <c r="F3050" s="16">
        <v>12320</v>
      </c>
      <c r="G3050" s="16">
        <v>68</v>
      </c>
      <c r="H3050" s="16">
        <v>3238.7930000000001</v>
      </c>
      <c r="I3050" s="18"/>
    </row>
    <row r="3051" spans="2:9" x14ac:dyDescent="0.15">
      <c r="B3051" s="4">
        <v>53</v>
      </c>
      <c r="C3051" s="16">
        <v>306016</v>
      </c>
      <c r="D3051" s="16">
        <v>10552</v>
      </c>
      <c r="E3051" s="16">
        <v>8256</v>
      </c>
      <c r="F3051" s="16">
        <v>12832</v>
      </c>
      <c r="G3051" s="16">
        <v>29</v>
      </c>
      <c r="H3051" s="16">
        <v>1386.9505999999999</v>
      </c>
      <c r="I3051" s="18"/>
    </row>
    <row r="3052" spans="2:9" x14ac:dyDescent="0.15">
      <c r="B3052" s="4">
        <v>54</v>
      </c>
      <c r="C3052" s="16">
        <v>327104</v>
      </c>
      <c r="D3052" s="16">
        <v>12114</v>
      </c>
      <c r="E3052" s="16">
        <v>9664</v>
      </c>
      <c r="F3052" s="16">
        <v>15168</v>
      </c>
      <c r="G3052" s="16">
        <v>27</v>
      </c>
      <c r="H3052" s="16">
        <v>1333.1804999999999</v>
      </c>
      <c r="I3052" s="18"/>
    </row>
    <row r="3053" spans="2:9" x14ac:dyDescent="0.15">
      <c r="B3053" s="4">
        <v>55</v>
      </c>
      <c r="C3053" s="16">
        <v>310432</v>
      </c>
      <c r="D3053" s="16">
        <v>12417</v>
      </c>
      <c r="E3053" s="16">
        <v>9248</v>
      </c>
      <c r="F3053" s="16">
        <v>14656</v>
      </c>
      <c r="G3053" s="16">
        <v>25</v>
      </c>
      <c r="H3053" s="16">
        <v>1373.5007000000001</v>
      </c>
      <c r="I3053" s="18"/>
    </row>
    <row r="3054" spans="2:9" x14ac:dyDescent="0.15">
      <c r="B3054" s="4">
        <v>56</v>
      </c>
      <c r="C3054" s="16">
        <v>364640</v>
      </c>
      <c r="D3054" s="16">
        <v>8103</v>
      </c>
      <c r="E3054" s="16">
        <v>4704</v>
      </c>
      <c r="F3054" s="16">
        <v>12640</v>
      </c>
      <c r="G3054" s="16">
        <v>45</v>
      </c>
      <c r="H3054" s="16">
        <v>1939.8474000000001</v>
      </c>
      <c r="I3054" s="18"/>
    </row>
    <row r="3055" spans="2:9" x14ac:dyDescent="0.15">
      <c r="B3055" s="4">
        <v>57</v>
      </c>
      <c r="C3055" s="16">
        <v>425984</v>
      </c>
      <c r="D3055" s="16">
        <v>10649</v>
      </c>
      <c r="E3055" s="16">
        <v>6848</v>
      </c>
      <c r="F3055" s="16">
        <v>15040</v>
      </c>
      <c r="G3055" s="16">
        <v>40</v>
      </c>
      <c r="H3055" s="16">
        <v>1966.8833</v>
      </c>
      <c r="I3055" s="18"/>
    </row>
    <row r="3056" spans="2:9" x14ac:dyDescent="0.15">
      <c r="B3056" s="4">
        <v>58</v>
      </c>
      <c r="C3056" s="16">
        <v>286592</v>
      </c>
      <c r="D3056" s="16">
        <v>10235</v>
      </c>
      <c r="E3056" s="16">
        <v>7488</v>
      </c>
      <c r="F3056" s="16">
        <v>13760</v>
      </c>
      <c r="G3056" s="16">
        <v>28</v>
      </c>
      <c r="H3056" s="16">
        <v>1634.9766999999999</v>
      </c>
      <c r="I3056" s="18"/>
    </row>
    <row r="3057" spans="2:9" x14ac:dyDescent="0.15">
      <c r="B3057" s="4">
        <v>59</v>
      </c>
      <c r="C3057" s="16">
        <v>84928</v>
      </c>
      <c r="D3057" s="16">
        <v>6066</v>
      </c>
      <c r="E3057" s="16">
        <v>3904</v>
      </c>
      <c r="F3057" s="16">
        <v>7936</v>
      </c>
      <c r="G3057" s="16">
        <v>14</v>
      </c>
      <c r="H3057" s="16">
        <v>1163.0726</v>
      </c>
      <c r="I3057" s="18"/>
    </row>
    <row r="3058" spans="2:9" x14ac:dyDescent="0.15">
      <c r="B3058" s="4">
        <v>60</v>
      </c>
      <c r="C3058" s="16">
        <v>203456</v>
      </c>
      <c r="D3058" s="16">
        <v>11968</v>
      </c>
      <c r="E3058" s="16">
        <v>9056</v>
      </c>
      <c r="F3058" s="16">
        <v>13952</v>
      </c>
      <c r="G3058" s="16">
        <v>17</v>
      </c>
      <c r="H3058" s="16">
        <v>1197.0096000000001</v>
      </c>
      <c r="I3058" s="18"/>
    </row>
    <row r="3059" spans="2:9" x14ac:dyDescent="0.15">
      <c r="B3059" s="4">
        <v>61</v>
      </c>
      <c r="C3059" s="16">
        <v>379808</v>
      </c>
      <c r="D3059" s="16">
        <v>9994</v>
      </c>
      <c r="E3059" s="16">
        <v>7488</v>
      </c>
      <c r="F3059" s="16">
        <v>13920</v>
      </c>
      <c r="G3059" s="16">
        <v>38</v>
      </c>
      <c r="H3059" s="16">
        <v>1855.6311000000001</v>
      </c>
      <c r="I3059" s="18"/>
    </row>
    <row r="3060" spans="2:9" x14ac:dyDescent="0.15">
      <c r="B3060" s="4">
        <v>62</v>
      </c>
      <c r="C3060" s="16">
        <v>175904</v>
      </c>
      <c r="D3060" s="16">
        <v>5863</v>
      </c>
      <c r="E3060" s="16">
        <v>1824</v>
      </c>
      <c r="F3060" s="16">
        <v>10048</v>
      </c>
      <c r="G3060" s="16">
        <v>30</v>
      </c>
      <c r="H3060" s="16">
        <v>1914.0261</v>
      </c>
      <c r="I3060" s="18"/>
    </row>
    <row r="3061" spans="2:9" x14ac:dyDescent="0.15">
      <c r="B3061" s="4">
        <v>63</v>
      </c>
      <c r="C3061" s="16">
        <v>145536</v>
      </c>
      <c r="D3061" s="16">
        <v>9702</v>
      </c>
      <c r="E3061" s="16">
        <v>7808</v>
      </c>
      <c r="F3061" s="16">
        <v>12512</v>
      </c>
      <c r="G3061" s="16">
        <v>15</v>
      </c>
      <c r="H3061" s="16">
        <v>1379.0903000000001</v>
      </c>
      <c r="I3061" s="18"/>
    </row>
    <row r="3062" spans="2:9" x14ac:dyDescent="0.15">
      <c r="B3062" s="4">
        <v>64</v>
      </c>
      <c r="C3062" s="16">
        <v>328256</v>
      </c>
      <c r="D3062" s="16">
        <v>10941</v>
      </c>
      <c r="E3062" s="16">
        <v>4288</v>
      </c>
      <c r="F3062" s="16">
        <v>17184</v>
      </c>
      <c r="G3062" s="16">
        <v>30</v>
      </c>
      <c r="H3062" s="16">
        <v>3366.5034000000001</v>
      </c>
      <c r="I3062" s="18"/>
    </row>
    <row r="3063" spans="2:9" x14ac:dyDescent="0.15">
      <c r="B3063" s="4">
        <v>65</v>
      </c>
      <c r="C3063" s="16">
        <v>102496</v>
      </c>
      <c r="D3063" s="16">
        <v>3796</v>
      </c>
      <c r="E3063" s="16">
        <v>1088</v>
      </c>
      <c r="F3063" s="16">
        <v>6432</v>
      </c>
      <c r="G3063" s="16">
        <v>27</v>
      </c>
      <c r="H3063" s="16">
        <v>1351.6311000000001</v>
      </c>
      <c r="I3063" s="18"/>
    </row>
    <row r="3064" spans="2:9" x14ac:dyDescent="0.15">
      <c r="B3064" s="4">
        <v>66</v>
      </c>
      <c r="C3064" s="16">
        <v>177728</v>
      </c>
      <c r="D3064" s="16">
        <v>9873</v>
      </c>
      <c r="E3064" s="16">
        <v>7648</v>
      </c>
      <c r="F3064" s="16">
        <v>12576</v>
      </c>
      <c r="G3064" s="16">
        <v>18</v>
      </c>
      <c r="H3064" s="16">
        <v>1401.5349000000001</v>
      </c>
      <c r="I3064" s="18"/>
    </row>
    <row r="3065" spans="2:9" x14ac:dyDescent="0.15">
      <c r="B3065" s="4">
        <v>67</v>
      </c>
      <c r="C3065" s="16">
        <v>82112</v>
      </c>
      <c r="D3065" s="16">
        <v>5865</v>
      </c>
      <c r="E3065" s="16">
        <v>3968</v>
      </c>
      <c r="F3065" s="16">
        <v>7104</v>
      </c>
      <c r="G3065" s="16">
        <v>14</v>
      </c>
      <c r="H3065" s="16">
        <v>898.93395999999996</v>
      </c>
      <c r="I3065" s="18"/>
    </row>
    <row r="3066" spans="2:9" x14ac:dyDescent="0.15">
      <c r="B3066" s="4">
        <v>68</v>
      </c>
      <c r="C3066" s="16">
        <v>370592</v>
      </c>
      <c r="D3066" s="16">
        <v>11581</v>
      </c>
      <c r="E3066" s="16">
        <v>8064</v>
      </c>
      <c r="F3066" s="16">
        <v>15552</v>
      </c>
      <c r="G3066" s="16">
        <v>32</v>
      </c>
      <c r="H3066" s="16">
        <v>2069.4897000000001</v>
      </c>
      <c r="I3066" s="18"/>
    </row>
    <row r="3067" spans="2:9" x14ac:dyDescent="0.15">
      <c r="B3067" s="4">
        <v>69</v>
      </c>
      <c r="C3067" s="16">
        <v>386112</v>
      </c>
      <c r="D3067" s="16">
        <v>9417</v>
      </c>
      <c r="E3067" s="16">
        <v>4288</v>
      </c>
      <c r="F3067" s="16">
        <v>14912</v>
      </c>
      <c r="G3067" s="16">
        <v>41</v>
      </c>
      <c r="H3067" s="16">
        <v>2735.89</v>
      </c>
      <c r="I3067" s="18"/>
    </row>
    <row r="3068" spans="2:9" x14ac:dyDescent="0.15">
      <c r="B3068" s="4">
        <v>70</v>
      </c>
      <c r="C3068" s="5">
        <v>189664</v>
      </c>
      <c r="D3068" s="5">
        <v>9483</v>
      </c>
      <c r="E3068" s="5">
        <v>8032</v>
      </c>
      <c r="F3068" s="5">
        <v>11360</v>
      </c>
      <c r="G3068" s="5">
        <v>20</v>
      </c>
      <c r="H3068" s="5">
        <v>1020.1651000000001</v>
      </c>
      <c r="I3068" s="6"/>
    </row>
    <row r="3069" spans="2:9" x14ac:dyDescent="0.15">
      <c r="B3069" s="4">
        <v>71</v>
      </c>
      <c r="C3069" s="5">
        <v>405344</v>
      </c>
      <c r="D3069" s="5">
        <v>15012</v>
      </c>
      <c r="E3069" s="5">
        <v>10976</v>
      </c>
      <c r="F3069" s="5">
        <v>18976</v>
      </c>
      <c r="G3069" s="5">
        <v>27</v>
      </c>
      <c r="H3069" s="5">
        <v>1828.1133</v>
      </c>
      <c r="I3069" s="6"/>
    </row>
    <row r="3070" spans="2:9" x14ac:dyDescent="0.15">
      <c r="B3070" s="4">
        <v>72</v>
      </c>
      <c r="C3070" s="5">
        <v>104800</v>
      </c>
      <c r="D3070" s="5">
        <v>6550</v>
      </c>
      <c r="E3070" s="5">
        <v>4864</v>
      </c>
      <c r="F3070" s="5">
        <v>8896</v>
      </c>
      <c r="G3070" s="5">
        <v>16</v>
      </c>
      <c r="H3070" s="5">
        <v>1187.8694</v>
      </c>
      <c r="I3070" s="6"/>
    </row>
    <row r="3071" spans="2:9" x14ac:dyDescent="0.15">
      <c r="B3071" s="4">
        <v>73</v>
      </c>
      <c r="C3071" s="5">
        <v>746144</v>
      </c>
      <c r="D3071" s="5">
        <v>12864</v>
      </c>
      <c r="E3071" s="5">
        <v>8032</v>
      </c>
      <c r="F3071" s="5">
        <v>18496</v>
      </c>
      <c r="G3071" s="5">
        <v>58</v>
      </c>
      <c r="H3071" s="5">
        <v>2349.0068000000001</v>
      </c>
      <c r="I3071" s="6"/>
    </row>
    <row r="3072" spans="2:9" x14ac:dyDescent="0.15">
      <c r="B3072" s="4">
        <v>74</v>
      </c>
      <c r="C3072" s="5">
        <v>154112</v>
      </c>
      <c r="D3072" s="5">
        <v>11008</v>
      </c>
      <c r="E3072" s="5">
        <v>9792</v>
      </c>
      <c r="F3072" s="5">
        <v>12256</v>
      </c>
      <c r="G3072" s="5">
        <v>14</v>
      </c>
      <c r="H3072" s="5">
        <v>671.94140000000004</v>
      </c>
      <c r="I3072" s="6"/>
    </row>
    <row r="3073" spans="1:9" x14ac:dyDescent="0.15">
      <c r="B3073" s="4">
        <v>75</v>
      </c>
      <c r="C3073" s="5">
        <v>258880</v>
      </c>
      <c r="D3073" s="5">
        <v>5393</v>
      </c>
      <c r="E3073" s="5">
        <v>960</v>
      </c>
      <c r="F3073" s="5">
        <v>11872</v>
      </c>
      <c r="G3073" s="5">
        <v>48</v>
      </c>
      <c r="H3073" s="5">
        <v>3014.7860000000001</v>
      </c>
      <c r="I3073" s="6"/>
    </row>
    <row r="3074" spans="1:9" x14ac:dyDescent="0.15">
      <c r="B3074" s="4">
        <v>76</v>
      </c>
      <c r="C3074" s="5">
        <v>355840</v>
      </c>
      <c r="D3074" s="5">
        <v>11120</v>
      </c>
      <c r="E3074" s="5">
        <v>9344</v>
      </c>
      <c r="F3074" s="5">
        <v>13664</v>
      </c>
      <c r="G3074" s="5">
        <v>32</v>
      </c>
      <c r="H3074" s="5">
        <v>822.73755000000006</v>
      </c>
      <c r="I3074" s="6"/>
    </row>
    <row r="3075" spans="1:9" x14ac:dyDescent="0.15">
      <c r="B3075" s="4">
        <v>77</v>
      </c>
      <c r="C3075" s="5">
        <v>124896</v>
      </c>
      <c r="D3075" s="5">
        <v>5947</v>
      </c>
      <c r="E3075" s="5">
        <v>4320</v>
      </c>
      <c r="F3075" s="5">
        <v>8480</v>
      </c>
      <c r="G3075" s="5">
        <v>21</v>
      </c>
      <c r="H3075" s="5">
        <v>1158.7043000000001</v>
      </c>
      <c r="I3075" s="6"/>
    </row>
    <row r="3076" spans="1:9" x14ac:dyDescent="0.15">
      <c r="B3076" s="4">
        <v>78</v>
      </c>
      <c r="C3076" s="5">
        <v>336960</v>
      </c>
      <c r="D3076" s="5">
        <v>12480</v>
      </c>
      <c r="E3076" s="5">
        <v>10944</v>
      </c>
      <c r="F3076" s="5">
        <v>13952</v>
      </c>
      <c r="G3076" s="5">
        <v>27</v>
      </c>
      <c r="H3076" s="5">
        <v>936.57574</v>
      </c>
      <c r="I3076" s="6"/>
    </row>
    <row r="3077" spans="1:9" x14ac:dyDescent="0.15">
      <c r="A3077" s="13"/>
      <c r="B3077" s="4">
        <v>79</v>
      </c>
      <c r="C3077" s="5">
        <v>85760</v>
      </c>
      <c r="D3077" s="5">
        <v>3573</v>
      </c>
      <c r="E3077" s="5">
        <v>1664</v>
      </c>
      <c r="F3077" s="5">
        <v>5024</v>
      </c>
      <c r="G3077" s="5">
        <v>24</v>
      </c>
      <c r="H3077" s="5">
        <v>898.3655</v>
      </c>
      <c r="I3077" s="6"/>
    </row>
    <row r="3078" spans="1:9" x14ac:dyDescent="0.15">
      <c r="A3078" s="5"/>
      <c r="B3078" s="4">
        <v>80</v>
      </c>
      <c r="C3078" s="5">
        <v>667584</v>
      </c>
      <c r="D3078" s="10">
        <v>14512</v>
      </c>
      <c r="E3078" s="5">
        <v>9536</v>
      </c>
      <c r="F3078" s="5">
        <v>20928</v>
      </c>
      <c r="G3078" s="5">
        <v>46</v>
      </c>
      <c r="H3078" s="5">
        <v>3141.6457999999998</v>
      </c>
      <c r="I3078" s="6"/>
    </row>
    <row r="3079" spans="1:9" x14ac:dyDescent="0.15">
      <c r="A3079" s="5"/>
      <c r="B3079" s="4">
        <v>81</v>
      </c>
      <c r="C3079" s="5">
        <v>706112</v>
      </c>
      <c r="D3079" s="5">
        <v>14122</v>
      </c>
      <c r="E3079" s="5">
        <v>11136</v>
      </c>
      <c r="F3079" s="5">
        <v>17376</v>
      </c>
      <c r="G3079" s="5">
        <v>50</v>
      </c>
      <c r="H3079" s="5">
        <v>1458.4136000000001</v>
      </c>
      <c r="I3079" s="6"/>
    </row>
    <row r="3080" spans="1:9" x14ac:dyDescent="0.15">
      <c r="B3080" s="4">
        <v>82</v>
      </c>
      <c r="C3080" s="5">
        <v>360256</v>
      </c>
      <c r="D3080" s="5">
        <v>10293</v>
      </c>
      <c r="E3080" s="5">
        <v>8064</v>
      </c>
      <c r="F3080" s="5">
        <v>11872</v>
      </c>
      <c r="G3080" s="5">
        <v>35</v>
      </c>
      <c r="H3080" s="5">
        <v>928.97095000000002</v>
      </c>
      <c r="I3080" s="6"/>
    </row>
    <row r="3081" spans="1:9" x14ac:dyDescent="0.15">
      <c r="B3081" s="4">
        <v>83</v>
      </c>
      <c r="C3081" s="5">
        <v>160640</v>
      </c>
      <c r="D3081" s="5">
        <v>3918</v>
      </c>
      <c r="E3081" s="5">
        <v>1120</v>
      </c>
      <c r="F3081" s="5">
        <v>6752</v>
      </c>
      <c r="G3081" s="5">
        <v>41</v>
      </c>
      <c r="H3081" s="5">
        <v>1415.2365</v>
      </c>
      <c r="I3081" s="6"/>
    </row>
    <row r="3082" spans="1:9" x14ac:dyDescent="0.15">
      <c r="B3082" s="4">
        <v>84</v>
      </c>
      <c r="C3082" s="5">
        <v>67328</v>
      </c>
      <c r="D3082" s="5">
        <v>3206</v>
      </c>
      <c r="E3082" s="5">
        <v>896</v>
      </c>
      <c r="F3082" s="5">
        <v>5664</v>
      </c>
      <c r="G3082" s="5">
        <v>21</v>
      </c>
      <c r="H3082" s="5">
        <v>1175.0415</v>
      </c>
      <c r="I3082" s="6"/>
    </row>
    <row r="3083" spans="1:9" x14ac:dyDescent="0.15">
      <c r="B3083" s="4">
        <v>85</v>
      </c>
      <c r="C3083" s="5">
        <v>139072</v>
      </c>
      <c r="D3083" s="5">
        <v>9933</v>
      </c>
      <c r="E3083" s="5">
        <v>8544</v>
      </c>
      <c r="F3083" s="5">
        <v>11040</v>
      </c>
      <c r="G3083" s="5">
        <v>14</v>
      </c>
      <c r="H3083" s="5">
        <v>749.70180000000005</v>
      </c>
      <c r="I3083" s="6"/>
    </row>
    <row r="3084" spans="1:9" x14ac:dyDescent="0.15">
      <c r="B3084" s="4">
        <v>86</v>
      </c>
      <c r="C3084" s="5">
        <v>242720</v>
      </c>
      <c r="D3084" s="5">
        <v>9708</v>
      </c>
      <c r="E3084" s="5">
        <v>6496</v>
      </c>
      <c r="F3084" s="5">
        <v>12576</v>
      </c>
      <c r="G3084" s="5">
        <v>25</v>
      </c>
      <c r="H3084" s="5">
        <v>1909.2814000000001</v>
      </c>
      <c r="I3084" s="6"/>
    </row>
    <row r="3085" spans="1:9" x14ac:dyDescent="0.15">
      <c r="B3085" s="4">
        <v>87</v>
      </c>
      <c r="C3085" s="5">
        <v>242880</v>
      </c>
      <c r="D3085" s="7">
        <v>10560</v>
      </c>
      <c r="E3085" s="5">
        <v>7936</v>
      </c>
      <c r="F3085" s="5">
        <v>13952</v>
      </c>
      <c r="G3085" s="5">
        <v>23</v>
      </c>
      <c r="H3085" s="5">
        <v>1505.2683</v>
      </c>
      <c r="I3085" s="6"/>
    </row>
    <row r="3086" spans="1:9" x14ac:dyDescent="0.15">
      <c r="B3086" s="4">
        <v>88</v>
      </c>
      <c r="C3086" s="5">
        <v>199168</v>
      </c>
      <c r="D3086" s="5">
        <v>8298</v>
      </c>
      <c r="E3086" s="5">
        <v>5920</v>
      </c>
      <c r="F3086" s="5">
        <v>10976</v>
      </c>
      <c r="G3086" s="5">
        <v>24</v>
      </c>
      <c r="H3086" s="5">
        <v>1508.3798999999999</v>
      </c>
      <c r="I3086" s="6"/>
    </row>
    <row r="3087" spans="1:9" x14ac:dyDescent="0.15">
      <c r="B3087" s="4">
        <v>89</v>
      </c>
      <c r="C3087" s="5">
        <v>100960</v>
      </c>
      <c r="D3087" s="5">
        <v>7766</v>
      </c>
      <c r="E3087" s="5">
        <v>7168</v>
      </c>
      <c r="F3087" s="5">
        <v>8480</v>
      </c>
      <c r="G3087" s="5">
        <v>13</v>
      </c>
      <c r="H3087" s="5">
        <v>409.88006999999999</v>
      </c>
      <c r="I3087" s="6"/>
    </row>
    <row r="3088" spans="1:9" x14ac:dyDescent="0.15">
      <c r="B3088" s="4">
        <v>90</v>
      </c>
      <c r="C3088" s="5">
        <v>315328</v>
      </c>
      <c r="D3088" s="5">
        <v>10510</v>
      </c>
      <c r="E3088" s="5">
        <v>7616</v>
      </c>
      <c r="F3088" s="5">
        <v>14272</v>
      </c>
      <c r="G3088" s="5">
        <v>30</v>
      </c>
      <c r="H3088" s="5">
        <v>2026.3638000000001</v>
      </c>
      <c r="I3088" s="6"/>
    </row>
    <row r="3089" spans="2:9" x14ac:dyDescent="0.15">
      <c r="B3089" s="4">
        <v>91</v>
      </c>
      <c r="C3089" s="5">
        <v>229152</v>
      </c>
      <c r="D3089" s="5">
        <v>5329</v>
      </c>
      <c r="E3089" s="5">
        <v>1312</v>
      </c>
      <c r="F3089" s="5">
        <v>8864</v>
      </c>
      <c r="G3089" s="5">
        <v>43</v>
      </c>
      <c r="H3089" s="5">
        <v>2003.8616999999999</v>
      </c>
      <c r="I3089" s="6"/>
    </row>
    <row r="3090" spans="2:9" x14ac:dyDescent="0.15">
      <c r="B3090" s="4">
        <v>92</v>
      </c>
      <c r="C3090" s="5">
        <v>239744</v>
      </c>
      <c r="D3090" s="5">
        <v>7051</v>
      </c>
      <c r="E3090" s="5">
        <v>4320</v>
      </c>
      <c r="F3090" s="5">
        <v>12672</v>
      </c>
      <c r="G3090" s="5">
        <v>34</v>
      </c>
      <c r="H3090" s="5">
        <v>2145.4668000000001</v>
      </c>
      <c r="I3090" s="6"/>
    </row>
    <row r="3091" spans="2:9" x14ac:dyDescent="0.15">
      <c r="B3091" s="4">
        <v>93</v>
      </c>
      <c r="C3091" s="5">
        <v>307776</v>
      </c>
      <c r="D3091" s="5">
        <v>9928</v>
      </c>
      <c r="E3091" s="5">
        <v>5280</v>
      </c>
      <c r="F3091" s="5">
        <v>14912</v>
      </c>
      <c r="G3091" s="5">
        <v>31</v>
      </c>
      <c r="H3091" s="5">
        <v>2818.8589999999999</v>
      </c>
      <c r="I3091" s="6"/>
    </row>
    <row r="3092" spans="2:9" x14ac:dyDescent="0.15">
      <c r="B3092" s="4">
        <v>94</v>
      </c>
      <c r="C3092" s="5">
        <v>171168</v>
      </c>
      <c r="D3092" s="5">
        <v>10068</v>
      </c>
      <c r="E3092" s="5">
        <v>8544</v>
      </c>
      <c r="F3092" s="5">
        <v>11392</v>
      </c>
      <c r="G3092" s="5">
        <v>17</v>
      </c>
      <c r="H3092" s="5">
        <v>941.07654000000002</v>
      </c>
      <c r="I3092" s="6"/>
    </row>
    <row r="3093" spans="2:9" x14ac:dyDescent="0.15">
      <c r="B3093" s="4">
        <v>95</v>
      </c>
      <c r="C3093" s="5">
        <v>237248</v>
      </c>
      <c r="D3093" s="5">
        <v>7653</v>
      </c>
      <c r="E3093" s="5">
        <v>3456</v>
      </c>
      <c r="F3093" s="5">
        <v>11360</v>
      </c>
      <c r="G3093" s="5">
        <v>31</v>
      </c>
      <c r="H3093" s="5">
        <v>2332.1995000000002</v>
      </c>
      <c r="I3093" s="6"/>
    </row>
    <row r="3094" spans="2:9" x14ac:dyDescent="0.15">
      <c r="B3094" s="4">
        <v>96</v>
      </c>
      <c r="C3094" s="5">
        <v>1185792</v>
      </c>
      <c r="D3094" s="5">
        <v>13788</v>
      </c>
      <c r="E3094" s="5">
        <v>8224</v>
      </c>
      <c r="F3094" s="5">
        <v>21024</v>
      </c>
      <c r="G3094" s="5">
        <v>86</v>
      </c>
      <c r="H3094" s="5">
        <v>2356.7305000000001</v>
      </c>
      <c r="I3094" s="6"/>
    </row>
    <row r="3095" spans="2:9" x14ac:dyDescent="0.15">
      <c r="B3095" s="4">
        <v>97</v>
      </c>
      <c r="C3095" s="5">
        <v>51488</v>
      </c>
      <c r="D3095" s="5">
        <v>3028</v>
      </c>
      <c r="E3095" s="5">
        <v>1824</v>
      </c>
      <c r="F3095" s="5">
        <v>4256</v>
      </c>
      <c r="G3095" s="5">
        <v>17</v>
      </c>
      <c r="H3095" s="5">
        <v>766.07635000000005</v>
      </c>
      <c r="I3095" s="6"/>
    </row>
    <row r="3096" spans="2:9" x14ac:dyDescent="0.15">
      <c r="B3096" s="4">
        <v>98</v>
      </c>
      <c r="C3096" s="5">
        <v>219552</v>
      </c>
      <c r="D3096" s="5">
        <v>9979</v>
      </c>
      <c r="E3096" s="5">
        <v>7936</v>
      </c>
      <c r="F3096" s="5">
        <v>11360</v>
      </c>
      <c r="G3096" s="5">
        <v>22</v>
      </c>
      <c r="H3096" s="5">
        <v>1074.3932</v>
      </c>
      <c r="I3096" s="6"/>
    </row>
    <row r="3097" spans="2:9" x14ac:dyDescent="0.15">
      <c r="B3097" s="4">
        <v>99</v>
      </c>
      <c r="C3097" s="5">
        <v>175552</v>
      </c>
      <c r="D3097" s="5">
        <v>5486</v>
      </c>
      <c r="E3097" s="5">
        <v>1856</v>
      </c>
      <c r="F3097" s="5">
        <v>10784</v>
      </c>
      <c r="G3097" s="5">
        <v>32</v>
      </c>
      <c r="H3097" s="5">
        <v>2718.2797999999998</v>
      </c>
      <c r="I3097" s="6"/>
    </row>
    <row r="3098" spans="2:9" x14ac:dyDescent="0.15">
      <c r="B3098" s="4">
        <v>100</v>
      </c>
      <c r="C3098" s="5">
        <v>174176</v>
      </c>
      <c r="D3098" s="5">
        <v>5122</v>
      </c>
      <c r="E3098" s="5">
        <v>896</v>
      </c>
      <c r="F3098" s="5">
        <v>10112</v>
      </c>
      <c r="G3098" s="5">
        <v>34</v>
      </c>
      <c r="H3098" s="5">
        <v>2487.636</v>
      </c>
      <c r="I3098" s="6"/>
    </row>
    <row r="3099" spans="2:9" x14ac:dyDescent="0.15">
      <c r="B3099" s="4">
        <v>101</v>
      </c>
      <c r="C3099" s="5">
        <v>43488</v>
      </c>
      <c r="D3099" s="5">
        <v>2174</v>
      </c>
      <c r="E3099" s="5">
        <v>992</v>
      </c>
      <c r="F3099" s="5">
        <v>4224</v>
      </c>
      <c r="G3099" s="5">
        <v>20</v>
      </c>
      <c r="H3099" s="5">
        <v>791.80489999999998</v>
      </c>
      <c r="I3099" s="6"/>
    </row>
    <row r="3100" spans="2:9" x14ac:dyDescent="0.15">
      <c r="B3100" s="4">
        <v>102</v>
      </c>
      <c r="C3100" s="5">
        <v>129024</v>
      </c>
      <c r="D3100" s="5">
        <v>9216</v>
      </c>
      <c r="E3100" s="5">
        <v>6528</v>
      </c>
      <c r="F3100" s="5">
        <v>11776</v>
      </c>
      <c r="G3100" s="5">
        <v>14</v>
      </c>
      <c r="H3100" s="5">
        <v>1857.5272</v>
      </c>
      <c r="I3100" s="6"/>
    </row>
    <row r="3101" spans="2:9" x14ac:dyDescent="0.15">
      <c r="B3101" s="4">
        <v>103</v>
      </c>
      <c r="C3101" s="5">
        <v>63584</v>
      </c>
      <c r="D3101" s="5">
        <v>3346</v>
      </c>
      <c r="E3101" s="5">
        <v>1504</v>
      </c>
      <c r="F3101" s="5">
        <v>5184</v>
      </c>
      <c r="G3101" s="5">
        <v>19</v>
      </c>
      <c r="H3101" s="5">
        <v>1077.8779999999999</v>
      </c>
      <c r="I3101" s="6"/>
    </row>
    <row r="3102" spans="2:9" x14ac:dyDescent="0.15">
      <c r="B3102" s="4">
        <v>104</v>
      </c>
      <c r="C3102" s="5">
        <v>16160</v>
      </c>
      <c r="D3102" s="5">
        <v>1469</v>
      </c>
      <c r="E3102" s="5">
        <v>672</v>
      </c>
      <c r="F3102" s="5">
        <v>2784</v>
      </c>
      <c r="G3102" s="5">
        <v>11</v>
      </c>
      <c r="H3102" s="5">
        <v>607.06529999999998</v>
      </c>
      <c r="I3102" s="6"/>
    </row>
    <row r="3103" spans="2:9" x14ac:dyDescent="0.15">
      <c r="B3103" s="4">
        <v>105</v>
      </c>
      <c r="C3103" s="5">
        <v>119552</v>
      </c>
      <c r="D3103" s="5">
        <v>9962</v>
      </c>
      <c r="E3103" s="5">
        <v>7456</v>
      </c>
      <c r="F3103" s="5">
        <v>11232</v>
      </c>
      <c r="G3103" s="5">
        <v>12</v>
      </c>
      <c r="H3103" s="5">
        <v>978.47299999999996</v>
      </c>
      <c r="I3103" s="6"/>
    </row>
    <row r="3104" spans="2:9" x14ac:dyDescent="0.15">
      <c r="B3104" s="4">
        <v>106</v>
      </c>
      <c r="C3104" s="5">
        <v>310048</v>
      </c>
      <c r="D3104" s="5">
        <v>9689</v>
      </c>
      <c r="E3104" s="5">
        <v>6848</v>
      </c>
      <c r="F3104" s="5">
        <v>13824</v>
      </c>
      <c r="G3104" s="5">
        <v>32</v>
      </c>
      <c r="H3104" s="5">
        <v>1814.3805</v>
      </c>
      <c r="I3104" s="6"/>
    </row>
    <row r="3105" spans="1:9" x14ac:dyDescent="0.15">
      <c r="B3105" s="4">
        <v>107</v>
      </c>
      <c r="C3105" s="5">
        <v>83520</v>
      </c>
      <c r="D3105" s="5">
        <v>3796</v>
      </c>
      <c r="E3105" s="5">
        <v>2240</v>
      </c>
      <c r="F3105" s="5">
        <v>5696</v>
      </c>
      <c r="G3105" s="5">
        <v>22</v>
      </c>
      <c r="H3105" s="5">
        <v>1219.7455</v>
      </c>
      <c r="I3105" s="6"/>
    </row>
    <row r="3106" spans="1:9" x14ac:dyDescent="0.15">
      <c r="B3106" s="4">
        <v>108</v>
      </c>
      <c r="C3106" s="5">
        <v>176032</v>
      </c>
      <c r="D3106" s="5">
        <v>7041</v>
      </c>
      <c r="E3106" s="5">
        <v>3264</v>
      </c>
      <c r="F3106" s="5">
        <v>10816</v>
      </c>
      <c r="G3106" s="5">
        <v>25</v>
      </c>
      <c r="H3106" s="5">
        <v>2125.2006999999999</v>
      </c>
      <c r="I3106" s="6"/>
    </row>
    <row r="3107" spans="1:9" x14ac:dyDescent="0.15">
      <c r="B3107" s="4">
        <v>109</v>
      </c>
      <c r="C3107" s="5">
        <v>238048</v>
      </c>
      <c r="D3107" s="5">
        <v>7934</v>
      </c>
      <c r="E3107" s="5">
        <v>3232</v>
      </c>
      <c r="F3107" s="5">
        <v>11392</v>
      </c>
      <c r="G3107" s="5">
        <v>30</v>
      </c>
      <c r="H3107" s="5">
        <v>2236.2840000000001</v>
      </c>
      <c r="I3107" s="6"/>
    </row>
    <row r="3108" spans="1:9" x14ac:dyDescent="0.15">
      <c r="B3108" s="4">
        <v>110</v>
      </c>
      <c r="C3108" s="5">
        <v>106752</v>
      </c>
      <c r="D3108" s="5">
        <v>4448</v>
      </c>
      <c r="E3108" s="5">
        <v>1824</v>
      </c>
      <c r="F3108" s="5">
        <v>7808</v>
      </c>
      <c r="G3108" s="5">
        <v>24</v>
      </c>
      <c r="H3108" s="5">
        <v>1423.2846999999999</v>
      </c>
      <c r="I3108" s="6"/>
    </row>
    <row r="3109" spans="1:9" x14ac:dyDescent="0.15">
      <c r="B3109" s="4">
        <v>111</v>
      </c>
      <c r="C3109" s="5">
        <v>64896</v>
      </c>
      <c r="D3109" s="5">
        <v>2821</v>
      </c>
      <c r="E3109" s="5">
        <v>480</v>
      </c>
      <c r="F3109" s="5">
        <v>5952</v>
      </c>
      <c r="G3109" s="5">
        <v>23</v>
      </c>
      <c r="H3109" s="5">
        <v>1664.2979</v>
      </c>
      <c r="I3109" s="6"/>
    </row>
    <row r="3110" spans="1:9" x14ac:dyDescent="0.15">
      <c r="B3110" s="4">
        <v>112</v>
      </c>
      <c r="C3110" s="5">
        <v>16448</v>
      </c>
      <c r="D3110" s="5">
        <v>1644</v>
      </c>
      <c r="E3110" s="5">
        <v>800</v>
      </c>
      <c r="F3110" s="5">
        <v>2624</v>
      </c>
      <c r="G3110" s="5">
        <v>10</v>
      </c>
      <c r="H3110" s="5">
        <v>655.84010000000001</v>
      </c>
      <c r="I3110" s="6"/>
    </row>
    <row r="3111" spans="1:9" x14ac:dyDescent="0.15">
      <c r="B3111" s="4">
        <v>113</v>
      </c>
      <c r="C3111" s="5">
        <v>111424</v>
      </c>
      <c r="D3111" s="5">
        <v>5064</v>
      </c>
      <c r="E3111" s="5">
        <v>2080</v>
      </c>
      <c r="F3111" s="5">
        <v>9120</v>
      </c>
      <c r="G3111" s="5">
        <v>22</v>
      </c>
      <c r="H3111" s="5">
        <v>2037.0706</v>
      </c>
      <c r="I3111" s="6"/>
    </row>
    <row r="3112" spans="1:9" x14ac:dyDescent="0.15">
      <c r="B3112" s="4">
        <v>114</v>
      </c>
      <c r="C3112" s="5">
        <v>56416</v>
      </c>
      <c r="D3112" s="5">
        <v>2256</v>
      </c>
      <c r="E3112" s="5">
        <v>320</v>
      </c>
      <c r="F3112" s="5">
        <v>5600</v>
      </c>
      <c r="G3112" s="5">
        <v>25</v>
      </c>
      <c r="H3112" s="5">
        <v>1402.9645</v>
      </c>
      <c r="I3112" s="6"/>
    </row>
    <row r="3113" spans="1:9" x14ac:dyDescent="0.15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15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15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15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15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15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15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15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15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15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15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15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15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15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15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15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15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15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15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15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15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15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15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15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15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15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15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15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15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15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15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15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15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15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15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15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15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15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15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15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15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15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15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15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15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15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15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15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15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15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15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15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15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15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15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15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15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15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15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15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15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15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15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15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15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15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15">
      <c r="B3179" s="4">
        <v>181</v>
      </c>
      <c r="I3179" s="6"/>
    </row>
    <row r="3180" spans="1:10" x14ac:dyDescent="0.15">
      <c r="A3180" s="14" t="s">
        <v>10</v>
      </c>
      <c r="B3180" s="3">
        <v>114</v>
      </c>
      <c r="I3180" s="6"/>
    </row>
    <row r="3181" spans="1:10" x14ac:dyDescent="0.15">
      <c r="A3181" t="s">
        <v>67</v>
      </c>
      <c r="B3181" s="15"/>
      <c r="C3181" s="8">
        <f>AVERAGE(C2999:C3179)</f>
        <v>285032.70175438595</v>
      </c>
      <c r="D3181" s="8"/>
      <c r="E3181" s="8"/>
      <c r="F3181" s="8"/>
      <c r="G3181" s="8"/>
      <c r="H3181" s="8"/>
      <c r="I3181" s="9"/>
      <c r="J3181" s="17">
        <f>AVERAGE(D2999:D3179)</f>
        <v>8952.6315789473683</v>
      </c>
    </row>
    <row r="3182" spans="1:10" x14ac:dyDescent="0.15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15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15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15">
      <c r="B3185" s="4"/>
      <c r="C3185" s="16"/>
      <c r="D3185" s="16"/>
      <c r="E3185" s="16"/>
      <c r="F3185" s="16"/>
      <c r="G3185" s="16"/>
      <c r="H3185" s="16"/>
      <c r="I3185" s="18"/>
    </row>
    <row r="3186" spans="1:9" x14ac:dyDescent="0.15">
      <c r="A3186" s="6"/>
      <c r="B3186" s="16">
        <v>1</v>
      </c>
      <c r="C3186" s="16">
        <v>290269</v>
      </c>
      <c r="D3186" s="16">
        <v>6750</v>
      </c>
      <c r="E3186" s="16">
        <v>4183</v>
      </c>
      <c r="F3186" s="16">
        <v>10903</v>
      </c>
      <c r="G3186" s="16">
        <v>43</v>
      </c>
      <c r="H3186" s="16">
        <v>2018.4032</v>
      </c>
      <c r="I3186" s="18"/>
    </row>
    <row r="3187" spans="1:9" x14ac:dyDescent="0.15">
      <c r="A3187" s="6"/>
      <c r="B3187" s="16">
        <v>2</v>
      </c>
      <c r="C3187" s="16">
        <v>183570</v>
      </c>
      <c r="D3187" s="16">
        <v>6119</v>
      </c>
      <c r="E3187" s="16">
        <v>2551</v>
      </c>
      <c r="F3187" s="16">
        <v>10135</v>
      </c>
      <c r="G3187" s="16">
        <v>30</v>
      </c>
      <c r="H3187" s="16">
        <v>1875.4885999999999</v>
      </c>
      <c r="I3187" s="18"/>
    </row>
    <row r="3188" spans="1:9" x14ac:dyDescent="0.15">
      <c r="A3188" s="6"/>
      <c r="B3188" s="16">
        <v>3</v>
      </c>
      <c r="C3188" s="16">
        <v>142372</v>
      </c>
      <c r="D3188" s="16">
        <v>5084</v>
      </c>
      <c r="E3188" s="16">
        <v>2135</v>
      </c>
      <c r="F3188" s="16">
        <v>8183</v>
      </c>
      <c r="G3188" s="16">
        <v>28</v>
      </c>
      <c r="H3188" s="16">
        <v>1536.8405</v>
      </c>
      <c r="I3188" s="18"/>
    </row>
    <row r="3189" spans="1:9" x14ac:dyDescent="0.15">
      <c r="A3189" s="6"/>
      <c r="B3189" s="16">
        <v>4</v>
      </c>
      <c r="C3189" s="16">
        <v>161449</v>
      </c>
      <c r="D3189" s="16">
        <v>5208</v>
      </c>
      <c r="E3189" s="16">
        <v>1463</v>
      </c>
      <c r="F3189" s="16">
        <v>7671</v>
      </c>
      <c r="G3189" s="16">
        <v>31</v>
      </c>
      <c r="H3189" s="16">
        <v>1576.1523</v>
      </c>
      <c r="I3189" s="18"/>
    </row>
    <row r="3190" spans="1:9" x14ac:dyDescent="0.15">
      <c r="A3190" s="6"/>
      <c r="B3190" s="16">
        <v>5</v>
      </c>
      <c r="C3190" s="16">
        <v>297264</v>
      </c>
      <c r="D3190" s="16">
        <v>6193</v>
      </c>
      <c r="E3190" s="16">
        <v>3447</v>
      </c>
      <c r="F3190" s="16">
        <v>9111</v>
      </c>
      <c r="G3190" s="16">
        <v>48</v>
      </c>
      <c r="H3190" s="16">
        <v>1497.7594999999999</v>
      </c>
      <c r="I3190" s="18"/>
    </row>
    <row r="3191" spans="1:9" x14ac:dyDescent="0.15">
      <c r="A3191" s="6"/>
      <c r="B3191" s="16">
        <v>6</v>
      </c>
      <c r="C3191" s="16">
        <v>272202</v>
      </c>
      <c r="D3191" s="16">
        <v>7163</v>
      </c>
      <c r="E3191" s="16">
        <v>3831</v>
      </c>
      <c r="F3191" s="16">
        <v>11063</v>
      </c>
      <c r="G3191" s="16">
        <v>38</v>
      </c>
      <c r="H3191" s="16">
        <v>1924.4512999999999</v>
      </c>
      <c r="I3191" s="18"/>
    </row>
    <row r="3192" spans="1:9" x14ac:dyDescent="0.15">
      <c r="A3192" s="6"/>
      <c r="B3192" s="16">
        <v>7</v>
      </c>
      <c r="C3192" s="16">
        <v>253752</v>
      </c>
      <c r="D3192" s="16">
        <v>6343</v>
      </c>
      <c r="E3192" s="16">
        <v>3671</v>
      </c>
      <c r="F3192" s="16">
        <v>10199</v>
      </c>
      <c r="G3192" s="16">
        <v>40</v>
      </c>
      <c r="H3192" s="16">
        <v>1823.7336</v>
      </c>
      <c r="I3192" s="18"/>
    </row>
    <row r="3193" spans="1:9" x14ac:dyDescent="0.15">
      <c r="A3193" s="6"/>
      <c r="B3193" s="16">
        <v>8</v>
      </c>
      <c r="C3193" s="16">
        <v>204951</v>
      </c>
      <c r="D3193" s="16">
        <v>6210</v>
      </c>
      <c r="E3193" s="16">
        <v>3799</v>
      </c>
      <c r="F3193" s="16">
        <v>9911</v>
      </c>
      <c r="G3193" s="16">
        <v>33</v>
      </c>
      <c r="H3193" s="16">
        <v>1651.8364999999999</v>
      </c>
      <c r="I3193" s="18"/>
    </row>
    <row r="3194" spans="1:9" x14ac:dyDescent="0.15">
      <c r="A3194" s="6"/>
      <c r="B3194" s="16">
        <v>9</v>
      </c>
      <c r="C3194" s="16">
        <v>346448</v>
      </c>
      <c r="D3194" s="16">
        <v>7217</v>
      </c>
      <c r="E3194" s="16">
        <v>2135</v>
      </c>
      <c r="F3194" s="16">
        <v>13239</v>
      </c>
      <c r="G3194" s="16">
        <v>48</v>
      </c>
      <c r="H3194" s="16">
        <v>3029.0706</v>
      </c>
      <c r="I3194" s="18"/>
    </row>
    <row r="3195" spans="1:9" x14ac:dyDescent="0.15">
      <c r="A3195" s="6"/>
      <c r="B3195" s="16">
        <v>10</v>
      </c>
      <c r="C3195" s="16">
        <v>134065</v>
      </c>
      <c r="D3195" s="16">
        <v>5828</v>
      </c>
      <c r="E3195" s="16">
        <v>4279</v>
      </c>
      <c r="F3195" s="16">
        <v>7383</v>
      </c>
      <c r="G3195" s="16">
        <v>23</v>
      </c>
      <c r="H3195" s="16">
        <v>800.86270000000002</v>
      </c>
      <c r="I3195" s="18"/>
    </row>
    <row r="3196" spans="1:9" x14ac:dyDescent="0.15">
      <c r="A3196" s="6"/>
      <c r="B3196" s="16">
        <v>11</v>
      </c>
      <c r="C3196" s="16">
        <v>183168</v>
      </c>
      <c r="D3196" s="16">
        <v>5724</v>
      </c>
      <c r="E3196" s="16">
        <v>3031</v>
      </c>
      <c r="F3196" s="16">
        <v>9559</v>
      </c>
      <c r="G3196" s="16">
        <v>32</v>
      </c>
      <c r="H3196" s="16">
        <v>1752.6010000000001</v>
      </c>
      <c r="I3196" s="18"/>
    </row>
    <row r="3197" spans="1:9" x14ac:dyDescent="0.15">
      <c r="A3197" s="6"/>
      <c r="B3197" s="5">
        <v>12</v>
      </c>
      <c r="C3197" s="16">
        <v>268069</v>
      </c>
      <c r="D3197" s="16">
        <v>7659</v>
      </c>
      <c r="E3197" s="16">
        <v>4631</v>
      </c>
      <c r="F3197" s="16">
        <v>10583</v>
      </c>
      <c r="G3197" s="16">
        <v>35</v>
      </c>
      <c r="H3197" s="16">
        <v>1706.7996000000001</v>
      </c>
      <c r="I3197" s="18"/>
    </row>
    <row r="3198" spans="1:9" x14ac:dyDescent="0.15">
      <c r="B3198" s="4">
        <v>13</v>
      </c>
      <c r="C3198" s="16">
        <v>323179</v>
      </c>
      <c r="D3198" s="16">
        <v>7181</v>
      </c>
      <c r="E3198" s="16">
        <v>2647</v>
      </c>
      <c r="F3198" s="16">
        <v>12119</v>
      </c>
      <c r="G3198" s="16">
        <v>45</v>
      </c>
      <c r="H3198" s="16">
        <v>2606.4475000000002</v>
      </c>
      <c r="I3198" s="18"/>
    </row>
    <row r="3199" spans="1:9" x14ac:dyDescent="0.15">
      <c r="B3199" s="4">
        <v>14</v>
      </c>
      <c r="C3199" s="16">
        <v>145242</v>
      </c>
      <c r="D3199" s="16">
        <v>6601</v>
      </c>
      <c r="E3199" s="16">
        <v>5239</v>
      </c>
      <c r="F3199" s="16">
        <v>7927</v>
      </c>
      <c r="G3199" s="16">
        <v>22</v>
      </c>
      <c r="H3199" s="16">
        <v>731.89197000000001</v>
      </c>
      <c r="I3199" s="18"/>
    </row>
    <row r="3200" spans="1:9" x14ac:dyDescent="0.15">
      <c r="B3200" s="4">
        <v>15</v>
      </c>
      <c r="C3200" s="16">
        <v>53314</v>
      </c>
      <c r="D3200" s="16">
        <v>3808</v>
      </c>
      <c r="E3200" s="16">
        <v>2903</v>
      </c>
      <c r="F3200" s="16">
        <v>4503</v>
      </c>
      <c r="G3200" s="16">
        <v>14</v>
      </c>
      <c r="H3200" s="16">
        <v>457.12529999999998</v>
      </c>
      <c r="I3200" s="18"/>
    </row>
    <row r="3201" spans="1:9" x14ac:dyDescent="0.15">
      <c r="B3201" s="4">
        <v>16</v>
      </c>
      <c r="C3201" s="16">
        <v>109475</v>
      </c>
      <c r="D3201" s="16">
        <v>5213</v>
      </c>
      <c r="E3201" s="16">
        <v>3991</v>
      </c>
      <c r="F3201" s="16">
        <v>6903</v>
      </c>
      <c r="G3201" s="16">
        <v>21</v>
      </c>
      <c r="H3201" s="16">
        <v>741.86320000000001</v>
      </c>
      <c r="I3201" s="18"/>
    </row>
    <row r="3202" spans="1:9" x14ac:dyDescent="0.15">
      <c r="B3202" s="4">
        <v>17</v>
      </c>
      <c r="C3202" s="16">
        <v>188918</v>
      </c>
      <c r="D3202" s="16">
        <v>7266</v>
      </c>
      <c r="E3202" s="16">
        <v>5431</v>
      </c>
      <c r="F3202" s="16">
        <v>9527</v>
      </c>
      <c r="G3202" s="16">
        <v>26</v>
      </c>
      <c r="H3202" s="16">
        <v>1170.2357</v>
      </c>
      <c r="I3202" s="18"/>
    </row>
    <row r="3203" spans="1:9" x14ac:dyDescent="0.15">
      <c r="B3203" s="4">
        <v>18</v>
      </c>
      <c r="C3203" s="16">
        <v>282081</v>
      </c>
      <c r="D3203" s="16">
        <v>7232</v>
      </c>
      <c r="E3203" s="16">
        <v>4727</v>
      </c>
      <c r="F3203" s="16">
        <v>10743</v>
      </c>
      <c r="G3203" s="16">
        <v>39</v>
      </c>
      <c r="H3203" s="16">
        <v>1514.1277</v>
      </c>
      <c r="I3203" s="18"/>
    </row>
    <row r="3204" spans="1:9" x14ac:dyDescent="0.15">
      <c r="B3204" s="4">
        <v>19</v>
      </c>
      <c r="C3204" s="16">
        <v>89356</v>
      </c>
      <c r="D3204" s="16">
        <v>4467</v>
      </c>
      <c r="E3204" s="16">
        <v>2647</v>
      </c>
      <c r="F3204" s="16">
        <v>5847</v>
      </c>
      <c r="G3204" s="16">
        <v>20</v>
      </c>
      <c r="H3204" s="16">
        <v>822.08875</v>
      </c>
      <c r="I3204" s="18"/>
    </row>
    <row r="3205" spans="1:9" x14ac:dyDescent="0.15">
      <c r="B3205" s="4">
        <v>20</v>
      </c>
      <c r="C3205" s="16">
        <v>360184</v>
      </c>
      <c r="D3205" s="16">
        <v>9004</v>
      </c>
      <c r="E3205" s="16">
        <v>5367</v>
      </c>
      <c r="F3205" s="16">
        <v>14007</v>
      </c>
      <c r="G3205" s="16">
        <v>40</v>
      </c>
      <c r="H3205" s="16">
        <v>2531.2379999999998</v>
      </c>
      <c r="I3205" s="18"/>
    </row>
    <row r="3206" spans="1:9" x14ac:dyDescent="0.15">
      <c r="B3206" s="4">
        <v>21</v>
      </c>
      <c r="C3206" s="16">
        <v>327672</v>
      </c>
      <c r="D3206" s="16">
        <v>8191</v>
      </c>
      <c r="E3206" s="16">
        <v>5207</v>
      </c>
      <c r="F3206" s="16">
        <v>12023</v>
      </c>
      <c r="G3206" s="16">
        <v>40</v>
      </c>
      <c r="H3206" s="16">
        <v>2005.8743999999999</v>
      </c>
      <c r="I3206" s="18"/>
    </row>
    <row r="3207" spans="1:9" x14ac:dyDescent="0.15">
      <c r="B3207" s="4">
        <v>22</v>
      </c>
      <c r="C3207" s="16">
        <v>99157</v>
      </c>
      <c r="D3207" s="16">
        <v>5218</v>
      </c>
      <c r="E3207" s="16">
        <v>3767</v>
      </c>
      <c r="F3207" s="16">
        <v>6455</v>
      </c>
      <c r="G3207" s="16">
        <v>19</v>
      </c>
      <c r="H3207" s="16">
        <v>718.09849999999994</v>
      </c>
      <c r="I3207" s="18"/>
    </row>
    <row r="3208" spans="1:9" x14ac:dyDescent="0.15">
      <c r="B3208" s="4">
        <v>23</v>
      </c>
      <c r="C3208" s="16">
        <v>153379</v>
      </c>
      <c r="D3208" s="16">
        <v>7303</v>
      </c>
      <c r="E3208" s="16">
        <v>5911</v>
      </c>
      <c r="F3208" s="16">
        <v>9335</v>
      </c>
      <c r="G3208" s="16">
        <v>21</v>
      </c>
      <c r="H3208" s="16">
        <v>1109.0492999999999</v>
      </c>
      <c r="I3208" s="18"/>
    </row>
    <row r="3209" spans="1:9" x14ac:dyDescent="0.15">
      <c r="B3209" s="4">
        <v>24</v>
      </c>
      <c r="C3209" s="16">
        <v>376962</v>
      </c>
      <c r="D3209" s="16">
        <v>8194</v>
      </c>
      <c r="E3209" s="16">
        <v>5399</v>
      </c>
      <c r="F3209" s="16">
        <v>11991</v>
      </c>
      <c r="G3209" s="16">
        <v>46</v>
      </c>
      <c r="H3209" s="16">
        <v>1905.1561999999999</v>
      </c>
      <c r="I3209" s="18"/>
    </row>
    <row r="3210" spans="1:9" x14ac:dyDescent="0.15">
      <c r="B3210" s="4">
        <v>25</v>
      </c>
      <c r="C3210" s="16">
        <v>270597</v>
      </c>
      <c r="D3210" s="16">
        <v>7731</v>
      </c>
      <c r="E3210" s="16">
        <v>5015</v>
      </c>
      <c r="F3210" s="16">
        <v>9975</v>
      </c>
      <c r="G3210" s="16">
        <v>35</v>
      </c>
      <c r="H3210" s="16">
        <v>1372.4666</v>
      </c>
      <c r="I3210" s="18"/>
    </row>
    <row r="3211" spans="1:9" x14ac:dyDescent="0.15">
      <c r="B3211" s="4">
        <v>26</v>
      </c>
      <c r="C3211" s="16">
        <v>76258</v>
      </c>
      <c r="D3211" s="16">
        <v>5447</v>
      </c>
      <c r="E3211" s="16">
        <v>4631</v>
      </c>
      <c r="F3211" s="16">
        <v>6743</v>
      </c>
      <c r="G3211" s="16">
        <v>14</v>
      </c>
      <c r="H3211" s="16">
        <v>648.77070000000003</v>
      </c>
      <c r="I3211" s="18"/>
    </row>
    <row r="3212" spans="1:9" x14ac:dyDescent="0.15">
      <c r="B3212" s="4">
        <v>27</v>
      </c>
      <c r="C3212" s="16">
        <v>532337</v>
      </c>
      <c r="D3212" s="16">
        <v>9678</v>
      </c>
      <c r="E3212" s="16">
        <v>5431</v>
      </c>
      <c r="F3212" s="16">
        <v>16343</v>
      </c>
      <c r="G3212" s="16">
        <v>55</v>
      </c>
      <c r="H3212" s="16">
        <v>3039.4285</v>
      </c>
      <c r="I3212" s="18"/>
    </row>
    <row r="3213" spans="1:9" x14ac:dyDescent="0.15">
      <c r="B3213" s="4">
        <v>28</v>
      </c>
      <c r="C3213" s="16">
        <v>240553</v>
      </c>
      <c r="D3213" s="16">
        <v>7759</v>
      </c>
      <c r="E3213" s="16">
        <v>4599</v>
      </c>
      <c r="F3213" s="16">
        <v>10391</v>
      </c>
      <c r="G3213" s="16">
        <v>31</v>
      </c>
      <c r="H3213" s="16">
        <v>1524.4392</v>
      </c>
      <c r="I3213" s="18"/>
    </row>
    <row r="3214" spans="1:9" x14ac:dyDescent="0.15">
      <c r="B3214" s="4">
        <v>29</v>
      </c>
      <c r="C3214" s="16">
        <v>162655</v>
      </c>
      <c r="D3214" s="16">
        <v>6506</v>
      </c>
      <c r="E3214" s="16">
        <v>4855</v>
      </c>
      <c r="F3214" s="16">
        <v>8631</v>
      </c>
      <c r="G3214" s="16">
        <v>25</v>
      </c>
      <c r="H3214" s="16">
        <v>991.52673000000004</v>
      </c>
      <c r="I3214" s="18"/>
    </row>
    <row r="3215" spans="1:9" x14ac:dyDescent="0.15">
      <c r="B3215" s="4">
        <v>30</v>
      </c>
      <c r="C3215" s="16">
        <v>505018</v>
      </c>
      <c r="D3215" s="16">
        <v>9352</v>
      </c>
      <c r="E3215" s="16">
        <v>4727</v>
      </c>
      <c r="F3215" s="16">
        <v>15415</v>
      </c>
      <c r="G3215" s="16">
        <v>54</v>
      </c>
      <c r="H3215" s="16">
        <v>3079.6929</v>
      </c>
      <c r="I3215" s="18"/>
    </row>
    <row r="3216" spans="1:9" x14ac:dyDescent="0.15">
      <c r="A3216" s="6"/>
      <c r="B3216" s="4">
        <v>31</v>
      </c>
      <c r="C3216" s="16">
        <v>198788</v>
      </c>
      <c r="D3216" s="16">
        <v>7099</v>
      </c>
      <c r="E3216" s="16">
        <v>4471</v>
      </c>
      <c r="F3216" s="16">
        <v>9591</v>
      </c>
      <c r="G3216" s="16">
        <v>28</v>
      </c>
      <c r="H3216" s="16">
        <v>1393.5071</v>
      </c>
      <c r="I3216" s="18"/>
    </row>
    <row r="3217" spans="1:9" x14ac:dyDescent="0.15">
      <c r="A3217" s="11"/>
      <c r="B3217" s="5">
        <v>32</v>
      </c>
      <c r="C3217" s="16">
        <v>151555</v>
      </c>
      <c r="D3217" s="16">
        <v>7216</v>
      </c>
      <c r="E3217" s="16">
        <v>5783</v>
      </c>
      <c r="F3217" s="16">
        <v>8855</v>
      </c>
      <c r="G3217" s="16">
        <v>21</v>
      </c>
      <c r="H3217" s="16">
        <v>794.9683</v>
      </c>
      <c r="I3217" s="18"/>
    </row>
    <row r="3218" spans="1:9" x14ac:dyDescent="0.15">
      <c r="B3218" s="4">
        <v>33</v>
      </c>
      <c r="C3218" s="16">
        <v>252919</v>
      </c>
      <c r="D3218" s="16">
        <v>7664</v>
      </c>
      <c r="E3218" s="16">
        <v>5495</v>
      </c>
      <c r="F3218" s="16">
        <v>10871</v>
      </c>
      <c r="G3218" s="16">
        <v>33</v>
      </c>
      <c r="H3218" s="16">
        <v>1404.2166</v>
      </c>
      <c r="I3218" s="18"/>
    </row>
    <row r="3219" spans="1:9" x14ac:dyDescent="0.15">
      <c r="B3219" s="4">
        <v>34</v>
      </c>
      <c r="C3219" s="16">
        <v>74973</v>
      </c>
      <c r="D3219" s="16">
        <v>6815</v>
      </c>
      <c r="E3219" s="16">
        <v>6263</v>
      </c>
      <c r="F3219" s="16">
        <v>7959</v>
      </c>
      <c r="G3219" s="16">
        <v>11</v>
      </c>
      <c r="H3219" s="16">
        <v>587.28394000000003</v>
      </c>
      <c r="I3219" s="18"/>
    </row>
    <row r="3220" spans="1:9" x14ac:dyDescent="0.15">
      <c r="B3220" s="4">
        <v>35</v>
      </c>
      <c r="C3220" s="16">
        <v>444482</v>
      </c>
      <c r="D3220" s="16">
        <v>9662</v>
      </c>
      <c r="E3220" s="16">
        <v>5143</v>
      </c>
      <c r="F3220" s="16">
        <v>16151</v>
      </c>
      <c r="G3220" s="16">
        <v>46</v>
      </c>
      <c r="H3220" s="16">
        <v>3003.596</v>
      </c>
      <c r="I3220" s="18"/>
    </row>
    <row r="3221" spans="1:9" x14ac:dyDescent="0.15">
      <c r="B3221" s="4">
        <v>36</v>
      </c>
      <c r="C3221" s="16">
        <v>321107</v>
      </c>
      <c r="D3221" s="16">
        <v>8678</v>
      </c>
      <c r="E3221" s="16">
        <v>5239</v>
      </c>
      <c r="F3221" s="16">
        <v>13143</v>
      </c>
      <c r="G3221" s="16">
        <v>37</v>
      </c>
      <c r="H3221" s="16">
        <v>2274.5727999999999</v>
      </c>
      <c r="I3221" s="18"/>
    </row>
    <row r="3222" spans="1:9" x14ac:dyDescent="0.15">
      <c r="B3222" s="4">
        <v>37</v>
      </c>
      <c r="C3222" s="16">
        <v>155912</v>
      </c>
      <c r="D3222" s="16">
        <v>6496</v>
      </c>
      <c r="E3222" s="16">
        <v>4823</v>
      </c>
      <c r="F3222" s="16">
        <v>8439</v>
      </c>
      <c r="G3222" s="16">
        <v>24</v>
      </c>
      <c r="H3222" s="16">
        <v>832.93489999999997</v>
      </c>
      <c r="I3222" s="18"/>
    </row>
    <row r="3223" spans="1:9" x14ac:dyDescent="0.15">
      <c r="B3223" s="4">
        <v>38</v>
      </c>
      <c r="C3223" s="16">
        <v>107490</v>
      </c>
      <c r="D3223" s="16">
        <v>7677</v>
      </c>
      <c r="E3223" s="16">
        <v>6487</v>
      </c>
      <c r="F3223" s="16">
        <v>9335</v>
      </c>
      <c r="G3223" s="16">
        <v>14</v>
      </c>
      <c r="H3223" s="16">
        <v>794.93129999999996</v>
      </c>
      <c r="I3223" s="18"/>
    </row>
    <row r="3224" spans="1:9" x14ac:dyDescent="0.15">
      <c r="B3224" s="4">
        <v>39</v>
      </c>
      <c r="C3224" s="16">
        <v>162426</v>
      </c>
      <c r="D3224" s="16">
        <v>7383</v>
      </c>
      <c r="E3224" s="16">
        <v>5943</v>
      </c>
      <c r="F3224" s="16">
        <v>8823</v>
      </c>
      <c r="G3224" s="16">
        <v>22</v>
      </c>
      <c r="H3224" s="16">
        <v>859.78516000000002</v>
      </c>
      <c r="I3224" s="18"/>
    </row>
    <row r="3225" spans="1:9" x14ac:dyDescent="0.15">
      <c r="B3225" s="4">
        <v>40</v>
      </c>
      <c r="C3225" s="16">
        <v>371568</v>
      </c>
      <c r="D3225" s="16">
        <v>7741</v>
      </c>
      <c r="E3225" s="16">
        <v>3287</v>
      </c>
      <c r="F3225" s="16">
        <v>12503</v>
      </c>
      <c r="G3225" s="16">
        <v>48</v>
      </c>
      <c r="H3225" s="16">
        <v>2350.5706</v>
      </c>
      <c r="I3225" s="18"/>
    </row>
    <row r="3226" spans="1:9" x14ac:dyDescent="0.15">
      <c r="B3226" s="4">
        <v>41</v>
      </c>
      <c r="C3226" s="16">
        <v>146417</v>
      </c>
      <c r="D3226" s="16">
        <v>6365</v>
      </c>
      <c r="E3226" s="16">
        <v>5143</v>
      </c>
      <c r="F3226" s="16">
        <v>8023</v>
      </c>
      <c r="G3226" s="16">
        <v>23</v>
      </c>
      <c r="H3226" s="16">
        <v>808.62070000000006</v>
      </c>
      <c r="I3226" s="18"/>
    </row>
    <row r="3227" spans="1:9" x14ac:dyDescent="0.15">
      <c r="B3227" s="4">
        <v>42</v>
      </c>
      <c r="C3227" s="16">
        <v>180649</v>
      </c>
      <c r="D3227" s="16">
        <v>5827</v>
      </c>
      <c r="E3227" s="16">
        <v>2999</v>
      </c>
      <c r="F3227" s="16">
        <v>8695</v>
      </c>
      <c r="G3227" s="16">
        <v>31</v>
      </c>
      <c r="H3227" s="16">
        <v>1555.3816999999999</v>
      </c>
      <c r="I3227" s="18"/>
    </row>
    <row r="3228" spans="1:9" x14ac:dyDescent="0.15">
      <c r="B3228" s="4">
        <v>43</v>
      </c>
      <c r="C3228" s="16">
        <v>804616</v>
      </c>
      <c r="D3228" s="16">
        <v>14368</v>
      </c>
      <c r="E3228" s="16">
        <v>6135</v>
      </c>
      <c r="F3228" s="16">
        <v>26071</v>
      </c>
      <c r="G3228" s="16">
        <v>56</v>
      </c>
      <c r="H3228" s="16">
        <v>5493.7812000000004</v>
      </c>
      <c r="I3228" s="18"/>
    </row>
    <row r="3229" spans="1:9" x14ac:dyDescent="0.15">
      <c r="B3229" s="4">
        <v>44</v>
      </c>
      <c r="C3229" s="16">
        <v>237386</v>
      </c>
      <c r="D3229" s="16">
        <v>6247</v>
      </c>
      <c r="E3229" s="16">
        <v>3319</v>
      </c>
      <c r="F3229" s="16">
        <v>9463</v>
      </c>
      <c r="G3229" s="16">
        <v>38</v>
      </c>
      <c r="H3229" s="16">
        <v>1689.0219</v>
      </c>
      <c r="I3229" s="18"/>
    </row>
    <row r="3230" spans="1:9" x14ac:dyDescent="0.15">
      <c r="B3230" s="4">
        <v>45</v>
      </c>
      <c r="C3230" s="16">
        <v>150281</v>
      </c>
      <c r="D3230" s="16">
        <v>4847</v>
      </c>
      <c r="E3230" s="16">
        <v>3031</v>
      </c>
      <c r="F3230" s="16">
        <v>7319</v>
      </c>
      <c r="G3230" s="16">
        <v>31</v>
      </c>
      <c r="H3230" s="16">
        <v>1059.7338</v>
      </c>
      <c r="I3230" s="18"/>
    </row>
    <row r="3231" spans="1:9" x14ac:dyDescent="0.15">
      <c r="B3231" s="4">
        <v>46</v>
      </c>
      <c r="C3231" s="16">
        <v>537186</v>
      </c>
      <c r="D3231" s="16">
        <v>11677</v>
      </c>
      <c r="E3231" s="16">
        <v>6839</v>
      </c>
      <c r="F3231" s="16">
        <v>19031</v>
      </c>
      <c r="G3231" s="16">
        <v>46</v>
      </c>
      <c r="H3231" s="16">
        <v>3761.3818000000001</v>
      </c>
      <c r="I3231" s="18"/>
    </row>
    <row r="3232" spans="1:9" x14ac:dyDescent="0.15">
      <c r="B3232" s="4">
        <v>47</v>
      </c>
      <c r="C3232" s="16">
        <v>357582</v>
      </c>
      <c r="D3232" s="16">
        <v>10517</v>
      </c>
      <c r="E3232" s="16">
        <v>6359</v>
      </c>
      <c r="F3232" s="16">
        <v>15063</v>
      </c>
      <c r="G3232" s="16">
        <v>34</v>
      </c>
      <c r="H3232" s="16">
        <v>2599.5120000000002</v>
      </c>
      <c r="I3232" s="18"/>
    </row>
    <row r="3233" spans="2:9" x14ac:dyDescent="0.15">
      <c r="B3233" s="4">
        <v>48</v>
      </c>
      <c r="C3233" s="16">
        <v>318977</v>
      </c>
      <c r="D3233" s="16">
        <v>8178</v>
      </c>
      <c r="E3233" s="16">
        <v>5527</v>
      </c>
      <c r="F3233" s="16">
        <v>11159</v>
      </c>
      <c r="G3233" s="16">
        <v>39</v>
      </c>
      <c r="H3233" s="16">
        <v>1656.2113999999999</v>
      </c>
      <c r="I3233" s="18"/>
    </row>
    <row r="3234" spans="2:9" x14ac:dyDescent="0.15">
      <c r="B3234" s="4">
        <v>49</v>
      </c>
      <c r="C3234" s="16">
        <v>410776</v>
      </c>
      <c r="D3234" s="16">
        <v>10269</v>
      </c>
      <c r="E3234" s="16">
        <v>6359</v>
      </c>
      <c r="F3234" s="16">
        <v>14967</v>
      </c>
      <c r="G3234" s="16">
        <v>40</v>
      </c>
      <c r="H3234" s="16">
        <v>2348.6404000000002</v>
      </c>
      <c r="I3234" s="18"/>
    </row>
    <row r="3235" spans="2:9" x14ac:dyDescent="0.15">
      <c r="B3235" s="4">
        <v>50</v>
      </c>
      <c r="C3235" s="16">
        <v>365226</v>
      </c>
      <c r="D3235" s="16">
        <v>9611</v>
      </c>
      <c r="E3235" s="16">
        <v>5239</v>
      </c>
      <c r="F3235" s="16">
        <v>13495</v>
      </c>
      <c r="G3235" s="16">
        <v>38</v>
      </c>
      <c r="H3235" s="16">
        <v>2507.0680000000002</v>
      </c>
      <c r="I3235" s="18"/>
    </row>
    <row r="3236" spans="2:9" x14ac:dyDescent="0.15">
      <c r="B3236" s="4">
        <v>51</v>
      </c>
      <c r="C3236" s="16">
        <v>299164</v>
      </c>
      <c r="D3236" s="16">
        <v>8310</v>
      </c>
      <c r="E3236" s="16">
        <v>5111</v>
      </c>
      <c r="F3236" s="16">
        <v>11479</v>
      </c>
      <c r="G3236" s="16">
        <v>36</v>
      </c>
      <c r="H3236" s="16">
        <v>1568.3167000000001</v>
      </c>
      <c r="I3236" s="18"/>
    </row>
    <row r="3237" spans="2:9" x14ac:dyDescent="0.15">
      <c r="B3237" s="4">
        <v>52</v>
      </c>
      <c r="C3237" s="16">
        <v>203510</v>
      </c>
      <c r="D3237" s="16">
        <v>7827</v>
      </c>
      <c r="E3237" s="16">
        <v>5815</v>
      </c>
      <c r="F3237" s="16">
        <v>9783</v>
      </c>
      <c r="G3237" s="16">
        <v>26</v>
      </c>
      <c r="H3237" s="16">
        <v>1210.7112</v>
      </c>
      <c r="I3237" s="18"/>
    </row>
    <row r="3238" spans="2:9" x14ac:dyDescent="0.15">
      <c r="B3238" s="4">
        <v>53</v>
      </c>
      <c r="C3238" s="16">
        <v>378715</v>
      </c>
      <c r="D3238" s="16">
        <v>13059</v>
      </c>
      <c r="E3238" s="16">
        <v>7351</v>
      </c>
      <c r="F3238" s="16">
        <v>21303</v>
      </c>
      <c r="G3238" s="16">
        <v>29</v>
      </c>
      <c r="H3238" s="16">
        <v>4053.7134000000001</v>
      </c>
      <c r="I3238" s="18"/>
    </row>
    <row r="3239" spans="2:9" x14ac:dyDescent="0.15">
      <c r="B3239" s="4">
        <v>54</v>
      </c>
      <c r="C3239" s="16">
        <v>121360</v>
      </c>
      <c r="D3239" s="16">
        <v>7585</v>
      </c>
      <c r="E3239" s="16">
        <v>6007</v>
      </c>
      <c r="F3239" s="16">
        <v>9879</v>
      </c>
      <c r="G3239" s="16">
        <v>16</v>
      </c>
      <c r="H3239" s="16">
        <v>916.02155000000005</v>
      </c>
      <c r="I3239" s="18"/>
    </row>
    <row r="3240" spans="2:9" x14ac:dyDescent="0.15">
      <c r="B3240" s="4">
        <v>55</v>
      </c>
      <c r="C3240" s="16">
        <v>342843</v>
      </c>
      <c r="D3240" s="16">
        <v>11822</v>
      </c>
      <c r="E3240" s="16">
        <v>8439</v>
      </c>
      <c r="F3240" s="16">
        <v>16343</v>
      </c>
      <c r="G3240" s="16">
        <v>29</v>
      </c>
      <c r="H3240" s="16">
        <v>2563.8955000000001</v>
      </c>
      <c r="I3240" s="18"/>
    </row>
    <row r="3241" spans="2:9" x14ac:dyDescent="0.15">
      <c r="B3241" s="4">
        <v>56</v>
      </c>
      <c r="C3241" s="16">
        <v>258424</v>
      </c>
      <c r="D3241" s="16">
        <v>6460</v>
      </c>
      <c r="E3241" s="16">
        <v>3575</v>
      </c>
      <c r="F3241" s="16">
        <v>10327</v>
      </c>
      <c r="G3241" s="16">
        <v>40</v>
      </c>
      <c r="H3241" s="16">
        <v>1849.0675000000001</v>
      </c>
      <c r="I3241" s="18"/>
    </row>
    <row r="3242" spans="2:9" x14ac:dyDescent="0.15">
      <c r="B3242" s="4">
        <v>57</v>
      </c>
      <c r="C3242" s="16">
        <v>422077</v>
      </c>
      <c r="D3242" s="16">
        <v>9815</v>
      </c>
      <c r="E3242" s="16">
        <v>5975</v>
      </c>
      <c r="F3242" s="16">
        <v>15575</v>
      </c>
      <c r="G3242" s="16">
        <v>43</v>
      </c>
      <c r="H3242" s="16">
        <v>2820.5893999999998</v>
      </c>
      <c r="I3242" s="18"/>
    </row>
    <row r="3243" spans="2:9" x14ac:dyDescent="0.15">
      <c r="B3243" s="4">
        <v>58</v>
      </c>
      <c r="C3243" s="16">
        <v>418205</v>
      </c>
      <c r="D3243" s="16">
        <v>9725</v>
      </c>
      <c r="E3243" s="16">
        <v>5431</v>
      </c>
      <c r="F3243" s="16">
        <v>14999</v>
      </c>
      <c r="G3243" s="16">
        <v>43</v>
      </c>
      <c r="H3243" s="16">
        <v>2813.4058</v>
      </c>
      <c r="I3243" s="18"/>
    </row>
    <row r="3244" spans="2:9" x14ac:dyDescent="0.15">
      <c r="B3244" s="4">
        <v>59</v>
      </c>
      <c r="C3244" s="16">
        <v>95879</v>
      </c>
      <c r="D3244" s="16">
        <v>5639</v>
      </c>
      <c r="E3244" s="16">
        <v>4023</v>
      </c>
      <c r="F3244" s="16">
        <v>6711</v>
      </c>
      <c r="G3244" s="16">
        <v>17</v>
      </c>
      <c r="H3244" s="16">
        <v>755.91534000000001</v>
      </c>
      <c r="I3244" s="18"/>
    </row>
    <row r="3245" spans="2:9" x14ac:dyDescent="0.15">
      <c r="B3245" s="4">
        <v>60</v>
      </c>
      <c r="C3245" s="16">
        <v>379979</v>
      </c>
      <c r="D3245" s="16">
        <v>8443</v>
      </c>
      <c r="E3245" s="16">
        <v>4855</v>
      </c>
      <c r="F3245" s="16">
        <v>12471</v>
      </c>
      <c r="G3245" s="16">
        <v>45</v>
      </c>
      <c r="H3245" s="16">
        <v>1882.8030000000001</v>
      </c>
      <c r="I3245" s="18"/>
    </row>
    <row r="3246" spans="2:9" x14ac:dyDescent="0.15">
      <c r="B3246" s="4">
        <v>61</v>
      </c>
      <c r="C3246" s="16">
        <v>202011</v>
      </c>
      <c r="D3246" s="16">
        <v>6965</v>
      </c>
      <c r="E3246" s="16">
        <v>4855</v>
      </c>
      <c r="F3246" s="16">
        <v>9399</v>
      </c>
      <c r="G3246" s="16">
        <v>29</v>
      </c>
      <c r="H3246" s="16">
        <v>1235.7048</v>
      </c>
      <c r="I3246" s="18"/>
    </row>
    <row r="3247" spans="2:9" x14ac:dyDescent="0.15">
      <c r="B3247" s="4">
        <v>62</v>
      </c>
      <c r="C3247" s="16">
        <v>116003</v>
      </c>
      <c r="D3247" s="16">
        <v>5523</v>
      </c>
      <c r="E3247" s="16">
        <v>4151</v>
      </c>
      <c r="F3247" s="16">
        <v>6295</v>
      </c>
      <c r="G3247" s="16">
        <v>21</v>
      </c>
      <c r="H3247" s="16">
        <v>565.22490000000005</v>
      </c>
      <c r="I3247" s="18"/>
    </row>
    <row r="3248" spans="2:9" x14ac:dyDescent="0.15">
      <c r="B3248" s="4">
        <v>63</v>
      </c>
      <c r="C3248" s="16">
        <v>125585</v>
      </c>
      <c r="D3248" s="16">
        <v>5460</v>
      </c>
      <c r="E3248" s="16">
        <v>3511</v>
      </c>
      <c r="F3248" s="16">
        <v>6807</v>
      </c>
      <c r="G3248" s="16">
        <v>23</v>
      </c>
      <c r="H3248" s="16">
        <v>929.94965000000002</v>
      </c>
      <c r="I3248" s="18"/>
    </row>
    <row r="3249" spans="1:9" x14ac:dyDescent="0.15">
      <c r="B3249" s="4">
        <v>64</v>
      </c>
      <c r="C3249" s="16">
        <v>137507</v>
      </c>
      <c r="D3249" s="16">
        <v>6547</v>
      </c>
      <c r="E3249" s="16">
        <v>5271</v>
      </c>
      <c r="F3249" s="16">
        <v>8663</v>
      </c>
      <c r="G3249" s="16">
        <v>21</v>
      </c>
      <c r="H3249" s="16">
        <v>772.84564</v>
      </c>
      <c r="I3249" s="18"/>
    </row>
    <row r="3250" spans="1:9" x14ac:dyDescent="0.15">
      <c r="B3250" s="4">
        <v>65</v>
      </c>
      <c r="C3250" s="16">
        <v>91888</v>
      </c>
      <c r="D3250" s="16">
        <v>5743</v>
      </c>
      <c r="E3250" s="16">
        <v>4695</v>
      </c>
      <c r="F3250" s="16">
        <v>7031</v>
      </c>
      <c r="G3250" s="16">
        <v>16</v>
      </c>
      <c r="H3250" s="16">
        <v>722.9923</v>
      </c>
      <c r="I3250" s="18"/>
    </row>
    <row r="3251" spans="1:9" x14ac:dyDescent="0.15">
      <c r="B3251" s="4">
        <v>66</v>
      </c>
      <c r="C3251" s="16">
        <v>281573</v>
      </c>
      <c r="D3251" s="16">
        <v>8044</v>
      </c>
      <c r="E3251" s="16">
        <v>5623</v>
      </c>
      <c r="F3251" s="16">
        <v>10871</v>
      </c>
      <c r="G3251" s="16">
        <v>35</v>
      </c>
      <c r="H3251" s="16">
        <v>1321.4414999999999</v>
      </c>
      <c r="I3251" s="18"/>
    </row>
    <row r="3252" spans="1:9" x14ac:dyDescent="0.15">
      <c r="B3252" s="4">
        <v>67</v>
      </c>
      <c r="C3252" s="16">
        <v>293812</v>
      </c>
      <c r="D3252" s="16">
        <v>6677</v>
      </c>
      <c r="E3252" s="16">
        <v>3223</v>
      </c>
      <c r="F3252" s="16">
        <v>10615</v>
      </c>
      <c r="G3252" s="16">
        <v>44</v>
      </c>
      <c r="H3252" s="16">
        <v>2242.1453000000001</v>
      </c>
      <c r="I3252" s="18"/>
    </row>
    <row r="3253" spans="1:9" x14ac:dyDescent="0.15">
      <c r="B3253" s="4">
        <v>68</v>
      </c>
      <c r="C3253" s="16">
        <v>63869</v>
      </c>
      <c r="D3253" s="16">
        <v>5806</v>
      </c>
      <c r="E3253" s="16">
        <v>4855</v>
      </c>
      <c r="F3253" s="16">
        <v>6391</v>
      </c>
      <c r="G3253" s="16">
        <v>11</v>
      </c>
      <c r="H3253" s="16">
        <v>463.52334999999999</v>
      </c>
      <c r="I3253" s="18"/>
    </row>
    <row r="3254" spans="1:9" x14ac:dyDescent="0.15">
      <c r="B3254" s="4">
        <v>69</v>
      </c>
      <c r="C3254" s="16">
        <v>147454</v>
      </c>
      <c r="D3254" s="16">
        <v>8191</v>
      </c>
      <c r="E3254" s="16">
        <v>6359</v>
      </c>
      <c r="F3254" s="16">
        <v>10263</v>
      </c>
      <c r="G3254" s="16">
        <v>18</v>
      </c>
      <c r="H3254" s="16">
        <v>1014.1772</v>
      </c>
      <c r="I3254" s="18"/>
    </row>
    <row r="3255" spans="1:9" x14ac:dyDescent="0.15">
      <c r="B3255" s="4">
        <v>70</v>
      </c>
      <c r="C3255" s="5">
        <v>321780</v>
      </c>
      <c r="D3255" s="5">
        <v>7313</v>
      </c>
      <c r="E3255" s="5">
        <v>5047</v>
      </c>
      <c r="F3255" s="5">
        <v>9367</v>
      </c>
      <c r="G3255" s="5">
        <v>44</v>
      </c>
      <c r="H3255" s="5">
        <v>1118.0586000000001</v>
      </c>
      <c r="I3255" s="6"/>
    </row>
    <row r="3256" spans="1:9" x14ac:dyDescent="0.15">
      <c r="B3256" s="4">
        <v>71</v>
      </c>
      <c r="C3256" s="5">
        <v>138632</v>
      </c>
      <c r="D3256" s="5">
        <v>5776</v>
      </c>
      <c r="E3256" s="5">
        <v>4023</v>
      </c>
      <c r="F3256" s="5">
        <v>7703</v>
      </c>
      <c r="G3256" s="5">
        <v>24</v>
      </c>
      <c r="H3256" s="5">
        <v>1166.8217</v>
      </c>
      <c r="I3256" s="6"/>
    </row>
    <row r="3257" spans="1:9" x14ac:dyDescent="0.15">
      <c r="B3257" s="4">
        <v>72</v>
      </c>
      <c r="C3257" s="5">
        <v>217787</v>
      </c>
      <c r="D3257" s="5">
        <v>7509</v>
      </c>
      <c r="E3257" s="5">
        <v>5655</v>
      </c>
      <c r="F3257" s="5">
        <v>10519</v>
      </c>
      <c r="G3257" s="5">
        <v>29</v>
      </c>
      <c r="H3257" s="5">
        <v>1310.7867000000001</v>
      </c>
      <c r="I3257" s="6"/>
    </row>
    <row r="3258" spans="1:9" x14ac:dyDescent="0.15">
      <c r="B3258" s="4">
        <v>73</v>
      </c>
      <c r="C3258" s="5">
        <v>192648</v>
      </c>
      <c r="D3258" s="5">
        <v>8027</v>
      </c>
      <c r="E3258" s="5">
        <v>6263</v>
      </c>
      <c r="F3258" s="5">
        <v>10391</v>
      </c>
      <c r="G3258" s="5">
        <v>24</v>
      </c>
      <c r="H3258" s="5">
        <v>1335.1030000000001</v>
      </c>
      <c r="I3258" s="6"/>
    </row>
    <row r="3259" spans="1:9" x14ac:dyDescent="0.15">
      <c r="B3259" s="4">
        <v>74</v>
      </c>
      <c r="C3259" s="5">
        <v>553407</v>
      </c>
      <c r="D3259" s="5">
        <v>9708</v>
      </c>
      <c r="E3259" s="5">
        <v>6135</v>
      </c>
      <c r="F3259" s="5">
        <v>14487</v>
      </c>
      <c r="G3259" s="5">
        <v>57</v>
      </c>
      <c r="H3259" s="5">
        <v>2250.2073</v>
      </c>
      <c r="I3259" s="6"/>
    </row>
    <row r="3260" spans="1:9" x14ac:dyDescent="0.15">
      <c r="B3260" s="4">
        <v>75</v>
      </c>
      <c r="C3260" s="5">
        <v>111783</v>
      </c>
      <c r="D3260" s="5">
        <v>6575</v>
      </c>
      <c r="E3260" s="5">
        <v>5303</v>
      </c>
      <c r="F3260" s="5">
        <v>7799</v>
      </c>
      <c r="G3260" s="5">
        <v>17</v>
      </c>
      <c r="H3260" s="5">
        <v>588.47940000000006</v>
      </c>
      <c r="I3260" s="6"/>
    </row>
    <row r="3261" spans="1:9" x14ac:dyDescent="0.15">
      <c r="B3261" s="4">
        <v>76</v>
      </c>
      <c r="C3261" s="5">
        <v>227584</v>
      </c>
      <c r="D3261" s="5">
        <v>7112</v>
      </c>
      <c r="E3261" s="5">
        <v>4855</v>
      </c>
      <c r="F3261" s="5">
        <v>9719</v>
      </c>
      <c r="G3261" s="5">
        <v>32</v>
      </c>
      <c r="H3261" s="5">
        <v>1444.317</v>
      </c>
      <c r="I3261" s="6"/>
    </row>
    <row r="3262" spans="1:9" x14ac:dyDescent="0.15">
      <c r="B3262" s="4">
        <v>77</v>
      </c>
      <c r="C3262" s="5">
        <v>338831</v>
      </c>
      <c r="D3262" s="5">
        <v>8264</v>
      </c>
      <c r="E3262" s="5">
        <v>5719</v>
      </c>
      <c r="F3262" s="5">
        <v>12055</v>
      </c>
      <c r="G3262" s="5">
        <v>41</v>
      </c>
      <c r="H3262" s="5">
        <v>1796.6523</v>
      </c>
      <c r="I3262" s="6"/>
    </row>
    <row r="3263" spans="1:9" x14ac:dyDescent="0.15">
      <c r="B3263" s="4">
        <v>78</v>
      </c>
      <c r="C3263" s="5">
        <v>217170</v>
      </c>
      <c r="D3263" s="5">
        <v>7239</v>
      </c>
      <c r="E3263" s="5">
        <v>4183</v>
      </c>
      <c r="F3263" s="5">
        <v>9975</v>
      </c>
      <c r="G3263" s="5">
        <v>30</v>
      </c>
      <c r="H3263" s="5">
        <v>1467.1643999999999</v>
      </c>
      <c r="I3263" s="6"/>
    </row>
    <row r="3264" spans="1:9" x14ac:dyDescent="0.15">
      <c r="A3264" s="13"/>
      <c r="B3264" s="4">
        <v>79</v>
      </c>
      <c r="C3264" s="5">
        <v>278295</v>
      </c>
      <c r="D3264" s="5">
        <v>8433</v>
      </c>
      <c r="E3264" s="5">
        <v>5847</v>
      </c>
      <c r="F3264" s="5">
        <v>11895</v>
      </c>
      <c r="G3264" s="5">
        <v>33</v>
      </c>
      <c r="H3264" s="5">
        <v>1705.4912999999999</v>
      </c>
      <c r="I3264" s="6"/>
    </row>
    <row r="3265" spans="1:9" x14ac:dyDescent="0.15">
      <c r="A3265" s="5"/>
      <c r="B3265" s="4">
        <v>80</v>
      </c>
      <c r="C3265" s="5">
        <v>497712</v>
      </c>
      <c r="D3265" s="10">
        <v>10369</v>
      </c>
      <c r="E3265" s="5">
        <v>6423</v>
      </c>
      <c r="F3265" s="5">
        <v>17143</v>
      </c>
      <c r="G3265" s="5">
        <v>48</v>
      </c>
      <c r="H3265" s="5">
        <v>2872.3955000000001</v>
      </c>
      <c r="I3265" s="6"/>
    </row>
    <row r="3266" spans="1:9" x14ac:dyDescent="0.15">
      <c r="A3266" s="5"/>
      <c r="B3266" s="4">
        <v>81</v>
      </c>
      <c r="C3266" s="5">
        <v>349395</v>
      </c>
      <c r="D3266" s="5">
        <v>9443</v>
      </c>
      <c r="E3266" s="5">
        <v>6391</v>
      </c>
      <c r="F3266" s="5">
        <v>12631</v>
      </c>
      <c r="G3266" s="5">
        <v>37</v>
      </c>
      <c r="H3266" s="5">
        <v>1678.9304</v>
      </c>
      <c r="I3266" s="6"/>
    </row>
    <row r="3267" spans="1:9" x14ac:dyDescent="0.15">
      <c r="B3267" s="4">
        <v>82</v>
      </c>
      <c r="C3267" s="5">
        <v>248878</v>
      </c>
      <c r="D3267" s="5">
        <v>7319</v>
      </c>
      <c r="E3267" s="5">
        <v>4439</v>
      </c>
      <c r="F3267" s="5">
        <v>9879</v>
      </c>
      <c r="G3267" s="5">
        <v>34</v>
      </c>
      <c r="H3267" s="5">
        <v>1459.0525</v>
      </c>
      <c r="I3267" s="6"/>
    </row>
    <row r="3268" spans="1:9" x14ac:dyDescent="0.15">
      <c r="B3268" s="4">
        <v>83</v>
      </c>
      <c r="C3268" s="5">
        <v>304407</v>
      </c>
      <c r="D3268" s="5">
        <v>9224</v>
      </c>
      <c r="E3268" s="5">
        <v>5975</v>
      </c>
      <c r="F3268" s="5">
        <v>13719</v>
      </c>
      <c r="G3268" s="5">
        <v>33</v>
      </c>
      <c r="H3268" s="5">
        <v>2007.4275</v>
      </c>
      <c r="I3268" s="6"/>
    </row>
    <row r="3269" spans="1:9" x14ac:dyDescent="0.15">
      <c r="B3269" s="4">
        <v>84</v>
      </c>
      <c r="C3269" s="5">
        <v>84034</v>
      </c>
      <c r="D3269" s="5">
        <v>6002</v>
      </c>
      <c r="E3269" s="5">
        <v>4343</v>
      </c>
      <c r="F3269" s="5">
        <v>7255</v>
      </c>
      <c r="G3269" s="5">
        <v>14</v>
      </c>
      <c r="H3269" s="5">
        <v>793.80830000000003</v>
      </c>
      <c r="I3269" s="6"/>
    </row>
    <row r="3270" spans="1:9" x14ac:dyDescent="0.15">
      <c r="B3270" s="4">
        <v>85</v>
      </c>
      <c r="C3270" s="5">
        <v>291644</v>
      </c>
      <c r="D3270" s="5">
        <v>8101</v>
      </c>
      <c r="E3270" s="5">
        <v>4855</v>
      </c>
      <c r="F3270" s="5">
        <v>11511</v>
      </c>
      <c r="G3270" s="5">
        <v>36</v>
      </c>
      <c r="H3270" s="5">
        <v>1560.3109999999999</v>
      </c>
      <c r="I3270" s="6"/>
    </row>
    <row r="3271" spans="1:9" x14ac:dyDescent="0.15">
      <c r="B3271" s="4">
        <v>86</v>
      </c>
      <c r="C3271" s="5">
        <v>329322</v>
      </c>
      <c r="D3271" s="5">
        <v>8666</v>
      </c>
      <c r="E3271" s="5">
        <v>5463</v>
      </c>
      <c r="F3271" s="5">
        <v>12631</v>
      </c>
      <c r="G3271" s="5">
        <v>38</v>
      </c>
      <c r="H3271" s="5">
        <v>2149.3928000000001</v>
      </c>
      <c r="I3271" s="6"/>
    </row>
    <row r="3272" spans="1:9" x14ac:dyDescent="0.15">
      <c r="B3272" s="4">
        <v>87</v>
      </c>
      <c r="C3272" s="5">
        <v>415988</v>
      </c>
      <c r="D3272" s="7">
        <v>9454</v>
      </c>
      <c r="E3272" s="5">
        <v>5367</v>
      </c>
      <c r="F3272" s="5">
        <v>14551</v>
      </c>
      <c r="G3272" s="5">
        <v>44</v>
      </c>
      <c r="H3272" s="5">
        <v>2553.2222000000002</v>
      </c>
      <c r="I3272" s="6"/>
    </row>
    <row r="3273" spans="1:9" x14ac:dyDescent="0.15">
      <c r="B3273" s="4">
        <v>88</v>
      </c>
      <c r="C3273" s="5">
        <v>287781</v>
      </c>
      <c r="D3273" s="5">
        <v>8222</v>
      </c>
      <c r="E3273" s="5">
        <v>5975</v>
      </c>
      <c r="F3273" s="5">
        <v>11095</v>
      </c>
      <c r="G3273" s="5">
        <v>35</v>
      </c>
      <c r="H3273" s="5">
        <v>1692.4639</v>
      </c>
      <c r="I3273" s="6"/>
    </row>
    <row r="3274" spans="1:9" x14ac:dyDescent="0.15">
      <c r="B3274" s="4">
        <v>89</v>
      </c>
      <c r="C3274" s="5">
        <v>461931</v>
      </c>
      <c r="D3274" s="5">
        <v>10265</v>
      </c>
      <c r="E3274" s="5">
        <v>5495</v>
      </c>
      <c r="F3274" s="5">
        <v>17111</v>
      </c>
      <c r="G3274" s="5">
        <v>45</v>
      </c>
      <c r="H3274" s="5">
        <v>2849.8816000000002</v>
      </c>
      <c r="I3274" s="6"/>
    </row>
    <row r="3275" spans="1:9" x14ac:dyDescent="0.15">
      <c r="B3275" s="4">
        <v>90</v>
      </c>
      <c r="C3275" s="5">
        <v>74795</v>
      </c>
      <c r="D3275" s="5">
        <v>5753</v>
      </c>
      <c r="E3275" s="5">
        <v>4695</v>
      </c>
      <c r="F3275" s="5">
        <v>7095</v>
      </c>
      <c r="G3275" s="5">
        <v>13</v>
      </c>
      <c r="H3275" s="5">
        <v>631.60670000000005</v>
      </c>
      <c r="I3275" s="6"/>
    </row>
    <row r="3276" spans="1:9" x14ac:dyDescent="0.15">
      <c r="B3276" s="4">
        <v>91</v>
      </c>
      <c r="C3276" s="5">
        <v>167624</v>
      </c>
      <c r="D3276" s="5">
        <v>6984</v>
      </c>
      <c r="E3276" s="5">
        <v>5335</v>
      </c>
      <c r="F3276" s="5">
        <v>9463</v>
      </c>
      <c r="G3276" s="5">
        <v>24</v>
      </c>
      <c r="H3276" s="5">
        <v>1097.0862999999999</v>
      </c>
      <c r="I3276" s="6"/>
    </row>
    <row r="3277" spans="1:9" x14ac:dyDescent="0.15">
      <c r="B3277" s="4">
        <v>92</v>
      </c>
      <c r="C3277" s="5">
        <v>262345</v>
      </c>
      <c r="D3277" s="5">
        <v>8462</v>
      </c>
      <c r="E3277" s="5">
        <v>6103</v>
      </c>
      <c r="F3277" s="5">
        <v>11575</v>
      </c>
      <c r="G3277" s="5">
        <v>31</v>
      </c>
      <c r="H3277" s="5">
        <v>1410.8326</v>
      </c>
      <c r="I3277" s="6"/>
    </row>
    <row r="3278" spans="1:9" x14ac:dyDescent="0.15">
      <c r="B3278" s="4">
        <v>93</v>
      </c>
      <c r="C3278" s="5">
        <v>315050</v>
      </c>
      <c r="D3278" s="5">
        <v>8290</v>
      </c>
      <c r="E3278" s="5">
        <v>5431</v>
      </c>
      <c r="F3278" s="5">
        <v>11383</v>
      </c>
      <c r="G3278" s="5">
        <v>38</v>
      </c>
      <c r="H3278" s="5">
        <v>1778.0526</v>
      </c>
      <c r="I3278" s="6"/>
    </row>
    <row r="3279" spans="1:9" x14ac:dyDescent="0.15">
      <c r="B3279" s="4">
        <v>94</v>
      </c>
      <c r="C3279" s="5">
        <v>152228</v>
      </c>
      <c r="D3279" s="5">
        <v>5436</v>
      </c>
      <c r="E3279" s="5">
        <v>3799</v>
      </c>
      <c r="F3279" s="5">
        <v>7415</v>
      </c>
      <c r="G3279" s="5">
        <v>28</v>
      </c>
      <c r="H3279" s="5">
        <v>1038.1268</v>
      </c>
      <c r="I3279" s="6"/>
    </row>
    <row r="3280" spans="1:9" x14ac:dyDescent="0.15">
      <c r="B3280" s="4">
        <v>95</v>
      </c>
      <c r="C3280" s="5">
        <v>196639</v>
      </c>
      <c r="D3280" s="5">
        <v>7865</v>
      </c>
      <c r="E3280" s="5">
        <v>6551</v>
      </c>
      <c r="F3280" s="5">
        <v>9623</v>
      </c>
      <c r="G3280" s="5">
        <v>25</v>
      </c>
      <c r="H3280" s="5">
        <v>901.88184000000001</v>
      </c>
      <c r="I3280" s="6"/>
    </row>
    <row r="3281" spans="2:9" x14ac:dyDescent="0.15">
      <c r="B3281" s="4">
        <v>96</v>
      </c>
      <c r="C3281" s="5">
        <v>204438</v>
      </c>
      <c r="D3281" s="5">
        <v>7863</v>
      </c>
      <c r="E3281" s="5">
        <v>6103</v>
      </c>
      <c r="F3281" s="5">
        <v>9495</v>
      </c>
      <c r="G3281" s="5">
        <v>26</v>
      </c>
      <c r="H3281" s="5">
        <v>957.82153000000005</v>
      </c>
      <c r="I3281" s="6"/>
    </row>
    <row r="3282" spans="2:9" x14ac:dyDescent="0.15">
      <c r="B3282" s="4">
        <v>97</v>
      </c>
      <c r="C3282" s="5">
        <v>240567</v>
      </c>
      <c r="D3282" s="5">
        <v>7289</v>
      </c>
      <c r="E3282" s="5">
        <v>5303</v>
      </c>
      <c r="F3282" s="5">
        <v>10263</v>
      </c>
      <c r="G3282" s="5">
        <v>33</v>
      </c>
      <c r="H3282" s="5">
        <v>1444.5568000000001</v>
      </c>
      <c r="I3282" s="6"/>
    </row>
    <row r="3283" spans="2:9" x14ac:dyDescent="0.15">
      <c r="B3283" s="4">
        <v>98</v>
      </c>
      <c r="C3283" s="5">
        <v>738376</v>
      </c>
      <c r="D3283" s="5">
        <v>13185</v>
      </c>
      <c r="E3283" s="5">
        <v>6903</v>
      </c>
      <c r="F3283" s="5">
        <v>22487</v>
      </c>
      <c r="G3283" s="5">
        <v>56</v>
      </c>
      <c r="H3283" s="5">
        <v>4364.9834000000001</v>
      </c>
      <c r="I3283" s="6"/>
    </row>
    <row r="3284" spans="2:9" x14ac:dyDescent="0.15">
      <c r="B3284" s="4">
        <v>99</v>
      </c>
      <c r="C3284" s="5">
        <v>601667</v>
      </c>
      <c r="D3284" s="5">
        <v>11352</v>
      </c>
      <c r="E3284" s="5">
        <v>5079</v>
      </c>
      <c r="F3284" s="5">
        <v>18743</v>
      </c>
      <c r="G3284" s="5">
        <v>53</v>
      </c>
      <c r="H3284" s="5">
        <v>3708.1729</v>
      </c>
      <c r="I3284" s="6"/>
    </row>
    <row r="3285" spans="2:9" x14ac:dyDescent="0.15">
      <c r="B3285" s="4">
        <v>100</v>
      </c>
      <c r="C3285" s="5">
        <v>327626</v>
      </c>
      <c r="D3285" s="5">
        <v>8621</v>
      </c>
      <c r="E3285" s="5">
        <v>5015</v>
      </c>
      <c r="F3285" s="5">
        <v>13687</v>
      </c>
      <c r="G3285" s="5">
        <v>38</v>
      </c>
      <c r="H3285" s="5">
        <v>2457.7287999999999</v>
      </c>
      <c r="I3285" s="6"/>
    </row>
    <row r="3286" spans="2:9" x14ac:dyDescent="0.15">
      <c r="B3286" s="4">
        <v>101</v>
      </c>
      <c r="C3286" s="5">
        <v>90288</v>
      </c>
      <c r="D3286" s="5">
        <v>5643</v>
      </c>
      <c r="E3286" s="5">
        <v>4663</v>
      </c>
      <c r="F3286" s="5">
        <v>6487</v>
      </c>
      <c r="G3286" s="5">
        <v>16</v>
      </c>
      <c r="H3286" s="5">
        <v>569.54909999999995</v>
      </c>
      <c r="I3286" s="6"/>
    </row>
    <row r="3287" spans="2:9" x14ac:dyDescent="0.15">
      <c r="B3287" s="4">
        <v>102</v>
      </c>
      <c r="C3287" s="5">
        <v>266282</v>
      </c>
      <c r="D3287" s="5">
        <v>7007</v>
      </c>
      <c r="E3287" s="5">
        <v>3831</v>
      </c>
      <c r="F3287" s="5">
        <v>11479</v>
      </c>
      <c r="G3287" s="5">
        <v>38</v>
      </c>
      <c r="H3287" s="5">
        <v>2013.6812</v>
      </c>
      <c r="I3287" s="6"/>
    </row>
    <row r="3288" spans="2:9" x14ac:dyDescent="0.15">
      <c r="B3288" s="4">
        <v>103</v>
      </c>
      <c r="C3288" s="5">
        <v>418960</v>
      </c>
      <c r="D3288" s="5">
        <v>8728</v>
      </c>
      <c r="E3288" s="5">
        <v>4919</v>
      </c>
      <c r="F3288" s="5">
        <v>14647</v>
      </c>
      <c r="G3288" s="5">
        <v>48</v>
      </c>
      <c r="H3288" s="5">
        <v>2682.9045000000001</v>
      </c>
      <c r="I3288" s="6"/>
    </row>
    <row r="3289" spans="2:9" x14ac:dyDescent="0.15">
      <c r="B3289" s="4">
        <v>104</v>
      </c>
      <c r="C3289" s="5">
        <v>104030</v>
      </c>
      <c r="D3289" s="5">
        <v>5779</v>
      </c>
      <c r="E3289" s="5">
        <v>4439</v>
      </c>
      <c r="F3289" s="5">
        <v>7191</v>
      </c>
      <c r="G3289" s="5">
        <v>18</v>
      </c>
      <c r="H3289" s="5">
        <v>820.25305000000003</v>
      </c>
      <c r="I3289" s="6"/>
    </row>
    <row r="3290" spans="2:9" x14ac:dyDescent="0.15">
      <c r="B3290" s="4">
        <v>105</v>
      </c>
      <c r="C3290" s="5">
        <v>277934</v>
      </c>
      <c r="D3290" s="5">
        <v>8174</v>
      </c>
      <c r="E3290" s="5">
        <v>5527</v>
      </c>
      <c r="F3290" s="5">
        <v>12407</v>
      </c>
      <c r="G3290" s="5">
        <v>34</v>
      </c>
      <c r="H3290" s="5">
        <v>1656.08</v>
      </c>
      <c r="I3290" s="6"/>
    </row>
    <row r="3291" spans="2:9" x14ac:dyDescent="0.15">
      <c r="B3291" s="4">
        <v>106</v>
      </c>
      <c r="C3291" s="5">
        <v>196662</v>
      </c>
      <c r="D3291" s="5">
        <v>7563</v>
      </c>
      <c r="E3291" s="5">
        <v>5367</v>
      </c>
      <c r="F3291" s="5">
        <v>10135</v>
      </c>
      <c r="G3291" s="5">
        <v>26</v>
      </c>
      <c r="H3291" s="5">
        <v>1089.0518999999999</v>
      </c>
      <c r="I3291" s="6"/>
    </row>
    <row r="3292" spans="2:9" x14ac:dyDescent="0.15">
      <c r="B3292" s="4">
        <v>107</v>
      </c>
      <c r="C3292" s="5">
        <v>86164</v>
      </c>
      <c r="D3292" s="5">
        <v>7180</v>
      </c>
      <c r="E3292" s="5">
        <v>6135</v>
      </c>
      <c r="F3292" s="5">
        <v>8087</v>
      </c>
      <c r="G3292" s="5">
        <v>12</v>
      </c>
      <c r="H3292" s="5">
        <v>660.51964999999996</v>
      </c>
      <c r="I3292" s="6"/>
    </row>
    <row r="3293" spans="2:9" x14ac:dyDescent="0.15">
      <c r="B3293" s="4">
        <v>108</v>
      </c>
      <c r="C3293" s="5">
        <v>281102</v>
      </c>
      <c r="D3293" s="5">
        <v>8267</v>
      </c>
      <c r="E3293" s="5">
        <v>5335</v>
      </c>
      <c r="F3293" s="5">
        <v>12407</v>
      </c>
      <c r="G3293" s="5">
        <v>34</v>
      </c>
      <c r="H3293" s="5">
        <v>1835.2511</v>
      </c>
      <c r="I3293" s="6"/>
    </row>
    <row r="3294" spans="2:9" x14ac:dyDescent="0.15">
      <c r="B3294" s="4">
        <v>109</v>
      </c>
      <c r="C3294" s="5">
        <v>371270</v>
      </c>
      <c r="D3294" s="5">
        <v>8839</v>
      </c>
      <c r="E3294" s="5">
        <v>4919</v>
      </c>
      <c r="F3294" s="5">
        <v>14487</v>
      </c>
      <c r="G3294" s="5">
        <v>42</v>
      </c>
      <c r="H3294" s="5">
        <v>2581.4054999999998</v>
      </c>
      <c r="I3294" s="6"/>
    </row>
    <row r="3295" spans="2:9" x14ac:dyDescent="0.15">
      <c r="B3295" s="4">
        <v>110</v>
      </c>
      <c r="C3295" s="5">
        <v>217997</v>
      </c>
      <c r="D3295" s="5">
        <v>8073</v>
      </c>
      <c r="E3295" s="5">
        <v>6295</v>
      </c>
      <c r="F3295" s="5">
        <v>10359</v>
      </c>
      <c r="G3295" s="5">
        <v>27</v>
      </c>
      <c r="H3295" s="5">
        <v>1231.3290999999999</v>
      </c>
      <c r="I3295" s="6"/>
    </row>
    <row r="3296" spans="2:9" x14ac:dyDescent="0.15">
      <c r="B3296" s="4">
        <v>111</v>
      </c>
      <c r="C3296" s="5">
        <v>220923</v>
      </c>
      <c r="D3296" s="5">
        <v>7618</v>
      </c>
      <c r="E3296" s="5">
        <v>5335</v>
      </c>
      <c r="F3296" s="5">
        <v>11031</v>
      </c>
      <c r="G3296" s="5">
        <v>29</v>
      </c>
      <c r="H3296" s="5">
        <v>1554.0197000000001</v>
      </c>
      <c r="I3296" s="6"/>
    </row>
    <row r="3297" spans="1:9" x14ac:dyDescent="0.15">
      <c r="B3297" s="4">
        <v>112</v>
      </c>
      <c r="C3297" s="5">
        <v>103769</v>
      </c>
      <c r="D3297" s="5">
        <v>6917</v>
      </c>
      <c r="E3297" s="5">
        <v>5623</v>
      </c>
      <c r="F3297" s="5">
        <v>8343</v>
      </c>
      <c r="G3297" s="5">
        <v>15</v>
      </c>
      <c r="H3297" s="5">
        <v>722.64890000000003</v>
      </c>
      <c r="I3297" s="6"/>
    </row>
    <row r="3298" spans="1:9" x14ac:dyDescent="0.15">
      <c r="B3298" s="4">
        <v>113</v>
      </c>
      <c r="C3298" s="5">
        <v>317711</v>
      </c>
      <c r="D3298" s="5">
        <v>7749</v>
      </c>
      <c r="E3298" s="5">
        <v>4023</v>
      </c>
      <c r="F3298" s="5">
        <v>12343</v>
      </c>
      <c r="G3298" s="5">
        <v>41</v>
      </c>
      <c r="H3298" s="5">
        <v>2360.0839999999998</v>
      </c>
      <c r="I3298" s="6"/>
    </row>
    <row r="3299" spans="1:9" x14ac:dyDescent="0.15">
      <c r="B3299" s="4">
        <v>114</v>
      </c>
      <c r="C3299" s="5">
        <v>313853</v>
      </c>
      <c r="D3299" s="5">
        <v>7298</v>
      </c>
      <c r="E3299" s="5">
        <v>4407</v>
      </c>
      <c r="F3299" s="5">
        <v>11735</v>
      </c>
      <c r="G3299" s="5">
        <v>43</v>
      </c>
      <c r="H3299" s="5">
        <v>1846.1221</v>
      </c>
      <c r="I3299" s="6"/>
    </row>
    <row r="3300" spans="1:9" x14ac:dyDescent="0.15">
      <c r="A3300" s="6"/>
      <c r="B3300" s="4">
        <v>115</v>
      </c>
      <c r="C3300" s="5">
        <v>100898</v>
      </c>
      <c r="D3300" s="5">
        <v>7207</v>
      </c>
      <c r="E3300" s="5">
        <v>5463</v>
      </c>
      <c r="F3300" s="5">
        <v>8343</v>
      </c>
      <c r="G3300" s="5">
        <v>14</v>
      </c>
      <c r="H3300" s="5">
        <v>738.80399999999997</v>
      </c>
      <c r="I3300" s="6"/>
    </row>
    <row r="3301" spans="1:9" x14ac:dyDescent="0.15">
      <c r="A3301" s="11"/>
      <c r="B3301" s="4">
        <v>116</v>
      </c>
      <c r="C3301" s="5">
        <v>340395</v>
      </c>
      <c r="D3301" s="5">
        <v>7564</v>
      </c>
      <c r="E3301" s="5">
        <v>4695</v>
      </c>
      <c r="F3301" s="5">
        <v>11607</v>
      </c>
      <c r="G3301" s="5">
        <v>45</v>
      </c>
      <c r="H3301" s="5">
        <v>1975.6189999999999</v>
      </c>
      <c r="I3301" s="6"/>
    </row>
    <row r="3302" spans="1:9" x14ac:dyDescent="0.15">
      <c r="B3302" s="4">
        <v>117</v>
      </c>
      <c r="C3302" s="5">
        <v>272229</v>
      </c>
      <c r="D3302" s="5">
        <v>7777</v>
      </c>
      <c r="E3302" s="5">
        <v>4855</v>
      </c>
      <c r="F3302" s="5">
        <v>11223</v>
      </c>
      <c r="G3302" s="5">
        <v>35</v>
      </c>
      <c r="H3302" s="5">
        <v>1865.2253000000001</v>
      </c>
      <c r="I3302" s="6"/>
    </row>
    <row r="3303" spans="1:9" x14ac:dyDescent="0.15">
      <c r="B3303" s="4">
        <v>118</v>
      </c>
      <c r="C3303" s="5">
        <v>460857</v>
      </c>
      <c r="D3303" s="5">
        <v>9805</v>
      </c>
      <c r="E3303" s="5">
        <v>5687</v>
      </c>
      <c r="F3303" s="5">
        <v>15383</v>
      </c>
      <c r="G3303" s="5">
        <v>47</v>
      </c>
      <c r="H3303" s="5">
        <v>2819.317</v>
      </c>
      <c r="I3303" s="6"/>
    </row>
    <row r="3304" spans="1:9" x14ac:dyDescent="0.15">
      <c r="B3304" s="4">
        <v>119</v>
      </c>
      <c r="C3304" s="5">
        <v>370745</v>
      </c>
      <c r="D3304" s="5">
        <v>7888</v>
      </c>
      <c r="E3304" s="5">
        <v>4599</v>
      </c>
      <c r="F3304" s="5">
        <v>11671</v>
      </c>
      <c r="G3304" s="5">
        <v>47</v>
      </c>
      <c r="H3304" s="5">
        <v>1847.2949000000001</v>
      </c>
      <c r="I3304" s="6"/>
    </row>
    <row r="3305" spans="1:9" x14ac:dyDescent="0.15">
      <c r="B3305" s="4">
        <v>120</v>
      </c>
      <c r="C3305" s="5">
        <v>213810</v>
      </c>
      <c r="D3305" s="5">
        <v>7127</v>
      </c>
      <c r="E3305" s="5">
        <v>4727</v>
      </c>
      <c r="F3305" s="5">
        <v>9495</v>
      </c>
      <c r="G3305" s="5">
        <v>30</v>
      </c>
      <c r="H3305" s="5">
        <v>1166.5592999999999</v>
      </c>
      <c r="I3305" s="6"/>
    </row>
    <row r="3306" spans="1:9" x14ac:dyDescent="0.15">
      <c r="B3306" s="4">
        <v>121</v>
      </c>
      <c r="C3306" s="5">
        <v>454873</v>
      </c>
      <c r="D3306" s="5">
        <v>9678</v>
      </c>
      <c r="E3306" s="5">
        <v>5655</v>
      </c>
      <c r="F3306" s="5">
        <v>14871</v>
      </c>
      <c r="G3306" s="5">
        <v>47</v>
      </c>
      <c r="H3306" s="5">
        <v>2531.7195000000002</v>
      </c>
      <c r="I3306" s="6"/>
    </row>
    <row r="3307" spans="1:9" x14ac:dyDescent="0.15">
      <c r="B3307" s="4">
        <v>122</v>
      </c>
      <c r="C3307" s="5">
        <v>229746</v>
      </c>
      <c r="D3307" s="5">
        <v>7658</v>
      </c>
      <c r="E3307" s="5">
        <v>5687</v>
      </c>
      <c r="F3307" s="5">
        <v>10295</v>
      </c>
      <c r="G3307" s="5">
        <v>30</v>
      </c>
      <c r="H3307" s="5">
        <v>1411.3462999999999</v>
      </c>
      <c r="I3307" s="6"/>
    </row>
    <row r="3308" spans="1:9" x14ac:dyDescent="0.15">
      <c r="B3308" s="4">
        <v>123</v>
      </c>
      <c r="C3308" s="5">
        <v>342754</v>
      </c>
      <c r="D3308" s="5">
        <v>7451</v>
      </c>
      <c r="E3308" s="5">
        <v>4087</v>
      </c>
      <c r="F3308" s="5">
        <v>11799</v>
      </c>
      <c r="G3308" s="5">
        <v>46</v>
      </c>
      <c r="H3308" s="5">
        <v>2065.2892999999999</v>
      </c>
      <c r="I3308" s="6"/>
    </row>
    <row r="3309" spans="1:9" x14ac:dyDescent="0.15">
      <c r="B3309" s="4">
        <v>124</v>
      </c>
      <c r="C3309" s="5">
        <v>203259</v>
      </c>
      <c r="D3309" s="5">
        <v>7008</v>
      </c>
      <c r="E3309" s="5">
        <v>5431</v>
      </c>
      <c r="F3309" s="5">
        <v>8471</v>
      </c>
      <c r="G3309" s="5">
        <v>29</v>
      </c>
      <c r="H3309" s="5">
        <v>859.76160000000004</v>
      </c>
      <c r="I3309" s="6"/>
    </row>
    <row r="3310" spans="1:9" x14ac:dyDescent="0.15">
      <c r="B3310" s="4">
        <v>125</v>
      </c>
      <c r="C3310" s="5">
        <v>213526</v>
      </c>
      <c r="D3310" s="5">
        <v>8212</v>
      </c>
      <c r="E3310" s="5">
        <v>6263</v>
      </c>
      <c r="F3310" s="5">
        <v>11031</v>
      </c>
      <c r="G3310" s="5">
        <v>26</v>
      </c>
      <c r="H3310" s="5">
        <v>1376.0718999999999</v>
      </c>
      <c r="I3310" s="6"/>
    </row>
    <row r="3311" spans="1:9" x14ac:dyDescent="0.15">
      <c r="B3311" s="4">
        <v>126</v>
      </c>
      <c r="C3311" s="5">
        <v>327878</v>
      </c>
      <c r="D3311" s="5">
        <v>7806</v>
      </c>
      <c r="E3311" s="5">
        <v>4055</v>
      </c>
      <c r="F3311" s="5">
        <v>12439</v>
      </c>
      <c r="G3311" s="5">
        <v>42</v>
      </c>
      <c r="H3311" s="5">
        <v>2337.8200000000002</v>
      </c>
      <c r="I3311" s="6"/>
    </row>
    <row r="3312" spans="1:9" x14ac:dyDescent="0.15">
      <c r="B3312" s="4">
        <v>127</v>
      </c>
      <c r="C3312" s="5">
        <v>249934</v>
      </c>
      <c r="D3312" s="5">
        <v>7351</v>
      </c>
      <c r="E3312" s="5">
        <v>4407</v>
      </c>
      <c r="F3312" s="5">
        <v>10551</v>
      </c>
      <c r="G3312" s="5">
        <v>34</v>
      </c>
      <c r="H3312" s="5">
        <v>1532.4403</v>
      </c>
      <c r="I3312" s="6"/>
    </row>
    <row r="3313" spans="2:9" x14ac:dyDescent="0.15">
      <c r="B3313" s="4">
        <v>128</v>
      </c>
      <c r="C3313" s="5">
        <v>129292</v>
      </c>
      <c r="D3313" s="5">
        <v>6464</v>
      </c>
      <c r="E3313" s="5">
        <v>5143</v>
      </c>
      <c r="F3313" s="5">
        <v>7927</v>
      </c>
      <c r="G3313" s="5">
        <v>20</v>
      </c>
      <c r="H3313" s="5">
        <v>833.88310000000001</v>
      </c>
      <c r="I3313" s="6"/>
    </row>
    <row r="3314" spans="2:9" x14ac:dyDescent="0.15">
      <c r="B3314" s="4">
        <v>129</v>
      </c>
      <c r="C3314" s="5">
        <v>273400</v>
      </c>
      <c r="D3314" s="5">
        <v>6835</v>
      </c>
      <c r="E3314" s="5">
        <v>4055</v>
      </c>
      <c r="F3314" s="5">
        <v>10999</v>
      </c>
      <c r="G3314" s="5">
        <v>40</v>
      </c>
      <c r="H3314" s="5">
        <v>1963.5028</v>
      </c>
      <c r="I3314" s="6"/>
    </row>
    <row r="3315" spans="2:9" x14ac:dyDescent="0.15">
      <c r="B3315" s="4">
        <v>130</v>
      </c>
      <c r="C3315" s="5">
        <v>204343</v>
      </c>
      <c r="D3315" s="5">
        <v>6192</v>
      </c>
      <c r="E3315" s="5">
        <v>3735</v>
      </c>
      <c r="F3315" s="5">
        <v>8887</v>
      </c>
      <c r="G3315" s="5">
        <v>33</v>
      </c>
      <c r="H3315" s="5">
        <v>1455.4668999999999</v>
      </c>
      <c r="I3315" s="6"/>
    </row>
    <row r="3316" spans="2:9" x14ac:dyDescent="0.15">
      <c r="B3316" s="4">
        <v>131</v>
      </c>
      <c r="C3316" s="5">
        <v>72852</v>
      </c>
      <c r="D3316" s="5">
        <v>6071</v>
      </c>
      <c r="E3316" s="5">
        <v>5047</v>
      </c>
      <c r="F3316" s="5">
        <v>6711</v>
      </c>
      <c r="G3316" s="5">
        <v>12</v>
      </c>
      <c r="H3316" s="5">
        <v>527.40459999999996</v>
      </c>
      <c r="I3316" s="6"/>
    </row>
    <row r="3317" spans="2:9" x14ac:dyDescent="0.15">
      <c r="B3317" s="4">
        <v>132</v>
      </c>
      <c r="C3317" s="5">
        <v>304225</v>
      </c>
      <c r="D3317" s="5">
        <v>7800</v>
      </c>
      <c r="E3317" s="5">
        <v>3959</v>
      </c>
      <c r="F3317" s="5">
        <v>13367</v>
      </c>
      <c r="G3317" s="5">
        <v>39</v>
      </c>
      <c r="H3317" s="5">
        <v>2467.6714000000002</v>
      </c>
      <c r="I3317" s="6"/>
    </row>
    <row r="3318" spans="2:9" x14ac:dyDescent="0.15">
      <c r="B3318" s="4">
        <v>133</v>
      </c>
      <c r="C3318" s="5">
        <v>65300</v>
      </c>
      <c r="D3318" s="5">
        <v>5441</v>
      </c>
      <c r="E3318" s="5">
        <v>4983</v>
      </c>
      <c r="F3318" s="5">
        <v>6391</v>
      </c>
      <c r="G3318" s="5">
        <v>12</v>
      </c>
      <c r="H3318" s="5">
        <v>476.46426000000002</v>
      </c>
      <c r="I3318" s="6"/>
    </row>
    <row r="3319" spans="2:9" x14ac:dyDescent="0.15">
      <c r="B3319" s="4">
        <v>134</v>
      </c>
      <c r="C3319" s="5">
        <v>150477</v>
      </c>
      <c r="D3319" s="5">
        <v>5573</v>
      </c>
      <c r="E3319" s="5">
        <v>4151</v>
      </c>
      <c r="F3319" s="5">
        <v>6999</v>
      </c>
      <c r="G3319" s="5">
        <v>27</v>
      </c>
      <c r="H3319" s="5">
        <v>870.73540000000003</v>
      </c>
      <c r="I3319" s="6"/>
    </row>
    <row r="3320" spans="2:9" x14ac:dyDescent="0.15">
      <c r="B3320" s="4">
        <v>135</v>
      </c>
      <c r="C3320" s="5">
        <v>181165</v>
      </c>
      <c r="D3320" s="5">
        <v>6709</v>
      </c>
      <c r="E3320" s="5">
        <v>4215</v>
      </c>
      <c r="F3320" s="5">
        <v>9207</v>
      </c>
      <c r="G3320" s="5">
        <v>27</v>
      </c>
      <c r="H3320" s="5">
        <v>1354.6098999999999</v>
      </c>
      <c r="I3320" s="6"/>
    </row>
    <row r="3321" spans="2:9" x14ac:dyDescent="0.15">
      <c r="B3321" s="4">
        <v>136</v>
      </c>
      <c r="C3321" s="5">
        <v>116872</v>
      </c>
      <c r="D3321" s="5">
        <v>4869</v>
      </c>
      <c r="E3321" s="5">
        <v>3063</v>
      </c>
      <c r="F3321" s="5">
        <v>7127</v>
      </c>
      <c r="G3321" s="5">
        <v>24</v>
      </c>
      <c r="H3321" s="5">
        <v>976.55224999999996</v>
      </c>
      <c r="I3321" s="6"/>
    </row>
    <row r="3322" spans="2:9" x14ac:dyDescent="0.15">
      <c r="B3322" s="4">
        <v>137</v>
      </c>
      <c r="C3322" s="5">
        <v>203232</v>
      </c>
      <c r="D3322" s="5">
        <v>6351</v>
      </c>
      <c r="E3322" s="5">
        <v>3799</v>
      </c>
      <c r="F3322" s="5">
        <v>8503</v>
      </c>
      <c r="G3322" s="5">
        <v>32</v>
      </c>
      <c r="H3322" s="5">
        <v>1235.2433000000001</v>
      </c>
      <c r="I3322" s="6"/>
    </row>
    <row r="3323" spans="2:9" x14ac:dyDescent="0.15">
      <c r="B3323" s="4">
        <v>138</v>
      </c>
      <c r="C3323" s="5">
        <v>263887</v>
      </c>
      <c r="D3323" s="5">
        <v>6436</v>
      </c>
      <c r="E3323" s="5">
        <v>3255</v>
      </c>
      <c r="F3323" s="5">
        <v>9847</v>
      </c>
      <c r="G3323" s="5">
        <v>41</v>
      </c>
      <c r="H3323" s="5">
        <v>1891.9684999999999</v>
      </c>
      <c r="I3323" s="6"/>
    </row>
    <row r="3324" spans="2:9" x14ac:dyDescent="0.15">
      <c r="B3324" s="4">
        <v>139</v>
      </c>
      <c r="C3324" s="5">
        <v>176100</v>
      </c>
      <c r="D3324" s="5">
        <v>6289</v>
      </c>
      <c r="E3324" s="5">
        <v>4279</v>
      </c>
      <c r="F3324" s="5">
        <v>9591</v>
      </c>
      <c r="G3324" s="5">
        <v>28</v>
      </c>
      <c r="H3324" s="5">
        <v>1529.1216999999999</v>
      </c>
      <c r="I3324" s="6"/>
    </row>
    <row r="3325" spans="2:9" x14ac:dyDescent="0.15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15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15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15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15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15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15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15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15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15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15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15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15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15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15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15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15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15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15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15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15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15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15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15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15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15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15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15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15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15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15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15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15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15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15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15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15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15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15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15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15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15">
      <c r="B3366" s="4">
        <v>181</v>
      </c>
      <c r="I3366" s="6"/>
    </row>
    <row r="3367" spans="1:10" x14ac:dyDescent="0.15">
      <c r="A3367" s="14" t="s">
        <v>10</v>
      </c>
      <c r="B3367" s="3">
        <v>139</v>
      </c>
      <c r="I3367" s="6"/>
    </row>
    <row r="3368" spans="1:10" x14ac:dyDescent="0.15">
      <c r="A3368" t="s">
        <v>67</v>
      </c>
      <c r="B3368" s="15"/>
      <c r="C3368" s="8">
        <f>AVERAGE(C3186:C3366)</f>
        <v>255420.48920863308</v>
      </c>
      <c r="D3368" s="8"/>
      <c r="E3368" s="8"/>
      <c r="F3368" s="8"/>
      <c r="G3368" s="8"/>
      <c r="H3368" s="8"/>
      <c r="I3368" s="9"/>
      <c r="J3368" s="17">
        <f>AVERAGE(D3186:D3366)</f>
        <v>7555</v>
      </c>
    </row>
    <row r="3369" spans="1:10" x14ac:dyDescent="0.15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15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15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15">
      <c r="B3372" s="4"/>
      <c r="C3372" s="16"/>
      <c r="D3372" s="16"/>
      <c r="E3372" s="16"/>
      <c r="F3372" s="16"/>
      <c r="G3372" s="16"/>
      <c r="H3372" s="16"/>
      <c r="I3372" s="18"/>
    </row>
    <row r="3373" spans="1:10" x14ac:dyDescent="0.15">
      <c r="A3373" s="6"/>
      <c r="B3373" s="16">
        <v>1</v>
      </c>
      <c r="C3373" s="16">
        <v>175142</v>
      </c>
      <c r="D3373" s="16">
        <v>7961</v>
      </c>
      <c r="E3373" s="16">
        <v>5929</v>
      </c>
      <c r="F3373" s="16">
        <v>9673</v>
      </c>
      <c r="G3373" s="16">
        <v>22</v>
      </c>
      <c r="H3373" s="16">
        <v>1057.8108</v>
      </c>
      <c r="I3373" s="18"/>
    </row>
    <row r="3374" spans="1:10" x14ac:dyDescent="0.15">
      <c r="A3374" s="6"/>
      <c r="B3374" s="16">
        <v>2</v>
      </c>
      <c r="C3374" s="16">
        <v>275758</v>
      </c>
      <c r="D3374" s="16">
        <v>9191</v>
      </c>
      <c r="E3374" s="16">
        <v>5769</v>
      </c>
      <c r="F3374" s="16">
        <v>12361</v>
      </c>
      <c r="G3374" s="16">
        <v>30</v>
      </c>
      <c r="H3374" s="16">
        <v>1499.4384</v>
      </c>
      <c r="I3374" s="18"/>
    </row>
    <row r="3375" spans="1:10" x14ac:dyDescent="0.15">
      <c r="A3375" s="6"/>
      <c r="B3375" s="16">
        <v>3</v>
      </c>
      <c r="C3375" s="16">
        <v>80510</v>
      </c>
      <c r="D3375" s="16">
        <v>5750</v>
      </c>
      <c r="E3375" s="16">
        <v>4201</v>
      </c>
      <c r="F3375" s="16">
        <v>6953</v>
      </c>
      <c r="G3375" s="16">
        <v>14</v>
      </c>
      <c r="H3375" s="16">
        <v>834.33685000000003</v>
      </c>
      <c r="I3375" s="18"/>
    </row>
    <row r="3376" spans="1:10" x14ac:dyDescent="0.15">
      <c r="A3376" s="6"/>
      <c r="B3376" s="16">
        <v>4</v>
      </c>
      <c r="C3376" s="16">
        <v>131262</v>
      </c>
      <c r="D3376" s="16">
        <v>9375</v>
      </c>
      <c r="E3376" s="16">
        <v>8169</v>
      </c>
      <c r="F3376" s="16">
        <v>10249</v>
      </c>
      <c r="G3376" s="16">
        <v>14</v>
      </c>
      <c r="H3376" s="16">
        <v>563.75824</v>
      </c>
      <c r="I3376" s="18"/>
    </row>
    <row r="3377" spans="1:9" x14ac:dyDescent="0.15">
      <c r="A3377" s="6"/>
      <c r="B3377" s="16">
        <v>5</v>
      </c>
      <c r="C3377" s="16">
        <v>302793</v>
      </c>
      <c r="D3377" s="16">
        <v>9175</v>
      </c>
      <c r="E3377" s="16">
        <v>6121</v>
      </c>
      <c r="F3377" s="16">
        <v>12681</v>
      </c>
      <c r="G3377" s="16">
        <v>33</v>
      </c>
      <c r="H3377" s="16">
        <v>1465.3566000000001</v>
      </c>
      <c r="I3377" s="18"/>
    </row>
    <row r="3378" spans="1:9" x14ac:dyDescent="0.15">
      <c r="A3378" s="6"/>
      <c r="B3378" s="16">
        <v>6</v>
      </c>
      <c r="C3378" s="16">
        <v>242423</v>
      </c>
      <c r="D3378" s="16">
        <v>7820</v>
      </c>
      <c r="E3378" s="16">
        <v>5865</v>
      </c>
      <c r="F3378" s="16">
        <v>10761</v>
      </c>
      <c r="G3378" s="16">
        <v>31</v>
      </c>
      <c r="H3378" s="16">
        <v>1245.7920999999999</v>
      </c>
      <c r="I3378" s="18"/>
    </row>
    <row r="3379" spans="1:9" x14ac:dyDescent="0.15">
      <c r="A3379" s="6"/>
      <c r="B3379" s="16">
        <v>7</v>
      </c>
      <c r="C3379" s="16">
        <v>218886</v>
      </c>
      <c r="D3379" s="16">
        <v>9949</v>
      </c>
      <c r="E3379" s="16">
        <v>8073</v>
      </c>
      <c r="F3379" s="16">
        <v>12009</v>
      </c>
      <c r="G3379" s="16">
        <v>22</v>
      </c>
      <c r="H3379" s="16">
        <v>937.93290000000002</v>
      </c>
      <c r="I3379" s="18"/>
    </row>
    <row r="3380" spans="1:9" x14ac:dyDescent="0.15">
      <c r="A3380" s="6"/>
      <c r="B3380" s="16">
        <v>8</v>
      </c>
      <c r="C3380" s="16">
        <v>189514</v>
      </c>
      <c r="D3380" s="16">
        <v>7289</v>
      </c>
      <c r="E3380" s="16">
        <v>5673</v>
      </c>
      <c r="F3380" s="16">
        <v>9833</v>
      </c>
      <c r="G3380" s="16">
        <v>26</v>
      </c>
      <c r="H3380" s="16">
        <v>1002.9129</v>
      </c>
      <c r="I3380" s="18"/>
    </row>
    <row r="3381" spans="1:9" x14ac:dyDescent="0.15">
      <c r="A3381" s="6"/>
      <c r="B3381" s="16">
        <v>9</v>
      </c>
      <c r="C3381" s="16">
        <v>272471</v>
      </c>
      <c r="D3381" s="16">
        <v>8789</v>
      </c>
      <c r="E3381" s="16">
        <v>6249</v>
      </c>
      <c r="F3381" s="16">
        <v>11625</v>
      </c>
      <c r="G3381" s="16">
        <v>31</v>
      </c>
      <c r="H3381" s="16">
        <v>1530.3158000000001</v>
      </c>
      <c r="I3381" s="18"/>
    </row>
    <row r="3382" spans="1:9" x14ac:dyDescent="0.15">
      <c r="A3382" s="6"/>
      <c r="B3382" s="16">
        <v>10</v>
      </c>
      <c r="C3382" s="16">
        <v>267516</v>
      </c>
      <c r="D3382" s="16">
        <v>9554</v>
      </c>
      <c r="E3382" s="16">
        <v>7561</v>
      </c>
      <c r="F3382" s="16">
        <v>11977</v>
      </c>
      <c r="G3382" s="16">
        <v>28</v>
      </c>
      <c r="H3382" s="16">
        <v>1287.1165000000001</v>
      </c>
      <c r="I3382" s="18"/>
    </row>
    <row r="3383" spans="1:9" x14ac:dyDescent="0.15">
      <c r="A3383" s="6"/>
      <c r="B3383" s="16">
        <v>11</v>
      </c>
      <c r="C3383" s="16">
        <v>183824</v>
      </c>
      <c r="D3383" s="16">
        <v>11489</v>
      </c>
      <c r="E3383" s="16">
        <v>10057</v>
      </c>
      <c r="F3383" s="16">
        <v>13225</v>
      </c>
      <c r="G3383" s="16">
        <v>16</v>
      </c>
      <c r="H3383" s="16">
        <v>759.82309999999995</v>
      </c>
      <c r="I3383" s="18"/>
    </row>
    <row r="3384" spans="1:9" x14ac:dyDescent="0.15">
      <c r="A3384" s="6"/>
      <c r="B3384" s="5">
        <v>12</v>
      </c>
      <c r="C3384" s="16">
        <v>188829</v>
      </c>
      <c r="D3384" s="16">
        <v>8991</v>
      </c>
      <c r="E3384" s="16">
        <v>8169</v>
      </c>
      <c r="F3384" s="16">
        <v>10153</v>
      </c>
      <c r="G3384" s="16">
        <v>21</v>
      </c>
      <c r="H3384" s="16">
        <v>581.85033999999996</v>
      </c>
      <c r="I3384" s="18"/>
    </row>
    <row r="3385" spans="1:9" x14ac:dyDescent="0.15">
      <c r="B3385" s="4">
        <v>13</v>
      </c>
      <c r="C3385" s="16">
        <v>349746</v>
      </c>
      <c r="D3385" s="16">
        <v>10286</v>
      </c>
      <c r="E3385" s="16">
        <v>8201</v>
      </c>
      <c r="F3385" s="16">
        <v>13481</v>
      </c>
      <c r="G3385" s="16">
        <v>34</v>
      </c>
      <c r="H3385" s="16">
        <v>1374.9614999999999</v>
      </c>
      <c r="I3385" s="18"/>
    </row>
    <row r="3386" spans="1:9" x14ac:dyDescent="0.15">
      <c r="B3386" s="4">
        <v>14</v>
      </c>
      <c r="C3386" s="16">
        <v>436186</v>
      </c>
      <c r="D3386" s="16">
        <v>10385</v>
      </c>
      <c r="E3386" s="16">
        <v>7081</v>
      </c>
      <c r="F3386" s="16">
        <v>14089</v>
      </c>
      <c r="G3386" s="16">
        <v>42</v>
      </c>
      <c r="H3386" s="16">
        <v>1909.8014000000001</v>
      </c>
      <c r="I3386" s="18"/>
    </row>
    <row r="3387" spans="1:9" x14ac:dyDescent="0.15">
      <c r="B3387" s="4">
        <v>15</v>
      </c>
      <c r="C3387" s="16">
        <v>263548</v>
      </c>
      <c r="D3387" s="16">
        <v>9412</v>
      </c>
      <c r="E3387" s="16">
        <v>7625</v>
      </c>
      <c r="F3387" s="16">
        <v>11945</v>
      </c>
      <c r="G3387" s="16">
        <v>28</v>
      </c>
      <c r="H3387" s="16">
        <v>1208.0429999999999</v>
      </c>
      <c r="I3387" s="18"/>
    </row>
    <row r="3388" spans="1:9" x14ac:dyDescent="0.15">
      <c r="B3388" s="4">
        <v>16</v>
      </c>
      <c r="C3388" s="16">
        <v>269153</v>
      </c>
      <c r="D3388" s="16">
        <v>10766</v>
      </c>
      <c r="E3388" s="16">
        <v>8233</v>
      </c>
      <c r="F3388" s="16">
        <v>13289</v>
      </c>
      <c r="G3388" s="16">
        <v>25</v>
      </c>
      <c r="H3388" s="16">
        <v>1428.8657000000001</v>
      </c>
      <c r="I3388" s="18"/>
    </row>
    <row r="3389" spans="1:9" x14ac:dyDescent="0.15">
      <c r="B3389" s="4">
        <v>17</v>
      </c>
      <c r="C3389" s="16">
        <v>339044</v>
      </c>
      <c r="D3389" s="16">
        <v>9417</v>
      </c>
      <c r="E3389" s="16">
        <v>6377</v>
      </c>
      <c r="F3389" s="16">
        <v>12489</v>
      </c>
      <c r="G3389" s="16">
        <v>36</v>
      </c>
      <c r="H3389" s="16">
        <v>1339.6283000000001</v>
      </c>
      <c r="I3389" s="18"/>
    </row>
    <row r="3390" spans="1:9" x14ac:dyDescent="0.15">
      <c r="B3390" s="4">
        <v>18</v>
      </c>
      <c r="C3390" s="16">
        <v>193643</v>
      </c>
      <c r="D3390" s="16">
        <v>10191</v>
      </c>
      <c r="E3390" s="16">
        <v>8425</v>
      </c>
      <c r="F3390" s="16">
        <v>12009</v>
      </c>
      <c r="G3390" s="16">
        <v>19</v>
      </c>
      <c r="H3390" s="16">
        <v>955.99663999999996</v>
      </c>
      <c r="I3390" s="18"/>
    </row>
    <row r="3391" spans="1:9" x14ac:dyDescent="0.15">
      <c r="B3391" s="4">
        <v>19</v>
      </c>
      <c r="C3391" s="16">
        <v>193405</v>
      </c>
      <c r="D3391" s="16">
        <v>9209</v>
      </c>
      <c r="E3391" s="16">
        <v>7113</v>
      </c>
      <c r="F3391" s="16">
        <v>11049</v>
      </c>
      <c r="G3391" s="16">
        <v>21</v>
      </c>
      <c r="H3391" s="16">
        <v>985.04010000000005</v>
      </c>
      <c r="I3391" s="18"/>
    </row>
    <row r="3392" spans="1:9" x14ac:dyDescent="0.15">
      <c r="B3392" s="4">
        <v>20</v>
      </c>
      <c r="C3392" s="16">
        <v>322323</v>
      </c>
      <c r="D3392" s="16">
        <v>11937</v>
      </c>
      <c r="E3392" s="16">
        <v>9737</v>
      </c>
      <c r="F3392" s="16">
        <v>13673</v>
      </c>
      <c r="G3392" s="16">
        <v>27</v>
      </c>
      <c r="H3392" s="16">
        <v>918.84469999999999</v>
      </c>
      <c r="I3392" s="18"/>
    </row>
    <row r="3393" spans="1:9" x14ac:dyDescent="0.15">
      <c r="B3393" s="4">
        <v>21</v>
      </c>
      <c r="C3393" s="16">
        <v>232806</v>
      </c>
      <c r="D3393" s="16">
        <v>10582</v>
      </c>
      <c r="E3393" s="16">
        <v>8329</v>
      </c>
      <c r="F3393" s="16">
        <v>12329</v>
      </c>
      <c r="G3393" s="16">
        <v>22</v>
      </c>
      <c r="H3393" s="16">
        <v>1080.8801000000001</v>
      </c>
      <c r="I3393" s="18"/>
    </row>
    <row r="3394" spans="1:9" x14ac:dyDescent="0.15">
      <c r="B3394" s="4">
        <v>22</v>
      </c>
      <c r="C3394" s="16">
        <v>207435</v>
      </c>
      <c r="D3394" s="16">
        <v>10917</v>
      </c>
      <c r="E3394" s="16">
        <v>9385</v>
      </c>
      <c r="F3394" s="16">
        <v>12777</v>
      </c>
      <c r="G3394" s="16">
        <v>19</v>
      </c>
      <c r="H3394" s="16">
        <v>1004.19165</v>
      </c>
      <c r="I3394" s="18"/>
    </row>
    <row r="3395" spans="1:9" x14ac:dyDescent="0.15">
      <c r="B3395" s="4">
        <v>23</v>
      </c>
      <c r="C3395" s="16">
        <v>131198</v>
      </c>
      <c r="D3395" s="16">
        <v>9371</v>
      </c>
      <c r="E3395" s="16">
        <v>7881</v>
      </c>
      <c r="F3395" s="16">
        <v>10889</v>
      </c>
      <c r="G3395" s="16">
        <v>14</v>
      </c>
      <c r="H3395" s="16">
        <v>797.75336000000004</v>
      </c>
      <c r="I3395" s="18"/>
    </row>
    <row r="3396" spans="1:9" x14ac:dyDescent="0.15">
      <c r="B3396" s="4">
        <v>24</v>
      </c>
      <c r="C3396" s="16">
        <v>148300</v>
      </c>
      <c r="D3396" s="16">
        <v>12358</v>
      </c>
      <c r="E3396" s="16">
        <v>11177</v>
      </c>
      <c r="F3396" s="16">
        <v>13129</v>
      </c>
      <c r="G3396" s="16">
        <v>12</v>
      </c>
      <c r="H3396" s="16">
        <v>629.06420000000003</v>
      </c>
      <c r="I3396" s="18"/>
    </row>
    <row r="3397" spans="1:9" x14ac:dyDescent="0.15">
      <c r="B3397" s="4">
        <v>25</v>
      </c>
      <c r="C3397" s="16">
        <v>127157</v>
      </c>
      <c r="D3397" s="16">
        <v>9781</v>
      </c>
      <c r="E3397" s="16">
        <v>8873</v>
      </c>
      <c r="F3397" s="16">
        <v>10953</v>
      </c>
      <c r="G3397" s="16">
        <v>13</v>
      </c>
      <c r="H3397" s="16">
        <v>666.45830000000001</v>
      </c>
      <c r="I3397" s="18"/>
    </row>
    <row r="3398" spans="1:9" x14ac:dyDescent="0.15">
      <c r="B3398" s="4">
        <v>26</v>
      </c>
      <c r="C3398" s="16">
        <v>145282</v>
      </c>
      <c r="D3398" s="16">
        <v>8071</v>
      </c>
      <c r="E3398" s="16">
        <v>6985</v>
      </c>
      <c r="F3398" s="16">
        <v>9097</v>
      </c>
      <c r="G3398" s="16">
        <v>18</v>
      </c>
      <c r="H3398" s="16">
        <v>729.99890000000005</v>
      </c>
      <c r="I3398" s="18"/>
    </row>
    <row r="3399" spans="1:9" x14ac:dyDescent="0.15">
      <c r="B3399" s="4">
        <v>27</v>
      </c>
      <c r="C3399" s="16">
        <v>351923</v>
      </c>
      <c r="D3399" s="16">
        <v>13034</v>
      </c>
      <c r="E3399" s="16">
        <v>10825</v>
      </c>
      <c r="F3399" s="16">
        <v>15433</v>
      </c>
      <c r="G3399" s="16">
        <v>27</v>
      </c>
      <c r="H3399" s="16">
        <v>1337.846</v>
      </c>
      <c r="I3399" s="18"/>
    </row>
    <row r="3400" spans="1:9" x14ac:dyDescent="0.15">
      <c r="B3400" s="4">
        <v>28</v>
      </c>
      <c r="C3400" s="16">
        <v>273281</v>
      </c>
      <c r="D3400" s="16">
        <v>10931</v>
      </c>
      <c r="E3400" s="16">
        <v>9033</v>
      </c>
      <c r="F3400" s="16">
        <v>12777</v>
      </c>
      <c r="G3400" s="16">
        <v>25</v>
      </c>
      <c r="H3400" s="16">
        <v>1074.9698000000001</v>
      </c>
      <c r="I3400" s="18"/>
    </row>
    <row r="3401" spans="1:9" x14ac:dyDescent="0.15">
      <c r="B3401" s="4">
        <v>29</v>
      </c>
      <c r="C3401" s="16">
        <v>485106</v>
      </c>
      <c r="D3401" s="16">
        <v>14267</v>
      </c>
      <c r="E3401" s="16">
        <v>11849</v>
      </c>
      <c r="F3401" s="16">
        <v>18665</v>
      </c>
      <c r="G3401" s="16">
        <v>34</v>
      </c>
      <c r="H3401" s="16">
        <v>1703.6599000000001</v>
      </c>
      <c r="I3401" s="18"/>
    </row>
    <row r="3402" spans="1:9" x14ac:dyDescent="0.15">
      <c r="B3402" s="4">
        <v>30</v>
      </c>
      <c r="C3402" s="16">
        <v>171445</v>
      </c>
      <c r="D3402" s="16">
        <v>13188</v>
      </c>
      <c r="E3402" s="16">
        <v>11241</v>
      </c>
      <c r="F3402" s="16">
        <v>14921</v>
      </c>
      <c r="G3402" s="16">
        <v>13</v>
      </c>
      <c r="H3402" s="16">
        <v>1098.7583</v>
      </c>
      <c r="I3402" s="18"/>
    </row>
    <row r="3403" spans="1:9" x14ac:dyDescent="0.15">
      <c r="A3403" s="6"/>
      <c r="B3403" s="4">
        <v>31</v>
      </c>
      <c r="C3403" s="16">
        <v>164801</v>
      </c>
      <c r="D3403" s="16">
        <v>6592</v>
      </c>
      <c r="E3403" s="16">
        <v>4297</v>
      </c>
      <c r="F3403" s="16">
        <v>8201</v>
      </c>
      <c r="G3403" s="16">
        <v>25</v>
      </c>
      <c r="H3403" s="16">
        <v>977.46423000000004</v>
      </c>
      <c r="I3403" s="18"/>
    </row>
    <row r="3404" spans="1:9" x14ac:dyDescent="0.15">
      <c r="A3404" s="11"/>
      <c r="B3404" s="5">
        <v>32</v>
      </c>
      <c r="C3404" s="16">
        <v>183102</v>
      </c>
      <c r="D3404" s="16">
        <v>13078</v>
      </c>
      <c r="E3404" s="16">
        <v>11625</v>
      </c>
      <c r="F3404" s="16">
        <v>13993</v>
      </c>
      <c r="G3404" s="16">
        <v>14</v>
      </c>
      <c r="H3404" s="16">
        <v>633.90545999999995</v>
      </c>
      <c r="I3404" s="18"/>
    </row>
    <row r="3405" spans="1:9" x14ac:dyDescent="0.15">
      <c r="B3405" s="4">
        <v>33</v>
      </c>
      <c r="C3405" s="16">
        <v>220394</v>
      </c>
      <c r="D3405" s="16">
        <v>8476</v>
      </c>
      <c r="E3405" s="16">
        <v>6889</v>
      </c>
      <c r="F3405" s="16">
        <v>10537</v>
      </c>
      <c r="G3405" s="16">
        <v>26</v>
      </c>
      <c r="H3405" s="16">
        <v>1195.2444</v>
      </c>
      <c r="I3405" s="18"/>
    </row>
    <row r="3406" spans="1:9" x14ac:dyDescent="0.15">
      <c r="B3406" s="4">
        <v>34</v>
      </c>
      <c r="C3406" s="16">
        <v>169926</v>
      </c>
      <c r="D3406" s="16">
        <v>7723</v>
      </c>
      <c r="E3406" s="16">
        <v>6569</v>
      </c>
      <c r="F3406" s="16">
        <v>10857</v>
      </c>
      <c r="G3406" s="16">
        <v>22</v>
      </c>
      <c r="H3406" s="16">
        <v>1125.7936999999999</v>
      </c>
      <c r="I3406" s="18"/>
    </row>
    <row r="3407" spans="1:9" x14ac:dyDescent="0.15">
      <c r="B3407" s="4">
        <v>35</v>
      </c>
      <c r="C3407" s="16">
        <v>107267</v>
      </c>
      <c r="D3407" s="16">
        <v>9751</v>
      </c>
      <c r="E3407" s="16">
        <v>8265</v>
      </c>
      <c r="F3407" s="16">
        <v>11625</v>
      </c>
      <c r="G3407" s="16">
        <v>11</v>
      </c>
      <c r="H3407" s="16">
        <v>1062.9939999999999</v>
      </c>
      <c r="I3407" s="18"/>
    </row>
    <row r="3408" spans="1:9" x14ac:dyDescent="0.15">
      <c r="B3408" s="4">
        <v>36</v>
      </c>
      <c r="C3408" s="16">
        <v>287622</v>
      </c>
      <c r="D3408" s="16">
        <v>13073</v>
      </c>
      <c r="E3408" s="16">
        <v>10985</v>
      </c>
      <c r="F3408" s="16">
        <v>14729</v>
      </c>
      <c r="G3408" s="16">
        <v>22</v>
      </c>
      <c r="H3408" s="16">
        <v>939.78394000000003</v>
      </c>
      <c r="I3408" s="18"/>
    </row>
    <row r="3409" spans="2:9" x14ac:dyDescent="0.15">
      <c r="B3409" s="4">
        <v>37</v>
      </c>
      <c r="C3409" s="16">
        <v>218434</v>
      </c>
      <c r="D3409" s="16">
        <v>12135</v>
      </c>
      <c r="E3409" s="16">
        <v>10153</v>
      </c>
      <c r="F3409" s="16">
        <v>14153</v>
      </c>
      <c r="G3409" s="16">
        <v>18</v>
      </c>
      <c r="H3409" s="16">
        <v>1030.1855</v>
      </c>
      <c r="I3409" s="18"/>
    </row>
    <row r="3410" spans="2:9" x14ac:dyDescent="0.15">
      <c r="B3410" s="4">
        <v>38</v>
      </c>
      <c r="C3410" s="16">
        <v>68250</v>
      </c>
      <c r="D3410" s="16">
        <v>6825</v>
      </c>
      <c r="E3410" s="16">
        <v>6121</v>
      </c>
      <c r="F3410" s="16">
        <v>7785</v>
      </c>
      <c r="G3410" s="16">
        <v>10</v>
      </c>
      <c r="H3410" s="16">
        <v>576.78954999999996</v>
      </c>
      <c r="I3410" s="18"/>
    </row>
    <row r="3411" spans="2:9" x14ac:dyDescent="0.15">
      <c r="B3411" s="4">
        <v>39</v>
      </c>
      <c r="C3411" s="16">
        <v>222370</v>
      </c>
      <c r="D3411" s="16">
        <v>12353</v>
      </c>
      <c r="E3411" s="16">
        <v>11049</v>
      </c>
      <c r="F3411" s="16">
        <v>13545</v>
      </c>
      <c r="G3411" s="16">
        <v>18</v>
      </c>
      <c r="H3411" s="16">
        <v>936.66139999999996</v>
      </c>
      <c r="I3411" s="18"/>
    </row>
    <row r="3412" spans="2:9" x14ac:dyDescent="0.15">
      <c r="B3412" s="4">
        <v>40</v>
      </c>
      <c r="C3412" s="16">
        <v>346090</v>
      </c>
      <c r="D3412" s="16">
        <v>13311</v>
      </c>
      <c r="E3412" s="16">
        <v>10729</v>
      </c>
      <c r="F3412" s="16">
        <v>15433</v>
      </c>
      <c r="G3412" s="16">
        <v>26</v>
      </c>
      <c r="H3412" s="16">
        <v>1222.7775999999999</v>
      </c>
      <c r="I3412" s="18"/>
    </row>
    <row r="3413" spans="2:9" x14ac:dyDescent="0.15">
      <c r="B3413" s="4">
        <v>41</v>
      </c>
      <c r="C3413" s="16">
        <v>233131</v>
      </c>
      <c r="D3413" s="16">
        <v>12270</v>
      </c>
      <c r="E3413" s="16">
        <v>10281</v>
      </c>
      <c r="F3413" s="16">
        <v>14505</v>
      </c>
      <c r="G3413" s="16">
        <v>19</v>
      </c>
      <c r="H3413" s="16">
        <v>931.74805000000003</v>
      </c>
      <c r="I3413" s="18"/>
    </row>
    <row r="3414" spans="2:9" x14ac:dyDescent="0.15">
      <c r="B3414" s="4">
        <v>42</v>
      </c>
      <c r="C3414" s="16">
        <v>318167</v>
      </c>
      <c r="D3414" s="16">
        <v>10263</v>
      </c>
      <c r="E3414" s="16">
        <v>8329</v>
      </c>
      <c r="F3414" s="16">
        <v>12393</v>
      </c>
      <c r="G3414" s="16">
        <v>31</v>
      </c>
      <c r="H3414" s="16">
        <v>1140.1715999999999</v>
      </c>
      <c r="I3414" s="18"/>
    </row>
    <row r="3415" spans="2:9" x14ac:dyDescent="0.15">
      <c r="B3415" s="4">
        <v>43</v>
      </c>
      <c r="C3415" s="16">
        <v>282173</v>
      </c>
      <c r="D3415" s="16">
        <v>13436</v>
      </c>
      <c r="E3415" s="16">
        <v>11689</v>
      </c>
      <c r="F3415" s="16">
        <v>15017</v>
      </c>
      <c r="G3415" s="16">
        <v>21</v>
      </c>
      <c r="H3415" s="16">
        <v>1039.4081000000001</v>
      </c>
      <c r="I3415" s="18"/>
    </row>
    <row r="3416" spans="2:9" x14ac:dyDescent="0.15">
      <c r="B3416" s="4">
        <v>44</v>
      </c>
      <c r="C3416" s="16">
        <v>120953</v>
      </c>
      <c r="D3416" s="16">
        <v>7114</v>
      </c>
      <c r="E3416" s="16">
        <v>6089</v>
      </c>
      <c r="F3416" s="16">
        <v>8329</v>
      </c>
      <c r="G3416" s="16">
        <v>17</v>
      </c>
      <c r="H3416" s="16">
        <v>646.81146000000001</v>
      </c>
      <c r="I3416" s="18"/>
    </row>
    <row r="3417" spans="2:9" x14ac:dyDescent="0.15">
      <c r="B3417" s="4">
        <v>45</v>
      </c>
      <c r="C3417" s="16">
        <v>218457</v>
      </c>
      <c r="D3417" s="16">
        <v>12850</v>
      </c>
      <c r="E3417" s="16">
        <v>11753</v>
      </c>
      <c r="F3417" s="16">
        <v>13865</v>
      </c>
      <c r="G3417" s="16">
        <v>17</v>
      </c>
      <c r="H3417" s="16">
        <v>658.60613999999998</v>
      </c>
      <c r="I3417" s="18"/>
    </row>
    <row r="3418" spans="2:9" x14ac:dyDescent="0.15">
      <c r="B3418" s="4">
        <v>46</v>
      </c>
      <c r="C3418" s="16">
        <v>232002</v>
      </c>
      <c r="D3418" s="16">
        <v>12889</v>
      </c>
      <c r="E3418" s="16">
        <v>11721</v>
      </c>
      <c r="F3418" s="16">
        <v>14505</v>
      </c>
      <c r="G3418" s="16">
        <v>18</v>
      </c>
      <c r="H3418" s="16">
        <v>927.39940000000001</v>
      </c>
      <c r="I3418" s="18"/>
    </row>
    <row r="3419" spans="2:9" x14ac:dyDescent="0.15">
      <c r="B3419" s="4">
        <v>47</v>
      </c>
      <c r="C3419" s="16">
        <v>380046</v>
      </c>
      <c r="D3419" s="16">
        <v>12668</v>
      </c>
      <c r="E3419" s="16">
        <v>10217</v>
      </c>
      <c r="F3419" s="16">
        <v>14569</v>
      </c>
      <c r="G3419" s="16">
        <v>30</v>
      </c>
      <c r="H3419" s="16">
        <v>1246.4456</v>
      </c>
      <c r="I3419" s="18"/>
    </row>
    <row r="3420" spans="2:9" x14ac:dyDescent="0.15">
      <c r="B3420" s="4">
        <v>48</v>
      </c>
      <c r="C3420" s="16">
        <v>104076</v>
      </c>
      <c r="D3420" s="16">
        <v>8673</v>
      </c>
      <c r="E3420" s="16">
        <v>7529</v>
      </c>
      <c r="F3420" s="16">
        <v>9897</v>
      </c>
      <c r="G3420" s="16">
        <v>12</v>
      </c>
      <c r="H3420" s="16">
        <v>693.89440000000002</v>
      </c>
      <c r="I3420" s="18"/>
    </row>
    <row r="3421" spans="2:9" x14ac:dyDescent="0.15">
      <c r="B3421" s="4">
        <v>49</v>
      </c>
      <c r="C3421" s="16">
        <v>398738</v>
      </c>
      <c r="D3421" s="16">
        <v>11727</v>
      </c>
      <c r="E3421" s="16">
        <v>9481</v>
      </c>
      <c r="F3421" s="16">
        <v>14249</v>
      </c>
      <c r="G3421" s="16">
        <v>34</v>
      </c>
      <c r="H3421" s="16">
        <v>1381.5653</v>
      </c>
      <c r="I3421" s="18"/>
    </row>
    <row r="3422" spans="2:9" x14ac:dyDescent="0.15">
      <c r="B3422" s="4">
        <v>50</v>
      </c>
      <c r="C3422" s="16">
        <v>292787</v>
      </c>
      <c r="D3422" s="16">
        <v>10843</v>
      </c>
      <c r="E3422" s="16">
        <v>8777</v>
      </c>
      <c r="F3422" s="16">
        <v>12521</v>
      </c>
      <c r="G3422" s="16">
        <v>27</v>
      </c>
      <c r="H3422" s="16">
        <v>1017.0639</v>
      </c>
      <c r="I3422" s="18"/>
    </row>
    <row r="3423" spans="2:9" x14ac:dyDescent="0.15">
      <c r="B3423" s="4">
        <v>51</v>
      </c>
      <c r="C3423" s="16">
        <v>325130</v>
      </c>
      <c r="D3423" s="16">
        <v>12505</v>
      </c>
      <c r="E3423" s="16">
        <v>9833</v>
      </c>
      <c r="F3423" s="16">
        <v>14633</v>
      </c>
      <c r="G3423" s="16">
        <v>26</v>
      </c>
      <c r="H3423" s="16">
        <v>1254.2775999999999</v>
      </c>
      <c r="I3423" s="18"/>
    </row>
    <row r="3424" spans="2:9" x14ac:dyDescent="0.15">
      <c r="B3424" s="4">
        <v>52</v>
      </c>
      <c r="C3424" s="16">
        <v>91381</v>
      </c>
      <c r="D3424" s="16">
        <v>7029</v>
      </c>
      <c r="E3424" s="16">
        <v>5673</v>
      </c>
      <c r="F3424" s="16">
        <v>8041</v>
      </c>
      <c r="G3424" s="16">
        <v>13</v>
      </c>
      <c r="H3424" s="16">
        <v>710.8202</v>
      </c>
      <c r="I3424" s="18"/>
    </row>
    <row r="3425" spans="2:9" x14ac:dyDescent="0.15">
      <c r="B3425" s="4">
        <v>53</v>
      </c>
      <c r="C3425" s="16">
        <v>409165</v>
      </c>
      <c r="D3425" s="16">
        <v>11058</v>
      </c>
      <c r="E3425" s="16">
        <v>7401</v>
      </c>
      <c r="F3425" s="16">
        <v>14089</v>
      </c>
      <c r="G3425" s="16">
        <v>37</v>
      </c>
      <c r="H3425" s="16">
        <v>1492.4922999999999</v>
      </c>
      <c r="I3425" s="18"/>
    </row>
    <row r="3426" spans="2:9" x14ac:dyDescent="0.15">
      <c r="B3426" s="4">
        <v>54</v>
      </c>
      <c r="C3426" s="16">
        <v>294660</v>
      </c>
      <c r="D3426" s="16">
        <v>8185</v>
      </c>
      <c r="E3426" s="16">
        <v>5001</v>
      </c>
      <c r="F3426" s="16">
        <v>11785</v>
      </c>
      <c r="G3426" s="16">
        <v>36</v>
      </c>
      <c r="H3426" s="16">
        <v>1754.8225</v>
      </c>
      <c r="I3426" s="18"/>
    </row>
    <row r="3427" spans="2:9" x14ac:dyDescent="0.15">
      <c r="B3427" s="4">
        <v>55</v>
      </c>
      <c r="C3427" s="16">
        <v>570485</v>
      </c>
      <c r="D3427" s="16">
        <v>12677</v>
      </c>
      <c r="E3427" s="16">
        <v>9833</v>
      </c>
      <c r="F3427" s="16">
        <v>17129</v>
      </c>
      <c r="G3427" s="16">
        <v>45</v>
      </c>
      <c r="H3427" s="16">
        <v>1707.7089000000001</v>
      </c>
      <c r="I3427" s="18"/>
    </row>
    <row r="3428" spans="2:9" x14ac:dyDescent="0.15">
      <c r="B3428" s="4">
        <v>56</v>
      </c>
      <c r="C3428" s="16">
        <v>420784</v>
      </c>
      <c r="D3428" s="16">
        <v>8766</v>
      </c>
      <c r="E3428" s="16">
        <v>6249</v>
      </c>
      <c r="F3428" s="16">
        <v>12041</v>
      </c>
      <c r="G3428" s="16">
        <v>48</v>
      </c>
      <c r="H3428" s="16">
        <v>1395.3993</v>
      </c>
      <c r="I3428" s="18"/>
    </row>
    <row r="3429" spans="2:9" x14ac:dyDescent="0.15">
      <c r="B3429" s="4">
        <v>57</v>
      </c>
      <c r="C3429" s="16">
        <v>289659</v>
      </c>
      <c r="D3429" s="16">
        <v>8275</v>
      </c>
      <c r="E3429" s="16">
        <v>5673</v>
      </c>
      <c r="F3429" s="16">
        <v>11017</v>
      </c>
      <c r="G3429" s="16">
        <v>35</v>
      </c>
      <c r="H3429" s="16">
        <v>1404.5940000000001</v>
      </c>
      <c r="I3429" s="18"/>
    </row>
    <row r="3430" spans="2:9" x14ac:dyDescent="0.15">
      <c r="B3430" s="4">
        <v>58</v>
      </c>
      <c r="C3430" s="16">
        <v>138558</v>
      </c>
      <c r="D3430" s="16">
        <v>9897</v>
      </c>
      <c r="E3430" s="16">
        <v>8425</v>
      </c>
      <c r="F3430" s="16">
        <v>11433</v>
      </c>
      <c r="G3430" s="16">
        <v>14</v>
      </c>
      <c r="H3430" s="16">
        <v>935.39760000000001</v>
      </c>
      <c r="I3430" s="18"/>
    </row>
    <row r="3431" spans="2:9" x14ac:dyDescent="0.15">
      <c r="B3431" s="4">
        <v>59</v>
      </c>
      <c r="C3431" s="16">
        <v>208971</v>
      </c>
      <c r="D3431" s="16">
        <v>10998</v>
      </c>
      <c r="E3431" s="16">
        <v>9449</v>
      </c>
      <c r="F3431" s="16">
        <v>11849</v>
      </c>
      <c r="G3431" s="16">
        <v>19</v>
      </c>
      <c r="H3431" s="16">
        <v>650.86929999999995</v>
      </c>
      <c r="I3431" s="18"/>
    </row>
    <row r="3432" spans="2:9" x14ac:dyDescent="0.15">
      <c r="B3432" s="4">
        <v>60</v>
      </c>
      <c r="C3432" s="16">
        <v>226382</v>
      </c>
      <c r="D3432" s="16">
        <v>7546</v>
      </c>
      <c r="E3432" s="16">
        <v>4201</v>
      </c>
      <c r="F3432" s="16">
        <v>10281</v>
      </c>
      <c r="G3432" s="16">
        <v>30</v>
      </c>
      <c r="H3432" s="16">
        <v>1452.5545999999999</v>
      </c>
      <c r="I3432" s="18"/>
    </row>
    <row r="3433" spans="2:9" x14ac:dyDescent="0.15">
      <c r="B3433" s="4">
        <v>61</v>
      </c>
      <c r="C3433" s="16">
        <v>236645</v>
      </c>
      <c r="D3433" s="16">
        <v>8160</v>
      </c>
      <c r="E3433" s="16">
        <v>6569</v>
      </c>
      <c r="F3433" s="16">
        <v>10249</v>
      </c>
      <c r="G3433" s="16">
        <v>29</v>
      </c>
      <c r="H3433" s="16">
        <v>915.61770000000001</v>
      </c>
      <c r="I3433" s="18"/>
    </row>
    <row r="3434" spans="2:9" x14ac:dyDescent="0.15">
      <c r="B3434" s="4">
        <v>62</v>
      </c>
      <c r="C3434" s="16">
        <v>477987</v>
      </c>
      <c r="D3434" s="16">
        <v>11115</v>
      </c>
      <c r="E3434" s="16">
        <v>8649</v>
      </c>
      <c r="F3434" s="16">
        <v>13545</v>
      </c>
      <c r="G3434" s="16">
        <v>43</v>
      </c>
      <c r="H3434" s="16">
        <v>1138.8634</v>
      </c>
      <c r="I3434" s="18"/>
    </row>
    <row r="3435" spans="2:9" x14ac:dyDescent="0.15">
      <c r="B3435" s="4">
        <v>63</v>
      </c>
      <c r="C3435" s="16">
        <v>43034</v>
      </c>
      <c r="D3435" s="16">
        <v>4303</v>
      </c>
      <c r="E3435" s="16">
        <v>2889</v>
      </c>
      <c r="F3435" s="16">
        <v>5289</v>
      </c>
      <c r="G3435" s="16">
        <v>10</v>
      </c>
      <c r="H3435" s="16">
        <v>760.97540000000004</v>
      </c>
      <c r="I3435" s="18"/>
    </row>
    <row r="3436" spans="2:9" x14ac:dyDescent="0.15">
      <c r="B3436" s="4">
        <v>64</v>
      </c>
      <c r="C3436" s="16">
        <v>158681</v>
      </c>
      <c r="D3436" s="16">
        <v>9334</v>
      </c>
      <c r="E3436" s="16">
        <v>7177</v>
      </c>
      <c r="F3436" s="16">
        <v>10633</v>
      </c>
      <c r="G3436" s="16">
        <v>17</v>
      </c>
      <c r="H3436" s="16">
        <v>954.58870000000002</v>
      </c>
      <c r="I3436" s="18"/>
    </row>
    <row r="3437" spans="2:9" x14ac:dyDescent="0.15">
      <c r="B3437" s="4">
        <v>65</v>
      </c>
      <c r="C3437" s="16">
        <v>84542</v>
      </c>
      <c r="D3437" s="16">
        <v>6038</v>
      </c>
      <c r="E3437" s="16">
        <v>5353</v>
      </c>
      <c r="F3437" s="16">
        <v>7081</v>
      </c>
      <c r="G3437" s="16">
        <v>14</v>
      </c>
      <c r="H3437" s="16">
        <v>548.78869999999995</v>
      </c>
      <c r="I3437" s="18"/>
    </row>
    <row r="3438" spans="2:9" x14ac:dyDescent="0.15">
      <c r="B3438" s="4">
        <v>66</v>
      </c>
      <c r="C3438" s="16">
        <v>97187</v>
      </c>
      <c r="D3438" s="16">
        <v>8835</v>
      </c>
      <c r="E3438" s="16">
        <v>8041</v>
      </c>
      <c r="F3438" s="16">
        <v>9801</v>
      </c>
      <c r="G3438" s="16">
        <v>11</v>
      </c>
      <c r="H3438" s="16">
        <v>540.37725999999998</v>
      </c>
      <c r="I3438" s="18"/>
    </row>
    <row r="3439" spans="2:9" x14ac:dyDescent="0.15">
      <c r="B3439" s="4">
        <v>67</v>
      </c>
      <c r="C3439" s="16">
        <v>134896</v>
      </c>
      <c r="D3439" s="16">
        <v>8431</v>
      </c>
      <c r="E3439" s="16">
        <v>7273</v>
      </c>
      <c r="F3439" s="16">
        <v>9993</v>
      </c>
      <c r="G3439" s="16">
        <v>16</v>
      </c>
      <c r="H3439" s="16">
        <v>711.25653</v>
      </c>
      <c r="I3439" s="18"/>
    </row>
    <row r="3440" spans="2:9" x14ac:dyDescent="0.15">
      <c r="B3440" s="4">
        <v>68</v>
      </c>
      <c r="C3440" s="16">
        <v>277867</v>
      </c>
      <c r="D3440" s="16">
        <v>14624</v>
      </c>
      <c r="E3440" s="16">
        <v>12425</v>
      </c>
      <c r="F3440" s="16">
        <v>16297</v>
      </c>
      <c r="G3440" s="16">
        <v>19</v>
      </c>
      <c r="H3440" s="16">
        <v>1140.4779000000001</v>
      </c>
      <c r="I3440" s="18"/>
    </row>
    <row r="3441" spans="1:9" x14ac:dyDescent="0.15">
      <c r="B3441" s="4">
        <v>69</v>
      </c>
      <c r="C3441" s="16">
        <v>218959</v>
      </c>
      <c r="D3441" s="16">
        <v>9519</v>
      </c>
      <c r="E3441" s="16">
        <v>6569</v>
      </c>
      <c r="F3441" s="16">
        <v>11465</v>
      </c>
      <c r="G3441" s="16">
        <v>23</v>
      </c>
      <c r="H3441" s="16">
        <v>1335.3477</v>
      </c>
      <c r="I3441" s="18"/>
    </row>
    <row r="3442" spans="1:9" x14ac:dyDescent="0.15">
      <c r="B3442" s="4">
        <v>70</v>
      </c>
      <c r="C3442" s="5">
        <v>188070</v>
      </c>
      <c r="D3442" s="5">
        <v>8548</v>
      </c>
      <c r="E3442" s="5">
        <v>6249</v>
      </c>
      <c r="F3442" s="5">
        <v>11881</v>
      </c>
      <c r="G3442" s="5">
        <v>22</v>
      </c>
      <c r="H3442" s="5">
        <v>1247.3668</v>
      </c>
      <c r="I3442" s="6"/>
    </row>
    <row r="3443" spans="1:9" x14ac:dyDescent="0.15">
      <c r="B3443" s="4">
        <v>71</v>
      </c>
      <c r="C3443" s="5">
        <v>235594</v>
      </c>
      <c r="D3443" s="5">
        <v>9061</v>
      </c>
      <c r="E3443" s="5">
        <v>7017</v>
      </c>
      <c r="F3443" s="5">
        <v>11305</v>
      </c>
      <c r="G3443" s="5">
        <v>26</v>
      </c>
      <c r="H3443" s="5">
        <v>1171.6134999999999</v>
      </c>
      <c r="I3443" s="6"/>
    </row>
    <row r="3444" spans="1:9" x14ac:dyDescent="0.15">
      <c r="B3444" s="4">
        <v>72</v>
      </c>
      <c r="C3444" s="5">
        <v>423624</v>
      </c>
      <c r="D3444" s="5">
        <v>10590</v>
      </c>
      <c r="E3444" s="5">
        <v>7401</v>
      </c>
      <c r="F3444" s="5">
        <v>15113</v>
      </c>
      <c r="G3444" s="5">
        <v>40</v>
      </c>
      <c r="H3444" s="5">
        <v>1920.9760000000001</v>
      </c>
      <c r="I3444" s="6"/>
    </row>
    <row r="3445" spans="1:9" x14ac:dyDescent="0.15">
      <c r="B3445" s="4">
        <v>73</v>
      </c>
      <c r="C3445" s="5">
        <v>332618</v>
      </c>
      <c r="D3445" s="5">
        <v>12793</v>
      </c>
      <c r="E3445" s="5">
        <v>11017</v>
      </c>
      <c r="F3445" s="5">
        <v>14377</v>
      </c>
      <c r="G3445" s="5">
        <v>26</v>
      </c>
      <c r="H3445" s="5">
        <v>1054.826</v>
      </c>
      <c r="I3445" s="6"/>
    </row>
    <row r="3446" spans="1:9" x14ac:dyDescent="0.15">
      <c r="B3446" s="4">
        <v>74</v>
      </c>
      <c r="C3446" s="5">
        <v>268746</v>
      </c>
      <c r="D3446" s="5">
        <v>10336</v>
      </c>
      <c r="E3446" s="5">
        <v>8585</v>
      </c>
      <c r="F3446" s="5">
        <v>12297</v>
      </c>
      <c r="G3446" s="5">
        <v>26</v>
      </c>
      <c r="H3446" s="5">
        <v>1001.12665</v>
      </c>
      <c r="I3446" s="6"/>
    </row>
    <row r="3447" spans="1:9" x14ac:dyDescent="0.15">
      <c r="B3447" s="4">
        <v>75</v>
      </c>
      <c r="C3447" s="5">
        <v>132715</v>
      </c>
      <c r="D3447" s="5">
        <v>6985</v>
      </c>
      <c r="E3447" s="5">
        <v>5225</v>
      </c>
      <c r="F3447" s="5">
        <v>8361</v>
      </c>
      <c r="G3447" s="5">
        <v>19</v>
      </c>
      <c r="H3447" s="5">
        <v>873.69050000000004</v>
      </c>
      <c r="I3447" s="6"/>
    </row>
    <row r="3448" spans="1:9" x14ac:dyDescent="0.15">
      <c r="B3448" s="4">
        <v>76</v>
      </c>
      <c r="C3448" s="5">
        <v>275955</v>
      </c>
      <c r="D3448" s="5">
        <v>10220</v>
      </c>
      <c r="E3448" s="5">
        <v>8201</v>
      </c>
      <c r="F3448" s="5">
        <v>12745</v>
      </c>
      <c r="G3448" s="5">
        <v>27</v>
      </c>
      <c r="H3448" s="5">
        <v>1162.5273</v>
      </c>
      <c r="I3448" s="6"/>
    </row>
    <row r="3449" spans="1:9" x14ac:dyDescent="0.15">
      <c r="B3449" s="4">
        <v>77</v>
      </c>
      <c r="C3449" s="5">
        <v>644199</v>
      </c>
      <c r="D3449" s="5">
        <v>13706</v>
      </c>
      <c r="E3449" s="5">
        <v>10889</v>
      </c>
      <c r="F3449" s="5">
        <v>17033</v>
      </c>
      <c r="G3449" s="5">
        <v>47</v>
      </c>
      <c r="H3449" s="5">
        <v>1378.4721999999999</v>
      </c>
      <c r="I3449" s="6"/>
    </row>
    <row r="3450" spans="1:9" x14ac:dyDescent="0.15">
      <c r="B3450" s="4">
        <v>78</v>
      </c>
      <c r="C3450" s="5">
        <v>340800</v>
      </c>
      <c r="D3450" s="5">
        <v>10650</v>
      </c>
      <c r="E3450" s="5">
        <v>8489</v>
      </c>
      <c r="F3450" s="5">
        <v>13385</v>
      </c>
      <c r="G3450" s="5">
        <v>32</v>
      </c>
      <c r="H3450" s="5">
        <v>1333.0174999999999</v>
      </c>
      <c r="I3450" s="6"/>
    </row>
    <row r="3451" spans="1:9" x14ac:dyDescent="0.15">
      <c r="A3451" s="13"/>
      <c r="B3451" s="4">
        <v>79</v>
      </c>
      <c r="C3451" s="5">
        <v>219585</v>
      </c>
      <c r="D3451" s="5">
        <v>8783</v>
      </c>
      <c r="E3451" s="5">
        <v>7337</v>
      </c>
      <c r="F3451" s="5">
        <v>10697</v>
      </c>
      <c r="G3451" s="5">
        <v>25</v>
      </c>
      <c r="H3451" s="5">
        <v>868.43317000000002</v>
      </c>
      <c r="I3451" s="6"/>
    </row>
    <row r="3452" spans="1:9" x14ac:dyDescent="0.15">
      <c r="A3452" s="5"/>
      <c r="B3452" s="4">
        <v>80</v>
      </c>
      <c r="C3452" s="5">
        <v>175211</v>
      </c>
      <c r="D3452" s="10">
        <v>9221</v>
      </c>
      <c r="E3452" s="5">
        <v>7337</v>
      </c>
      <c r="F3452" s="5">
        <v>11081</v>
      </c>
      <c r="G3452" s="5">
        <v>19</v>
      </c>
      <c r="H3452" s="5">
        <v>933.92125999999996</v>
      </c>
      <c r="I3452" s="6"/>
    </row>
    <row r="3453" spans="1:9" x14ac:dyDescent="0.15">
      <c r="A3453" s="5"/>
      <c r="B3453" s="4">
        <v>81</v>
      </c>
      <c r="C3453" s="5">
        <v>255446</v>
      </c>
      <c r="D3453" s="5">
        <v>6722</v>
      </c>
      <c r="E3453" s="5">
        <v>5161</v>
      </c>
      <c r="F3453" s="5">
        <v>8649</v>
      </c>
      <c r="G3453" s="5">
        <v>38</v>
      </c>
      <c r="H3453" s="5">
        <v>816.52639999999997</v>
      </c>
      <c r="I3453" s="6"/>
    </row>
    <row r="3454" spans="1:9" x14ac:dyDescent="0.15">
      <c r="B3454" s="4">
        <v>82</v>
      </c>
      <c r="C3454" s="5">
        <v>77534</v>
      </c>
      <c r="D3454" s="5">
        <v>5538</v>
      </c>
      <c r="E3454" s="5">
        <v>4041</v>
      </c>
      <c r="F3454" s="5">
        <v>6345</v>
      </c>
      <c r="G3454" s="5">
        <v>14</v>
      </c>
      <c r="H3454" s="5">
        <v>673.01649999999995</v>
      </c>
      <c r="I3454" s="6"/>
    </row>
    <row r="3455" spans="1:9" x14ac:dyDescent="0.15">
      <c r="B3455" s="4">
        <v>83</v>
      </c>
      <c r="C3455" s="5">
        <v>100291</v>
      </c>
      <c r="D3455" s="5">
        <v>9117</v>
      </c>
      <c r="E3455" s="5">
        <v>8041</v>
      </c>
      <c r="F3455" s="5">
        <v>10217</v>
      </c>
      <c r="G3455" s="5">
        <v>11</v>
      </c>
      <c r="H3455" s="5">
        <v>628.25599999999997</v>
      </c>
      <c r="I3455" s="6"/>
    </row>
    <row r="3456" spans="1:9" x14ac:dyDescent="0.15">
      <c r="B3456" s="4">
        <v>84</v>
      </c>
      <c r="C3456" s="5">
        <v>101498</v>
      </c>
      <c r="D3456" s="5">
        <v>10149</v>
      </c>
      <c r="E3456" s="5">
        <v>8521</v>
      </c>
      <c r="F3456" s="5">
        <v>11433</v>
      </c>
      <c r="G3456" s="5">
        <v>10</v>
      </c>
      <c r="H3456" s="5">
        <v>843.60500000000002</v>
      </c>
      <c r="I3456" s="6"/>
    </row>
    <row r="3457" spans="2:9" x14ac:dyDescent="0.15">
      <c r="B3457" s="4">
        <v>85</v>
      </c>
      <c r="C3457" s="5">
        <v>107349</v>
      </c>
      <c r="D3457" s="5">
        <v>8257</v>
      </c>
      <c r="E3457" s="5">
        <v>6505</v>
      </c>
      <c r="F3457" s="5">
        <v>9801</v>
      </c>
      <c r="G3457" s="5">
        <v>13</v>
      </c>
      <c r="H3457" s="5">
        <v>999.81060000000002</v>
      </c>
      <c r="I3457" s="6"/>
    </row>
    <row r="3458" spans="2:9" x14ac:dyDescent="0.15">
      <c r="B3458" s="4">
        <v>86</v>
      </c>
      <c r="C3458" s="5">
        <v>143942</v>
      </c>
      <c r="D3458" s="5">
        <v>6542</v>
      </c>
      <c r="E3458" s="5">
        <v>4681</v>
      </c>
      <c r="F3458" s="5">
        <v>7977</v>
      </c>
      <c r="G3458" s="5">
        <v>22</v>
      </c>
      <c r="H3458" s="5">
        <v>797.81146000000001</v>
      </c>
      <c r="I3458" s="6"/>
    </row>
    <row r="3459" spans="2:9" x14ac:dyDescent="0.15">
      <c r="B3459" s="4">
        <v>87</v>
      </c>
      <c r="C3459" s="5">
        <v>53260</v>
      </c>
      <c r="D3459" s="7">
        <v>4438</v>
      </c>
      <c r="E3459" s="5">
        <v>3849</v>
      </c>
      <c r="F3459" s="5">
        <v>5289</v>
      </c>
      <c r="G3459" s="5">
        <v>12</v>
      </c>
      <c r="H3459" s="5">
        <v>468.01202000000001</v>
      </c>
      <c r="I3459" s="6"/>
    </row>
    <row r="3460" spans="2:9" x14ac:dyDescent="0.15">
      <c r="B3460" s="4">
        <v>88</v>
      </c>
      <c r="C3460" s="5">
        <v>78229</v>
      </c>
      <c r="D3460" s="5">
        <v>6017</v>
      </c>
      <c r="E3460" s="5">
        <v>4585</v>
      </c>
      <c r="F3460" s="5">
        <v>7177</v>
      </c>
      <c r="G3460" s="5">
        <v>13</v>
      </c>
      <c r="H3460" s="5">
        <v>753.66125</v>
      </c>
      <c r="I3460" s="6"/>
    </row>
    <row r="3461" spans="2:9" x14ac:dyDescent="0.15">
      <c r="B3461" s="4">
        <v>89</v>
      </c>
      <c r="C3461" s="5">
        <v>269015</v>
      </c>
      <c r="D3461" s="5">
        <v>8677</v>
      </c>
      <c r="E3461" s="5">
        <v>6217</v>
      </c>
      <c r="F3461" s="5">
        <v>11017</v>
      </c>
      <c r="G3461" s="5">
        <v>31</v>
      </c>
      <c r="H3461" s="5">
        <v>1296.2005999999999</v>
      </c>
      <c r="I3461" s="6"/>
    </row>
    <row r="3462" spans="2:9" x14ac:dyDescent="0.15">
      <c r="B3462" s="4">
        <v>90</v>
      </c>
      <c r="C3462" s="5">
        <v>92652</v>
      </c>
      <c r="D3462" s="5">
        <v>7721</v>
      </c>
      <c r="E3462" s="5">
        <v>5993</v>
      </c>
      <c r="F3462" s="5">
        <v>9097</v>
      </c>
      <c r="G3462" s="5">
        <v>12</v>
      </c>
      <c r="H3462" s="5">
        <v>838.13120000000004</v>
      </c>
      <c r="I3462" s="6"/>
    </row>
    <row r="3463" spans="2:9" x14ac:dyDescent="0.15">
      <c r="B3463" s="4">
        <v>91</v>
      </c>
      <c r="C3463" s="5">
        <v>92272</v>
      </c>
      <c r="D3463" s="5">
        <v>5767</v>
      </c>
      <c r="E3463" s="5">
        <v>4649</v>
      </c>
      <c r="F3463" s="5">
        <v>6857</v>
      </c>
      <c r="G3463" s="5">
        <v>16</v>
      </c>
      <c r="H3463" s="5">
        <v>594.48486000000003</v>
      </c>
      <c r="I3463" s="6"/>
    </row>
    <row r="3464" spans="2:9" x14ac:dyDescent="0.15">
      <c r="B3464" s="4">
        <v>92</v>
      </c>
      <c r="C3464" s="5">
        <v>385992</v>
      </c>
      <c r="D3464" s="5">
        <v>9649</v>
      </c>
      <c r="E3464" s="5">
        <v>6761</v>
      </c>
      <c r="F3464" s="5">
        <v>13353</v>
      </c>
      <c r="G3464" s="5">
        <v>40</v>
      </c>
      <c r="H3464" s="5">
        <v>1862.6512</v>
      </c>
      <c r="I3464" s="6"/>
    </row>
    <row r="3465" spans="2:9" x14ac:dyDescent="0.15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15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15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15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15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15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15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15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15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15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15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15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15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15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15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15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15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15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15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15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15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15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15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15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15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15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15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15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15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15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15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15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15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15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15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15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15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15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15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15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15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15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15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15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15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15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15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15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15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15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15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15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15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15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15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15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15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15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15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15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15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15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15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15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15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15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15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15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15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15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15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15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15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15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15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15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15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15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15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15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15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15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15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15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15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15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15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15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15">
      <c r="B3553" s="4">
        <v>181</v>
      </c>
      <c r="I3553" s="6"/>
    </row>
    <row r="3554" spans="1:10" x14ac:dyDescent="0.15">
      <c r="A3554" s="14" t="s">
        <v>10</v>
      </c>
      <c r="B3554" s="3">
        <v>92</v>
      </c>
      <c r="I3554" s="6"/>
    </row>
    <row r="3555" spans="1:10" x14ac:dyDescent="0.15">
      <c r="A3555" t="s">
        <v>67</v>
      </c>
      <c r="B3555" s="15"/>
      <c r="C3555" s="8">
        <f>AVERAGE(C3373:C3553)</f>
        <v>233024.61956521738</v>
      </c>
      <c r="D3555" s="8"/>
      <c r="E3555" s="8"/>
      <c r="F3555" s="8"/>
      <c r="G3555" s="8"/>
      <c r="H3555" s="8"/>
      <c r="I3555" s="9"/>
      <c r="J3555" s="17">
        <f>AVERAGE(D3373:D3553)</f>
        <v>9698.565217391304</v>
      </c>
    </row>
    <row r="3556" spans="1:10" x14ac:dyDescent="0.15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15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15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15">
      <c r="B3559" s="4"/>
      <c r="C3559" s="16"/>
      <c r="D3559" s="16"/>
      <c r="E3559" s="16"/>
      <c r="F3559" s="16"/>
      <c r="G3559" s="16"/>
      <c r="H3559" s="16"/>
      <c r="I3559" s="18"/>
    </row>
    <row r="3560" spans="1:10" x14ac:dyDescent="0.15">
      <c r="A3560" s="6"/>
      <c r="B3560" s="16">
        <v>1</v>
      </c>
      <c r="C3560" s="16">
        <v>383144</v>
      </c>
      <c r="D3560" s="16">
        <v>8152</v>
      </c>
      <c r="E3560" s="16">
        <v>3288</v>
      </c>
      <c r="F3560" s="16">
        <v>15352</v>
      </c>
      <c r="G3560" s="16">
        <v>47</v>
      </c>
      <c r="H3560" s="16">
        <v>3185.0990000000002</v>
      </c>
      <c r="I3560" s="18"/>
    </row>
    <row r="3561" spans="1:10" x14ac:dyDescent="0.15">
      <c r="A3561" s="6"/>
      <c r="B3561" s="16">
        <v>2</v>
      </c>
      <c r="C3561" s="16">
        <v>433032</v>
      </c>
      <c r="D3561" s="16">
        <v>9213</v>
      </c>
      <c r="E3561" s="16">
        <v>4536</v>
      </c>
      <c r="F3561" s="16">
        <v>15576</v>
      </c>
      <c r="G3561" s="16">
        <v>47</v>
      </c>
      <c r="H3561" s="16">
        <v>3312.9724000000001</v>
      </c>
      <c r="I3561" s="18"/>
    </row>
    <row r="3562" spans="1:10" x14ac:dyDescent="0.15">
      <c r="A3562" s="6"/>
      <c r="B3562" s="16">
        <v>3</v>
      </c>
      <c r="C3562" s="16">
        <v>606688</v>
      </c>
      <c r="D3562" s="16">
        <v>12639</v>
      </c>
      <c r="E3562" s="16">
        <v>7064</v>
      </c>
      <c r="F3562" s="16">
        <v>21304</v>
      </c>
      <c r="G3562" s="16">
        <v>48</v>
      </c>
      <c r="H3562" s="16">
        <v>4326.0775999999996</v>
      </c>
      <c r="I3562" s="18"/>
    </row>
    <row r="3563" spans="1:10" x14ac:dyDescent="0.15">
      <c r="A3563" s="6"/>
      <c r="B3563" s="16">
        <v>4</v>
      </c>
      <c r="C3563" s="16">
        <v>205480</v>
      </c>
      <c r="D3563" s="16">
        <v>8933</v>
      </c>
      <c r="E3563" s="16">
        <v>6808</v>
      </c>
      <c r="F3563" s="16">
        <v>10872</v>
      </c>
      <c r="G3563" s="16">
        <v>23</v>
      </c>
      <c r="H3563" s="16">
        <v>1040.451</v>
      </c>
      <c r="I3563" s="18"/>
    </row>
    <row r="3564" spans="1:10" x14ac:dyDescent="0.15">
      <c r="A3564" s="6"/>
      <c r="B3564" s="16">
        <v>5</v>
      </c>
      <c r="C3564" s="16">
        <v>356888</v>
      </c>
      <c r="D3564" s="16">
        <v>9645</v>
      </c>
      <c r="E3564" s="16">
        <v>6712</v>
      </c>
      <c r="F3564" s="16">
        <v>13656</v>
      </c>
      <c r="G3564" s="16">
        <v>37</v>
      </c>
      <c r="H3564" s="16">
        <v>2028.6454000000001</v>
      </c>
      <c r="I3564" s="18"/>
    </row>
    <row r="3565" spans="1:10" x14ac:dyDescent="0.15">
      <c r="A3565" s="6"/>
      <c r="B3565" s="16">
        <v>6</v>
      </c>
      <c r="C3565" s="16">
        <v>179952</v>
      </c>
      <c r="D3565" s="16">
        <v>5998</v>
      </c>
      <c r="E3565" s="16">
        <v>3800</v>
      </c>
      <c r="F3565" s="16">
        <v>8312</v>
      </c>
      <c r="G3565" s="16">
        <v>30</v>
      </c>
      <c r="H3565" s="16">
        <v>1263.6514999999999</v>
      </c>
      <c r="I3565" s="18"/>
    </row>
    <row r="3566" spans="1:10" x14ac:dyDescent="0.15">
      <c r="A3566" s="6"/>
      <c r="B3566" s="16">
        <v>7</v>
      </c>
      <c r="C3566" s="16">
        <v>100008</v>
      </c>
      <c r="D3566" s="16">
        <v>6667</v>
      </c>
      <c r="E3566" s="16">
        <v>4984</v>
      </c>
      <c r="F3566" s="16">
        <v>8344</v>
      </c>
      <c r="G3566" s="16">
        <v>15</v>
      </c>
      <c r="H3566" s="16">
        <v>949.95123000000001</v>
      </c>
      <c r="I3566" s="18"/>
    </row>
    <row r="3567" spans="1:10" x14ac:dyDescent="0.15">
      <c r="A3567" s="6"/>
      <c r="B3567" s="16">
        <v>8</v>
      </c>
      <c r="C3567" s="16">
        <v>670200</v>
      </c>
      <c r="D3567" s="16">
        <v>11757</v>
      </c>
      <c r="E3567" s="16">
        <v>5080</v>
      </c>
      <c r="F3567" s="16">
        <v>19704</v>
      </c>
      <c r="G3567" s="16">
        <v>57</v>
      </c>
      <c r="H3567" s="16">
        <v>3426.8308000000002</v>
      </c>
      <c r="I3567" s="18"/>
    </row>
    <row r="3568" spans="1:10" x14ac:dyDescent="0.15">
      <c r="A3568" s="6"/>
      <c r="B3568" s="16">
        <v>9</v>
      </c>
      <c r="C3568" s="16">
        <v>416992</v>
      </c>
      <c r="D3568" s="16">
        <v>9477</v>
      </c>
      <c r="E3568" s="16">
        <v>6040</v>
      </c>
      <c r="F3568" s="16">
        <v>13912</v>
      </c>
      <c r="G3568" s="16">
        <v>44</v>
      </c>
      <c r="H3568" s="16">
        <v>2089.2514999999999</v>
      </c>
      <c r="I3568" s="18"/>
    </row>
    <row r="3569" spans="1:9" x14ac:dyDescent="0.15">
      <c r="A3569" s="6"/>
      <c r="B3569" s="16">
        <v>10</v>
      </c>
      <c r="C3569" s="16">
        <v>493760</v>
      </c>
      <c r="D3569" s="16">
        <v>9495</v>
      </c>
      <c r="E3569" s="16">
        <v>4952</v>
      </c>
      <c r="F3569" s="16">
        <v>16792</v>
      </c>
      <c r="G3569" s="16">
        <v>52</v>
      </c>
      <c r="H3569" s="16">
        <v>3087.2267999999999</v>
      </c>
      <c r="I3569" s="18"/>
    </row>
    <row r="3570" spans="1:9" x14ac:dyDescent="0.15">
      <c r="A3570" s="6"/>
      <c r="B3570" s="16">
        <v>11</v>
      </c>
      <c r="C3570" s="16">
        <v>261920</v>
      </c>
      <c r="D3570" s="16">
        <v>7275</v>
      </c>
      <c r="E3570" s="16">
        <v>3896</v>
      </c>
      <c r="F3570" s="16">
        <v>11608</v>
      </c>
      <c r="G3570" s="16">
        <v>36</v>
      </c>
      <c r="H3570" s="16">
        <v>2080.1093999999998</v>
      </c>
      <c r="I3570" s="18"/>
    </row>
    <row r="3571" spans="1:9" x14ac:dyDescent="0.15">
      <c r="A3571" s="6"/>
      <c r="B3571" s="5">
        <v>12</v>
      </c>
      <c r="C3571" s="16">
        <v>709944</v>
      </c>
      <c r="D3571" s="16">
        <v>14488</v>
      </c>
      <c r="E3571" s="16">
        <v>7928</v>
      </c>
      <c r="F3571" s="16">
        <v>24088</v>
      </c>
      <c r="G3571" s="16">
        <v>49</v>
      </c>
      <c r="H3571" s="16">
        <v>4776.42</v>
      </c>
      <c r="I3571" s="18"/>
    </row>
    <row r="3572" spans="1:9" x14ac:dyDescent="0.15">
      <c r="B3572" s="4">
        <v>13</v>
      </c>
      <c r="C3572" s="16">
        <v>670816</v>
      </c>
      <c r="D3572" s="16">
        <v>10481</v>
      </c>
      <c r="E3572" s="16">
        <v>5272</v>
      </c>
      <c r="F3572" s="16">
        <v>15672</v>
      </c>
      <c r="G3572" s="16">
        <v>64</v>
      </c>
      <c r="H3572" s="16">
        <v>2878.3198000000002</v>
      </c>
      <c r="I3572" s="18"/>
    </row>
    <row r="3573" spans="1:9" x14ac:dyDescent="0.15">
      <c r="B3573" s="4">
        <v>14</v>
      </c>
      <c r="C3573" s="16">
        <v>325784</v>
      </c>
      <c r="D3573" s="16">
        <v>7945</v>
      </c>
      <c r="E3573" s="16">
        <v>4280</v>
      </c>
      <c r="F3573" s="16">
        <v>11416</v>
      </c>
      <c r="G3573" s="16">
        <v>41</v>
      </c>
      <c r="H3573" s="16">
        <v>1876.0306</v>
      </c>
      <c r="I3573" s="18"/>
    </row>
    <row r="3574" spans="1:9" x14ac:dyDescent="0.15">
      <c r="B3574" s="4">
        <v>15</v>
      </c>
      <c r="C3574" s="16">
        <v>71448</v>
      </c>
      <c r="D3574" s="16">
        <v>5496</v>
      </c>
      <c r="E3574" s="16">
        <v>4504</v>
      </c>
      <c r="F3574" s="16">
        <v>6584</v>
      </c>
      <c r="G3574" s="16">
        <v>13</v>
      </c>
      <c r="H3574" s="16">
        <v>661.76329999999996</v>
      </c>
      <c r="I3574" s="18"/>
    </row>
    <row r="3575" spans="1:9" x14ac:dyDescent="0.15">
      <c r="B3575" s="4">
        <v>16</v>
      </c>
      <c r="C3575" s="16">
        <v>663248</v>
      </c>
      <c r="D3575" s="16">
        <v>10697</v>
      </c>
      <c r="E3575" s="16">
        <v>4536</v>
      </c>
      <c r="F3575" s="16">
        <v>19032</v>
      </c>
      <c r="G3575" s="16">
        <v>62</v>
      </c>
      <c r="H3575" s="16">
        <v>4116.893</v>
      </c>
      <c r="I3575" s="18"/>
    </row>
    <row r="3576" spans="1:9" x14ac:dyDescent="0.15">
      <c r="B3576" s="4">
        <v>17</v>
      </c>
      <c r="C3576" s="16">
        <v>104336</v>
      </c>
      <c r="D3576" s="16">
        <v>7452</v>
      </c>
      <c r="E3576" s="16">
        <v>6136</v>
      </c>
      <c r="F3576" s="16">
        <v>8408</v>
      </c>
      <c r="G3576" s="16">
        <v>14</v>
      </c>
      <c r="H3576" s="16">
        <v>655.42750000000001</v>
      </c>
      <c r="I3576" s="18"/>
    </row>
    <row r="3577" spans="1:9" x14ac:dyDescent="0.15">
      <c r="B3577" s="4">
        <v>18</v>
      </c>
      <c r="C3577" s="16">
        <v>143200</v>
      </c>
      <c r="D3577" s="16">
        <v>4475</v>
      </c>
      <c r="E3577" s="16">
        <v>1400</v>
      </c>
      <c r="F3577" s="16">
        <v>7352</v>
      </c>
      <c r="G3577" s="16">
        <v>32</v>
      </c>
      <c r="H3577" s="16">
        <v>1516.7252000000001</v>
      </c>
      <c r="I3577" s="18"/>
    </row>
    <row r="3578" spans="1:9" x14ac:dyDescent="0.15">
      <c r="B3578" s="4">
        <v>19</v>
      </c>
      <c r="C3578" s="16">
        <v>239096</v>
      </c>
      <c r="D3578" s="16">
        <v>7245</v>
      </c>
      <c r="E3578" s="16">
        <v>4856</v>
      </c>
      <c r="F3578" s="16">
        <v>9624</v>
      </c>
      <c r="G3578" s="16">
        <v>33</v>
      </c>
      <c r="H3578" s="16">
        <v>1079.7528</v>
      </c>
      <c r="I3578" s="18"/>
    </row>
    <row r="3579" spans="1:9" x14ac:dyDescent="0.15">
      <c r="B3579" s="4">
        <v>20</v>
      </c>
      <c r="C3579" s="16">
        <v>260144</v>
      </c>
      <c r="D3579" s="16">
        <v>7651</v>
      </c>
      <c r="E3579" s="16">
        <v>4216</v>
      </c>
      <c r="F3579" s="16">
        <v>9688</v>
      </c>
      <c r="G3579" s="16">
        <v>34</v>
      </c>
      <c r="H3579" s="16">
        <v>1251.6837</v>
      </c>
      <c r="I3579" s="18"/>
    </row>
    <row r="3580" spans="1:9" x14ac:dyDescent="0.15">
      <c r="B3580" s="4">
        <v>21</v>
      </c>
      <c r="C3580" s="16">
        <v>405256</v>
      </c>
      <c r="D3580" s="16">
        <v>9424</v>
      </c>
      <c r="E3580" s="16">
        <v>5400</v>
      </c>
      <c r="F3580" s="16">
        <v>14040</v>
      </c>
      <c r="G3580" s="16">
        <v>43</v>
      </c>
      <c r="H3580" s="16">
        <v>2275.2152999999998</v>
      </c>
      <c r="I3580" s="18"/>
    </row>
    <row r="3581" spans="1:9" x14ac:dyDescent="0.15">
      <c r="B3581" s="4">
        <v>22</v>
      </c>
      <c r="C3581" s="16">
        <v>443520</v>
      </c>
      <c r="D3581" s="16">
        <v>11088</v>
      </c>
      <c r="E3581" s="16">
        <v>6168</v>
      </c>
      <c r="F3581" s="16">
        <v>16824</v>
      </c>
      <c r="G3581" s="16">
        <v>40</v>
      </c>
      <c r="H3581" s="16">
        <v>2883.9973</v>
      </c>
      <c r="I3581" s="18"/>
    </row>
    <row r="3582" spans="1:9" x14ac:dyDescent="0.15">
      <c r="B3582" s="4">
        <v>23</v>
      </c>
      <c r="C3582" s="16">
        <v>110616</v>
      </c>
      <c r="D3582" s="16">
        <v>6506</v>
      </c>
      <c r="E3582" s="16">
        <v>4888</v>
      </c>
      <c r="F3582" s="16">
        <v>7608</v>
      </c>
      <c r="G3582" s="16">
        <v>17</v>
      </c>
      <c r="H3582" s="16">
        <v>735.39666999999997</v>
      </c>
      <c r="I3582" s="18"/>
    </row>
    <row r="3583" spans="1:9" x14ac:dyDescent="0.15">
      <c r="B3583" s="4">
        <v>24</v>
      </c>
      <c r="C3583" s="16">
        <v>242504</v>
      </c>
      <c r="D3583" s="16">
        <v>8981</v>
      </c>
      <c r="E3583" s="16">
        <v>5880</v>
      </c>
      <c r="F3583" s="16">
        <v>12600</v>
      </c>
      <c r="G3583" s="16">
        <v>27</v>
      </c>
      <c r="H3583" s="16">
        <v>2042.5681999999999</v>
      </c>
      <c r="I3583" s="18"/>
    </row>
    <row r="3584" spans="1:9" x14ac:dyDescent="0.15">
      <c r="B3584" s="4">
        <v>25</v>
      </c>
      <c r="C3584" s="16">
        <v>369488</v>
      </c>
      <c r="D3584" s="16">
        <v>8032</v>
      </c>
      <c r="E3584" s="16">
        <v>4664</v>
      </c>
      <c r="F3584" s="16">
        <v>11384</v>
      </c>
      <c r="G3584" s="16">
        <v>46</v>
      </c>
      <c r="H3584" s="16">
        <v>1716.2854</v>
      </c>
      <c r="I3584" s="18"/>
    </row>
    <row r="3585" spans="1:9" x14ac:dyDescent="0.15">
      <c r="B3585" s="4">
        <v>26</v>
      </c>
      <c r="C3585" s="16">
        <v>399800</v>
      </c>
      <c r="D3585" s="16">
        <v>10805</v>
      </c>
      <c r="E3585" s="16">
        <v>8152</v>
      </c>
      <c r="F3585" s="16">
        <v>14168</v>
      </c>
      <c r="G3585" s="16">
        <v>37</v>
      </c>
      <c r="H3585" s="16">
        <v>1722.7964999999999</v>
      </c>
      <c r="I3585" s="18"/>
    </row>
    <row r="3586" spans="1:9" x14ac:dyDescent="0.15">
      <c r="B3586" s="4">
        <v>27</v>
      </c>
      <c r="C3586" s="16">
        <v>236208</v>
      </c>
      <c r="D3586" s="16">
        <v>7873</v>
      </c>
      <c r="E3586" s="16">
        <v>5016</v>
      </c>
      <c r="F3586" s="16">
        <v>10328</v>
      </c>
      <c r="G3586" s="16">
        <v>30</v>
      </c>
      <c r="H3586" s="16">
        <v>1244.9589000000001</v>
      </c>
      <c r="I3586" s="18"/>
    </row>
    <row r="3587" spans="1:9" x14ac:dyDescent="0.15">
      <c r="B3587" s="4">
        <v>28</v>
      </c>
      <c r="C3587" s="16">
        <v>348752</v>
      </c>
      <c r="D3587" s="16">
        <v>8303</v>
      </c>
      <c r="E3587" s="16">
        <v>5208</v>
      </c>
      <c r="F3587" s="16">
        <v>13176</v>
      </c>
      <c r="G3587" s="16">
        <v>42</v>
      </c>
      <c r="H3587" s="16">
        <v>2305.3227999999999</v>
      </c>
      <c r="I3587" s="18"/>
    </row>
    <row r="3588" spans="1:9" x14ac:dyDescent="0.15">
      <c r="B3588" s="4">
        <v>29</v>
      </c>
      <c r="C3588" s="16">
        <v>226432</v>
      </c>
      <c r="D3588" s="16">
        <v>8086</v>
      </c>
      <c r="E3588" s="16">
        <v>5560</v>
      </c>
      <c r="F3588" s="16">
        <v>10904</v>
      </c>
      <c r="G3588" s="16">
        <v>28</v>
      </c>
      <c r="H3588" s="16">
        <v>1246.6011000000001</v>
      </c>
      <c r="I3588" s="18"/>
    </row>
    <row r="3589" spans="1:9" x14ac:dyDescent="0.15">
      <c r="B3589" s="4">
        <v>30</v>
      </c>
      <c r="C3589" s="16">
        <v>427768</v>
      </c>
      <c r="D3589" s="16">
        <v>11561</v>
      </c>
      <c r="E3589" s="16">
        <v>7416</v>
      </c>
      <c r="F3589" s="16">
        <v>15384</v>
      </c>
      <c r="G3589" s="16">
        <v>37</v>
      </c>
      <c r="H3589" s="16">
        <v>2273.7220000000002</v>
      </c>
      <c r="I3589" s="18"/>
    </row>
    <row r="3590" spans="1:9" x14ac:dyDescent="0.15">
      <c r="A3590" s="6"/>
      <c r="B3590" s="4">
        <v>31</v>
      </c>
      <c r="C3590" s="16">
        <v>453936</v>
      </c>
      <c r="D3590" s="16">
        <v>9868</v>
      </c>
      <c r="E3590" s="16">
        <v>5208</v>
      </c>
      <c r="F3590" s="16">
        <v>15992</v>
      </c>
      <c r="G3590" s="16">
        <v>46</v>
      </c>
      <c r="H3590" s="16">
        <v>2953.1471999999999</v>
      </c>
      <c r="I3590" s="18"/>
    </row>
    <row r="3591" spans="1:9" x14ac:dyDescent="0.15">
      <c r="A3591" s="11"/>
      <c r="B3591" s="5">
        <v>32</v>
      </c>
      <c r="C3591" s="16">
        <v>584888</v>
      </c>
      <c r="D3591" s="16">
        <v>11936</v>
      </c>
      <c r="E3591" s="16">
        <v>7416</v>
      </c>
      <c r="F3591" s="16">
        <v>18904</v>
      </c>
      <c r="G3591" s="16">
        <v>49</v>
      </c>
      <c r="H3591" s="16">
        <v>3092.665</v>
      </c>
      <c r="I3591" s="18"/>
    </row>
    <row r="3592" spans="1:9" x14ac:dyDescent="0.15">
      <c r="B3592" s="4">
        <v>33</v>
      </c>
      <c r="C3592" s="16">
        <v>448944</v>
      </c>
      <c r="D3592" s="16">
        <v>8978</v>
      </c>
      <c r="E3592" s="16">
        <v>3512</v>
      </c>
      <c r="F3592" s="16">
        <v>16312</v>
      </c>
      <c r="G3592" s="16">
        <v>50</v>
      </c>
      <c r="H3592" s="16">
        <v>3056.9448000000002</v>
      </c>
      <c r="I3592" s="18"/>
    </row>
    <row r="3593" spans="1:9" x14ac:dyDescent="0.15">
      <c r="B3593" s="4">
        <v>34</v>
      </c>
      <c r="C3593" s="16">
        <v>246024</v>
      </c>
      <c r="D3593" s="16">
        <v>5234</v>
      </c>
      <c r="E3593" s="16">
        <v>2392</v>
      </c>
      <c r="F3593" s="16">
        <v>8568</v>
      </c>
      <c r="G3593" s="16">
        <v>47</v>
      </c>
      <c r="H3593" s="16">
        <v>1512.9915000000001</v>
      </c>
      <c r="I3593" s="18"/>
    </row>
    <row r="3594" spans="1:9" x14ac:dyDescent="0.15">
      <c r="B3594" s="4">
        <v>35</v>
      </c>
      <c r="C3594" s="16">
        <v>407128</v>
      </c>
      <c r="D3594" s="16">
        <v>9929</v>
      </c>
      <c r="E3594" s="16">
        <v>7128</v>
      </c>
      <c r="F3594" s="16">
        <v>14360</v>
      </c>
      <c r="G3594" s="16">
        <v>41</v>
      </c>
      <c r="H3594" s="16">
        <v>2063.6907000000001</v>
      </c>
      <c r="I3594" s="18"/>
    </row>
    <row r="3595" spans="1:9" x14ac:dyDescent="0.15">
      <c r="B3595" s="4">
        <v>36</v>
      </c>
      <c r="C3595" s="16">
        <v>164992</v>
      </c>
      <c r="D3595" s="16">
        <v>4583</v>
      </c>
      <c r="E3595" s="16">
        <v>2072</v>
      </c>
      <c r="F3595" s="16">
        <v>7032</v>
      </c>
      <c r="G3595" s="16">
        <v>36</v>
      </c>
      <c r="H3595" s="16">
        <v>1295.7991</v>
      </c>
      <c r="I3595" s="18"/>
    </row>
    <row r="3596" spans="1:9" x14ac:dyDescent="0.15">
      <c r="B3596" s="4">
        <v>37</v>
      </c>
      <c r="C3596" s="16">
        <v>165104</v>
      </c>
      <c r="D3596" s="16">
        <v>5503</v>
      </c>
      <c r="E3596" s="16">
        <v>3832</v>
      </c>
      <c r="F3596" s="16">
        <v>7992</v>
      </c>
      <c r="G3596" s="16">
        <v>30</v>
      </c>
      <c r="H3596" s="16">
        <v>1065.2610999999999</v>
      </c>
      <c r="I3596" s="18"/>
    </row>
    <row r="3597" spans="1:9" x14ac:dyDescent="0.15">
      <c r="B3597" s="4">
        <v>38</v>
      </c>
      <c r="C3597" s="16">
        <v>680280</v>
      </c>
      <c r="D3597" s="16">
        <v>11934</v>
      </c>
      <c r="E3597" s="16">
        <v>5144</v>
      </c>
      <c r="F3597" s="16">
        <v>20312</v>
      </c>
      <c r="G3597" s="16">
        <v>57</v>
      </c>
      <c r="H3597" s="16">
        <v>4355.8429999999998</v>
      </c>
      <c r="I3597" s="18"/>
    </row>
    <row r="3598" spans="1:9" x14ac:dyDescent="0.15">
      <c r="B3598" s="4">
        <v>39</v>
      </c>
      <c r="C3598" s="16">
        <v>283144</v>
      </c>
      <c r="D3598" s="16">
        <v>9133</v>
      </c>
      <c r="E3598" s="16">
        <v>5944</v>
      </c>
      <c r="F3598" s="16">
        <v>12056</v>
      </c>
      <c r="G3598" s="16">
        <v>31</v>
      </c>
      <c r="H3598" s="16">
        <v>1727.0986</v>
      </c>
      <c r="I3598" s="18"/>
    </row>
    <row r="3599" spans="1:9" x14ac:dyDescent="0.15">
      <c r="B3599" s="4">
        <v>40</v>
      </c>
      <c r="C3599" s="16">
        <v>382880</v>
      </c>
      <c r="D3599" s="16">
        <v>7976</v>
      </c>
      <c r="E3599" s="16">
        <v>2424</v>
      </c>
      <c r="F3599" s="16">
        <v>12952</v>
      </c>
      <c r="G3599" s="16">
        <v>48</v>
      </c>
      <c r="H3599" s="16">
        <v>2600.79</v>
      </c>
      <c r="I3599" s="18"/>
    </row>
    <row r="3600" spans="1:9" x14ac:dyDescent="0.15">
      <c r="B3600" s="4">
        <v>41</v>
      </c>
      <c r="C3600" s="16">
        <v>268232</v>
      </c>
      <c r="D3600" s="16">
        <v>9934</v>
      </c>
      <c r="E3600" s="16">
        <v>5688</v>
      </c>
      <c r="F3600" s="16">
        <v>17560</v>
      </c>
      <c r="G3600" s="16">
        <v>27</v>
      </c>
      <c r="H3600" s="16">
        <v>3250.9153000000001</v>
      </c>
      <c r="I3600" s="18"/>
    </row>
    <row r="3601" spans="2:9" x14ac:dyDescent="0.15">
      <c r="B3601" s="4">
        <v>42</v>
      </c>
      <c r="C3601" s="16">
        <v>261640</v>
      </c>
      <c r="D3601" s="16">
        <v>6708</v>
      </c>
      <c r="E3601" s="16">
        <v>2648</v>
      </c>
      <c r="F3601" s="16">
        <v>10360</v>
      </c>
      <c r="G3601" s="16">
        <v>39</v>
      </c>
      <c r="H3601" s="16">
        <v>2171.1251999999999</v>
      </c>
      <c r="I3601" s="18"/>
    </row>
    <row r="3602" spans="2:9" x14ac:dyDescent="0.15">
      <c r="B3602" s="4">
        <v>43</v>
      </c>
      <c r="C3602" s="16">
        <v>455704</v>
      </c>
      <c r="D3602" s="16">
        <v>10126</v>
      </c>
      <c r="E3602" s="16">
        <v>6136</v>
      </c>
      <c r="F3602" s="16">
        <v>15288</v>
      </c>
      <c r="G3602" s="16">
        <v>45</v>
      </c>
      <c r="H3602" s="16">
        <v>2392.6538</v>
      </c>
      <c r="I3602" s="18"/>
    </row>
    <row r="3603" spans="2:9" x14ac:dyDescent="0.15">
      <c r="B3603" s="4">
        <v>44</v>
      </c>
      <c r="C3603" s="16">
        <v>99632</v>
      </c>
      <c r="D3603" s="16">
        <v>5535</v>
      </c>
      <c r="E3603" s="16">
        <v>4088</v>
      </c>
      <c r="F3603" s="16">
        <v>6968</v>
      </c>
      <c r="G3603" s="16">
        <v>18</v>
      </c>
      <c r="H3603" s="16">
        <v>859.60050000000001</v>
      </c>
      <c r="I3603" s="18"/>
    </row>
    <row r="3604" spans="2:9" x14ac:dyDescent="0.15">
      <c r="B3604" s="4">
        <v>45</v>
      </c>
      <c r="C3604" s="16">
        <v>160128</v>
      </c>
      <c r="D3604" s="16">
        <v>8006</v>
      </c>
      <c r="E3604" s="16">
        <v>6040</v>
      </c>
      <c r="F3604" s="16">
        <v>9816</v>
      </c>
      <c r="G3604" s="16">
        <v>20</v>
      </c>
      <c r="H3604" s="16">
        <v>1093.1138000000001</v>
      </c>
      <c r="I3604" s="18"/>
    </row>
    <row r="3605" spans="2:9" x14ac:dyDescent="0.15">
      <c r="B3605" s="4">
        <v>46</v>
      </c>
      <c r="C3605" s="16">
        <v>153304</v>
      </c>
      <c r="D3605" s="16">
        <v>4645</v>
      </c>
      <c r="E3605" s="16">
        <v>2616</v>
      </c>
      <c r="F3605" s="16">
        <v>7768</v>
      </c>
      <c r="G3605" s="16">
        <v>33</v>
      </c>
      <c r="H3605" s="16">
        <v>1314.3155999999999</v>
      </c>
      <c r="I3605" s="18"/>
    </row>
    <row r="3606" spans="2:9" x14ac:dyDescent="0.15">
      <c r="B3606" s="4">
        <v>47</v>
      </c>
      <c r="C3606" s="16">
        <v>448792</v>
      </c>
      <c r="D3606" s="16">
        <v>12129</v>
      </c>
      <c r="E3606" s="16">
        <v>7992</v>
      </c>
      <c r="F3606" s="16">
        <v>15800</v>
      </c>
      <c r="G3606" s="16">
        <v>37</v>
      </c>
      <c r="H3606" s="16">
        <v>2101.5479</v>
      </c>
      <c r="I3606" s="18"/>
    </row>
    <row r="3607" spans="2:9" x14ac:dyDescent="0.15">
      <c r="B3607" s="4">
        <v>48</v>
      </c>
      <c r="C3607" s="16">
        <v>201888</v>
      </c>
      <c r="D3607" s="16">
        <v>5608</v>
      </c>
      <c r="E3607" s="16">
        <v>1560</v>
      </c>
      <c r="F3607" s="16">
        <v>8600</v>
      </c>
      <c r="G3607" s="16">
        <v>36</v>
      </c>
      <c r="H3607" s="16">
        <v>1596.9159</v>
      </c>
      <c r="I3607" s="18"/>
    </row>
    <row r="3608" spans="2:9" x14ac:dyDescent="0.15">
      <c r="B3608" s="4">
        <v>49</v>
      </c>
      <c r="C3608" s="16">
        <v>696696</v>
      </c>
      <c r="D3608" s="16">
        <v>13145</v>
      </c>
      <c r="E3608" s="16">
        <v>8792</v>
      </c>
      <c r="F3608" s="16">
        <v>20440</v>
      </c>
      <c r="G3608" s="16">
        <v>53</v>
      </c>
      <c r="H3608" s="16">
        <v>3011.4279999999999</v>
      </c>
      <c r="I3608" s="18"/>
    </row>
    <row r="3609" spans="2:9" x14ac:dyDescent="0.15">
      <c r="B3609" s="4">
        <v>50</v>
      </c>
      <c r="C3609" s="16">
        <v>150768</v>
      </c>
      <c r="D3609" s="16">
        <v>3589</v>
      </c>
      <c r="E3609" s="16">
        <v>344</v>
      </c>
      <c r="F3609" s="16">
        <v>6968</v>
      </c>
      <c r="G3609" s="16">
        <v>42</v>
      </c>
      <c r="H3609" s="16">
        <v>1875.3327999999999</v>
      </c>
      <c r="I3609" s="18"/>
    </row>
    <row r="3610" spans="2:9" x14ac:dyDescent="0.15">
      <c r="B3610" s="4">
        <v>51</v>
      </c>
      <c r="C3610" s="16">
        <v>518200</v>
      </c>
      <c r="D3610" s="16">
        <v>12639</v>
      </c>
      <c r="E3610" s="16">
        <v>9592</v>
      </c>
      <c r="F3610" s="16">
        <v>17240</v>
      </c>
      <c r="G3610" s="16">
        <v>41</v>
      </c>
      <c r="H3610" s="16">
        <v>2096.9218999999998</v>
      </c>
      <c r="I3610" s="18"/>
    </row>
    <row r="3611" spans="2:9" x14ac:dyDescent="0.15">
      <c r="B3611" s="4">
        <v>52</v>
      </c>
      <c r="C3611" s="16">
        <v>297560</v>
      </c>
      <c r="D3611" s="16">
        <v>8042</v>
      </c>
      <c r="E3611" s="16">
        <v>4856</v>
      </c>
      <c r="F3611" s="16">
        <v>11896</v>
      </c>
      <c r="G3611" s="16">
        <v>37</v>
      </c>
      <c r="H3611" s="16">
        <v>1559.6974</v>
      </c>
      <c r="I3611" s="18"/>
    </row>
    <row r="3612" spans="2:9" x14ac:dyDescent="0.15">
      <c r="B3612" s="4">
        <v>53</v>
      </c>
      <c r="C3612" s="16">
        <v>256624</v>
      </c>
      <c r="D3612" s="16">
        <v>5578</v>
      </c>
      <c r="E3612" s="16">
        <v>1432</v>
      </c>
      <c r="F3612" s="16">
        <v>10360</v>
      </c>
      <c r="G3612" s="16">
        <v>46</v>
      </c>
      <c r="H3612" s="16">
        <v>2391.3470000000002</v>
      </c>
      <c r="I3612" s="18"/>
    </row>
    <row r="3613" spans="2:9" x14ac:dyDescent="0.15">
      <c r="B3613" s="4">
        <v>54</v>
      </c>
      <c r="C3613" s="16">
        <v>403192</v>
      </c>
      <c r="D3613" s="16">
        <v>12217</v>
      </c>
      <c r="E3613" s="16">
        <v>9752</v>
      </c>
      <c r="F3613" s="16">
        <v>15352</v>
      </c>
      <c r="G3613" s="16">
        <v>33</v>
      </c>
      <c r="H3613" s="16">
        <v>1653.9493</v>
      </c>
      <c r="I3613" s="18"/>
    </row>
    <row r="3614" spans="2:9" x14ac:dyDescent="0.15">
      <c r="B3614" s="4">
        <v>55</v>
      </c>
      <c r="C3614" s="16">
        <v>174816</v>
      </c>
      <c r="D3614" s="16">
        <v>7284</v>
      </c>
      <c r="E3614" s="16">
        <v>5560</v>
      </c>
      <c r="F3614" s="16">
        <v>9560</v>
      </c>
      <c r="G3614" s="16">
        <v>24</v>
      </c>
      <c r="H3614" s="16">
        <v>1149.5746999999999</v>
      </c>
      <c r="I3614" s="18"/>
    </row>
    <row r="3615" spans="2:9" x14ac:dyDescent="0.15">
      <c r="B3615" s="4">
        <v>56</v>
      </c>
      <c r="C3615" s="16">
        <v>91752</v>
      </c>
      <c r="D3615" s="16">
        <v>8341</v>
      </c>
      <c r="E3615" s="16">
        <v>7224</v>
      </c>
      <c r="F3615" s="16">
        <v>9176</v>
      </c>
      <c r="G3615" s="16">
        <v>11</v>
      </c>
      <c r="H3615" s="16">
        <v>730.75760000000002</v>
      </c>
      <c r="I3615" s="18"/>
    </row>
    <row r="3616" spans="2:9" x14ac:dyDescent="0.15">
      <c r="B3616" s="4">
        <v>57</v>
      </c>
      <c r="C3616" s="16">
        <v>158280</v>
      </c>
      <c r="D3616" s="16">
        <v>5105</v>
      </c>
      <c r="E3616" s="16">
        <v>2776</v>
      </c>
      <c r="F3616" s="16">
        <v>8664</v>
      </c>
      <c r="G3616" s="16">
        <v>31</v>
      </c>
      <c r="H3616" s="16">
        <v>1557.7662</v>
      </c>
      <c r="I3616" s="18"/>
    </row>
    <row r="3617" spans="2:9" x14ac:dyDescent="0.15">
      <c r="B3617" s="4">
        <v>58</v>
      </c>
      <c r="C3617" s="16">
        <v>273560</v>
      </c>
      <c r="D3617" s="16">
        <v>5582</v>
      </c>
      <c r="E3617" s="16">
        <v>184</v>
      </c>
      <c r="F3617" s="16">
        <v>13240</v>
      </c>
      <c r="G3617" s="16">
        <v>49</v>
      </c>
      <c r="H3617" s="16">
        <v>3500.6439999999998</v>
      </c>
      <c r="I3617" s="18"/>
    </row>
    <row r="3618" spans="2:9" x14ac:dyDescent="0.15">
      <c r="B3618" s="4">
        <v>59</v>
      </c>
      <c r="C3618" s="16">
        <v>292480</v>
      </c>
      <c r="D3618" s="16">
        <v>14624</v>
      </c>
      <c r="E3618" s="16">
        <v>12696</v>
      </c>
      <c r="F3618" s="16">
        <v>16888</v>
      </c>
      <c r="G3618" s="16">
        <v>20</v>
      </c>
      <c r="H3618" s="16">
        <v>1097.758</v>
      </c>
      <c r="I3618" s="18"/>
    </row>
    <row r="3619" spans="2:9" x14ac:dyDescent="0.15">
      <c r="B3619" s="4">
        <v>60</v>
      </c>
      <c r="C3619" s="16">
        <v>273664</v>
      </c>
      <c r="D3619" s="16">
        <v>9773</v>
      </c>
      <c r="E3619" s="16">
        <v>6296</v>
      </c>
      <c r="F3619" s="16">
        <v>12472</v>
      </c>
      <c r="G3619" s="16">
        <v>28</v>
      </c>
      <c r="H3619" s="16">
        <v>1523.2571</v>
      </c>
      <c r="I3619" s="18"/>
    </row>
    <row r="3620" spans="2:9" x14ac:dyDescent="0.15">
      <c r="B3620" s="4">
        <v>61</v>
      </c>
      <c r="C3620" s="16">
        <v>63248</v>
      </c>
      <c r="D3620" s="16">
        <v>6324</v>
      </c>
      <c r="E3620" s="16">
        <v>5496</v>
      </c>
      <c r="F3620" s="16">
        <v>7128</v>
      </c>
      <c r="G3620" s="16">
        <v>10</v>
      </c>
      <c r="H3620" s="16">
        <v>515.86389999999994</v>
      </c>
      <c r="I3620" s="18"/>
    </row>
    <row r="3621" spans="2:9" x14ac:dyDescent="0.15">
      <c r="B3621" s="4">
        <v>62</v>
      </c>
      <c r="C3621" s="16">
        <v>639872</v>
      </c>
      <c r="D3621" s="16">
        <v>13330</v>
      </c>
      <c r="E3621" s="16">
        <v>7352</v>
      </c>
      <c r="F3621" s="16">
        <v>22168</v>
      </c>
      <c r="G3621" s="16">
        <v>48</v>
      </c>
      <c r="H3621" s="16">
        <v>4051.5645</v>
      </c>
      <c r="I3621" s="18"/>
    </row>
    <row r="3622" spans="2:9" x14ac:dyDescent="0.15">
      <c r="B3622" s="4">
        <v>63</v>
      </c>
      <c r="C3622" s="16">
        <v>636208</v>
      </c>
      <c r="D3622" s="16">
        <v>13830</v>
      </c>
      <c r="E3622" s="16">
        <v>8632</v>
      </c>
      <c r="F3622" s="16">
        <v>20632</v>
      </c>
      <c r="G3622" s="16">
        <v>46</v>
      </c>
      <c r="H3622" s="16">
        <v>3084.6455000000001</v>
      </c>
      <c r="I3622" s="18"/>
    </row>
    <row r="3623" spans="2:9" x14ac:dyDescent="0.15">
      <c r="B3623" s="4">
        <v>64</v>
      </c>
      <c r="C3623" s="16">
        <v>237088</v>
      </c>
      <c r="D3623" s="16">
        <v>14818</v>
      </c>
      <c r="E3623" s="16">
        <v>13016</v>
      </c>
      <c r="F3623" s="16">
        <v>16248</v>
      </c>
      <c r="G3623" s="16">
        <v>16</v>
      </c>
      <c r="H3623" s="16">
        <v>1018.7679000000001</v>
      </c>
      <c r="I3623" s="18"/>
    </row>
    <row r="3624" spans="2:9" x14ac:dyDescent="0.15">
      <c r="B3624" s="4">
        <v>65</v>
      </c>
      <c r="C3624" s="16">
        <v>344144</v>
      </c>
      <c r="D3624" s="16">
        <v>13236</v>
      </c>
      <c r="E3624" s="16">
        <v>9208</v>
      </c>
      <c r="F3624" s="16">
        <v>15128</v>
      </c>
      <c r="G3624" s="16">
        <v>26</v>
      </c>
      <c r="H3624" s="16">
        <v>1499.6588999999999</v>
      </c>
      <c r="I3624" s="18"/>
    </row>
    <row r="3625" spans="2:9" x14ac:dyDescent="0.15">
      <c r="B3625" s="4">
        <v>66</v>
      </c>
      <c r="C3625" s="16">
        <v>176144</v>
      </c>
      <c r="D3625" s="16">
        <v>8006</v>
      </c>
      <c r="E3625" s="16">
        <v>6136</v>
      </c>
      <c r="F3625" s="16">
        <v>9400</v>
      </c>
      <c r="G3625" s="16">
        <v>22</v>
      </c>
      <c r="H3625" s="16">
        <v>926.06590000000006</v>
      </c>
      <c r="I3625" s="18"/>
    </row>
    <row r="3626" spans="2:9" x14ac:dyDescent="0.15">
      <c r="B3626" s="4">
        <v>67</v>
      </c>
      <c r="C3626" s="16">
        <v>553960</v>
      </c>
      <c r="D3626" s="16">
        <v>14204</v>
      </c>
      <c r="E3626" s="16">
        <v>10936</v>
      </c>
      <c r="F3626" s="16">
        <v>18904</v>
      </c>
      <c r="G3626" s="16">
        <v>39</v>
      </c>
      <c r="H3626" s="16">
        <v>1967.4169999999999</v>
      </c>
      <c r="I3626" s="18"/>
    </row>
    <row r="3627" spans="2:9" x14ac:dyDescent="0.15">
      <c r="B3627" s="4">
        <v>68</v>
      </c>
      <c r="C3627" s="16">
        <v>416608</v>
      </c>
      <c r="D3627" s="16">
        <v>9468</v>
      </c>
      <c r="E3627" s="16">
        <v>4088</v>
      </c>
      <c r="F3627" s="16">
        <v>15576</v>
      </c>
      <c r="G3627" s="16">
        <v>44</v>
      </c>
      <c r="H3627" s="16">
        <v>3004.5417000000002</v>
      </c>
      <c r="I3627" s="18"/>
    </row>
    <row r="3628" spans="2:9" x14ac:dyDescent="0.15">
      <c r="B3628" s="4">
        <v>69</v>
      </c>
      <c r="C3628" s="16">
        <v>320816</v>
      </c>
      <c r="D3628" s="16">
        <v>7638</v>
      </c>
      <c r="E3628" s="16">
        <v>2456</v>
      </c>
      <c r="F3628" s="16">
        <v>12632</v>
      </c>
      <c r="G3628" s="16">
        <v>42</v>
      </c>
      <c r="H3628" s="16">
        <v>2846.3018000000002</v>
      </c>
      <c r="I3628" s="18"/>
    </row>
    <row r="3629" spans="2:9" x14ac:dyDescent="0.15">
      <c r="B3629" s="4">
        <v>70</v>
      </c>
      <c r="C3629" s="5">
        <v>296888</v>
      </c>
      <c r="D3629" s="5">
        <v>7241</v>
      </c>
      <c r="E3629" s="5">
        <v>2936</v>
      </c>
      <c r="F3629" s="5">
        <v>13496</v>
      </c>
      <c r="G3629" s="5">
        <v>41</v>
      </c>
      <c r="H3629" s="5">
        <v>2976.2932000000001</v>
      </c>
      <c r="I3629" s="6"/>
    </row>
    <row r="3630" spans="2:9" x14ac:dyDescent="0.15">
      <c r="B3630" s="4">
        <v>71</v>
      </c>
      <c r="C3630" s="5">
        <v>156472</v>
      </c>
      <c r="D3630" s="5">
        <v>4741</v>
      </c>
      <c r="E3630" s="5">
        <v>2136</v>
      </c>
      <c r="F3630" s="5">
        <v>7864</v>
      </c>
      <c r="G3630" s="5">
        <v>33</v>
      </c>
      <c r="H3630" s="5">
        <v>1633.6858999999999</v>
      </c>
      <c r="I3630" s="6"/>
    </row>
    <row r="3631" spans="2:9" x14ac:dyDescent="0.15">
      <c r="B3631" s="4">
        <v>72</v>
      </c>
      <c r="C3631" s="5">
        <v>168592</v>
      </c>
      <c r="D3631" s="5">
        <v>9366</v>
      </c>
      <c r="E3631" s="5">
        <v>7928</v>
      </c>
      <c r="F3631" s="5">
        <v>10744</v>
      </c>
      <c r="G3631" s="5">
        <v>18</v>
      </c>
      <c r="H3631" s="5">
        <v>779.24879999999996</v>
      </c>
      <c r="I3631" s="6"/>
    </row>
    <row r="3632" spans="2:9" x14ac:dyDescent="0.15">
      <c r="B3632" s="4">
        <v>73</v>
      </c>
      <c r="C3632" s="5">
        <v>186568</v>
      </c>
      <c r="D3632" s="5">
        <v>8111</v>
      </c>
      <c r="E3632" s="5">
        <v>6520</v>
      </c>
      <c r="F3632" s="5">
        <v>10744</v>
      </c>
      <c r="G3632" s="5">
        <v>23</v>
      </c>
      <c r="H3632" s="5">
        <v>1083.8516999999999</v>
      </c>
      <c r="I3632" s="6"/>
    </row>
    <row r="3633" spans="1:9" x14ac:dyDescent="0.15">
      <c r="B3633" s="4">
        <v>74</v>
      </c>
      <c r="C3633" s="5">
        <v>435776</v>
      </c>
      <c r="D3633" s="5">
        <v>12104</v>
      </c>
      <c r="E3633" s="5">
        <v>8792</v>
      </c>
      <c r="F3633" s="5">
        <v>17080</v>
      </c>
      <c r="G3633" s="5">
        <v>36</v>
      </c>
      <c r="H3633" s="5">
        <v>2186.2815000000001</v>
      </c>
      <c r="I3633" s="6"/>
    </row>
    <row r="3634" spans="1:9" x14ac:dyDescent="0.15">
      <c r="B3634" s="4">
        <v>75</v>
      </c>
      <c r="C3634" s="5">
        <v>350800</v>
      </c>
      <c r="D3634" s="5">
        <v>7626</v>
      </c>
      <c r="E3634" s="5">
        <v>3416</v>
      </c>
      <c r="F3634" s="5">
        <v>12344</v>
      </c>
      <c r="G3634" s="5">
        <v>46</v>
      </c>
      <c r="H3634" s="5">
        <v>2564.7919999999999</v>
      </c>
      <c r="I3634" s="6"/>
    </row>
    <row r="3635" spans="1:9" x14ac:dyDescent="0.15">
      <c r="B3635" s="4">
        <v>76</v>
      </c>
      <c r="C3635" s="5">
        <v>340496</v>
      </c>
      <c r="D3635" s="5">
        <v>11349</v>
      </c>
      <c r="E3635" s="5">
        <v>8376</v>
      </c>
      <c r="F3635" s="5">
        <v>14872</v>
      </c>
      <c r="G3635" s="5">
        <v>30</v>
      </c>
      <c r="H3635" s="5">
        <v>1779.9384</v>
      </c>
      <c r="I3635" s="6"/>
    </row>
    <row r="3636" spans="1:9" x14ac:dyDescent="0.15">
      <c r="B3636" s="4">
        <v>77</v>
      </c>
      <c r="C3636" s="5">
        <v>242112</v>
      </c>
      <c r="D3636" s="5">
        <v>8646</v>
      </c>
      <c r="E3636" s="5">
        <v>4408</v>
      </c>
      <c r="F3636" s="5">
        <v>10936</v>
      </c>
      <c r="G3636" s="5">
        <v>28</v>
      </c>
      <c r="H3636" s="5">
        <v>1460.6062999999999</v>
      </c>
      <c r="I3636" s="6"/>
    </row>
    <row r="3637" spans="1:9" x14ac:dyDescent="0.15">
      <c r="B3637" s="4">
        <v>78</v>
      </c>
      <c r="C3637" s="5">
        <v>35824</v>
      </c>
      <c r="D3637" s="5">
        <v>1990</v>
      </c>
      <c r="E3637" s="5">
        <v>1304</v>
      </c>
      <c r="F3637" s="5">
        <v>3320</v>
      </c>
      <c r="G3637" s="5">
        <v>18</v>
      </c>
      <c r="H3637" s="5">
        <v>539.63340000000005</v>
      </c>
      <c r="I3637" s="6"/>
    </row>
    <row r="3638" spans="1:9" x14ac:dyDescent="0.15">
      <c r="A3638" s="13"/>
      <c r="B3638" s="4">
        <v>79</v>
      </c>
      <c r="C3638" s="5">
        <v>327464</v>
      </c>
      <c r="D3638" s="5">
        <v>10563</v>
      </c>
      <c r="E3638" s="5">
        <v>6808</v>
      </c>
      <c r="F3638" s="5">
        <v>12888</v>
      </c>
      <c r="G3638" s="5">
        <v>31</v>
      </c>
      <c r="H3638" s="5">
        <v>1389.5160000000001</v>
      </c>
      <c r="I3638" s="6"/>
    </row>
    <row r="3639" spans="1:9" x14ac:dyDescent="0.15">
      <c r="A3639" s="5"/>
      <c r="B3639" s="4">
        <v>80</v>
      </c>
      <c r="C3639" s="5">
        <v>547088</v>
      </c>
      <c r="D3639" s="10">
        <v>14397</v>
      </c>
      <c r="E3639" s="5">
        <v>10328</v>
      </c>
      <c r="F3639" s="5">
        <v>18776</v>
      </c>
      <c r="G3639" s="5">
        <v>38</v>
      </c>
      <c r="H3639" s="5">
        <v>2250.8042</v>
      </c>
      <c r="I3639" s="6"/>
    </row>
    <row r="3640" spans="1:9" x14ac:dyDescent="0.15">
      <c r="A3640" s="5"/>
      <c r="B3640" s="4">
        <v>81</v>
      </c>
      <c r="C3640" s="5">
        <v>512176</v>
      </c>
      <c r="D3640" s="5">
        <v>13478</v>
      </c>
      <c r="E3640" s="5">
        <v>9176</v>
      </c>
      <c r="F3640" s="5">
        <v>19032</v>
      </c>
      <c r="G3640" s="5">
        <v>38</v>
      </c>
      <c r="H3640" s="5">
        <v>2410.8975</v>
      </c>
      <c r="I3640" s="6"/>
    </row>
    <row r="3641" spans="1:9" x14ac:dyDescent="0.15">
      <c r="B3641" s="4">
        <v>82</v>
      </c>
      <c r="C3641" s="5">
        <v>428632</v>
      </c>
      <c r="D3641" s="5">
        <v>8747</v>
      </c>
      <c r="E3641" s="5">
        <v>4632</v>
      </c>
      <c r="F3641" s="5">
        <v>13848</v>
      </c>
      <c r="G3641" s="5">
        <v>49</v>
      </c>
      <c r="H3641" s="5">
        <v>2574.7395000000001</v>
      </c>
      <c r="I3641" s="6"/>
    </row>
    <row r="3642" spans="1:9" x14ac:dyDescent="0.15">
      <c r="B3642" s="4">
        <v>83</v>
      </c>
      <c r="C3642" s="5">
        <v>234768</v>
      </c>
      <c r="D3642" s="5">
        <v>9029</v>
      </c>
      <c r="E3642" s="5">
        <v>6488</v>
      </c>
      <c r="F3642" s="5">
        <v>11320</v>
      </c>
      <c r="G3642" s="5">
        <v>26</v>
      </c>
      <c r="H3642" s="5">
        <v>1223.3939</v>
      </c>
      <c r="I3642" s="6"/>
    </row>
    <row r="3643" spans="1:9" x14ac:dyDescent="0.15">
      <c r="B3643" s="4">
        <v>84</v>
      </c>
      <c r="C3643" s="5">
        <v>271224</v>
      </c>
      <c r="D3643" s="5">
        <v>10848</v>
      </c>
      <c r="E3643" s="5">
        <v>8888</v>
      </c>
      <c r="F3643" s="5">
        <v>12792</v>
      </c>
      <c r="G3643" s="5">
        <v>25</v>
      </c>
      <c r="H3643" s="5">
        <v>978.03204000000005</v>
      </c>
      <c r="I3643" s="6"/>
    </row>
    <row r="3644" spans="1:9" x14ac:dyDescent="0.15">
      <c r="B3644" s="4">
        <v>85</v>
      </c>
      <c r="C3644" s="5">
        <v>188864</v>
      </c>
      <c r="D3644" s="5">
        <v>7869</v>
      </c>
      <c r="E3644" s="5">
        <v>5208</v>
      </c>
      <c r="F3644" s="5">
        <v>10584</v>
      </c>
      <c r="G3644" s="5">
        <v>24</v>
      </c>
      <c r="H3644" s="5">
        <v>1624.5945999999999</v>
      </c>
      <c r="I3644" s="6"/>
    </row>
    <row r="3645" spans="1:9" x14ac:dyDescent="0.15">
      <c r="B3645" s="4">
        <v>86</v>
      </c>
      <c r="C3645" s="5">
        <v>372520</v>
      </c>
      <c r="D3645" s="5">
        <v>12016</v>
      </c>
      <c r="E3645" s="5">
        <v>9496</v>
      </c>
      <c r="F3645" s="5">
        <v>14584</v>
      </c>
      <c r="G3645" s="5">
        <v>31</v>
      </c>
      <c r="H3645" s="5">
        <v>1547.1312</v>
      </c>
      <c r="I3645" s="6"/>
    </row>
    <row r="3646" spans="1:9" x14ac:dyDescent="0.15">
      <c r="B3646" s="4">
        <v>87</v>
      </c>
      <c r="C3646" s="5">
        <v>212808</v>
      </c>
      <c r="D3646" s="7">
        <v>11200</v>
      </c>
      <c r="E3646" s="5">
        <v>9144</v>
      </c>
      <c r="F3646" s="5">
        <v>12408</v>
      </c>
      <c r="G3646" s="5">
        <v>19</v>
      </c>
      <c r="H3646" s="5">
        <v>932.27179999999998</v>
      </c>
      <c r="I3646" s="6"/>
    </row>
    <row r="3647" spans="1:9" x14ac:dyDescent="0.15">
      <c r="B3647" s="4">
        <v>88</v>
      </c>
      <c r="C3647" s="5">
        <v>538152</v>
      </c>
      <c r="D3647" s="5">
        <v>12515</v>
      </c>
      <c r="E3647" s="5">
        <v>8088</v>
      </c>
      <c r="F3647" s="5">
        <v>17240</v>
      </c>
      <c r="G3647" s="5">
        <v>43</v>
      </c>
      <c r="H3647" s="5">
        <v>2343.3145</v>
      </c>
      <c r="I3647" s="6"/>
    </row>
    <row r="3648" spans="1:9" x14ac:dyDescent="0.15">
      <c r="B3648" s="4">
        <v>89</v>
      </c>
      <c r="C3648" s="5">
        <v>208840</v>
      </c>
      <c r="D3648" s="5">
        <v>4856</v>
      </c>
      <c r="E3648" s="5">
        <v>1048</v>
      </c>
      <c r="F3648" s="5">
        <v>9560</v>
      </c>
      <c r="G3648" s="5">
        <v>43</v>
      </c>
      <c r="H3648" s="5">
        <v>2406.4877999999999</v>
      </c>
      <c r="I3648" s="6"/>
    </row>
    <row r="3649" spans="2:9" x14ac:dyDescent="0.15">
      <c r="B3649" s="4">
        <v>90</v>
      </c>
      <c r="C3649" s="5">
        <v>546592</v>
      </c>
      <c r="D3649" s="5">
        <v>12422</v>
      </c>
      <c r="E3649" s="5">
        <v>7800</v>
      </c>
      <c r="F3649" s="5">
        <v>20184</v>
      </c>
      <c r="G3649" s="5">
        <v>44</v>
      </c>
      <c r="H3649" s="5">
        <v>2998.48</v>
      </c>
      <c r="I3649" s="6"/>
    </row>
    <row r="3650" spans="2:9" x14ac:dyDescent="0.15">
      <c r="B3650" s="4">
        <v>91</v>
      </c>
      <c r="C3650" s="5">
        <v>363536</v>
      </c>
      <c r="D3650" s="5">
        <v>12117</v>
      </c>
      <c r="E3650" s="5">
        <v>9080</v>
      </c>
      <c r="F3650" s="5">
        <v>14104</v>
      </c>
      <c r="G3650" s="5">
        <v>30</v>
      </c>
      <c r="H3650" s="5">
        <v>1460.4387999999999</v>
      </c>
      <c r="I3650" s="6"/>
    </row>
    <row r="3651" spans="2:9" x14ac:dyDescent="0.15">
      <c r="B3651" s="4">
        <v>92</v>
      </c>
      <c r="C3651" s="5">
        <v>193472</v>
      </c>
      <c r="D3651" s="5">
        <v>6909</v>
      </c>
      <c r="E3651" s="5">
        <v>4408</v>
      </c>
      <c r="F3651" s="5">
        <v>9336</v>
      </c>
      <c r="G3651" s="5">
        <v>28</v>
      </c>
      <c r="H3651" s="5">
        <v>1154.2383</v>
      </c>
      <c r="I3651" s="6"/>
    </row>
    <row r="3652" spans="2:9" x14ac:dyDescent="0.15">
      <c r="B3652" s="4">
        <v>93</v>
      </c>
      <c r="C3652" s="5">
        <v>281552</v>
      </c>
      <c r="D3652" s="5">
        <v>6120</v>
      </c>
      <c r="E3652" s="5">
        <v>2616</v>
      </c>
      <c r="F3652" s="5">
        <v>10616</v>
      </c>
      <c r="G3652" s="5">
        <v>46</v>
      </c>
      <c r="H3652" s="5">
        <v>2173.4965999999999</v>
      </c>
      <c r="I3652" s="6"/>
    </row>
    <row r="3653" spans="2:9" x14ac:dyDescent="0.15">
      <c r="B3653" s="4">
        <v>94</v>
      </c>
      <c r="C3653" s="5">
        <v>1104296</v>
      </c>
      <c r="D3653" s="5">
        <v>15553</v>
      </c>
      <c r="E3653" s="5">
        <v>7512</v>
      </c>
      <c r="F3653" s="5">
        <v>29080</v>
      </c>
      <c r="G3653" s="5">
        <v>71</v>
      </c>
      <c r="H3653" s="5">
        <v>5894.6464999999998</v>
      </c>
      <c r="I3653" s="6"/>
    </row>
    <row r="3654" spans="2:9" x14ac:dyDescent="0.15">
      <c r="B3654" s="4">
        <v>95</v>
      </c>
      <c r="C3654" s="5">
        <v>235352</v>
      </c>
      <c r="D3654" s="5">
        <v>11207</v>
      </c>
      <c r="E3654" s="5">
        <v>9720</v>
      </c>
      <c r="F3654" s="5">
        <v>13016</v>
      </c>
      <c r="G3654" s="5">
        <v>21</v>
      </c>
      <c r="H3654" s="5">
        <v>980.82056</v>
      </c>
      <c r="I3654" s="6"/>
    </row>
    <row r="3655" spans="2:9" x14ac:dyDescent="0.15">
      <c r="B3655" s="4">
        <v>96</v>
      </c>
      <c r="C3655" s="5">
        <v>80536</v>
      </c>
      <c r="D3655" s="5">
        <v>3835</v>
      </c>
      <c r="E3655" s="5">
        <v>2584</v>
      </c>
      <c r="F3655" s="5">
        <v>5528</v>
      </c>
      <c r="G3655" s="5">
        <v>21</v>
      </c>
      <c r="H3655" s="5">
        <v>924.45690000000002</v>
      </c>
      <c r="I3655" s="6"/>
    </row>
    <row r="3656" spans="2:9" x14ac:dyDescent="0.15">
      <c r="B3656" s="4">
        <v>97</v>
      </c>
      <c r="C3656" s="5">
        <v>236048</v>
      </c>
      <c r="D3656" s="5">
        <v>10729</v>
      </c>
      <c r="E3656" s="5">
        <v>7960</v>
      </c>
      <c r="F3656" s="5">
        <v>13496</v>
      </c>
      <c r="G3656" s="5">
        <v>22</v>
      </c>
      <c r="H3656" s="5">
        <v>1209.7574</v>
      </c>
      <c r="I3656" s="6"/>
    </row>
    <row r="3657" spans="2:9" x14ac:dyDescent="0.15">
      <c r="B3657" s="4">
        <v>98</v>
      </c>
      <c r="C3657" s="5">
        <v>172672</v>
      </c>
      <c r="D3657" s="5">
        <v>8633</v>
      </c>
      <c r="E3657" s="5">
        <v>6776</v>
      </c>
      <c r="F3657" s="5">
        <v>10008</v>
      </c>
      <c r="G3657" s="5">
        <v>20</v>
      </c>
      <c r="H3657" s="5">
        <v>925.90563999999995</v>
      </c>
      <c r="I3657" s="6"/>
    </row>
    <row r="3658" spans="2:9" x14ac:dyDescent="0.15">
      <c r="B3658" s="4">
        <v>99</v>
      </c>
      <c r="C3658" s="5">
        <v>475168</v>
      </c>
      <c r="D3658" s="5">
        <v>9137</v>
      </c>
      <c r="E3658" s="5">
        <v>4504</v>
      </c>
      <c r="F3658" s="5">
        <v>15800</v>
      </c>
      <c r="G3658" s="5">
        <v>52</v>
      </c>
      <c r="H3658" s="5">
        <v>3282.4778000000001</v>
      </c>
      <c r="I3658" s="6"/>
    </row>
    <row r="3659" spans="2:9" x14ac:dyDescent="0.15">
      <c r="B3659" s="4">
        <v>100</v>
      </c>
      <c r="C3659" s="5">
        <v>225360</v>
      </c>
      <c r="D3659" s="5">
        <v>6628</v>
      </c>
      <c r="E3659" s="5">
        <v>3448</v>
      </c>
      <c r="F3659" s="5">
        <v>10264</v>
      </c>
      <c r="G3659" s="5">
        <v>34</v>
      </c>
      <c r="H3659" s="5">
        <v>1980.384</v>
      </c>
      <c r="I3659" s="6"/>
    </row>
    <row r="3660" spans="2:9" x14ac:dyDescent="0.15">
      <c r="B3660" s="4">
        <v>101</v>
      </c>
      <c r="C3660" s="5">
        <v>346936</v>
      </c>
      <c r="D3660" s="5">
        <v>10513</v>
      </c>
      <c r="E3660" s="5">
        <v>7448</v>
      </c>
      <c r="F3660" s="5">
        <v>14904</v>
      </c>
      <c r="G3660" s="5">
        <v>33</v>
      </c>
      <c r="H3660" s="5">
        <v>2023.3317999999999</v>
      </c>
      <c r="I3660" s="6"/>
    </row>
    <row r="3661" spans="2:9" x14ac:dyDescent="0.15">
      <c r="B3661" s="4">
        <v>102</v>
      </c>
      <c r="C3661" s="5">
        <v>254096</v>
      </c>
      <c r="D3661" s="5">
        <v>7473</v>
      </c>
      <c r="E3661" s="5">
        <v>4504</v>
      </c>
      <c r="F3661" s="5">
        <v>10424</v>
      </c>
      <c r="G3661" s="5">
        <v>34</v>
      </c>
      <c r="H3661" s="5">
        <v>1603.386</v>
      </c>
      <c r="I3661" s="6"/>
    </row>
    <row r="3662" spans="2:9" x14ac:dyDescent="0.15">
      <c r="B3662" s="4">
        <v>103</v>
      </c>
      <c r="C3662" s="5">
        <v>510408</v>
      </c>
      <c r="D3662" s="5">
        <v>10859</v>
      </c>
      <c r="E3662" s="5">
        <v>6360</v>
      </c>
      <c r="F3662" s="5">
        <v>16728</v>
      </c>
      <c r="G3662" s="5">
        <v>47</v>
      </c>
      <c r="H3662" s="5">
        <v>2979.7864</v>
      </c>
      <c r="I3662" s="6"/>
    </row>
    <row r="3663" spans="2:9" x14ac:dyDescent="0.15">
      <c r="B3663" s="4">
        <v>104</v>
      </c>
      <c r="C3663" s="5">
        <v>422512</v>
      </c>
      <c r="D3663" s="5">
        <v>11118</v>
      </c>
      <c r="E3663" s="5">
        <v>7192</v>
      </c>
      <c r="F3663" s="5">
        <v>16344</v>
      </c>
      <c r="G3663" s="5">
        <v>38</v>
      </c>
      <c r="H3663" s="5">
        <v>2534.16</v>
      </c>
      <c r="I3663" s="6"/>
    </row>
    <row r="3664" spans="2:9" x14ac:dyDescent="0.15">
      <c r="B3664" s="4">
        <v>105</v>
      </c>
      <c r="C3664" s="5">
        <v>221944</v>
      </c>
      <c r="D3664" s="5">
        <v>8877</v>
      </c>
      <c r="E3664" s="5">
        <v>7064</v>
      </c>
      <c r="F3664" s="5">
        <v>11064</v>
      </c>
      <c r="G3664" s="5">
        <v>25</v>
      </c>
      <c r="H3664" s="5">
        <v>1041.3825999999999</v>
      </c>
      <c r="I3664" s="6"/>
    </row>
    <row r="3665" spans="1:9" x14ac:dyDescent="0.15">
      <c r="B3665" s="4">
        <v>106</v>
      </c>
      <c r="C3665" s="5">
        <v>400448</v>
      </c>
      <c r="D3665" s="5">
        <v>10011</v>
      </c>
      <c r="E3665" s="5">
        <v>6168</v>
      </c>
      <c r="F3665" s="5">
        <v>14328</v>
      </c>
      <c r="G3665" s="5">
        <v>40</v>
      </c>
      <c r="H3665" s="5">
        <v>2328.3031999999998</v>
      </c>
      <c r="I3665" s="6"/>
    </row>
    <row r="3666" spans="1:9" x14ac:dyDescent="0.15">
      <c r="B3666" s="4">
        <v>107</v>
      </c>
      <c r="C3666" s="5">
        <v>111352</v>
      </c>
      <c r="D3666" s="5">
        <v>3839</v>
      </c>
      <c r="E3666" s="5">
        <v>2040</v>
      </c>
      <c r="F3666" s="5">
        <v>6104</v>
      </c>
      <c r="G3666" s="5">
        <v>29</v>
      </c>
      <c r="H3666" s="5">
        <v>1035.0354</v>
      </c>
      <c r="I3666" s="6"/>
    </row>
    <row r="3667" spans="1:9" x14ac:dyDescent="0.15">
      <c r="B3667" s="4">
        <v>108</v>
      </c>
      <c r="C3667" s="5">
        <v>141864</v>
      </c>
      <c r="D3667" s="5">
        <v>4576</v>
      </c>
      <c r="E3667" s="5">
        <v>2168</v>
      </c>
      <c r="F3667" s="5">
        <v>7224</v>
      </c>
      <c r="G3667" s="5">
        <v>31</v>
      </c>
      <c r="H3667" s="5">
        <v>1554.1804999999999</v>
      </c>
      <c r="I3667" s="6"/>
    </row>
    <row r="3668" spans="1:9" x14ac:dyDescent="0.15">
      <c r="B3668" s="4">
        <v>109</v>
      </c>
      <c r="C3668" s="5">
        <v>154688</v>
      </c>
      <c r="D3668" s="5">
        <v>6445</v>
      </c>
      <c r="E3668" s="5">
        <v>3704</v>
      </c>
      <c r="F3668" s="5">
        <v>8824</v>
      </c>
      <c r="G3668" s="5">
        <v>24</v>
      </c>
      <c r="H3668" s="5">
        <v>1304.2797</v>
      </c>
      <c r="I3668" s="6"/>
    </row>
    <row r="3669" spans="1:9" x14ac:dyDescent="0.15">
      <c r="B3669" s="4">
        <v>110</v>
      </c>
      <c r="C3669" s="5">
        <v>472584</v>
      </c>
      <c r="D3669" s="5">
        <v>12117</v>
      </c>
      <c r="E3669" s="5">
        <v>7288</v>
      </c>
      <c r="F3669" s="5">
        <v>17464</v>
      </c>
      <c r="G3669" s="5">
        <v>39</v>
      </c>
      <c r="H3669" s="5">
        <v>2799.1594</v>
      </c>
      <c r="I3669" s="6"/>
    </row>
    <row r="3670" spans="1:9" x14ac:dyDescent="0.15">
      <c r="B3670" s="4">
        <v>111</v>
      </c>
      <c r="C3670" s="5">
        <v>254872</v>
      </c>
      <c r="D3670" s="5">
        <v>6888</v>
      </c>
      <c r="E3670" s="5">
        <v>3448</v>
      </c>
      <c r="F3670" s="5">
        <v>11352</v>
      </c>
      <c r="G3670" s="5">
        <v>37</v>
      </c>
      <c r="H3670" s="5">
        <v>1973.0107</v>
      </c>
      <c r="I3670" s="6"/>
    </row>
    <row r="3671" spans="1:9" x14ac:dyDescent="0.15">
      <c r="B3671" s="4">
        <v>112</v>
      </c>
      <c r="C3671" s="5">
        <v>134336</v>
      </c>
      <c r="D3671" s="5">
        <v>4797</v>
      </c>
      <c r="E3671" s="5">
        <v>2616</v>
      </c>
      <c r="F3671" s="5">
        <v>6680</v>
      </c>
      <c r="G3671" s="5">
        <v>28</v>
      </c>
      <c r="H3671" s="5">
        <v>1170.973</v>
      </c>
      <c r="I3671" s="6"/>
    </row>
    <row r="3672" spans="1:9" x14ac:dyDescent="0.15">
      <c r="B3672" s="4">
        <v>113</v>
      </c>
      <c r="C3672" s="5">
        <v>562968</v>
      </c>
      <c r="D3672" s="5">
        <v>12510</v>
      </c>
      <c r="E3672" s="5">
        <v>7352</v>
      </c>
      <c r="F3672" s="5">
        <v>18392</v>
      </c>
      <c r="G3672" s="5">
        <v>45</v>
      </c>
      <c r="H3672" s="5">
        <v>2688.2817</v>
      </c>
      <c r="I3672" s="6"/>
    </row>
    <row r="3673" spans="1:9" x14ac:dyDescent="0.15">
      <c r="B3673" s="4">
        <v>114</v>
      </c>
      <c r="C3673" s="5">
        <v>250944</v>
      </c>
      <c r="D3673" s="5">
        <v>6970</v>
      </c>
      <c r="E3673" s="5">
        <v>3192</v>
      </c>
      <c r="F3673" s="5">
        <v>10808</v>
      </c>
      <c r="G3673" s="5">
        <v>36</v>
      </c>
      <c r="H3673" s="5">
        <v>2128.4944</v>
      </c>
      <c r="I3673" s="6"/>
    </row>
    <row r="3674" spans="1:9" x14ac:dyDescent="0.15">
      <c r="A3674" s="6"/>
      <c r="B3674" s="4">
        <v>115</v>
      </c>
      <c r="C3674" s="5">
        <v>338664</v>
      </c>
      <c r="D3674" s="5">
        <v>7875</v>
      </c>
      <c r="E3674" s="5">
        <v>3864</v>
      </c>
      <c r="F3674" s="5">
        <v>13368</v>
      </c>
      <c r="G3674" s="5">
        <v>43</v>
      </c>
      <c r="H3674" s="5">
        <v>2510.1343000000002</v>
      </c>
      <c r="I3674" s="6"/>
    </row>
    <row r="3675" spans="1:9" x14ac:dyDescent="0.15">
      <c r="A3675" s="11"/>
      <c r="B3675" s="4">
        <v>116</v>
      </c>
      <c r="C3675" s="5">
        <v>300992</v>
      </c>
      <c r="D3675" s="5">
        <v>7524</v>
      </c>
      <c r="E3675" s="5">
        <v>4088</v>
      </c>
      <c r="F3675" s="5">
        <v>13176</v>
      </c>
      <c r="G3675" s="5">
        <v>40</v>
      </c>
      <c r="H3675" s="5">
        <v>2409.7642000000001</v>
      </c>
      <c r="I3675" s="6"/>
    </row>
    <row r="3676" spans="1:9" x14ac:dyDescent="0.15">
      <c r="B3676" s="4">
        <v>117</v>
      </c>
      <c r="C3676" s="5">
        <v>253896</v>
      </c>
      <c r="D3676" s="5">
        <v>6510</v>
      </c>
      <c r="E3676" s="5">
        <v>3352</v>
      </c>
      <c r="F3676" s="5">
        <v>11608</v>
      </c>
      <c r="G3676" s="5">
        <v>39</v>
      </c>
      <c r="H3676" s="5">
        <v>2100.2559000000001</v>
      </c>
      <c r="I3676" s="6"/>
    </row>
    <row r="3677" spans="1:9" x14ac:dyDescent="0.15">
      <c r="B3677" s="4">
        <v>118</v>
      </c>
      <c r="C3677" s="5">
        <v>316056</v>
      </c>
      <c r="D3677" s="5">
        <v>7708</v>
      </c>
      <c r="E3677" s="5">
        <v>4184</v>
      </c>
      <c r="F3677" s="5">
        <v>11800</v>
      </c>
      <c r="G3677" s="5">
        <v>41</v>
      </c>
      <c r="H3677" s="5">
        <v>2333.1442999999999</v>
      </c>
      <c r="I3677" s="6"/>
    </row>
    <row r="3678" spans="1:9" x14ac:dyDescent="0.15">
      <c r="B3678" s="4">
        <v>119</v>
      </c>
      <c r="C3678" s="5">
        <v>381496</v>
      </c>
      <c r="D3678" s="5">
        <v>8477</v>
      </c>
      <c r="E3678" s="5">
        <v>3768</v>
      </c>
      <c r="F3678" s="5">
        <v>13432</v>
      </c>
      <c r="G3678" s="5">
        <v>45</v>
      </c>
      <c r="H3678" s="5">
        <v>2705.4704999999999</v>
      </c>
      <c r="I3678" s="6"/>
    </row>
    <row r="3679" spans="1:9" x14ac:dyDescent="0.15">
      <c r="B3679" s="4">
        <v>120</v>
      </c>
      <c r="C3679" s="5">
        <v>99336</v>
      </c>
      <c r="D3679" s="5">
        <v>6622</v>
      </c>
      <c r="E3679" s="5">
        <v>4216</v>
      </c>
      <c r="F3679" s="5">
        <v>8120</v>
      </c>
      <c r="G3679" s="5">
        <v>15</v>
      </c>
      <c r="H3679" s="5">
        <v>1035.9447</v>
      </c>
      <c r="I3679" s="6"/>
    </row>
    <row r="3680" spans="1:9" x14ac:dyDescent="0.15">
      <c r="B3680" s="4">
        <v>121</v>
      </c>
      <c r="C3680" s="5">
        <v>362808</v>
      </c>
      <c r="D3680" s="5">
        <v>8062</v>
      </c>
      <c r="E3680" s="5">
        <v>1624</v>
      </c>
      <c r="F3680" s="5">
        <v>14392</v>
      </c>
      <c r="G3680" s="5">
        <v>45</v>
      </c>
      <c r="H3680" s="5">
        <v>3146.3690999999999</v>
      </c>
      <c r="I3680" s="6"/>
    </row>
    <row r="3681" spans="2:9" x14ac:dyDescent="0.15">
      <c r="B3681" s="4">
        <v>122</v>
      </c>
      <c r="C3681" s="5">
        <v>116792</v>
      </c>
      <c r="D3681" s="5">
        <v>4027</v>
      </c>
      <c r="E3681" s="5">
        <v>1720</v>
      </c>
      <c r="F3681" s="5">
        <v>5880</v>
      </c>
      <c r="G3681" s="5">
        <v>29</v>
      </c>
      <c r="H3681" s="5">
        <v>1044.4508000000001</v>
      </c>
      <c r="I3681" s="6"/>
    </row>
    <row r="3682" spans="2:9" x14ac:dyDescent="0.15">
      <c r="B3682" s="4">
        <v>123</v>
      </c>
      <c r="C3682" s="5">
        <v>269120</v>
      </c>
      <c r="D3682" s="5">
        <v>5606</v>
      </c>
      <c r="E3682" s="5">
        <v>1464</v>
      </c>
      <c r="F3682" s="5">
        <v>10424</v>
      </c>
      <c r="G3682" s="5">
        <v>48</v>
      </c>
      <c r="H3682" s="5">
        <v>2738.5154000000002</v>
      </c>
      <c r="I3682" s="6"/>
    </row>
    <row r="3683" spans="2:9" x14ac:dyDescent="0.15">
      <c r="B3683" s="4">
        <v>124</v>
      </c>
      <c r="C3683" s="5">
        <v>188288</v>
      </c>
      <c r="D3683" s="5">
        <v>4279</v>
      </c>
      <c r="E3683" s="5">
        <v>440</v>
      </c>
      <c r="F3683" s="5">
        <v>9208</v>
      </c>
      <c r="G3683" s="5">
        <v>44</v>
      </c>
      <c r="H3683" s="5">
        <v>2276.8683999999998</v>
      </c>
      <c r="I3683" s="6"/>
    </row>
    <row r="3684" spans="2:9" x14ac:dyDescent="0.15">
      <c r="B3684" s="4">
        <v>125</v>
      </c>
      <c r="C3684" s="5">
        <v>218320</v>
      </c>
      <c r="D3684" s="5">
        <v>6421</v>
      </c>
      <c r="E3684" s="5">
        <v>3064</v>
      </c>
      <c r="F3684" s="5">
        <v>10840</v>
      </c>
      <c r="G3684" s="5">
        <v>34</v>
      </c>
      <c r="H3684" s="5">
        <v>2464.0364</v>
      </c>
      <c r="I3684" s="6"/>
    </row>
    <row r="3685" spans="2:9" x14ac:dyDescent="0.15">
      <c r="B3685" s="4">
        <v>126</v>
      </c>
      <c r="C3685" s="5">
        <v>46152</v>
      </c>
      <c r="D3685" s="5">
        <v>2429</v>
      </c>
      <c r="E3685" s="5">
        <v>1080</v>
      </c>
      <c r="F3685" s="5">
        <v>3608</v>
      </c>
      <c r="G3685" s="5">
        <v>19</v>
      </c>
      <c r="H3685" s="5">
        <v>773.702</v>
      </c>
      <c r="I3685" s="6"/>
    </row>
    <row r="3686" spans="2:9" x14ac:dyDescent="0.15">
      <c r="B3686" s="4">
        <v>127</v>
      </c>
      <c r="C3686" s="5">
        <v>272400</v>
      </c>
      <c r="D3686" s="5">
        <v>5448</v>
      </c>
      <c r="E3686" s="5">
        <v>696</v>
      </c>
      <c r="F3686" s="5">
        <v>12088</v>
      </c>
      <c r="G3686" s="5">
        <v>50</v>
      </c>
      <c r="H3686" s="5">
        <v>2786.1367</v>
      </c>
      <c r="I3686" s="6"/>
    </row>
    <row r="3687" spans="2:9" x14ac:dyDescent="0.15">
      <c r="B3687" s="4">
        <v>128</v>
      </c>
      <c r="C3687" s="5">
        <v>45944</v>
      </c>
      <c r="D3687" s="5">
        <v>2702</v>
      </c>
      <c r="E3687" s="5">
        <v>984</v>
      </c>
      <c r="F3687" s="5">
        <v>4536</v>
      </c>
      <c r="G3687" s="5">
        <v>17</v>
      </c>
      <c r="H3687" s="5">
        <v>802.29809999999998</v>
      </c>
      <c r="I3687" s="6"/>
    </row>
    <row r="3688" spans="2:9" x14ac:dyDescent="0.15">
      <c r="B3688" s="4">
        <v>129</v>
      </c>
      <c r="C3688" s="5">
        <v>151624</v>
      </c>
      <c r="D3688" s="5">
        <v>4332</v>
      </c>
      <c r="E3688" s="5">
        <v>1912</v>
      </c>
      <c r="F3688" s="5">
        <v>8504</v>
      </c>
      <c r="G3688" s="5">
        <v>35</v>
      </c>
      <c r="H3688" s="5">
        <v>1775.2338999999999</v>
      </c>
      <c r="I3688" s="6"/>
    </row>
    <row r="3689" spans="2:9" x14ac:dyDescent="0.15">
      <c r="B3689" s="4">
        <v>130</v>
      </c>
      <c r="C3689" s="5">
        <v>49192</v>
      </c>
      <c r="D3689" s="5">
        <v>2589</v>
      </c>
      <c r="E3689" s="5">
        <v>1080</v>
      </c>
      <c r="F3689" s="5">
        <v>4312</v>
      </c>
      <c r="G3689" s="5">
        <v>19</v>
      </c>
      <c r="H3689" s="5">
        <v>836.17840000000001</v>
      </c>
      <c r="I3689" s="6"/>
    </row>
    <row r="3690" spans="2:9" x14ac:dyDescent="0.15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15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15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15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15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15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15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15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15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15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15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15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15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15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15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15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15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15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15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15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15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15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15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15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15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15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15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15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15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15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15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15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15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15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15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15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15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15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15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15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15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15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15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15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15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15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15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15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15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15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15">
      <c r="B3740" s="4">
        <v>181</v>
      </c>
      <c r="I3740" s="6"/>
    </row>
    <row r="3741" spans="1:10" x14ac:dyDescent="0.15">
      <c r="A3741" s="14" t="s">
        <v>10</v>
      </c>
      <c r="B3741" s="3">
        <v>130</v>
      </c>
      <c r="I3741" s="6"/>
    </row>
    <row r="3742" spans="1:10" x14ac:dyDescent="0.15">
      <c r="A3742" t="s">
        <v>67</v>
      </c>
      <c r="B3742" s="15"/>
      <c r="C3742" s="8">
        <f>AVERAGE(C3560:C3740)</f>
        <v>315157.10769230768</v>
      </c>
      <c r="D3742" s="8"/>
      <c r="E3742" s="8"/>
      <c r="F3742" s="8"/>
      <c r="G3742" s="8"/>
      <c r="H3742" s="8"/>
      <c r="I3742" s="9"/>
      <c r="J3742" s="17">
        <f>AVERAGE(D3560:D3740)</f>
        <v>8599.7230769230773</v>
      </c>
    </row>
    <row r="3743" spans="1:10" x14ac:dyDescent="0.15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15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15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15">
      <c r="B3746" s="4"/>
      <c r="C3746" s="16"/>
      <c r="D3746" s="16"/>
      <c r="E3746" s="16"/>
      <c r="F3746" s="16"/>
      <c r="G3746" s="16"/>
      <c r="H3746" s="16"/>
      <c r="I3746" s="18"/>
    </row>
    <row r="3747" spans="1:9" x14ac:dyDescent="0.15">
      <c r="A3747" s="6"/>
      <c r="B3747" s="45">
        <v>1</v>
      </c>
      <c r="C3747" s="16">
        <v>271388</v>
      </c>
      <c r="D3747" s="16">
        <v>7538</v>
      </c>
      <c r="E3747" s="16">
        <v>4415</v>
      </c>
      <c r="F3747" s="16">
        <v>10623</v>
      </c>
      <c r="G3747" s="16">
        <v>36</v>
      </c>
      <c r="H3747" s="16">
        <v>1638.7047</v>
      </c>
      <c r="I3747" s="18"/>
    </row>
    <row r="3748" spans="1:9" x14ac:dyDescent="0.15">
      <c r="A3748" s="6"/>
      <c r="B3748" s="16">
        <v>2</v>
      </c>
      <c r="C3748" s="16">
        <v>411442</v>
      </c>
      <c r="D3748" s="16">
        <v>8944</v>
      </c>
      <c r="E3748" s="16">
        <v>5215</v>
      </c>
      <c r="F3748" s="16">
        <v>14527</v>
      </c>
      <c r="G3748" s="16">
        <v>46</v>
      </c>
      <c r="H3748" s="16">
        <v>2819.9623999999999</v>
      </c>
      <c r="I3748" s="18"/>
    </row>
    <row r="3749" spans="1:9" x14ac:dyDescent="0.15">
      <c r="A3749" s="6"/>
      <c r="B3749" s="16">
        <v>3</v>
      </c>
      <c r="C3749" s="16">
        <v>160774</v>
      </c>
      <c r="D3749" s="16">
        <v>6183</v>
      </c>
      <c r="E3749" s="16">
        <v>4319</v>
      </c>
      <c r="F3749" s="16">
        <v>8159</v>
      </c>
      <c r="G3749" s="16">
        <v>26</v>
      </c>
      <c r="H3749" s="16">
        <v>997.93065999999999</v>
      </c>
      <c r="I3749" s="18"/>
    </row>
    <row r="3750" spans="1:9" x14ac:dyDescent="0.15">
      <c r="A3750" s="6"/>
      <c r="B3750" s="16">
        <v>4</v>
      </c>
      <c r="C3750" s="16">
        <v>292951</v>
      </c>
      <c r="D3750" s="16">
        <v>7145</v>
      </c>
      <c r="E3750" s="16">
        <v>5407</v>
      </c>
      <c r="F3750" s="16">
        <v>9087</v>
      </c>
      <c r="G3750" s="16">
        <v>41</v>
      </c>
      <c r="H3750" s="16">
        <v>951.62854000000004</v>
      </c>
      <c r="I3750" s="18"/>
    </row>
    <row r="3751" spans="1:9" x14ac:dyDescent="0.15">
      <c r="A3751" s="6"/>
      <c r="B3751" s="16">
        <v>5</v>
      </c>
      <c r="C3751" s="16">
        <v>121742</v>
      </c>
      <c r="D3751" s="16">
        <v>6763</v>
      </c>
      <c r="E3751" s="16">
        <v>5375</v>
      </c>
      <c r="F3751" s="16">
        <v>8191</v>
      </c>
      <c r="G3751" s="16">
        <v>18</v>
      </c>
      <c r="H3751" s="16">
        <v>803.35410000000002</v>
      </c>
      <c r="I3751" s="18"/>
    </row>
    <row r="3752" spans="1:9" x14ac:dyDescent="0.15">
      <c r="A3752" s="6"/>
      <c r="B3752" s="16">
        <v>6</v>
      </c>
      <c r="C3752" s="16">
        <v>310588</v>
      </c>
      <c r="D3752" s="16">
        <v>8627</v>
      </c>
      <c r="E3752" s="16">
        <v>5247</v>
      </c>
      <c r="F3752" s="16">
        <v>11647</v>
      </c>
      <c r="G3752" s="16">
        <v>36</v>
      </c>
      <c r="H3752" s="16">
        <v>1655.7361000000001</v>
      </c>
      <c r="I3752" s="18"/>
    </row>
    <row r="3753" spans="1:9" x14ac:dyDescent="0.15">
      <c r="A3753" s="6"/>
      <c r="B3753" s="16">
        <v>7</v>
      </c>
      <c r="C3753" s="16">
        <v>88945</v>
      </c>
      <c r="D3753" s="16">
        <v>5929</v>
      </c>
      <c r="E3753" s="16">
        <v>4255</v>
      </c>
      <c r="F3753" s="16">
        <v>6911</v>
      </c>
      <c r="G3753" s="16">
        <v>15</v>
      </c>
      <c r="H3753" s="16">
        <v>799.60400000000004</v>
      </c>
      <c r="I3753" s="18"/>
    </row>
    <row r="3754" spans="1:9" x14ac:dyDescent="0.15">
      <c r="A3754" s="6"/>
      <c r="B3754" s="16">
        <v>8</v>
      </c>
      <c r="C3754" s="16">
        <v>168709</v>
      </c>
      <c r="D3754" s="16">
        <v>6248</v>
      </c>
      <c r="E3754" s="16">
        <v>4479</v>
      </c>
      <c r="F3754" s="16">
        <v>8191</v>
      </c>
      <c r="G3754" s="16">
        <v>27</v>
      </c>
      <c r="H3754" s="16">
        <v>969.30115000000001</v>
      </c>
      <c r="I3754" s="18"/>
    </row>
    <row r="3755" spans="1:9" x14ac:dyDescent="0.15">
      <c r="A3755" s="6"/>
      <c r="B3755" s="16">
        <v>9</v>
      </c>
      <c r="C3755" s="16">
        <v>87699</v>
      </c>
      <c r="D3755" s="16">
        <v>6746</v>
      </c>
      <c r="E3755" s="16">
        <v>5247</v>
      </c>
      <c r="F3755" s="16">
        <v>7967</v>
      </c>
      <c r="G3755" s="16">
        <v>13</v>
      </c>
      <c r="H3755" s="16">
        <v>845.11170000000004</v>
      </c>
      <c r="I3755" s="18"/>
    </row>
    <row r="3756" spans="1:9" x14ac:dyDescent="0.15">
      <c r="A3756" s="6"/>
      <c r="B3756" s="16">
        <v>10</v>
      </c>
      <c r="C3756" s="16">
        <v>432980</v>
      </c>
      <c r="D3756" s="16">
        <v>9840</v>
      </c>
      <c r="E3756" s="16">
        <v>6111</v>
      </c>
      <c r="F3756" s="16">
        <v>14975</v>
      </c>
      <c r="G3756" s="16">
        <v>44</v>
      </c>
      <c r="H3756" s="16">
        <v>2444.5544</v>
      </c>
      <c r="I3756" s="18"/>
    </row>
    <row r="3757" spans="1:9" x14ac:dyDescent="0.15">
      <c r="A3757" s="6"/>
      <c r="B3757" s="16">
        <v>11</v>
      </c>
      <c r="C3757" s="16">
        <v>265506</v>
      </c>
      <c r="D3757" s="16">
        <v>8850</v>
      </c>
      <c r="E3757" s="16">
        <v>6751</v>
      </c>
      <c r="F3757" s="16">
        <v>11871</v>
      </c>
      <c r="G3757" s="16">
        <v>30</v>
      </c>
      <c r="H3757" s="16">
        <v>1415.0941</v>
      </c>
      <c r="I3757" s="18"/>
    </row>
    <row r="3758" spans="1:9" x14ac:dyDescent="0.15">
      <c r="A3758" s="6"/>
      <c r="B3758" s="5">
        <v>12</v>
      </c>
      <c r="C3758" s="16">
        <v>365798</v>
      </c>
      <c r="D3758" s="16">
        <v>6306</v>
      </c>
      <c r="E3758" s="16">
        <v>3583</v>
      </c>
      <c r="F3758" s="16">
        <v>9695</v>
      </c>
      <c r="G3758" s="16">
        <v>58</v>
      </c>
      <c r="H3758" s="16">
        <v>1648.9259</v>
      </c>
      <c r="I3758" s="18"/>
    </row>
    <row r="3759" spans="1:9" x14ac:dyDescent="0.15">
      <c r="B3759" s="4">
        <v>13</v>
      </c>
      <c r="C3759" s="16">
        <v>92595</v>
      </c>
      <c r="D3759" s="16">
        <v>7122</v>
      </c>
      <c r="E3759" s="16">
        <v>6111</v>
      </c>
      <c r="F3759" s="16">
        <v>7903</v>
      </c>
      <c r="G3759" s="16">
        <v>13</v>
      </c>
      <c r="H3759" s="16">
        <v>606.95230000000004</v>
      </c>
      <c r="I3759" s="18"/>
    </row>
    <row r="3760" spans="1:9" x14ac:dyDescent="0.15">
      <c r="B3760" s="4">
        <v>14</v>
      </c>
      <c r="C3760" s="16">
        <v>589707</v>
      </c>
      <c r="D3760" s="16">
        <v>11126</v>
      </c>
      <c r="E3760" s="16">
        <v>5759</v>
      </c>
      <c r="F3760" s="16">
        <v>17695</v>
      </c>
      <c r="G3760" s="16">
        <v>53</v>
      </c>
      <c r="H3760" s="16">
        <v>3145.2505000000001</v>
      </c>
      <c r="I3760" s="18"/>
    </row>
    <row r="3761" spans="2:9" x14ac:dyDescent="0.15">
      <c r="B3761" s="4">
        <v>15</v>
      </c>
      <c r="C3761" s="16">
        <v>233564</v>
      </c>
      <c r="D3761" s="16">
        <v>6487</v>
      </c>
      <c r="E3761" s="16">
        <v>3551</v>
      </c>
      <c r="F3761" s="16">
        <v>9119</v>
      </c>
      <c r="G3761" s="16">
        <v>36</v>
      </c>
      <c r="H3761" s="16">
        <v>1524.7805000000001</v>
      </c>
      <c r="I3761" s="18"/>
    </row>
    <row r="3762" spans="2:9" x14ac:dyDescent="0.15">
      <c r="B3762" s="4">
        <v>16</v>
      </c>
      <c r="C3762" s="16">
        <v>483600</v>
      </c>
      <c r="D3762" s="16">
        <v>10075</v>
      </c>
      <c r="E3762" s="16">
        <v>5887</v>
      </c>
      <c r="F3762" s="16">
        <v>16959</v>
      </c>
      <c r="G3762" s="16">
        <v>48</v>
      </c>
      <c r="H3762" s="16">
        <v>2760.8096</v>
      </c>
      <c r="I3762" s="18"/>
    </row>
    <row r="3763" spans="2:9" x14ac:dyDescent="0.15">
      <c r="B3763" s="4">
        <v>17</v>
      </c>
      <c r="C3763" s="16">
        <v>118347</v>
      </c>
      <c r="D3763" s="16">
        <v>5635</v>
      </c>
      <c r="E3763" s="16">
        <v>4511</v>
      </c>
      <c r="F3763" s="16">
        <v>6975</v>
      </c>
      <c r="G3763" s="16">
        <v>21</v>
      </c>
      <c r="H3763" s="16">
        <v>762.86879999999996</v>
      </c>
      <c r="I3763" s="18"/>
    </row>
    <row r="3764" spans="2:9" x14ac:dyDescent="0.15">
      <c r="B3764" s="4">
        <v>18</v>
      </c>
      <c r="C3764" s="16">
        <v>620254</v>
      </c>
      <c r="D3764" s="16">
        <v>9397</v>
      </c>
      <c r="E3764" s="16">
        <v>5599</v>
      </c>
      <c r="F3764" s="16">
        <v>14623</v>
      </c>
      <c r="G3764" s="16">
        <v>66</v>
      </c>
      <c r="H3764" s="16">
        <v>1969.3729000000001</v>
      </c>
      <c r="I3764" s="18"/>
    </row>
    <row r="3765" spans="2:9" x14ac:dyDescent="0.15">
      <c r="B3765" s="4">
        <v>19</v>
      </c>
      <c r="C3765" s="16">
        <v>188937</v>
      </c>
      <c r="D3765" s="16">
        <v>8214</v>
      </c>
      <c r="E3765" s="16">
        <v>6431</v>
      </c>
      <c r="F3765" s="16">
        <v>9535</v>
      </c>
      <c r="G3765" s="16">
        <v>23</v>
      </c>
      <c r="H3765" s="16">
        <v>891.63726999999994</v>
      </c>
      <c r="I3765" s="18"/>
    </row>
    <row r="3766" spans="2:9" x14ac:dyDescent="0.15">
      <c r="B3766" s="4">
        <v>20</v>
      </c>
      <c r="C3766" s="16">
        <v>547883</v>
      </c>
      <c r="D3766" s="16">
        <v>10337</v>
      </c>
      <c r="E3766" s="16">
        <v>6399</v>
      </c>
      <c r="F3766" s="16">
        <v>15839</v>
      </c>
      <c r="G3766" s="16">
        <v>53</v>
      </c>
      <c r="H3766" s="16">
        <v>2734.1228000000001</v>
      </c>
      <c r="I3766" s="18"/>
    </row>
    <row r="3767" spans="2:9" x14ac:dyDescent="0.15">
      <c r="B3767" s="4">
        <v>21</v>
      </c>
      <c r="C3767" s="16">
        <v>487029</v>
      </c>
      <c r="D3767" s="16">
        <v>11326</v>
      </c>
      <c r="E3767" s="16">
        <v>7071</v>
      </c>
      <c r="F3767" s="16">
        <v>16671</v>
      </c>
      <c r="G3767" s="16">
        <v>43</v>
      </c>
      <c r="H3767" s="16">
        <v>2742.6060000000002</v>
      </c>
      <c r="I3767" s="18"/>
    </row>
    <row r="3768" spans="2:9" x14ac:dyDescent="0.15">
      <c r="B3768" s="4">
        <v>22</v>
      </c>
      <c r="C3768" s="16">
        <v>360374</v>
      </c>
      <c r="D3768" s="16">
        <v>8580</v>
      </c>
      <c r="E3768" s="16">
        <v>5791</v>
      </c>
      <c r="F3768" s="16">
        <v>13247</v>
      </c>
      <c r="G3768" s="16">
        <v>42</v>
      </c>
      <c r="H3768" s="16">
        <v>2067.6729999999998</v>
      </c>
      <c r="I3768" s="18"/>
    </row>
    <row r="3769" spans="2:9" x14ac:dyDescent="0.15">
      <c r="B3769" s="4">
        <v>23</v>
      </c>
      <c r="C3769" s="16">
        <v>363128</v>
      </c>
      <c r="D3769" s="16">
        <v>9078</v>
      </c>
      <c r="E3769" s="16">
        <v>5407</v>
      </c>
      <c r="F3769" s="16">
        <v>14175</v>
      </c>
      <c r="G3769" s="16">
        <v>40</v>
      </c>
      <c r="H3769" s="16">
        <v>2257.4090000000001</v>
      </c>
      <c r="I3769" s="18"/>
    </row>
    <row r="3770" spans="2:9" x14ac:dyDescent="0.15">
      <c r="B3770" s="4">
        <v>24</v>
      </c>
      <c r="C3770" s="16">
        <v>411667</v>
      </c>
      <c r="D3770" s="16">
        <v>9148</v>
      </c>
      <c r="E3770" s="16">
        <v>5535</v>
      </c>
      <c r="F3770" s="16">
        <v>14143</v>
      </c>
      <c r="G3770" s="16">
        <v>45</v>
      </c>
      <c r="H3770" s="16">
        <v>2184.9106000000002</v>
      </c>
      <c r="I3770" s="18"/>
    </row>
    <row r="3771" spans="2:9" x14ac:dyDescent="0.15">
      <c r="B3771" s="4">
        <v>25</v>
      </c>
      <c r="C3771" s="16">
        <v>271836</v>
      </c>
      <c r="D3771" s="16">
        <v>7551</v>
      </c>
      <c r="E3771" s="16">
        <v>4927</v>
      </c>
      <c r="F3771" s="16">
        <v>9855</v>
      </c>
      <c r="G3771" s="16">
        <v>36</v>
      </c>
      <c r="H3771" s="16">
        <v>1173.2141999999999</v>
      </c>
      <c r="I3771" s="18"/>
    </row>
    <row r="3772" spans="2:9" x14ac:dyDescent="0.15">
      <c r="B3772" s="4">
        <v>26</v>
      </c>
      <c r="C3772" s="16">
        <v>251930</v>
      </c>
      <c r="D3772" s="16">
        <v>6629</v>
      </c>
      <c r="E3772" s="16">
        <v>3519</v>
      </c>
      <c r="F3772" s="16">
        <v>9759</v>
      </c>
      <c r="G3772" s="16">
        <v>38</v>
      </c>
      <c r="H3772" s="16">
        <v>1391.5334</v>
      </c>
      <c r="I3772" s="18"/>
    </row>
    <row r="3773" spans="2:9" x14ac:dyDescent="0.15">
      <c r="B3773" s="4">
        <v>27</v>
      </c>
      <c r="C3773" s="16">
        <v>340761</v>
      </c>
      <c r="D3773" s="16">
        <v>8737</v>
      </c>
      <c r="E3773" s="16">
        <v>5983</v>
      </c>
      <c r="F3773" s="16">
        <v>12447</v>
      </c>
      <c r="G3773" s="16">
        <v>39</v>
      </c>
      <c r="H3773" s="16">
        <v>1643.1465000000001</v>
      </c>
      <c r="I3773" s="18"/>
    </row>
    <row r="3774" spans="2:9" x14ac:dyDescent="0.15">
      <c r="B3774" s="4">
        <v>28</v>
      </c>
      <c r="C3774" s="16">
        <v>149807</v>
      </c>
      <c r="D3774" s="16">
        <v>8812</v>
      </c>
      <c r="E3774" s="16">
        <v>6975</v>
      </c>
      <c r="F3774" s="16">
        <v>9919</v>
      </c>
      <c r="G3774" s="16">
        <v>17</v>
      </c>
      <c r="H3774" s="16">
        <v>779.33789999999999</v>
      </c>
      <c r="I3774" s="18"/>
    </row>
    <row r="3775" spans="2:9" x14ac:dyDescent="0.15">
      <c r="B3775" s="4">
        <v>29</v>
      </c>
      <c r="C3775" s="16">
        <v>110100</v>
      </c>
      <c r="D3775" s="16">
        <v>9175</v>
      </c>
      <c r="E3775" s="16">
        <v>7871</v>
      </c>
      <c r="F3775" s="16">
        <v>10463</v>
      </c>
      <c r="G3775" s="16">
        <v>12</v>
      </c>
      <c r="H3775" s="16">
        <v>824.03179999999998</v>
      </c>
      <c r="I3775" s="18"/>
    </row>
    <row r="3776" spans="2:9" x14ac:dyDescent="0.15">
      <c r="B3776" s="4">
        <v>30</v>
      </c>
      <c r="C3776" s="16">
        <v>212323</v>
      </c>
      <c r="D3776" s="16">
        <v>7321</v>
      </c>
      <c r="E3776" s="16">
        <v>5215</v>
      </c>
      <c r="F3776" s="16">
        <v>8991</v>
      </c>
      <c r="G3776" s="16">
        <v>29</v>
      </c>
      <c r="H3776" s="16">
        <v>1022.0007000000001</v>
      </c>
      <c r="I3776" s="18"/>
    </row>
    <row r="3777" spans="1:9" x14ac:dyDescent="0.15">
      <c r="A3777" s="6"/>
      <c r="B3777" s="4">
        <v>31</v>
      </c>
      <c r="C3777" s="16">
        <v>425305</v>
      </c>
      <c r="D3777" s="16">
        <v>10905</v>
      </c>
      <c r="E3777" s="16">
        <v>7839</v>
      </c>
      <c r="F3777" s="16">
        <v>14175</v>
      </c>
      <c r="G3777" s="16">
        <v>39</v>
      </c>
      <c r="H3777" s="16">
        <v>1627.7483999999999</v>
      </c>
      <c r="I3777" s="18"/>
    </row>
    <row r="3778" spans="1:9" x14ac:dyDescent="0.15">
      <c r="A3778" s="11"/>
      <c r="B3778" s="5">
        <v>32</v>
      </c>
      <c r="C3778" s="16">
        <v>74134</v>
      </c>
      <c r="D3778" s="16">
        <v>7413</v>
      </c>
      <c r="E3778" s="16">
        <v>6687</v>
      </c>
      <c r="F3778" s="16">
        <v>8383</v>
      </c>
      <c r="G3778" s="16">
        <v>10</v>
      </c>
      <c r="H3778" s="16">
        <v>577.98193000000003</v>
      </c>
      <c r="I3778" s="18"/>
    </row>
    <row r="3779" spans="1:9" x14ac:dyDescent="0.15">
      <c r="B3779" s="4">
        <v>33</v>
      </c>
      <c r="C3779" s="16">
        <v>249858</v>
      </c>
      <c r="D3779" s="16">
        <v>8328</v>
      </c>
      <c r="E3779" s="16">
        <v>5919</v>
      </c>
      <c r="F3779" s="16">
        <v>10527</v>
      </c>
      <c r="G3779" s="16">
        <v>30</v>
      </c>
      <c r="H3779" s="16">
        <v>1246.4894999999999</v>
      </c>
      <c r="I3779" s="18"/>
    </row>
    <row r="3780" spans="1:9" x14ac:dyDescent="0.15">
      <c r="B3780" s="4">
        <v>34</v>
      </c>
      <c r="C3780" s="16">
        <v>208933</v>
      </c>
      <c r="D3780" s="16">
        <v>7738</v>
      </c>
      <c r="E3780" s="16">
        <v>5919</v>
      </c>
      <c r="F3780" s="16">
        <v>10111</v>
      </c>
      <c r="G3780" s="16">
        <v>27</v>
      </c>
      <c r="H3780" s="16">
        <v>964.04079999999999</v>
      </c>
      <c r="I3780" s="18"/>
    </row>
    <row r="3781" spans="1:9" x14ac:dyDescent="0.15">
      <c r="B3781" s="4">
        <v>35</v>
      </c>
      <c r="C3781" s="16">
        <v>479504</v>
      </c>
      <c r="D3781" s="16">
        <v>9989</v>
      </c>
      <c r="E3781" s="16">
        <v>5503</v>
      </c>
      <c r="F3781" s="16">
        <v>15519</v>
      </c>
      <c r="G3781" s="16">
        <v>48</v>
      </c>
      <c r="H3781" s="16">
        <v>2843.1487000000002</v>
      </c>
      <c r="I3781" s="18"/>
    </row>
    <row r="3782" spans="1:9" x14ac:dyDescent="0.15">
      <c r="B3782" s="4">
        <v>36</v>
      </c>
      <c r="C3782" s="16">
        <v>249415</v>
      </c>
      <c r="D3782" s="16">
        <v>9976</v>
      </c>
      <c r="E3782" s="16">
        <v>8319</v>
      </c>
      <c r="F3782" s="16">
        <v>11775</v>
      </c>
      <c r="G3782" s="16">
        <v>25</v>
      </c>
      <c r="H3782" s="16">
        <v>1079.2195999999999</v>
      </c>
      <c r="I3782" s="18"/>
    </row>
    <row r="3783" spans="1:9" x14ac:dyDescent="0.15">
      <c r="B3783" s="4">
        <v>37</v>
      </c>
      <c r="C3783" s="16">
        <v>188332</v>
      </c>
      <c r="D3783" s="16">
        <v>9416</v>
      </c>
      <c r="E3783" s="16">
        <v>8095</v>
      </c>
      <c r="F3783" s="16">
        <v>10815</v>
      </c>
      <c r="G3783" s="16">
        <v>20</v>
      </c>
      <c r="H3783" s="16">
        <v>672.93</v>
      </c>
      <c r="I3783" s="18"/>
    </row>
    <row r="3784" spans="1:9" x14ac:dyDescent="0.15">
      <c r="B3784" s="4">
        <v>38</v>
      </c>
      <c r="C3784" s="16">
        <v>704550</v>
      </c>
      <c r="D3784" s="16">
        <v>12147</v>
      </c>
      <c r="E3784" s="16">
        <v>5759</v>
      </c>
      <c r="F3784" s="16">
        <v>19103</v>
      </c>
      <c r="G3784" s="16">
        <v>58</v>
      </c>
      <c r="H3784" s="16">
        <v>3379.1133</v>
      </c>
      <c r="I3784" s="18"/>
    </row>
    <row r="3785" spans="1:9" x14ac:dyDescent="0.15">
      <c r="B3785" s="4">
        <v>39</v>
      </c>
      <c r="C3785" s="16">
        <v>173804</v>
      </c>
      <c r="D3785" s="16">
        <v>8690</v>
      </c>
      <c r="E3785" s="16">
        <v>7103</v>
      </c>
      <c r="F3785" s="16">
        <v>9983</v>
      </c>
      <c r="G3785" s="16">
        <v>20</v>
      </c>
      <c r="H3785" s="16">
        <v>833.06169999999997</v>
      </c>
      <c r="I3785" s="18"/>
    </row>
    <row r="3786" spans="1:9" x14ac:dyDescent="0.15">
      <c r="B3786" s="4">
        <v>40</v>
      </c>
      <c r="C3786" s="16">
        <v>803267</v>
      </c>
      <c r="D3786" s="16">
        <v>13168</v>
      </c>
      <c r="E3786" s="16">
        <v>9279</v>
      </c>
      <c r="F3786" s="16">
        <v>19359</v>
      </c>
      <c r="G3786" s="16">
        <v>61</v>
      </c>
      <c r="H3786" s="16">
        <v>2742.8098</v>
      </c>
      <c r="I3786" s="18"/>
    </row>
    <row r="3787" spans="1:9" x14ac:dyDescent="0.15">
      <c r="B3787" s="4">
        <v>41</v>
      </c>
      <c r="C3787" s="16">
        <v>446102</v>
      </c>
      <c r="D3787" s="16">
        <v>10621</v>
      </c>
      <c r="E3787" s="16">
        <v>7167</v>
      </c>
      <c r="F3787" s="16">
        <v>15167</v>
      </c>
      <c r="G3787" s="16">
        <v>42</v>
      </c>
      <c r="H3787" s="16">
        <v>2154.6372000000001</v>
      </c>
      <c r="I3787" s="18"/>
    </row>
    <row r="3788" spans="1:9" x14ac:dyDescent="0.15">
      <c r="B3788" s="4">
        <v>42</v>
      </c>
      <c r="C3788" s="16">
        <v>339521</v>
      </c>
      <c r="D3788" s="16">
        <v>10952</v>
      </c>
      <c r="E3788" s="16">
        <v>8767</v>
      </c>
      <c r="F3788" s="16">
        <v>14015</v>
      </c>
      <c r="G3788" s="16">
        <v>31</v>
      </c>
      <c r="H3788" s="16">
        <v>1437.0385000000001</v>
      </c>
      <c r="I3788" s="18"/>
    </row>
    <row r="3789" spans="1:9" x14ac:dyDescent="0.15">
      <c r="B3789" s="4">
        <v>43</v>
      </c>
      <c r="C3789" s="16">
        <v>516918</v>
      </c>
      <c r="D3789" s="16">
        <v>12307</v>
      </c>
      <c r="E3789" s="16">
        <v>8287</v>
      </c>
      <c r="F3789" s="16">
        <v>18431</v>
      </c>
      <c r="G3789" s="16">
        <v>42</v>
      </c>
      <c r="H3789" s="16">
        <v>2569.2302</v>
      </c>
      <c r="I3789" s="18"/>
    </row>
    <row r="3790" spans="1:9" x14ac:dyDescent="0.15">
      <c r="B3790" s="4">
        <v>44</v>
      </c>
      <c r="C3790" s="16">
        <v>159249</v>
      </c>
      <c r="D3790" s="16">
        <v>10616</v>
      </c>
      <c r="E3790" s="16">
        <v>9023</v>
      </c>
      <c r="F3790" s="16">
        <v>12991</v>
      </c>
      <c r="G3790" s="16">
        <v>15</v>
      </c>
      <c r="H3790" s="16">
        <v>1083.9725000000001</v>
      </c>
      <c r="I3790" s="18"/>
    </row>
    <row r="3791" spans="1:9" x14ac:dyDescent="0.15">
      <c r="B3791" s="4">
        <v>45</v>
      </c>
      <c r="C3791" s="16">
        <v>437942</v>
      </c>
      <c r="D3791" s="16">
        <v>10427</v>
      </c>
      <c r="E3791" s="16">
        <v>7103</v>
      </c>
      <c r="F3791" s="16">
        <v>13887</v>
      </c>
      <c r="G3791" s="16">
        <v>42</v>
      </c>
      <c r="H3791" s="16">
        <v>1956.1885</v>
      </c>
      <c r="I3791" s="18"/>
    </row>
    <row r="3792" spans="1:9" x14ac:dyDescent="0.15">
      <c r="B3792" s="4">
        <v>46</v>
      </c>
      <c r="C3792" s="16">
        <v>254849</v>
      </c>
      <c r="D3792" s="16">
        <v>8220</v>
      </c>
      <c r="E3792" s="16">
        <v>6111</v>
      </c>
      <c r="F3792" s="16">
        <v>10975</v>
      </c>
      <c r="G3792" s="16">
        <v>31</v>
      </c>
      <c r="H3792" s="16">
        <v>1249.1190999999999</v>
      </c>
      <c r="I3792" s="18"/>
    </row>
    <row r="3793" spans="2:9" x14ac:dyDescent="0.15">
      <c r="B3793" s="4">
        <v>47</v>
      </c>
      <c r="C3793" s="16">
        <v>226056</v>
      </c>
      <c r="D3793" s="16">
        <v>9419</v>
      </c>
      <c r="E3793" s="16">
        <v>8351</v>
      </c>
      <c r="F3793" s="16">
        <v>10463</v>
      </c>
      <c r="G3793" s="16">
        <v>24</v>
      </c>
      <c r="H3793" s="16">
        <v>658.23159999999996</v>
      </c>
      <c r="I3793" s="18"/>
    </row>
    <row r="3794" spans="2:9" x14ac:dyDescent="0.15">
      <c r="B3794" s="4">
        <v>48</v>
      </c>
      <c r="C3794" s="16">
        <v>396154</v>
      </c>
      <c r="D3794" s="16">
        <v>10425</v>
      </c>
      <c r="E3794" s="16">
        <v>7263</v>
      </c>
      <c r="F3794" s="16">
        <v>13567</v>
      </c>
      <c r="G3794" s="16">
        <v>38</v>
      </c>
      <c r="H3794" s="16">
        <v>1643.8502000000001</v>
      </c>
      <c r="I3794" s="18"/>
    </row>
    <row r="3795" spans="2:9" x14ac:dyDescent="0.15">
      <c r="B3795" s="4">
        <v>49</v>
      </c>
      <c r="C3795" s="16">
        <v>361783</v>
      </c>
      <c r="D3795" s="16">
        <v>8823</v>
      </c>
      <c r="E3795" s="16">
        <v>7007</v>
      </c>
      <c r="F3795" s="16">
        <v>11423</v>
      </c>
      <c r="G3795" s="16">
        <v>41</v>
      </c>
      <c r="H3795" s="16">
        <v>1186.6679999999999</v>
      </c>
      <c r="I3795" s="18"/>
    </row>
    <row r="3796" spans="2:9" x14ac:dyDescent="0.15">
      <c r="B3796" s="4">
        <v>50</v>
      </c>
      <c r="C3796" s="16">
        <v>94961</v>
      </c>
      <c r="D3796" s="16">
        <v>6330</v>
      </c>
      <c r="E3796" s="16">
        <v>5247</v>
      </c>
      <c r="F3796" s="16">
        <v>7071</v>
      </c>
      <c r="G3796" s="16">
        <v>15</v>
      </c>
      <c r="H3796" s="16">
        <v>583.05150000000003</v>
      </c>
      <c r="I3796" s="18"/>
    </row>
    <row r="3797" spans="2:9" x14ac:dyDescent="0.15">
      <c r="B3797" s="4">
        <v>51</v>
      </c>
      <c r="C3797" s="16">
        <v>513745</v>
      </c>
      <c r="D3797" s="16">
        <v>10930</v>
      </c>
      <c r="E3797" s="16">
        <v>6527</v>
      </c>
      <c r="F3797" s="16">
        <v>17183</v>
      </c>
      <c r="G3797" s="16">
        <v>47</v>
      </c>
      <c r="H3797" s="16">
        <v>2970.2312000000002</v>
      </c>
      <c r="I3797" s="18"/>
    </row>
    <row r="3798" spans="2:9" x14ac:dyDescent="0.15">
      <c r="B3798" s="4">
        <v>52</v>
      </c>
      <c r="C3798" s="16">
        <v>426651</v>
      </c>
      <c r="D3798" s="16">
        <v>11531</v>
      </c>
      <c r="E3798" s="16">
        <v>8671</v>
      </c>
      <c r="F3798" s="16">
        <v>15263</v>
      </c>
      <c r="G3798" s="16">
        <v>37</v>
      </c>
      <c r="H3798" s="16">
        <v>2000.3391999999999</v>
      </c>
      <c r="I3798" s="18"/>
    </row>
    <row r="3799" spans="2:9" x14ac:dyDescent="0.15">
      <c r="B3799" s="4">
        <v>53</v>
      </c>
      <c r="C3799" s="16">
        <v>446548</v>
      </c>
      <c r="D3799" s="16">
        <v>10148</v>
      </c>
      <c r="E3799" s="16">
        <v>6975</v>
      </c>
      <c r="F3799" s="16">
        <v>13599</v>
      </c>
      <c r="G3799" s="16">
        <v>44</v>
      </c>
      <c r="H3799" s="16">
        <v>1727.7556</v>
      </c>
      <c r="I3799" s="18"/>
    </row>
    <row r="3800" spans="2:9" x14ac:dyDescent="0.15">
      <c r="B3800" s="4">
        <v>54</v>
      </c>
      <c r="C3800" s="16">
        <v>261340</v>
      </c>
      <c r="D3800" s="16">
        <v>7259</v>
      </c>
      <c r="E3800" s="16">
        <v>4191</v>
      </c>
      <c r="F3800" s="16">
        <v>10239</v>
      </c>
      <c r="G3800" s="16">
        <v>36</v>
      </c>
      <c r="H3800" s="16">
        <v>1634.3696</v>
      </c>
      <c r="I3800" s="18"/>
    </row>
    <row r="3801" spans="2:9" x14ac:dyDescent="0.15">
      <c r="B3801" s="4">
        <v>55</v>
      </c>
      <c r="C3801" s="16">
        <v>136970</v>
      </c>
      <c r="D3801" s="16">
        <v>6225</v>
      </c>
      <c r="E3801" s="16">
        <v>4767</v>
      </c>
      <c r="F3801" s="16">
        <v>7487</v>
      </c>
      <c r="G3801" s="16">
        <v>22</v>
      </c>
      <c r="H3801" s="16">
        <v>725.53503000000001</v>
      </c>
      <c r="I3801" s="18"/>
    </row>
    <row r="3802" spans="2:9" x14ac:dyDescent="0.15">
      <c r="B3802" s="4">
        <v>56</v>
      </c>
      <c r="C3802" s="16">
        <v>218888</v>
      </c>
      <c r="D3802" s="16">
        <v>9120</v>
      </c>
      <c r="E3802" s="16">
        <v>7711</v>
      </c>
      <c r="F3802" s="16">
        <v>10975</v>
      </c>
      <c r="G3802" s="16">
        <v>24</v>
      </c>
      <c r="H3802" s="16">
        <v>975.84500000000003</v>
      </c>
      <c r="I3802" s="18"/>
    </row>
    <row r="3803" spans="2:9" x14ac:dyDescent="0.15">
      <c r="B3803" s="4">
        <v>57</v>
      </c>
      <c r="C3803" s="16">
        <v>225754</v>
      </c>
      <c r="D3803" s="16">
        <v>5940</v>
      </c>
      <c r="E3803" s="16">
        <v>3679</v>
      </c>
      <c r="F3803" s="16">
        <v>7935</v>
      </c>
      <c r="G3803" s="16">
        <v>38</v>
      </c>
      <c r="H3803" s="16">
        <v>1008.06836</v>
      </c>
      <c r="I3803" s="18"/>
    </row>
    <row r="3804" spans="2:9" x14ac:dyDescent="0.15">
      <c r="B3804" s="4">
        <v>58</v>
      </c>
      <c r="C3804" s="16">
        <v>429334</v>
      </c>
      <c r="D3804" s="16">
        <v>10222</v>
      </c>
      <c r="E3804" s="16">
        <v>7263</v>
      </c>
      <c r="F3804" s="16">
        <v>14047</v>
      </c>
      <c r="G3804" s="16">
        <v>42</v>
      </c>
      <c r="H3804" s="16">
        <v>1802.8552</v>
      </c>
      <c r="I3804" s="18"/>
    </row>
    <row r="3805" spans="2:9" x14ac:dyDescent="0.15">
      <c r="B3805" s="4">
        <v>59</v>
      </c>
      <c r="C3805" s="16">
        <v>415230</v>
      </c>
      <c r="D3805" s="16">
        <v>12212</v>
      </c>
      <c r="E3805" s="16">
        <v>9215</v>
      </c>
      <c r="F3805" s="16">
        <v>15903</v>
      </c>
      <c r="G3805" s="16">
        <v>34</v>
      </c>
      <c r="H3805" s="16">
        <v>1987.1679999999999</v>
      </c>
      <c r="I3805" s="18"/>
    </row>
    <row r="3806" spans="2:9" x14ac:dyDescent="0.15">
      <c r="B3806" s="4">
        <v>60</v>
      </c>
      <c r="C3806" s="16">
        <v>145648</v>
      </c>
      <c r="D3806" s="16">
        <v>9103</v>
      </c>
      <c r="E3806" s="16">
        <v>6911</v>
      </c>
      <c r="F3806" s="16">
        <v>10911</v>
      </c>
      <c r="G3806" s="16">
        <v>16</v>
      </c>
      <c r="H3806" s="16">
        <v>837.72389999999996</v>
      </c>
      <c r="I3806" s="18"/>
    </row>
    <row r="3807" spans="2:9" x14ac:dyDescent="0.15">
      <c r="B3807" s="4">
        <v>61</v>
      </c>
      <c r="C3807" s="16">
        <v>427322</v>
      </c>
      <c r="D3807" s="16">
        <v>11245</v>
      </c>
      <c r="E3807" s="16">
        <v>8703</v>
      </c>
      <c r="F3807" s="16">
        <v>15519</v>
      </c>
      <c r="G3807" s="16">
        <v>38</v>
      </c>
      <c r="H3807" s="16">
        <v>1629.3382999999999</v>
      </c>
      <c r="I3807" s="18"/>
    </row>
    <row r="3808" spans="2:9" x14ac:dyDescent="0.15">
      <c r="B3808" s="4">
        <v>62</v>
      </c>
      <c r="C3808" s="16">
        <v>347713</v>
      </c>
      <c r="D3808" s="16">
        <v>11216</v>
      </c>
      <c r="E3808" s="16">
        <v>8063</v>
      </c>
      <c r="F3808" s="16">
        <v>14015</v>
      </c>
      <c r="G3808" s="16">
        <v>31</v>
      </c>
      <c r="H3808" s="16">
        <v>1415.0812000000001</v>
      </c>
      <c r="I3808" s="18"/>
    </row>
    <row r="3809" spans="2:9" x14ac:dyDescent="0.15">
      <c r="B3809" s="4">
        <v>63</v>
      </c>
      <c r="C3809" s="16">
        <v>376963</v>
      </c>
      <c r="D3809" s="16">
        <v>12998</v>
      </c>
      <c r="E3809" s="16">
        <v>9087</v>
      </c>
      <c r="F3809" s="16">
        <v>17983</v>
      </c>
      <c r="G3809" s="16">
        <v>29</v>
      </c>
      <c r="H3809" s="16">
        <v>2592.4043000000001</v>
      </c>
      <c r="I3809" s="18"/>
    </row>
    <row r="3810" spans="2:9" x14ac:dyDescent="0.15">
      <c r="B3810" s="4">
        <v>64</v>
      </c>
      <c r="C3810" s="16">
        <v>647724</v>
      </c>
      <c r="D3810" s="16">
        <v>12456</v>
      </c>
      <c r="E3810" s="16">
        <v>6815</v>
      </c>
      <c r="F3810" s="16">
        <v>20863</v>
      </c>
      <c r="G3810" s="16">
        <v>52</v>
      </c>
      <c r="H3810" s="16">
        <v>3948.6853000000001</v>
      </c>
      <c r="I3810" s="18"/>
    </row>
    <row r="3811" spans="2:9" x14ac:dyDescent="0.15">
      <c r="B3811" s="4">
        <v>65</v>
      </c>
      <c r="C3811" s="16">
        <v>446166</v>
      </c>
      <c r="D3811" s="16">
        <v>10623</v>
      </c>
      <c r="E3811" s="16">
        <v>5919</v>
      </c>
      <c r="F3811" s="16">
        <v>17215</v>
      </c>
      <c r="G3811" s="16">
        <v>42</v>
      </c>
      <c r="H3811" s="16">
        <v>3296.6174000000001</v>
      </c>
      <c r="I3811" s="18"/>
    </row>
    <row r="3812" spans="2:9" x14ac:dyDescent="0.15">
      <c r="B3812" s="4">
        <v>66</v>
      </c>
      <c r="C3812" s="16">
        <v>555759</v>
      </c>
      <c r="D3812" s="16">
        <v>11342</v>
      </c>
      <c r="E3812" s="16">
        <v>4895</v>
      </c>
      <c r="F3812" s="16">
        <v>19199</v>
      </c>
      <c r="G3812" s="16">
        <v>49</v>
      </c>
      <c r="H3812" s="16">
        <v>3707.5731999999998</v>
      </c>
      <c r="I3812" s="18"/>
    </row>
    <row r="3813" spans="2:9" x14ac:dyDescent="0.15">
      <c r="B3813" s="4">
        <v>67</v>
      </c>
      <c r="C3813" s="16">
        <v>657581</v>
      </c>
      <c r="D3813" s="16">
        <v>12893</v>
      </c>
      <c r="E3813" s="16">
        <v>8831</v>
      </c>
      <c r="F3813" s="16">
        <v>18719</v>
      </c>
      <c r="G3813" s="16">
        <v>51</v>
      </c>
      <c r="H3813" s="16">
        <v>2876.9540000000002</v>
      </c>
      <c r="I3813" s="18"/>
    </row>
    <row r="3814" spans="2:9" x14ac:dyDescent="0.15">
      <c r="B3814" s="4">
        <v>68</v>
      </c>
      <c r="C3814" s="16">
        <v>426715</v>
      </c>
      <c r="D3814" s="16">
        <v>11532</v>
      </c>
      <c r="E3814" s="16">
        <v>8639</v>
      </c>
      <c r="F3814" s="16">
        <v>15263</v>
      </c>
      <c r="G3814" s="16">
        <v>37</v>
      </c>
      <c r="H3814" s="16">
        <v>1393.5121999999999</v>
      </c>
      <c r="I3814" s="18"/>
    </row>
    <row r="3815" spans="2:9" x14ac:dyDescent="0.15">
      <c r="B3815" s="4">
        <v>69</v>
      </c>
      <c r="C3815" s="16">
        <v>253632</v>
      </c>
      <c r="D3815" s="16">
        <v>7926</v>
      </c>
      <c r="E3815" s="16">
        <v>4511</v>
      </c>
      <c r="F3815" s="16">
        <v>10751</v>
      </c>
      <c r="G3815" s="16">
        <v>32</v>
      </c>
      <c r="H3815" s="16">
        <v>1573.6509000000001</v>
      </c>
      <c r="I3815" s="18"/>
    </row>
    <row r="3816" spans="2:9" x14ac:dyDescent="0.15">
      <c r="B3816" s="4">
        <v>70</v>
      </c>
      <c r="C3816" s="5">
        <v>256030</v>
      </c>
      <c r="D3816" s="5">
        <v>7530</v>
      </c>
      <c r="E3816" s="5">
        <v>4543</v>
      </c>
      <c r="F3816" s="5">
        <v>10367</v>
      </c>
      <c r="G3816" s="5">
        <v>34</v>
      </c>
      <c r="H3816" s="5">
        <v>1566.9384</v>
      </c>
      <c r="I3816" s="6"/>
    </row>
    <row r="3817" spans="2:9" x14ac:dyDescent="0.15">
      <c r="B3817" s="4">
        <v>71</v>
      </c>
      <c r="C3817" s="5">
        <v>332890</v>
      </c>
      <c r="D3817" s="5">
        <v>8760</v>
      </c>
      <c r="E3817" s="5">
        <v>5823</v>
      </c>
      <c r="F3817" s="5">
        <v>12927</v>
      </c>
      <c r="G3817" s="5">
        <v>38</v>
      </c>
      <c r="H3817" s="5">
        <v>1731.8739</v>
      </c>
      <c r="I3817" s="6"/>
    </row>
    <row r="3818" spans="2:9" x14ac:dyDescent="0.15">
      <c r="B3818" s="4">
        <v>72</v>
      </c>
      <c r="C3818" s="5">
        <v>331129</v>
      </c>
      <c r="D3818" s="5">
        <v>8490</v>
      </c>
      <c r="E3818" s="5">
        <v>5855</v>
      </c>
      <c r="F3818" s="5">
        <v>12639</v>
      </c>
      <c r="G3818" s="5">
        <v>39</v>
      </c>
      <c r="H3818" s="5">
        <v>1660.4087999999999</v>
      </c>
      <c r="I3818" s="6"/>
    </row>
    <row r="3819" spans="2:9" x14ac:dyDescent="0.15">
      <c r="B3819" s="4">
        <v>73</v>
      </c>
      <c r="C3819" s="5">
        <v>616259</v>
      </c>
      <c r="D3819" s="5">
        <v>10102</v>
      </c>
      <c r="E3819" s="5">
        <v>7295</v>
      </c>
      <c r="F3819" s="5">
        <v>13503</v>
      </c>
      <c r="G3819" s="5">
        <v>61</v>
      </c>
      <c r="H3819" s="5">
        <v>1260.8552999999999</v>
      </c>
      <c r="I3819" s="6"/>
    </row>
    <row r="3820" spans="2:9" x14ac:dyDescent="0.15">
      <c r="B3820" s="4">
        <v>74</v>
      </c>
      <c r="C3820" s="5">
        <v>440951</v>
      </c>
      <c r="D3820" s="5">
        <v>10754</v>
      </c>
      <c r="E3820" s="5">
        <v>8287</v>
      </c>
      <c r="F3820" s="5">
        <v>13791</v>
      </c>
      <c r="G3820" s="5">
        <v>41</v>
      </c>
      <c r="H3820" s="5">
        <v>1656.4011</v>
      </c>
      <c r="I3820" s="6"/>
    </row>
    <row r="3821" spans="2:9" x14ac:dyDescent="0.15">
      <c r="B3821" s="4">
        <v>75</v>
      </c>
      <c r="C3821" s="5">
        <v>195044</v>
      </c>
      <c r="D3821" s="5">
        <v>6965</v>
      </c>
      <c r="E3821" s="5">
        <v>4927</v>
      </c>
      <c r="F3821" s="5">
        <v>9535</v>
      </c>
      <c r="G3821" s="5">
        <v>28</v>
      </c>
      <c r="H3821" s="5">
        <v>1122.9884</v>
      </c>
      <c r="I3821" s="6"/>
    </row>
    <row r="3822" spans="2:9" x14ac:dyDescent="0.15">
      <c r="B3822" s="4">
        <v>76</v>
      </c>
      <c r="C3822" s="5">
        <v>250244</v>
      </c>
      <c r="D3822" s="5">
        <v>8937</v>
      </c>
      <c r="E3822" s="5">
        <v>6111</v>
      </c>
      <c r="F3822" s="5">
        <v>11007</v>
      </c>
      <c r="G3822" s="5">
        <v>28</v>
      </c>
      <c r="H3822" s="5">
        <v>1164.7705000000001</v>
      </c>
      <c r="I3822" s="6"/>
    </row>
    <row r="3823" spans="2:9" x14ac:dyDescent="0.15">
      <c r="B3823" s="4">
        <v>77</v>
      </c>
      <c r="C3823" s="5">
        <v>421692</v>
      </c>
      <c r="D3823" s="5">
        <v>11713</v>
      </c>
      <c r="E3823" s="5">
        <v>8991</v>
      </c>
      <c r="F3823" s="5">
        <v>14911</v>
      </c>
      <c r="G3823" s="5">
        <v>36</v>
      </c>
      <c r="H3823" s="5">
        <v>1499.0873999999999</v>
      </c>
      <c r="I3823" s="6"/>
    </row>
    <row r="3824" spans="2:9" x14ac:dyDescent="0.15">
      <c r="B3824" s="4">
        <v>78</v>
      </c>
      <c r="C3824" s="5">
        <v>158384</v>
      </c>
      <c r="D3824" s="5">
        <v>9899</v>
      </c>
      <c r="E3824" s="5">
        <v>8575</v>
      </c>
      <c r="F3824" s="5">
        <v>11263</v>
      </c>
      <c r="G3824" s="5">
        <v>16</v>
      </c>
      <c r="H3824" s="5">
        <v>784.95719999999994</v>
      </c>
      <c r="I3824" s="6"/>
    </row>
    <row r="3825" spans="1:9" x14ac:dyDescent="0.15">
      <c r="A3825" s="13"/>
      <c r="B3825" s="4">
        <v>79</v>
      </c>
      <c r="C3825" s="5">
        <v>91158</v>
      </c>
      <c r="D3825" s="5">
        <v>9115</v>
      </c>
      <c r="E3825" s="5">
        <v>8511</v>
      </c>
      <c r="F3825" s="5">
        <v>9951</v>
      </c>
      <c r="G3825" s="5">
        <v>10</v>
      </c>
      <c r="H3825" s="5">
        <v>436.27924000000002</v>
      </c>
      <c r="I3825" s="6"/>
    </row>
    <row r="3826" spans="1:9" x14ac:dyDescent="0.15">
      <c r="A3826" s="5"/>
      <c r="B3826" s="4">
        <v>80</v>
      </c>
      <c r="C3826" s="5">
        <v>131116</v>
      </c>
      <c r="D3826" s="10">
        <v>6555</v>
      </c>
      <c r="E3826" s="5">
        <v>5375</v>
      </c>
      <c r="F3826" s="5">
        <v>7615</v>
      </c>
      <c r="G3826" s="5">
        <v>20</v>
      </c>
      <c r="H3826" s="5">
        <v>604.83669999999995</v>
      </c>
      <c r="I3826" s="6"/>
    </row>
    <row r="3827" spans="1:9" x14ac:dyDescent="0.15">
      <c r="A3827" s="5"/>
      <c r="B3827" s="4">
        <v>81</v>
      </c>
      <c r="C3827" s="5">
        <v>478128</v>
      </c>
      <c r="D3827" s="5">
        <v>9961</v>
      </c>
      <c r="E3827" s="5">
        <v>4671</v>
      </c>
      <c r="F3827" s="5">
        <v>15615</v>
      </c>
      <c r="G3827" s="5">
        <v>48</v>
      </c>
      <c r="H3827" s="5">
        <v>2815.6138000000001</v>
      </c>
      <c r="I3827" s="6"/>
    </row>
    <row r="3828" spans="1:9" x14ac:dyDescent="0.15">
      <c r="B3828" s="4">
        <v>82</v>
      </c>
      <c r="C3828" s="5">
        <v>341470</v>
      </c>
      <c r="D3828" s="5">
        <v>10043</v>
      </c>
      <c r="E3828" s="5">
        <v>8383</v>
      </c>
      <c r="F3828" s="5">
        <v>12159</v>
      </c>
      <c r="G3828" s="5">
        <v>34</v>
      </c>
      <c r="H3828" s="5">
        <v>1224.4621999999999</v>
      </c>
      <c r="I3828" s="6"/>
    </row>
    <row r="3829" spans="1:9" x14ac:dyDescent="0.15">
      <c r="B3829" s="4">
        <v>83</v>
      </c>
      <c r="C3829" s="5">
        <v>75222</v>
      </c>
      <c r="D3829" s="5">
        <v>7522</v>
      </c>
      <c r="E3829" s="5">
        <v>6687</v>
      </c>
      <c r="F3829" s="5">
        <v>8191</v>
      </c>
      <c r="G3829" s="5">
        <v>10</v>
      </c>
      <c r="H3829" s="5">
        <v>501.32202000000001</v>
      </c>
      <c r="I3829" s="6"/>
    </row>
    <row r="3830" spans="1:9" x14ac:dyDescent="0.15">
      <c r="B3830" s="4">
        <v>84</v>
      </c>
      <c r="C3830" s="5">
        <v>258712</v>
      </c>
      <c r="D3830" s="5">
        <v>6467</v>
      </c>
      <c r="E3830" s="5">
        <v>3231</v>
      </c>
      <c r="F3830" s="5">
        <v>10143</v>
      </c>
      <c r="G3830" s="5">
        <v>40</v>
      </c>
      <c r="H3830" s="5">
        <v>1855.5977</v>
      </c>
      <c r="I3830" s="6"/>
    </row>
    <row r="3831" spans="1:9" x14ac:dyDescent="0.15">
      <c r="B3831" s="4">
        <v>85</v>
      </c>
      <c r="C3831" s="5">
        <v>288891</v>
      </c>
      <c r="D3831" s="5">
        <v>7807</v>
      </c>
      <c r="E3831" s="5">
        <v>5407</v>
      </c>
      <c r="F3831" s="5">
        <v>10975</v>
      </c>
      <c r="G3831" s="5">
        <v>37</v>
      </c>
      <c r="H3831" s="5">
        <v>1436.1133</v>
      </c>
      <c r="I3831" s="6"/>
    </row>
    <row r="3832" spans="1:9" x14ac:dyDescent="0.15">
      <c r="B3832" s="4">
        <v>86</v>
      </c>
      <c r="C3832" s="5">
        <v>460019</v>
      </c>
      <c r="D3832" s="5">
        <v>10222</v>
      </c>
      <c r="E3832" s="5">
        <v>6239</v>
      </c>
      <c r="F3832" s="5">
        <v>15679</v>
      </c>
      <c r="G3832" s="5">
        <v>45</v>
      </c>
      <c r="H3832" s="5">
        <v>2520.9348</v>
      </c>
      <c r="I3832" s="6"/>
    </row>
    <row r="3833" spans="1:9" x14ac:dyDescent="0.15">
      <c r="B3833" s="4">
        <v>87</v>
      </c>
      <c r="C3833" s="5">
        <v>376823</v>
      </c>
      <c r="D3833" s="7">
        <v>9190</v>
      </c>
      <c r="E3833" s="5">
        <v>6239</v>
      </c>
      <c r="F3833" s="5">
        <v>12351</v>
      </c>
      <c r="G3833" s="5">
        <v>41</v>
      </c>
      <c r="H3833" s="5">
        <v>1787.2906</v>
      </c>
      <c r="I3833" s="6"/>
    </row>
    <row r="3834" spans="1:9" x14ac:dyDescent="0.15">
      <c r="B3834" s="4">
        <v>88</v>
      </c>
      <c r="C3834" s="5">
        <v>144140</v>
      </c>
      <c r="D3834" s="5">
        <v>7207</v>
      </c>
      <c r="E3834" s="5">
        <v>5823</v>
      </c>
      <c r="F3834" s="5">
        <v>8575</v>
      </c>
      <c r="G3834" s="5">
        <v>20</v>
      </c>
      <c r="H3834" s="5">
        <v>799.28390000000002</v>
      </c>
      <c r="I3834" s="6"/>
    </row>
    <row r="3835" spans="1:9" x14ac:dyDescent="0.15">
      <c r="B3835" s="4">
        <v>89</v>
      </c>
      <c r="C3835" s="5">
        <v>484374</v>
      </c>
      <c r="D3835" s="5">
        <v>11532</v>
      </c>
      <c r="E3835" s="5">
        <v>6847</v>
      </c>
      <c r="F3835" s="5">
        <v>14943</v>
      </c>
      <c r="G3835" s="5">
        <v>42</v>
      </c>
      <c r="H3835" s="5">
        <v>2141.8634999999999</v>
      </c>
      <c r="I3835" s="6"/>
    </row>
    <row r="3836" spans="1:9" x14ac:dyDescent="0.15">
      <c r="B3836" s="4">
        <v>90</v>
      </c>
      <c r="C3836" s="5">
        <v>345149</v>
      </c>
      <c r="D3836" s="5">
        <v>9861</v>
      </c>
      <c r="E3836" s="5">
        <v>6719</v>
      </c>
      <c r="F3836" s="5">
        <v>13535</v>
      </c>
      <c r="G3836" s="5">
        <v>35</v>
      </c>
      <c r="H3836" s="5">
        <v>1717.7699</v>
      </c>
      <c r="I3836" s="6"/>
    </row>
    <row r="3837" spans="1:9" x14ac:dyDescent="0.15">
      <c r="B3837" s="4">
        <v>91</v>
      </c>
      <c r="C3837" s="5">
        <v>299328</v>
      </c>
      <c r="D3837" s="5">
        <v>9354</v>
      </c>
      <c r="E3837" s="5">
        <v>7135</v>
      </c>
      <c r="F3837" s="5">
        <v>11551</v>
      </c>
      <c r="G3837" s="5">
        <v>32</v>
      </c>
      <c r="H3837" s="5">
        <v>1246.175</v>
      </c>
      <c r="I3837" s="6"/>
    </row>
    <row r="3838" spans="1:9" x14ac:dyDescent="0.15">
      <c r="B3838" s="4">
        <v>92</v>
      </c>
      <c r="C3838" s="5">
        <v>197378</v>
      </c>
      <c r="D3838" s="5">
        <v>6579</v>
      </c>
      <c r="E3838" s="5">
        <v>5023</v>
      </c>
      <c r="F3838" s="5">
        <v>8575</v>
      </c>
      <c r="G3838" s="5">
        <v>30</v>
      </c>
      <c r="H3838" s="5">
        <v>1094.0999999999999</v>
      </c>
      <c r="I3838" s="6"/>
    </row>
    <row r="3839" spans="1:9" x14ac:dyDescent="0.15">
      <c r="B3839" s="4">
        <v>93</v>
      </c>
      <c r="C3839" s="5">
        <v>186568</v>
      </c>
      <c r="D3839" s="5">
        <v>7773</v>
      </c>
      <c r="E3839" s="5">
        <v>6335</v>
      </c>
      <c r="F3839" s="5">
        <v>10207</v>
      </c>
      <c r="G3839" s="5">
        <v>24</v>
      </c>
      <c r="H3839" s="5">
        <v>939.20592999999997</v>
      </c>
      <c r="I3839" s="6"/>
    </row>
    <row r="3840" spans="1:9" x14ac:dyDescent="0.15">
      <c r="B3840" s="4">
        <v>94</v>
      </c>
      <c r="C3840" s="5">
        <v>361373</v>
      </c>
      <c r="D3840" s="5">
        <v>10324</v>
      </c>
      <c r="E3840" s="5">
        <v>7967</v>
      </c>
      <c r="F3840" s="5">
        <v>13407</v>
      </c>
      <c r="G3840" s="5">
        <v>35</v>
      </c>
      <c r="H3840" s="5">
        <v>1548.241</v>
      </c>
      <c r="I3840" s="6"/>
    </row>
    <row r="3841" spans="2:9" x14ac:dyDescent="0.15">
      <c r="B3841" s="4">
        <v>95</v>
      </c>
      <c r="C3841" s="5">
        <v>250179</v>
      </c>
      <c r="D3841" s="5">
        <v>8626</v>
      </c>
      <c r="E3841" s="5">
        <v>7103</v>
      </c>
      <c r="F3841" s="5">
        <v>10559</v>
      </c>
      <c r="G3841" s="5">
        <v>29</v>
      </c>
      <c r="H3841" s="5">
        <v>901.18579999999997</v>
      </c>
      <c r="I3841" s="6"/>
    </row>
    <row r="3842" spans="2:9" x14ac:dyDescent="0.15">
      <c r="B3842" s="4">
        <v>96</v>
      </c>
      <c r="C3842" s="5">
        <v>97198</v>
      </c>
      <c r="D3842" s="5">
        <v>5399</v>
      </c>
      <c r="E3842" s="5">
        <v>4511</v>
      </c>
      <c r="F3842" s="5">
        <v>6783</v>
      </c>
      <c r="G3842" s="5">
        <v>18</v>
      </c>
      <c r="H3842" s="5">
        <v>664.70550000000003</v>
      </c>
      <c r="I3842" s="6"/>
    </row>
    <row r="3843" spans="2:9" x14ac:dyDescent="0.15">
      <c r="B3843" s="4">
        <v>97</v>
      </c>
      <c r="C3843" s="5">
        <v>348920</v>
      </c>
      <c r="D3843" s="5">
        <v>8723</v>
      </c>
      <c r="E3843" s="5">
        <v>5759</v>
      </c>
      <c r="F3843" s="5">
        <v>12607</v>
      </c>
      <c r="G3843" s="5">
        <v>40</v>
      </c>
      <c r="H3843" s="5">
        <v>1742.6116</v>
      </c>
      <c r="I3843" s="6"/>
    </row>
    <row r="3844" spans="2:9" x14ac:dyDescent="0.15">
      <c r="B3844" s="4">
        <v>98</v>
      </c>
      <c r="C3844" s="5">
        <v>60854</v>
      </c>
      <c r="D3844" s="5">
        <v>6085</v>
      </c>
      <c r="E3844" s="5">
        <v>5247</v>
      </c>
      <c r="F3844" s="5">
        <v>6783</v>
      </c>
      <c r="G3844" s="5">
        <v>10</v>
      </c>
      <c r="H3844" s="5">
        <v>416.90179999999998</v>
      </c>
      <c r="I3844" s="6"/>
    </row>
    <row r="3845" spans="2:9" x14ac:dyDescent="0.15">
      <c r="B3845" s="4">
        <v>99</v>
      </c>
      <c r="C3845" s="5">
        <v>125615</v>
      </c>
      <c r="D3845" s="5">
        <v>7389</v>
      </c>
      <c r="E3845" s="5">
        <v>6495</v>
      </c>
      <c r="F3845" s="5">
        <v>8767</v>
      </c>
      <c r="G3845" s="5">
        <v>17</v>
      </c>
      <c r="H3845" s="5">
        <v>596.35919999999999</v>
      </c>
      <c r="I3845" s="6"/>
    </row>
    <row r="3846" spans="2:9" x14ac:dyDescent="0.15">
      <c r="B3846" s="4">
        <v>100</v>
      </c>
      <c r="C3846" s="5">
        <v>124685</v>
      </c>
      <c r="D3846" s="5">
        <v>6562</v>
      </c>
      <c r="E3846" s="5">
        <v>5407</v>
      </c>
      <c r="F3846" s="5">
        <v>7551</v>
      </c>
      <c r="G3846" s="5">
        <v>19</v>
      </c>
      <c r="H3846" s="5">
        <v>772.57129999999995</v>
      </c>
      <c r="I3846" s="6"/>
    </row>
    <row r="3847" spans="2:9" x14ac:dyDescent="0.15">
      <c r="B3847" s="4">
        <v>101</v>
      </c>
      <c r="C3847" s="5">
        <v>111313</v>
      </c>
      <c r="D3847" s="5">
        <v>7420</v>
      </c>
      <c r="E3847" s="5">
        <v>6655</v>
      </c>
      <c r="F3847" s="5">
        <v>8671</v>
      </c>
      <c r="G3847" s="5">
        <v>15</v>
      </c>
      <c r="H3847" s="5">
        <v>564.12810000000002</v>
      </c>
      <c r="I3847" s="6"/>
    </row>
    <row r="3848" spans="2:9" x14ac:dyDescent="0.15">
      <c r="B3848" s="4">
        <v>102</v>
      </c>
      <c r="C3848" s="5">
        <v>112719</v>
      </c>
      <c r="D3848" s="5">
        <v>6630</v>
      </c>
      <c r="E3848" s="5">
        <v>5119</v>
      </c>
      <c r="F3848" s="5">
        <v>8095</v>
      </c>
      <c r="G3848" s="5">
        <v>17</v>
      </c>
      <c r="H3848" s="5">
        <v>821.35739999999998</v>
      </c>
      <c r="I3848" s="6"/>
    </row>
    <row r="3849" spans="2:9" x14ac:dyDescent="0.15">
      <c r="B3849" s="4">
        <v>103</v>
      </c>
      <c r="C3849" s="5">
        <v>210048</v>
      </c>
      <c r="D3849" s="5">
        <v>6564</v>
      </c>
      <c r="E3849" s="5">
        <v>4703</v>
      </c>
      <c r="F3849" s="5">
        <v>8959</v>
      </c>
      <c r="G3849" s="5">
        <v>32</v>
      </c>
      <c r="H3849" s="5">
        <v>1147.6361999999999</v>
      </c>
      <c r="I3849" s="6"/>
    </row>
    <row r="3850" spans="2:9" x14ac:dyDescent="0.15">
      <c r="B3850" s="4">
        <v>104</v>
      </c>
      <c r="C3850" s="5">
        <v>676726</v>
      </c>
      <c r="D3850" s="5">
        <v>9144</v>
      </c>
      <c r="E3850" s="5">
        <v>4287</v>
      </c>
      <c r="F3850" s="5">
        <v>15647</v>
      </c>
      <c r="G3850" s="5">
        <v>74</v>
      </c>
      <c r="H3850" s="5">
        <v>2982.8290000000002</v>
      </c>
      <c r="I3850" s="6"/>
    </row>
    <row r="3851" spans="2:9" x14ac:dyDescent="0.15">
      <c r="B3851" s="4">
        <v>105</v>
      </c>
      <c r="C3851" s="5">
        <v>266174</v>
      </c>
      <c r="D3851" s="5">
        <v>7828</v>
      </c>
      <c r="E3851" s="5">
        <v>5599</v>
      </c>
      <c r="F3851" s="5">
        <v>10111</v>
      </c>
      <c r="G3851" s="5">
        <v>34</v>
      </c>
      <c r="H3851" s="5">
        <v>1337.6523</v>
      </c>
      <c r="I3851" s="6"/>
    </row>
    <row r="3852" spans="2:9" x14ac:dyDescent="0.15">
      <c r="B3852" s="4">
        <v>106</v>
      </c>
      <c r="C3852" s="5">
        <v>268150</v>
      </c>
      <c r="D3852" s="5">
        <v>6384</v>
      </c>
      <c r="E3852" s="5">
        <v>3679</v>
      </c>
      <c r="F3852" s="5">
        <v>10655</v>
      </c>
      <c r="G3852" s="5">
        <v>42</v>
      </c>
      <c r="H3852" s="5">
        <v>1536.7509</v>
      </c>
      <c r="I3852" s="6"/>
    </row>
    <row r="3853" spans="2:9" x14ac:dyDescent="0.15">
      <c r="B3853" s="4">
        <v>107</v>
      </c>
      <c r="C3853" s="5">
        <v>195109</v>
      </c>
      <c r="D3853" s="5">
        <v>7226</v>
      </c>
      <c r="E3853" s="5">
        <v>4159</v>
      </c>
      <c r="F3853" s="5">
        <v>9151</v>
      </c>
      <c r="G3853" s="5">
        <v>27</v>
      </c>
      <c r="H3853" s="5">
        <v>1165.3145</v>
      </c>
      <c r="I3853" s="6"/>
    </row>
    <row r="3854" spans="2:9" x14ac:dyDescent="0.15">
      <c r="B3854" s="4">
        <v>108</v>
      </c>
      <c r="C3854" s="5">
        <v>69075</v>
      </c>
      <c r="D3854" s="5">
        <v>5313</v>
      </c>
      <c r="E3854" s="5">
        <v>3775</v>
      </c>
      <c r="F3854" s="5">
        <v>6559</v>
      </c>
      <c r="G3854" s="5">
        <v>13</v>
      </c>
      <c r="H3854" s="5">
        <v>806.84673999999995</v>
      </c>
      <c r="I3854" s="6"/>
    </row>
    <row r="3855" spans="2:9" x14ac:dyDescent="0.15">
      <c r="B3855" s="4">
        <v>109</v>
      </c>
      <c r="C3855" s="5">
        <v>232123</v>
      </c>
      <c r="D3855" s="5">
        <v>6273</v>
      </c>
      <c r="E3855" s="5">
        <v>3903</v>
      </c>
      <c r="F3855" s="5">
        <v>9503</v>
      </c>
      <c r="G3855" s="5">
        <v>37</v>
      </c>
      <c r="H3855" s="5">
        <v>1596.4468999999999</v>
      </c>
      <c r="I3855" s="6"/>
    </row>
    <row r="3856" spans="2:9" x14ac:dyDescent="0.15">
      <c r="B3856" s="4">
        <v>110</v>
      </c>
      <c r="C3856" s="5">
        <v>427410</v>
      </c>
      <c r="D3856" s="5">
        <v>9291</v>
      </c>
      <c r="E3856" s="5">
        <v>5375</v>
      </c>
      <c r="F3856" s="5">
        <v>14911</v>
      </c>
      <c r="G3856" s="5">
        <v>46</v>
      </c>
      <c r="H3856" s="5">
        <v>2426.3463999999999</v>
      </c>
      <c r="I3856" s="6"/>
    </row>
    <row r="3857" spans="1:9" x14ac:dyDescent="0.15">
      <c r="B3857" s="4">
        <v>111</v>
      </c>
      <c r="C3857" s="5">
        <v>62258</v>
      </c>
      <c r="D3857" s="5">
        <v>4447</v>
      </c>
      <c r="E3857" s="5">
        <v>3263</v>
      </c>
      <c r="F3857" s="5">
        <v>5695</v>
      </c>
      <c r="G3857" s="5">
        <v>14</v>
      </c>
      <c r="H3857" s="5">
        <v>744.98860000000002</v>
      </c>
      <c r="I3857" s="6"/>
    </row>
    <row r="3858" spans="1:9" x14ac:dyDescent="0.15">
      <c r="B3858" s="4">
        <v>112</v>
      </c>
      <c r="C3858" s="5">
        <v>280212</v>
      </c>
      <c r="D3858" s="5">
        <v>6368</v>
      </c>
      <c r="E3858" s="5">
        <v>3807</v>
      </c>
      <c r="F3858" s="5">
        <v>10143</v>
      </c>
      <c r="G3858" s="5">
        <v>44</v>
      </c>
      <c r="H3858" s="5">
        <v>1813.7411999999999</v>
      </c>
      <c r="I3858" s="6"/>
    </row>
    <row r="3859" spans="1:9" x14ac:dyDescent="0.15">
      <c r="B3859" s="4">
        <v>113</v>
      </c>
      <c r="C3859" s="5">
        <v>66737</v>
      </c>
      <c r="D3859" s="5">
        <v>4449</v>
      </c>
      <c r="E3859" s="5">
        <v>2975</v>
      </c>
      <c r="F3859" s="5">
        <v>5759</v>
      </c>
      <c r="G3859" s="5">
        <v>15</v>
      </c>
      <c r="H3859" s="5">
        <v>787.32512999999994</v>
      </c>
      <c r="I3859" s="6"/>
    </row>
    <row r="3860" spans="1:9" x14ac:dyDescent="0.15">
      <c r="B3860" s="4">
        <v>114</v>
      </c>
      <c r="C3860" s="5">
        <v>201189</v>
      </c>
      <c r="D3860" s="5">
        <v>7451</v>
      </c>
      <c r="E3860" s="5">
        <v>5119</v>
      </c>
      <c r="F3860" s="5">
        <v>10015</v>
      </c>
      <c r="G3860" s="5">
        <v>27</v>
      </c>
      <c r="H3860" s="5">
        <v>1327.0236</v>
      </c>
      <c r="I3860" s="6"/>
    </row>
    <row r="3861" spans="1:9" x14ac:dyDescent="0.15">
      <c r="A3861" s="6"/>
      <c r="B3861" s="4">
        <v>115</v>
      </c>
      <c r="C3861" s="5">
        <v>398191</v>
      </c>
      <c r="D3861" s="5">
        <v>8126</v>
      </c>
      <c r="E3861" s="5">
        <v>3807</v>
      </c>
      <c r="F3861" s="5">
        <v>13407</v>
      </c>
      <c r="G3861" s="5">
        <v>49</v>
      </c>
      <c r="H3861" s="5">
        <v>2538.875</v>
      </c>
      <c r="I3861" s="6"/>
    </row>
    <row r="3862" spans="1:9" x14ac:dyDescent="0.15">
      <c r="A3862" s="11"/>
      <c r="B3862" s="4">
        <v>116</v>
      </c>
      <c r="C3862" s="5">
        <v>167814</v>
      </c>
      <c r="D3862" s="5">
        <v>6454</v>
      </c>
      <c r="E3862" s="5">
        <v>4351</v>
      </c>
      <c r="F3862" s="5">
        <v>8255</v>
      </c>
      <c r="G3862" s="5">
        <v>26</v>
      </c>
      <c r="H3862" s="5">
        <v>1082.1321</v>
      </c>
      <c r="I3862" s="6"/>
    </row>
    <row r="3863" spans="1:9" x14ac:dyDescent="0.15">
      <c r="B3863" s="4">
        <v>117</v>
      </c>
      <c r="C3863" s="5">
        <v>54292</v>
      </c>
      <c r="D3863" s="5">
        <v>4524</v>
      </c>
      <c r="E3863" s="5">
        <v>3359</v>
      </c>
      <c r="F3863" s="5">
        <v>5599</v>
      </c>
      <c r="G3863" s="5">
        <v>12</v>
      </c>
      <c r="H3863" s="5">
        <v>720.14013999999997</v>
      </c>
      <c r="I3863" s="6"/>
    </row>
    <row r="3864" spans="1:9" x14ac:dyDescent="0.15">
      <c r="B3864" s="4">
        <v>118</v>
      </c>
      <c r="C3864" s="5">
        <v>340502</v>
      </c>
      <c r="D3864" s="5">
        <v>8107</v>
      </c>
      <c r="E3864" s="5">
        <v>4127</v>
      </c>
      <c r="F3864" s="5">
        <v>12703</v>
      </c>
      <c r="G3864" s="5">
        <v>42</v>
      </c>
      <c r="H3864" s="5">
        <v>2458.6264999999999</v>
      </c>
      <c r="I3864" s="6"/>
    </row>
    <row r="3865" spans="1:9" x14ac:dyDescent="0.15">
      <c r="B3865" s="4">
        <v>119</v>
      </c>
      <c r="C3865" s="5">
        <v>304089</v>
      </c>
      <c r="D3865" s="5">
        <v>7797</v>
      </c>
      <c r="E3865" s="5">
        <v>4351</v>
      </c>
      <c r="F3865" s="5">
        <v>11359</v>
      </c>
      <c r="G3865" s="5">
        <v>39</v>
      </c>
      <c r="H3865" s="5">
        <v>1998.6569999999999</v>
      </c>
      <c r="I3865" s="6"/>
    </row>
    <row r="3866" spans="1:9" x14ac:dyDescent="0.15">
      <c r="B3866" s="4">
        <v>120</v>
      </c>
      <c r="C3866" s="5">
        <v>272731</v>
      </c>
      <c r="D3866" s="5">
        <v>7371</v>
      </c>
      <c r="E3866" s="5">
        <v>4767</v>
      </c>
      <c r="F3866" s="5">
        <v>10239</v>
      </c>
      <c r="G3866" s="5">
        <v>37</v>
      </c>
      <c r="H3866" s="5">
        <v>1618.4421</v>
      </c>
      <c r="I3866" s="6"/>
    </row>
    <row r="3867" spans="1:9" x14ac:dyDescent="0.15">
      <c r="B3867" s="4">
        <v>121</v>
      </c>
      <c r="C3867" s="5">
        <v>209856</v>
      </c>
      <c r="D3867" s="5">
        <v>6558</v>
      </c>
      <c r="E3867" s="5">
        <v>4543</v>
      </c>
      <c r="F3867" s="5">
        <v>9535</v>
      </c>
      <c r="G3867" s="5">
        <v>32</v>
      </c>
      <c r="H3867" s="5">
        <v>1352.1467</v>
      </c>
      <c r="I3867" s="6"/>
    </row>
    <row r="3868" spans="1:9" x14ac:dyDescent="0.15">
      <c r="B3868" s="4">
        <v>122</v>
      </c>
      <c r="C3868" s="5">
        <v>195586</v>
      </c>
      <c r="D3868" s="5">
        <v>6519</v>
      </c>
      <c r="E3868" s="5">
        <v>4543</v>
      </c>
      <c r="F3868" s="5">
        <v>8383</v>
      </c>
      <c r="G3868" s="5">
        <v>30</v>
      </c>
      <c r="H3868" s="5">
        <v>1120.0374999999999</v>
      </c>
      <c r="I3868" s="6"/>
    </row>
    <row r="3869" spans="1:9" x14ac:dyDescent="0.15">
      <c r="B3869" s="4">
        <v>123</v>
      </c>
      <c r="C3869" s="5">
        <v>180388</v>
      </c>
      <c r="D3869" s="5">
        <v>6442</v>
      </c>
      <c r="E3869" s="5">
        <v>4767</v>
      </c>
      <c r="F3869" s="5">
        <v>8319</v>
      </c>
      <c r="G3869" s="5">
        <v>28</v>
      </c>
      <c r="H3869" s="5">
        <v>1020.2602000000001</v>
      </c>
      <c r="I3869" s="6"/>
    </row>
    <row r="3870" spans="1:9" x14ac:dyDescent="0.15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15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15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15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15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15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15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15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15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15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15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15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15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15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15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15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15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15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15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15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15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15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15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15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15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15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15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15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15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15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15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15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15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15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15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15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15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15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15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15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15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15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15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15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15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15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15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15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15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15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15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15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15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15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15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15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15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15">
      <c r="B3927" s="4">
        <v>181</v>
      </c>
      <c r="I3927" s="6"/>
    </row>
    <row r="3928" spans="1:10" x14ac:dyDescent="0.15">
      <c r="A3928" s="14" t="s">
        <v>10</v>
      </c>
      <c r="B3928" s="3">
        <v>123</v>
      </c>
      <c r="I3928" s="6"/>
    </row>
    <row r="3929" spans="1:10" x14ac:dyDescent="0.15">
      <c r="A3929" t="s">
        <v>67</v>
      </c>
      <c r="B3929" s="15"/>
      <c r="C3929" s="8">
        <f>AVERAGE(C3747:C3927)</f>
        <v>299148.77235772356</v>
      </c>
      <c r="D3929" s="8"/>
      <c r="E3929" s="8"/>
      <c r="F3929" s="8"/>
      <c r="G3929" s="8"/>
      <c r="H3929" s="8"/>
      <c r="I3929" s="9"/>
      <c r="J3929" s="17">
        <f>AVERAGE(D3747:D3927)</f>
        <v>8592.1300813008129</v>
      </c>
    </row>
    <row r="3930" spans="1:10" x14ac:dyDescent="0.15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15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15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15">
      <c r="B3933" s="4"/>
      <c r="C3933" s="16"/>
      <c r="D3933" s="16"/>
      <c r="E3933" s="16"/>
      <c r="F3933" s="16"/>
      <c r="G3933" s="16"/>
      <c r="H3933" s="16"/>
      <c r="I3933" s="18"/>
    </row>
    <row r="3934" spans="1:10" x14ac:dyDescent="0.15">
      <c r="A3934" s="6"/>
      <c r="B3934" s="16">
        <v>1</v>
      </c>
      <c r="C3934" s="16">
        <v>245216</v>
      </c>
      <c r="D3934" s="16">
        <v>7663</v>
      </c>
      <c r="E3934" s="16">
        <v>5475</v>
      </c>
      <c r="F3934" s="16">
        <v>10435</v>
      </c>
      <c r="G3934" s="16">
        <v>32</v>
      </c>
      <c r="H3934" s="16">
        <v>1505.0813000000001</v>
      </c>
      <c r="I3934" s="18"/>
    </row>
    <row r="3935" spans="1:10" x14ac:dyDescent="0.15">
      <c r="A3935" s="6"/>
      <c r="B3935" s="16">
        <v>2</v>
      </c>
      <c r="C3935" s="16">
        <v>321211</v>
      </c>
      <c r="D3935" s="16">
        <v>7834</v>
      </c>
      <c r="E3935" s="16">
        <v>4771</v>
      </c>
      <c r="F3935" s="16">
        <v>11331</v>
      </c>
      <c r="G3935" s="16">
        <v>41</v>
      </c>
      <c r="H3935" s="16">
        <v>1518.6859999999999</v>
      </c>
      <c r="I3935" s="18"/>
    </row>
    <row r="3936" spans="1:10" x14ac:dyDescent="0.15">
      <c r="A3936" s="6"/>
      <c r="B3936" s="16">
        <v>3</v>
      </c>
      <c r="C3936" s="16">
        <v>238028</v>
      </c>
      <c r="D3936" s="16">
        <v>6611</v>
      </c>
      <c r="E3936" s="16">
        <v>4035</v>
      </c>
      <c r="F3936" s="16">
        <v>9315</v>
      </c>
      <c r="G3936" s="16">
        <v>36</v>
      </c>
      <c r="H3936" s="16">
        <v>1254.5934999999999</v>
      </c>
      <c r="I3936" s="18"/>
    </row>
    <row r="3937" spans="1:9" x14ac:dyDescent="0.15">
      <c r="A3937" s="6"/>
      <c r="B3937" s="16">
        <v>4</v>
      </c>
      <c r="C3937" s="16">
        <v>625806</v>
      </c>
      <c r="D3937" s="16">
        <v>10789</v>
      </c>
      <c r="E3937" s="16">
        <v>6307</v>
      </c>
      <c r="F3937" s="16">
        <v>16963</v>
      </c>
      <c r="G3937" s="16">
        <v>58</v>
      </c>
      <c r="H3937" s="16">
        <v>2997.8908999999999</v>
      </c>
      <c r="I3937" s="18"/>
    </row>
    <row r="3938" spans="1:9" x14ac:dyDescent="0.15">
      <c r="A3938" s="6"/>
      <c r="B3938" s="16">
        <v>5</v>
      </c>
      <c r="C3938" s="16">
        <v>556523</v>
      </c>
      <c r="D3938" s="16">
        <v>9763</v>
      </c>
      <c r="E3938" s="16">
        <v>6915</v>
      </c>
      <c r="F3938" s="16">
        <v>11587</v>
      </c>
      <c r="G3938" s="16">
        <v>57</v>
      </c>
      <c r="H3938" s="16">
        <v>1100.1090999999999</v>
      </c>
      <c r="I3938" s="18"/>
    </row>
    <row r="3939" spans="1:9" x14ac:dyDescent="0.15">
      <c r="A3939" s="6"/>
      <c r="B3939" s="16">
        <v>6</v>
      </c>
      <c r="C3939" s="16">
        <v>367616</v>
      </c>
      <c r="D3939" s="16">
        <v>11488</v>
      </c>
      <c r="E3939" s="16">
        <v>6851</v>
      </c>
      <c r="F3939" s="16">
        <v>17283</v>
      </c>
      <c r="G3939" s="16">
        <v>32</v>
      </c>
      <c r="H3939" s="16">
        <v>2826.8227999999999</v>
      </c>
      <c r="I3939" s="18"/>
    </row>
    <row r="3940" spans="1:9" x14ac:dyDescent="0.15">
      <c r="A3940" s="6"/>
      <c r="B3940" s="16">
        <v>7</v>
      </c>
      <c r="C3940" s="16">
        <v>372300</v>
      </c>
      <c r="D3940" s="16">
        <v>10341</v>
      </c>
      <c r="E3940" s="16">
        <v>7619</v>
      </c>
      <c r="F3940" s="16">
        <v>13283</v>
      </c>
      <c r="G3940" s="16">
        <v>36</v>
      </c>
      <c r="H3940" s="16">
        <v>1447.3136</v>
      </c>
      <c r="I3940" s="18"/>
    </row>
    <row r="3941" spans="1:9" x14ac:dyDescent="0.15">
      <c r="A3941" s="6"/>
      <c r="B3941" s="16">
        <v>8</v>
      </c>
      <c r="C3941" s="16">
        <v>178934</v>
      </c>
      <c r="D3941" s="16">
        <v>9940</v>
      </c>
      <c r="E3941" s="16">
        <v>8803</v>
      </c>
      <c r="F3941" s="16">
        <v>11043</v>
      </c>
      <c r="G3941" s="16">
        <v>18</v>
      </c>
      <c r="H3941" s="16">
        <v>646.76215000000002</v>
      </c>
      <c r="I3941" s="18"/>
    </row>
    <row r="3942" spans="1:9" x14ac:dyDescent="0.15">
      <c r="A3942" s="6"/>
      <c r="B3942" s="16">
        <v>9</v>
      </c>
      <c r="C3942" s="16">
        <v>344884</v>
      </c>
      <c r="D3942" s="16">
        <v>12317</v>
      </c>
      <c r="E3942" s="16">
        <v>9539</v>
      </c>
      <c r="F3942" s="16">
        <v>15491</v>
      </c>
      <c r="G3942" s="16">
        <v>28</v>
      </c>
      <c r="H3942" s="16">
        <v>1387.1604</v>
      </c>
      <c r="I3942" s="18"/>
    </row>
    <row r="3943" spans="1:9" x14ac:dyDescent="0.15">
      <c r="A3943" s="6"/>
      <c r="B3943" s="16">
        <v>10</v>
      </c>
      <c r="C3943" s="16">
        <v>325949</v>
      </c>
      <c r="D3943" s="16">
        <v>10514</v>
      </c>
      <c r="E3943" s="16">
        <v>7139</v>
      </c>
      <c r="F3943" s="16">
        <v>13475</v>
      </c>
      <c r="G3943" s="16">
        <v>31</v>
      </c>
      <c r="H3943" s="16">
        <v>1580.9828</v>
      </c>
      <c r="I3943" s="18"/>
    </row>
    <row r="3944" spans="1:9" x14ac:dyDescent="0.15">
      <c r="A3944" s="6"/>
      <c r="B3944" s="16">
        <v>11</v>
      </c>
      <c r="C3944" s="16">
        <v>185678</v>
      </c>
      <c r="D3944" s="16">
        <v>7141</v>
      </c>
      <c r="E3944" s="16">
        <v>5475</v>
      </c>
      <c r="F3944" s="16">
        <v>9123</v>
      </c>
      <c r="G3944" s="16">
        <v>26</v>
      </c>
      <c r="H3944" s="16">
        <v>1044.7467999999999</v>
      </c>
      <c r="I3944" s="18"/>
    </row>
    <row r="3945" spans="1:9" x14ac:dyDescent="0.15">
      <c r="A3945" s="6"/>
      <c r="B3945" s="5">
        <v>12</v>
      </c>
      <c r="C3945" s="16">
        <v>236805</v>
      </c>
      <c r="D3945" s="16">
        <v>10295</v>
      </c>
      <c r="E3945" s="16">
        <v>8995</v>
      </c>
      <c r="F3945" s="16">
        <v>11427</v>
      </c>
      <c r="G3945" s="16">
        <v>23</v>
      </c>
      <c r="H3945" s="16">
        <v>646.77269999999999</v>
      </c>
      <c r="I3945" s="18"/>
    </row>
    <row r="3946" spans="1:9" x14ac:dyDescent="0.15">
      <c r="B3946" s="4">
        <v>13</v>
      </c>
      <c r="C3946" s="16">
        <v>108612</v>
      </c>
      <c r="D3946" s="16">
        <v>9051</v>
      </c>
      <c r="E3946" s="16">
        <v>7683</v>
      </c>
      <c r="F3946" s="16">
        <v>10083</v>
      </c>
      <c r="G3946" s="16">
        <v>12</v>
      </c>
      <c r="H3946" s="16">
        <v>828.31349999999998</v>
      </c>
      <c r="I3946" s="18"/>
    </row>
    <row r="3947" spans="1:9" x14ac:dyDescent="0.15">
      <c r="B3947" s="4">
        <v>14</v>
      </c>
      <c r="C3947" s="16">
        <v>210021</v>
      </c>
      <c r="D3947" s="16">
        <v>9131</v>
      </c>
      <c r="E3947" s="16">
        <v>6851</v>
      </c>
      <c r="F3947" s="16">
        <v>11043</v>
      </c>
      <c r="G3947" s="16">
        <v>23</v>
      </c>
      <c r="H3947" s="16">
        <v>1080.7121999999999</v>
      </c>
      <c r="I3947" s="18"/>
    </row>
    <row r="3948" spans="1:9" x14ac:dyDescent="0.15">
      <c r="B3948" s="4">
        <v>15</v>
      </c>
      <c r="C3948" s="16">
        <v>443692</v>
      </c>
      <c r="D3948" s="16">
        <v>12324</v>
      </c>
      <c r="E3948" s="16">
        <v>10435</v>
      </c>
      <c r="F3948" s="16">
        <v>15203</v>
      </c>
      <c r="G3948" s="16">
        <v>36</v>
      </c>
      <c r="H3948" s="16">
        <v>1180.9677999999999</v>
      </c>
      <c r="I3948" s="18"/>
    </row>
    <row r="3949" spans="1:9" x14ac:dyDescent="0.15">
      <c r="B3949" s="4">
        <v>16</v>
      </c>
      <c r="C3949" s="16">
        <v>170984</v>
      </c>
      <c r="D3949" s="16">
        <v>7124</v>
      </c>
      <c r="E3949" s="16">
        <v>5123</v>
      </c>
      <c r="F3949" s="16">
        <v>9155</v>
      </c>
      <c r="G3949" s="16">
        <v>24</v>
      </c>
      <c r="H3949" s="16">
        <v>1013.99365</v>
      </c>
      <c r="I3949" s="18"/>
    </row>
    <row r="3950" spans="1:9" x14ac:dyDescent="0.15">
      <c r="B3950" s="4">
        <v>17</v>
      </c>
      <c r="C3950" s="16">
        <v>204436</v>
      </c>
      <c r="D3950" s="16">
        <v>7301</v>
      </c>
      <c r="E3950" s="16">
        <v>4931</v>
      </c>
      <c r="F3950" s="16">
        <v>9411</v>
      </c>
      <c r="G3950" s="16">
        <v>28</v>
      </c>
      <c r="H3950" s="16">
        <v>1160.9833000000001</v>
      </c>
      <c r="I3950" s="18"/>
    </row>
    <row r="3951" spans="1:9" x14ac:dyDescent="0.15">
      <c r="B3951" s="4">
        <v>18</v>
      </c>
      <c r="C3951" s="16">
        <v>362252</v>
      </c>
      <c r="D3951" s="16">
        <v>10062</v>
      </c>
      <c r="E3951" s="16">
        <v>8131</v>
      </c>
      <c r="F3951" s="16">
        <v>12611</v>
      </c>
      <c r="G3951" s="16">
        <v>36</v>
      </c>
      <c r="H3951" s="16">
        <v>1201.5293999999999</v>
      </c>
      <c r="I3951" s="18"/>
    </row>
    <row r="3952" spans="1:9" x14ac:dyDescent="0.15">
      <c r="B3952" s="4">
        <v>19</v>
      </c>
      <c r="C3952" s="16">
        <v>570812</v>
      </c>
      <c r="D3952" s="16">
        <v>10977</v>
      </c>
      <c r="E3952" s="16">
        <v>5731</v>
      </c>
      <c r="F3952" s="16">
        <v>18019</v>
      </c>
      <c r="G3952" s="16">
        <v>52</v>
      </c>
      <c r="H3952" s="16">
        <v>3184.3150000000001</v>
      </c>
      <c r="I3952" s="18"/>
    </row>
    <row r="3953" spans="1:9" x14ac:dyDescent="0.15">
      <c r="B3953" s="4">
        <v>20</v>
      </c>
      <c r="C3953" s="16">
        <v>303718</v>
      </c>
      <c r="D3953" s="16">
        <v>8932</v>
      </c>
      <c r="E3953" s="16">
        <v>6723</v>
      </c>
      <c r="F3953" s="16">
        <v>11427</v>
      </c>
      <c r="G3953" s="16">
        <v>34</v>
      </c>
      <c r="H3953" s="16">
        <v>1181.4929999999999</v>
      </c>
      <c r="I3953" s="18"/>
    </row>
    <row r="3954" spans="1:9" x14ac:dyDescent="0.15">
      <c r="B3954" s="4">
        <v>21</v>
      </c>
      <c r="C3954" s="16">
        <v>418346</v>
      </c>
      <c r="D3954" s="16">
        <v>9094</v>
      </c>
      <c r="E3954" s="16">
        <v>4931</v>
      </c>
      <c r="F3954" s="16">
        <v>14019</v>
      </c>
      <c r="G3954" s="16">
        <v>46</v>
      </c>
      <c r="H3954" s="16">
        <v>2352.3546999999999</v>
      </c>
      <c r="I3954" s="18"/>
    </row>
    <row r="3955" spans="1:9" x14ac:dyDescent="0.15">
      <c r="B3955" s="4">
        <v>22</v>
      </c>
      <c r="C3955" s="16">
        <v>401406</v>
      </c>
      <c r="D3955" s="16">
        <v>9557</v>
      </c>
      <c r="E3955" s="16">
        <v>6403</v>
      </c>
      <c r="F3955" s="16">
        <v>13603</v>
      </c>
      <c r="G3955" s="16">
        <v>42</v>
      </c>
      <c r="H3955" s="16">
        <v>1799.1647</v>
      </c>
      <c r="I3955" s="18"/>
    </row>
    <row r="3956" spans="1:9" x14ac:dyDescent="0.15">
      <c r="B3956" s="4">
        <v>23</v>
      </c>
      <c r="C3956" s="16">
        <v>80769</v>
      </c>
      <c r="D3956" s="16">
        <v>7342</v>
      </c>
      <c r="E3956" s="16">
        <v>6563</v>
      </c>
      <c r="F3956" s="16">
        <v>8419</v>
      </c>
      <c r="G3956" s="16">
        <v>11</v>
      </c>
      <c r="H3956" s="16">
        <v>655.37919999999997</v>
      </c>
      <c r="I3956" s="18"/>
    </row>
    <row r="3957" spans="1:9" x14ac:dyDescent="0.15">
      <c r="B3957" s="4">
        <v>24</v>
      </c>
      <c r="C3957" s="16">
        <v>468312</v>
      </c>
      <c r="D3957" s="16">
        <v>11707</v>
      </c>
      <c r="E3957" s="16">
        <v>8291</v>
      </c>
      <c r="F3957" s="16">
        <v>15267</v>
      </c>
      <c r="G3957" s="16">
        <v>40</v>
      </c>
      <c r="H3957" s="16">
        <v>1665.4905000000001</v>
      </c>
      <c r="I3957" s="18"/>
    </row>
    <row r="3958" spans="1:9" x14ac:dyDescent="0.15">
      <c r="B3958" s="4">
        <v>25</v>
      </c>
      <c r="C3958" s="16">
        <v>548483</v>
      </c>
      <c r="D3958" s="16">
        <v>8438</v>
      </c>
      <c r="E3958" s="16">
        <v>3171</v>
      </c>
      <c r="F3958" s="16">
        <v>13507</v>
      </c>
      <c r="G3958" s="16">
        <v>65</v>
      </c>
      <c r="H3958" s="16">
        <v>2599.2040000000002</v>
      </c>
      <c r="I3958" s="18"/>
    </row>
    <row r="3959" spans="1:9" x14ac:dyDescent="0.15">
      <c r="B3959" s="4">
        <v>26</v>
      </c>
      <c r="C3959" s="16">
        <v>459663</v>
      </c>
      <c r="D3959" s="16">
        <v>12423</v>
      </c>
      <c r="E3959" s="16">
        <v>9411</v>
      </c>
      <c r="F3959" s="16">
        <v>15779</v>
      </c>
      <c r="G3959" s="16">
        <v>37</v>
      </c>
      <c r="H3959" s="16">
        <v>1624.5261</v>
      </c>
      <c r="I3959" s="18"/>
    </row>
    <row r="3960" spans="1:9" x14ac:dyDescent="0.15">
      <c r="B3960" s="4">
        <v>27</v>
      </c>
      <c r="C3960" s="16">
        <v>356629</v>
      </c>
      <c r="D3960" s="16">
        <v>9144</v>
      </c>
      <c r="E3960" s="16">
        <v>6851</v>
      </c>
      <c r="F3960" s="16">
        <v>12323</v>
      </c>
      <c r="G3960" s="16">
        <v>39</v>
      </c>
      <c r="H3960" s="16">
        <v>1532.0532000000001</v>
      </c>
      <c r="I3960" s="18"/>
    </row>
    <row r="3961" spans="1:9" x14ac:dyDescent="0.15">
      <c r="B3961" s="4">
        <v>28</v>
      </c>
      <c r="C3961" s="16">
        <v>341469</v>
      </c>
      <c r="D3961" s="16">
        <v>11015</v>
      </c>
      <c r="E3961" s="16">
        <v>8835</v>
      </c>
      <c r="F3961" s="16">
        <v>12995</v>
      </c>
      <c r="G3961" s="16">
        <v>31</v>
      </c>
      <c r="H3961" s="16">
        <v>1146.7655999999999</v>
      </c>
      <c r="I3961" s="18"/>
    </row>
    <row r="3962" spans="1:9" x14ac:dyDescent="0.15">
      <c r="B3962" s="4">
        <v>29</v>
      </c>
      <c r="C3962" s="16">
        <v>546273</v>
      </c>
      <c r="D3962" s="16">
        <v>12704</v>
      </c>
      <c r="E3962" s="16">
        <v>8227</v>
      </c>
      <c r="F3962" s="16">
        <v>16451</v>
      </c>
      <c r="G3962" s="16">
        <v>43</v>
      </c>
      <c r="H3962" s="16">
        <v>2067.0288</v>
      </c>
      <c r="I3962" s="18"/>
    </row>
    <row r="3963" spans="1:9" x14ac:dyDescent="0.15">
      <c r="B3963" s="4">
        <v>30</v>
      </c>
      <c r="C3963" s="16">
        <v>453206</v>
      </c>
      <c r="D3963" s="16">
        <v>9064</v>
      </c>
      <c r="E3963" s="16">
        <v>4227</v>
      </c>
      <c r="F3963" s="16">
        <v>15203</v>
      </c>
      <c r="G3963" s="16">
        <v>50</v>
      </c>
      <c r="H3963" s="16">
        <v>2677.3703999999998</v>
      </c>
      <c r="I3963" s="18"/>
    </row>
    <row r="3964" spans="1:9" x14ac:dyDescent="0.15">
      <c r="A3964" s="6"/>
      <c r="B3964" s="4">
        <v>31</v>
      </c>
      <c r="C3964" s="16">
        <v>691279</v>
      </c>
      <c r="D3964" s="16">
        <v>18683</v>
      </c>
      <c r="E3964" s="16">
        <v>12931</v>
      </c>
      <c r="F3964" s="16">
        <v>25539</v>
      </c>
      <c r="G3964" s="16">
        <v>37</v>
      </c>
      <c r="H3964" s="16">
        <v>3886.0088000000001</v>
      </c>
      <c r="I3964" s="18"/>
    </row>
    <row r="3965" spans="1:9" x14ac:dyDescent="0.15">
      <c r="A3965" s="11"/>
      <c r="B3965" s="5">
        <v>32</v>
      </c>
      <c r="C3965" s="16">
        <v>332244</v>
      </c>
      <c r="D3965" s="16">
        <v>11865</v>
      </c>
      <c r="E3965" s="16">
        <v>9635</v>
      </c>
      <c r="F3965" s="16">
        <v>14371</v>
      </c>
      <c r="G3965" s="16">
        <v>28</v>
      </c>
      <c r="H3965" s="16">
        <v>1204.7783999999999</v>
      </c>
      <c r="I3965" s="18"/>
    </row>
    <row r="3966" spans="1:9" x14ac:dyDescent="0.15">
      <c r="B3966" s="4">
        <v>33</v>
      </c>
      <c r="C3966" s="16">
        <v>433603</v>
      </c>
      <c r="D3966" s="16">
        <v>13139</v>
      </c>
      <c r="E3966" s="16">
        <v>10595</v>
      </c>
      <c r="F3966" s="16">
        <v>15715</v>
      </c>
      <c r="G3966" s="16">
        <v>33</v>
      </c>
      <c r="H3966" s="16">
        <v>1411.8158000000001</v>
      </c>
      <c r="I3966" s="18"/>
    </row>
    <row r="3967" spans="1:9" x14ac:dyDescent="0.15">
      <c r="B3967" s="4">
        <v>34</v>
      </c>
      <c r="C3967" s="16">
        <v>112487</v>
      </c>
      <c r="D3967" s="16">
        <v>8652</v>
      </c>
      <c r="E3967" s="16">
        <v>7203</v>
      </c>
      <c r="F3967" s="16">
        <v>10115</v>
      </c>
      <c r="G3967" s="16">
        <v>13</v>
      </c>
      <c r="H3967" s="16">
        <v>860.57479999999998</v>
      </c>
      <c r="I3967" s="18"/>
    </row>
    <row r="3968" spans="1:9" x14ac:dyDescent="0.15">
      <c r="B3968" s="4">
        <v>35</v>
      </c>
      <c r="C3968" s="16">
        <v>251813</v>
      </c>
      <c r="D3968" s="16">
        <v>10948</v>
      </c>
      <c r="E3968" s="16">
        <v>9827</v>
      </c>
      <c r="F3968" s="16">
        <v>12355</v>
      </c>
      <c r="G3968" s="16">
        <v>23</v>
      </c>
      <c r="H3968" s="16">
        <v>812.09649999999999</v>
      </c>
      <c r="I3968" s="18"/>
    </row>
    <row r="3969" spans="2:9" x14ac:dyDescent="0.15">
      <c r="B3969" s="4">
        <v>36</v>
      </c>
      <c r="C3969" s="16">
        <v>874096</v>
      </c>
      <c r="D3969" s="16">
        <v>18210</v>
      </c>
      <c r="E3969" s="16">
        <v>13283</v>
      </c>
      <c r="F3969" s="16">
        <v>24835</v>
      </c>
      <c r="G3969" s="16">
        <v>48</v>
      </c>
      <c r="H3969" s="16">
        <v>3424.5151000000001</v>
      </c>
      <c r="I3969" s="18"/>
    </row>
    <row r="3970" spans="2:9" x14ac:dyDescent="0.15">
      <c r="B3970" s="4">
        <v>37</v>
      </c>
      <c r="C3970" s="16">
        <v>286103</v>
      </c>
      <c r="D3970" s="16">
        <v>9865</v>
      </c>
      <c r="E3970" s="16">
        <v>7747</v>
      </c>
      <c r="F3970" s="16">
        <v>12099</v>
      </c>
      <c r="G3970" s="16">
        <v>29</v>
      </c>
      <c r="H3970" s="16">
        <v>1035.8380999999999</v>
      </c>
      <c r="I3970" s="18"/>
    </row>
    <row r="3971" spans="2:9" x14ac:dyDescent="0.15">
      <c r="B3971" s="4">
        <v>38</v>
      </c>
      <c r="C3971" s="16">
        <v>359898</v>
      </c>
      <c r="D3971" s="16">
        <v>11996</v>
      </c>
      <c r="E3971" s="16">
        <v>9411</v>
      </c>
      <c r="F3971" s="16">
        <v>13699</v>
      </c>
      <c r="G3971" s="16">
        <v>30</v>
      </c>
      <c r="H3971" s="16">
        <v>1181.519</v>
      </c>
      <c r="I3971" s="18"/>
    </row>
    <row r="3972" spans="2:9" x14ac:dyDescent="0.15">
      <c r="B3972" s="4">
        <v>39</v>
      </c>
      <c r="C3972" s="16">
        <v>323493</v>
      </c>
      <c r="D3972" s="16">
        <v>14064</v>
      </c>
      <c r="E3972" s="16">
        <v>10883</v>
      </c>
      <c r="F3972" s="16">
        <v>16835</v>
      </c>
      <c r="G3972" s="16">
        <v>23</v>
      </c>
      <c r="H3972" s="16">
        <v>1221.5310999999999</v>
      </c>
      <c r="I3972" s="18"/>
    </row>
    <row r="3973" spans="2:9" x14ac:dyDescent="0.15">
      <c r="B3973" s="4">
        <v>40</v>
      </c>
      <c r="C3973" s="16">
        <v>141066</v>
      </c>
      <c r="D3973" s="16">
        <v>10076</v>
      </c>
      <c r="E3973" s="16">
        <v>8675</v>
      </c>
      <c r="F3973" s="16">
        <v>12067</v>
      </c>
      <c r="G3973" s="16">
        <v>14</v>
      </c>
      <c r="H3973" s="16">
        <v>821.44104000000004</v>
      </c>
      <c r="I3973" s="18"/>
    </row>
    <row r="3974" spans="2:9" x14ac:dyDescent="0.15">
      <c r="B3974" s="4">
        <v>41</v>
      </c>
      <c r="C3974" s="16">
        <v>362505</v>
      </c>
      <c r="D3974" s="16">
        <v>10357</v>
      </c>
      <c r="E3974" s="16">
        <v>7971</v>
      </c>
      <c r="F3974" s="16">
        <v>13155</v>
      </c>
      <c r="G3974" s="16">
        <v>35</v>
      </c>
      <c r="H3974" s="16">
        <v>1070.2013999999999</v>
      </c>
      <c r="I3974" s="18"/>
    </row>
    <row r="3975" spans="2:9" x14ac:dyDescent="0.15">
      <c r="B3975" s="4">
        <v>42</v>
      </c>
      <c r="C3975" s="16">
        <v>609872</v>
      </c>
      <c r="D3975" s="16">
        <v>12705</v>
      </c>
      <c r="E3975" s="16">
        <v>9923</v>
      </c>
      <c r="F3975" s="16">
        <v>15875</v>
      </c>
      <c r="G3975" s="16">
        <v>48</v>
      </c>
      <c r="H3975" s="16">
        <v>1599.8356000000001</v>
      </c>
      <c r="I3975" s="18"/>
    </row>
    <row r="3976" spans="2:9" x14ac:dyDescent="0.15">
      <c r="B3976" s="4">
        <v>43</v>
      </c>
      <c r="C3976" s="16">
        <v>254315</v>
      </c>
      <c r="D3976" s="16">
        <v>10172</v>
      </c>
      <c r="E3976" s="16">
        <v>7715</v>
      </c>
      <c r="F3976" s="16">
        <v>11747</v>
      </c>
      <c r="G3976" s="16">
        <v>25</v>
      </c>
      <c r="H3976" s="16">
        <v>817.67174999999997</v>
      </c>
      <c r="I3976" s="18"/>
    </row>
    <row r="3977" spans="2:9" x14ac:dyDescent="0.15">
      <c r="B3977" s="4">
        <v>44</v>
      </c>
      <c r="C3977" s="16">
        <v>339215</v>
      </c>
      <c r="D3977" s="16">
        <v>9167</v>
      </c>
      <c r="E3977" s="16">
        <v>7171</v>
      </c>
      <c r="F3977" s="16">
        <v>11971</v>
      </c>
      <c r="G3977" s="16">
        <v>37</v>
      </c>
      <c r="H3977" s="16">
        <v>1441.7268999999999</v>
      </c>
      <c r="I3977" s="18"/>
    </row>
    <row r="3978" spans="2:9" x14ac:dyDescent="0.15">
      <c r="B3978" s="4">
        <v>45</v>
      </c>
      <c r="C3978" s="16">
        <v>244156</v>
      </c>
      <c r="D3978" s="16">
        <v>12207</v>
      </c>
      <c r="E3978" s="16">
        <v>10595</v>
      </c>
      <c r="F3978" s="16">
        <v>13379</v>
      </c>
      <c r="G3978" s="16">
        <v>20</v>
      </c>
      <c r="H3978" s="16">
        <v>877.61017000000004</v>
      </c>
      <c r="I3978" s="18"/>
    </row>
    <row r="3979" spans="2:9" x14ac:dyDescent="0.15">
      <c r="B3979" s="4">
        <v>46</v>
      </c>
      <c r="C3979" s="16">
        <v>248511</v>
      </c>
      <c r="D3979" s="16">
        <v>11833</v>
      </c>
      <c r="E3979" s="16">
        <v>10723</v>
      </c>
      <c r="F3979" s="16">
        <v>13891</v>
      </c>
      <c r="G3979" s="16">
        <v>21</v>
      </c>
      <c r="H3979" s="16">
        <v>833.42345999999998</v>
      </c>
      <c r="I3979" s="18"/>
    </row>
    <row r="3980" spans="2:9" x14ac:dyDescent="0.15">
      <c r="B3980" s="4">
        <v>47</v>
      </c>
      <c r="C3980" s="16">
        <v>127920</v>
      </c>
      <c r="D3980" s="16">
        <v>7995</v>
      </c>
      <c r="E3980" s="16">
        <v>6691</v>
      </c>
      <c r="F3980" s="16">
        <v>9635</v>
      </c>
      <c r="G3980" s="16">
        <v>16</v>
      </c>
      <c r="H3980" s="16">
        <v>976.39340000000004</v>
      </c>
      <c r="I3980" s="18"/>
    </row>
    <row r="3981" spans="2:9" x14ac:dyDescent="0.15">
      <c r="B3981" s="4">
        <v>48</v>
      </c>
      <c r="C3981" s="16">
        <v>346545</v>
      </c>
      <c r="D3981" s="16">
        <v>12835</v>
      </c>
      <c r="E3981" s="16">
        <v>10755</v>
      </c>
      <c r="F3981" s="16">
        <v>14851</v>
      </c>
      <c r="G3981" s="16">
        <v>27</v>
      </c>
      <c r="H3981" s="16">
        <v>1061.357</v>
      </c>
      <c r="I3981" s="18"/>
    </row>
    <row r="3982" spans="2:9" x14ac:dyDescent="0.15">
      <c r="B3982" s="4">
        <v>49</v>
      </c>
      <c r="C3982" s="16">
        <v>425181</v>
      </c>
      <c r="D3982" s="16">
        <v>13715</v>
      </c>
      <c r="E3982" s="16">
        <v>11843</v>
      </c>
      <c r="F3982" s="16">
        <v>16227</v>
      </c>
      <c r="G3982" s="16">
        <v>31</v>
      </c>
      <c r="H3982" s="16">
        <v>1097.7407000000001</v>
      </c>
      <c r="I3982" s="18"/>
    </row>
    <row r="3983" spans="2:9" x14ac:dyDescent="0.15">
      <c r="B3983" s="4">
        <v>50</v>
      </c>
      <c r="C3983" s="16">
        <v>166853</v>
      </c>
      <c r="D3983" s="16">
        <v>7254</v>
      </c>
      <c r="E3983" s="16">
        <v>5731</v>
      </c>
      <c r="F3983" s="16">
        <v>8451</v>
      </c>
      <c r="G3983" s="16">
        <v>23</v>
      </c>
      <c r="H3983" s="16">
        <v>733.06870000000004</v>
      </c>
      <c r="I3983" s="18"/>
    </row>
    <row r="3984" spans="2:9" x14ac:dyDescent="0.15">
      <c r="B3984" s="4">
        <v>51</v>
      </c>
      <c r="C3984" s="16">
        <v>111070</v>
      </c>
      <c r="D3984" s="16">
        <v>11107</v>
      </c>
      <c r="E3984" s="16">
        <v>10339</v>
      </c>
      <c r="F3984" s="16">
        <v>12291</v>
      </c>
      <c r="G3984" s="16">
        <v>10</v>
      </c>
      <c r="H3984" s="16">
        <v>722.34680000000003</v>
      </c>
      <c r="I3984" s="18"/>
    </row>
    <row r="3985" spans="2:9" x14ac:dyDescent="0.15">
      <c r="B3985" s="4">
        <v>52</v>
      </c>
      <c r="C3985" s="16">
        <v>414595</v>
      </c>
      <c r="D3985" s="16">
        <v>12563</v>
      </c>
      <c r="E3985" s="16">
        <v>9059</v>
      </c>
      <c r="F3985" s="16">
        <v>15011</v>
      </c>
      <c r="G3985" s="16">
        <v>33</v>
      </c>
      <c r="H3985" s="16">
        <v>1417.7418</v>
      </c>
      <c r="I3985" s="18"/>
    </row>
    <row r="3986" spans="2:9" x14ac:dyDescent="0.15">
      <c r="B3986" s="4">
        <v>53</v>
      </c>
      <c r="C3986" s="16">
        <v>166442</v>
      </c>
      <c r="D3986" s="16">
        <v>11888</v>
      </c>
      <c r="E3986" s="16">
        <v>10531</v>
      </c>
      <c r="F3986" s="16">
        <v>12643</v>
      </c>
      <c r="G3986" s="16">
        <v>14</v>
      </c>
      <c r="H3986" s="16">
        <v>530.84069999999997</v>
      </c>
      <c r="I3986" s="18"/>
    </row>
    <row r="3987" spans="2:9" x14ac:dyDescent="0.15">
      <c r="B3987" s="4">
        <v>54</v>
      </c>
      <c r="C3987" s="16">
        <v>171969</v>
      </c>
      <c r="D3987" s="16">
        <v>15633</v>
      </c>
      <c r="E3987" s="16">
        <v>14403</v>
      </c>
      <c r="F3987" s="16">
        <v>17187</v>
      </c>
      <c r="G3987" s="16">
        <v>11</v>
      </c>
      <c r="H3987" s="16">
        <v>785.18964000000005</v>
      </c>
      <c r="I3987" s="18"/>
    </row>
    <row r="3988" spans="2:9" x14ac:dyDescent="0.15">
      <c r="B3988" s="4">
        <v>55</v>
      </c>
      <c r="C3988" s="16">
        <v>229654</v>
      </c>
      <c r="D3988" s="16">
        <v>12758</v>
      </c>
      <c r="E3988" s="16">
        <v>10851</v>
      </c>
      <c r="F3988" s="16">
        <v>14915</v>
      </c>
      <c r="G3988" s="16">
        <v>18</v>
      </c>
      <c r="H3988" s="16">
        <v>1047.6183000000001</v>
      </c>
      <c r="I3988" s="18"/>
    </row>
    <row r="3989" spans="2:9" x14ac:dyDescent="0.15">
      <c r="B3989" s="4">
        <v>56</v>
      </c>
      <c r="C3989" s="16">
        <v>120996</v>
      </c>
      <c r="D3989" s="16">
        <v>10083</v>
      </c>
      <c r="E3989" s="16">
        <v>9251</v>
      </c>
      <c r="F3989" s="16">
        <v>10979</v>
      </c>
      <c r="G3989" s="16">
        <v>12</v>
      </c>
      <c r="H3989" s="16">
        <v>642.32306000000005</v>
      </c>
      <c r="I3989" s="18"/>
    </row>
    <row r="3990" spans="2:9" x14ac:dyDescent="0.15">
      <c r="B3990" s="4">
        <v>57</v>
      </c>
      <c r="C3990" s="16">
        <v>263074</v>
      </c>
      <c r="D3990" s="16">
        <v>11957</v>
      </c>
      <c r="E3990" s="16">
        <v>10403</v>
      </c>
      <c r="F3990" s="16">
        <v>13219</v>
      </c>
      <c r="G3990" s="16">
        <v>22</v>
      </c>
      <c r="H3990" s="16">
        <v>817.7337</v>
      </c>
      <c r="I3990" s="18"/>
    </row>
    <row r="3991" spans="2:9" x14ac:dyDescent="0.15">
      <c r="B3991" s="4">
        <v>58</v>
      </c>
      <c r="C3991" s="16">
        <v>667937</v>
      </c>
      <c r="D3991" s="16">
        <v>15533</v>
      </c>
      <c r="E3991" s="16">
        <v>11779</v>
      </c>
      <c r="F3991" s="16">
        <v>19907</v>
      </c>
      <c r="G3991" s="16">
        <v>43</v>
      </c>
      <c r="H3991" s="16">
        <v>2233.6089999999999</v>
      </c>
      <c r="I3991" s="18"/>
    </row>
    <row r="3992" spans="2:9" x14ac:dyDescent="0.15">
      <c r="B3992" s="4">
        <v>59</v>
      </c>
      <c r="C3992" s="16">
        <v>194416</v>
      </c>
      <c r="D3992" s="16">
        <v>12151</v>
      </c>
      <c r="E3992" s="16">
        <v>10307</v>
      </c>
      <c r="F3992" s="16">
        <v>14467</v>
      </c>
      <c r="G3992" s="16">
        <v>16</v>
      </c>
      <c r="H3992" s="16">
        <v>985.67444</v>
      </c>
      <c r="I3992" s="18"/>
    </row>
    <row r="3993" spans="2:9" x14ac:dyDescent="0.15">
      <c r="B3993" s="4">
        <v>60</v>
      </c>
      <c r="C3993" s="16">
        <v>215219</v>
      </c>
      <c r="D3993" s="16">
        <v>12659</v>
      </c>
      <c r="E3993" s="16">
        <v>11043</v>
      </c>
      <c r="F3993" s="16">
        <v>13923</v>
      </c>
      <c r="G3993" s="16">
        <v>17</v>
      </c>
      <c r="H3993" s="16">
        <v>934.53729999999996</v>
      </c>
      <c r="I3993" s="18"/>
    </row>
    <row r="3994" spans="2:9" x14ac:dyDescent="0.15">
      <c r="B3994" s="4">
        <v>61</v>
      </c>
      <c r="C3994" s="16">
        <v>549845</v>
      </c>
      <c r="D3994" s="16">
        <v>14098</v>
      </c>
      <c r="E3994" s="16">
        <v>10563</v>
      </c>
      <c r="F3994" s="16">
        <v>18083</v>
      </c>
      <c r="G3994" s="16">
        <v>39</v>
      </c>
      <c r="H3994" s="16">
        <v>1995.1315999999999</v>
      </c>
      <c r="I3994" s="18"/>
    </row>
    <row r="3995" spans="2:9" x14ac:dyDescent="0.15">
      <c r="B3995" s="4">
        <v>62</v>
      </c>
      <c r="C3995" s="16">
        <v>412890</v>
      </c>
      <c r="D3995" s="16">
        <v>13763</v>
      </c>
      <c r="E3995" s="16">
        <v>11779</v>
      </c>
      <c r="F3995" s="16">
        <v>15875</v>
      </c>
      <c r="G3995" s="16">
        <v>30</v>
      </c>
      <c r="H3995" s="16">
        <v>1095.7291</v>
      </c>
      <c r="I3995" s="18"/>
    </row>
    <row r="3996" spans="2:9" x14ac:dyDescent="0.15">
      <c r="B3996" s="4">
        <v>63</v>
      </c>
      <c r="C3996" s="16">
        <v>361336</v>
      </c>
      <c r="D3996" s="16">
        <v>9033</v>
      </c>
      <c r="E3996" s="16">
        <v>5827</v>
      </c>
      <c r="F3996" s="16">
        <v>12963</v>
      </c>
      <c r="G3996" s="16">
        <v>40</v>
      </c>
      <c r="H3996" s="16">
        <v>1896.7781</v>
      </c>
      <c r="I3996" s="18"/>
    </row>
    <row r="3997" spans="2:9" x14ac:dyDescent="0.15">
      <c r="B3997" s="4">
        <v>64</v>
      </c>
      <c r="C3997" s="16">
        <v>297021</v>
      </c>
      <c r="D3997" s="16">
        <v>9581</v>
      </c>
      <c r="E3997" s="16">
        <v>6787</v>
      </c>
      <c r="F3997" s="16">
        <v>12259</v>
      </c>
      <c r="G3997" s="16">
        <v>31</v>
      </c>
      <c r="H3997" s="16">
        <v>1335.6538</v>
      </c>
      <c r="I3997" s="18"/>
    </row>
    <row r="3998" spans="2:9" x14ac:dyDescent="0.15">
      <c r="B3998" s="4">
        <v>65</v>
      </c>
      <c r="C3998" s="16">
        <v>640417</v>
      </c>
      <c r="D3998" s="16">
        <v>14893</v>
      </c>
      <c r="E3998" s="16">
        <v>10307</v>
      </c>
      <c r="F3998" s="16">
        <v>18467</v>
      </c>
      <c r="G3998" s="16">
        <v>43</v>
      </c>
      <c r="H3998" s="16">
        <v>2109.4087</v>
      </c>
      <c r="I3998" s="18"/>
    </row>
    <row r="3999" spans="2:9" x14ac:dyDescent="0.15">
      <c r="B3999" s="4">
        <v>66</v>
      </c>
      <c r="C3999" s="16">
        <v>68286</v>
      </c>
      <c r="D3999" s="16">
        <v>6828</v>
      </c>
      <c r="E3999" s="16">
        <v>5859</v>
      </c>
      <c r="F3999" s="16">
        <v>7651</v>
      </c>
      <c r="G3999" s="16">
        <v>10</v>
      </c>
      <c r="H3999" s="16">
        <v>705.62270000000001</v>
      </c>
      <c r="I3999" s="18"/>
    </row>
    <row r="4000" spans="2:9" x14ac:dyDescent="0.15">
      <c r="B4000" s="4">
        <v>67</v>
      </c>
      <c r="C4000" s="16">
        <v>181771</v>
      </c>
      <c r="D4000" s="16">
        <v>7270</v>
      </c>
      <c r="E4000" s="16">
        <v>5155</v>
      </c>
      <c r="F4000" s="16">
        <v>9091</v>
      </c>
      <c r="G4000" s="16">
        <v>25</v>
      </c>
      <c r="H4000" s="16">
        <v>1057.5472</v>
      </c>
      <c r="I4000" s="18"/>
    </row>
    <row r="4001" spans="1:9" x14ac:dyDescent="0.15">
      <c r="B4001" s="4">
        <v>68</v>
      </c>
      <c r="C4001" s="16">
        <v>363828</v>
      </c>
      <c r="D4001" s="16">
        <v>12993</v>
      </c>
      <c r="E4001" s="16">
        <v>10275</v>
      </c>
      <c r="F4001" s="16">
        <v>15107</v>
      </c>
      <c r="G4001" s="16">
        <v>28</v>
      </c>
      <c r="H4001" s="16">
        <v>1286.7229</v>
      </c>
      <c r="I4001" s="18"/>
    </row>
    <row r="4002" spans="1:9" x14ac:dyDescent="0.15">
      <c r="B4002" s="4">
        <v>69</v>
      </c>
      <c r="C4002" s="16">
        <v>159172</v>
      </c>
      <c r="D4002" s="16">
        <v>13264</v>
      </c>
      <c r="E4002" s="16">
        <v>11747</v>
      </c>
      <c r="F4002" s="16">
        <v>14627</v>
      </c>
      <c r="G4002" s="16">
        <v>12</v>
      </c>
      <c r="H4002" s="16">
        <v>1025.2229</v>
      </c>
      <c r="I4002" s="18"/>
    </row>
    <row r="4003" spans="1:9" x14ac:dyDescent="0.15">
      <c r="B4003" s="4">
        <v>70</v>
      </c>
      <c r="C4003" s="5">
        <v>278470</v>
      </c>
      <c r="D4003" s="5">
        <v>8190</v>
      </c>
      <c r="E4003" s="5">
        <v>4867</v>
      </c>
      <c r="F4003" s="5">
        <v>11235</v>
      </c>
      <c r="G4003" s="5">
        <v>34</v>
      </c>
      <c r="H4003" s="5">
        <v>1655.9644000000001</v>
      </c>
      <c r="I4003" s="6"/>
    </row>
    <row r="4004" spans="1:9" x14ac:dyDescent="0.15">
      <c r="B4004" s="4">
        <v>71</v>
      </c>
      <c r="C4004" s="5">
        <v>195978</v>
      </c>
      <c r="D4004" s="5">
        <v>13998</v>
      </c>
      <c r="E4004" s="5">
        <v>12963</v>
      </c>
      <c r="F4004" s="5">
        <v>15715</v>
      </c>
      <c r="G4004" s="5">
        <v>14</v>
      </c>
      <c r="H4004" s="5">
        <v>733.22375</v>
      </c>
      <c r="I4004" s="6"/>
    </row>
    <row r="4005" spans="1:9" x14ac:dyDescent="0.15">
      <c r="B4005" s="4">
        <v>72</v>
      </c>
      <c r="C4005" s="5">
        <v>621206</v>
      </c>
      <c r="D4005" s="5">
        <v>12424</v>
      </c>
      <c r="E4005" s="5">
        <v>8707</v>
      </c>
      <c r="F4005" s="5">
        <v>15747</v>
      </c>
      <c r="G4005" s="5">
        <v>50</v>
      </c>
      <c r="H4005" s="5">
        <v>1858.5360000000001</v>
      </c>
      <c r="I4005" s="6"/>
    </row>
    <row r="4006" spans="1:9" x14ac:dyDescent="0.15">
      <c r="B4006" s="4">
        <v>73</v>
      </c>
      <c r="C4006" s="5">
        <v>242091</v>
      </c>
      <c r="D4006" s="5">
        <v>9683</v>
      </c>
      <c r="E4006" s="5">
        <v>7907</v>
      </c>
      <c r="F4006" s="5">
        <v>11491</v>
      </c>
      <c r="G4006" s="5">
        <v>25</v>
      </c>
      <c r="H4006" s="5">
        <v>1057.7814000000001</v>
      </c>
      <c r="I4006" s="6"/>
    </row>
    <row r="4007" spans="1:9" x14ac:dyDescent="0.15">
      <c r="B4007" s="4">
        <v>74</v>
      </c>
      <c r="C4007" s="5">
        <v>282676</v>
      </c>
      <c r="D4007" s="5">
        <v>10095</v>
      </c>
      <c r="E4007" s="5">
        <v>7939</v>
      </c>
      <c r="F4007" s="5">
        <v>12099</v>
      </c>
      <c r="G4007" s="5">
        <v>28</v>
      </c>
      <c r="H4007" s="5">
        <v>1093.8870999999999</v>
      </c>
      <c r="I4007" s="6"/>
    </row>
    <row r="4008" spans="1:9" x14ac:dyDescent="0.15">
      <c r="B4008" s="4">
        <v>75</v>
      </c>
      <c r="C4008" s="5">
        <v>113514</v>
      </c>
      <c r="D4008" s="5">
        <v>8108</v>
      </c>
      <c r="E4008" s="5">
        <v>7075</v>
      </c>
      <c r="F4008" s="5">
        <v>9827</v>
      </c>
      <c r="G4008" s="5">
        <v>14</v>
      </c>
      <c r="H4008" s="5">
        <v>855.19653000000005</v>
      </c>
      <c r="I4008" s="6"/>
    </row>
    <row r="4009" spans="1:9" x14ac:dyDescent="0.15">
      <c r="B4009" s="4">
        <v>76</v>
      </c>
      <c r="C4009" s="5">
        <v>520548</v>
      </c>
      <c r="D4009" s="5">
        <v>11830</v>
      </c>
      <c r="E4009" s="5">
        <v>7619</v>
      </c>
      <c r="F4009" s="5">
        <v>15683</v>
      </c>
      <c r="G4009" s="5">
        <v>44</v>
      </c>
      <c r="H4009" s="5">
        <v>1816.4607000000001</v>
      </c>
      <c r="I4009" s="6"/>
    </row>
    <row r="4010" spans="1:9" x14ac:dyDescent="0.15">
      <c r="B4010" s="4">
        <v>77</v>
      </c>
      <c r="C4010" s="5">
        <v>573083</v>
      </c>
      <c r="D4010" s="5">
        <v>13977</v>
      </c>
      <c r="E4010" s="5">
        <v>11107</v>
      </c>
      <c r="F4010" s="5">
        <v>17155</v>
      </c>
      <c r="G4010" s="5">
        <v>41</v>
      </c>
      <c r="H4010" s="5">
        <v>1676.4645</v>
      </c>
      <c r="I4010" s="6"/>
    </row>
    <row r="4011" spans="1:9" x14ac:dyDescent="0.15">
      <c r="B4011" s="4">
        <v>78</v>
      </c>
      <c r="C4011" s="5">
        <v>371183</v>
      </c>
      <c r="D4011" s="5">
        <v>10031</v>
      </c>
      <c r="E4011" s="5">
        <v>5123</v>
      </c>
      <c r="F4011" s="5">
        <v>14147</v>
      </c>
      <c r="G4011" s="5">
        <v>37</v>
      </c>
      <c r="H4011" s="5">
        <v>2348.6716000000001</v>
      </c>
      <c r="I4011" s="6"/>
    </row>
    <row r="4012" spans="1:9" x14ac:dyDescent="0.15">
      <c r="A4012" s="13"/>
      <c r="B4012" s="4">
        <v>79</v>
      </c>
      <c r="C4012" s="5">
        <v>402371</v>
      </c>
      <c r="D4012" s="5">
        <v>12193</v>
      </c>
      <c r="E4012" s="5">
        <v>9187</v>
      </c>
      <c r="F4012" s="5">
        <v>16291</v>
      </c>
      <c r="G4012" s="5">
        <v>33</v>
      </c>
      <c r="H4012" s="5">
        <v>1946.8442</v>
      </c>
      <c r="I4012" s="6"/>
    </row>
    <row r="4013" spans="1:9" x14ac:dyDescent="0.15">
      <c r="A4013" s="5"/>
      <c r="B4013" s="4">
        <v>80</v>
      </c>
      <c r="C4013" s="5">
        <v>103809</v>
      </c>
      <c r="D4013" s="10">
        <v>9437</v>
      </c>
      <c r="E4013" s="5">
        <v>8195</v>
      </c>
      <c r="F4013" s="5">
        <v>10467</v>
      </c>
      <c r="G4013" s="5">
        <v>11</v>
      </c>
      <c r="H4013" s="5">
        <v>657.18035999999995</v>
      </c>
      <c r="I4013" s="6"/>
    </row>
    <row r="4014" spans="1:9" x14ac:dyDescent="0.15">
      <c r="A4014" s="5"/>
      <c r="B4014" s="4">
        <v>81</v>
      </c>
      <c r="C4014" s="5">
        <v>288989</v>
      </c>
      <c r="D4014" s="5">
        <v>9322</v>
      </c>
      <c r="E4014" s="5">
        <v>6403</v>
      </c>
      <c r="F4014" s="5">
        <v>12547</v>
      </c>
      <c r="G4014" s="5">
        <v>31</v>
      </c>
      <c r="H4014" s="5">
        <v>1710.2236</v>
      </c>
      <c r="I4014" s="6"/>
    </row>
    <row r="4015" spans="1:9" x14ac:dyDescent="0.15">
      <c r="B4015" s="4">
        <v>82</v>
      </c>
      <c r="C4015" s="5">
        <v>343028</v>
      </c>
      <c r="D4015" s="5">
        <v>12251</v>
      </c>
      <c r="E4015" s="5">
        <v>9411</v>
      </c>
      <c r="F4015" s="5">
        <v>15043</v>
      </c>
      <c r="G4015" s="5">
        <v>28</v>
      </c>
      <c r="H4015" s="5">
        <v>1327.6643999999999</v>
      </c>
      <c r="I4015" s="6"/>
    </row>
    <row r="4016" spans="1:9" x14ac:dyDescent="0.15">
      <c r="B4016" s="4">
        <v>83</v>
      </c>
      <c r="C4016" s="5">
        <v>501379</v>
      </c>
      <c r="D4016" s="5">
        <v>15193</v>
      </c>
      <c r="E4016" s="5">
        <v>12227</v>
      </c>
      <c r="F4016" s="5">
        <v>19011</v>
      </c>
      <c r="G4016" s="5">
        <v>33</v>
      </c>
      <c r="H4016" s="5">
        <v>1964.883</v>
      </c>
      <c r="I4016" s="6"/>
    </row>
    <row r="4017" spans="2:9" x14ac:dyDescent="0.15">
      <c r="B4017" s="4">
        <v>84</v>
      </c>
      <c r="C4017" s="5">
        <v>551841</v>
      </c>
      <c r="D4017" s="5">
        <v>12833</v>
      </c>
      <c r="E4017" s="5">
        <v>8675</v>
      </c>
      <c r="F4017" s="5">
        <v>16483</v>
      </c>
      <c r="G4017" s="5">
        <v>43</v>
      </c>
      <c r="H4017" s="5">
        <v>1811.4580000000001</v>
      </c>
      <c r="I4017" s="6"/>
    </row>
    <row r="4018" spans="2:9" x14ac:dyDescent="0.15">
      <c r="B4018" s="4">
        <v>85</v>
      </c>
      <c r="C4018" s="5">
        <v>773113</v>
      </c>
      <c r="D4018" s="5">
        <v>9314</v>
      </c>
      <c r="E4018" s="5">
        <v>2947</v>
      </c>
      <c r="F4018" s="5">
        <v>18371</v>
      </c>
      <c r="G4018" s="5">
        <v>83</v>
      </c>
      <c r="H4018" s="5">
        <v>4043.915</v>
      </c>
      <c r="I4018" s="6"/>
    </row>
    <row r="4019" spans="2:9" x14ac:dyDescent="0.15">
      <c r="B4019" s="4">
        <v>86</v>
      </c>
      <c r="C4019" s="5">
        <v>479253</v>
      </c>
      <c r="D4019" s="5">
        <v>12288</v>
      </c>
      <c r="E4019" s="5">
        <v>7651</v>
      </c>
      <c r="F4019" s="5">
        <v>19075</v>
      </c>
      <c r="G4019" s="5">
        <v>39</v>
      </c>
      <c r="H4019" s="5">
        <v>3246.5444000000002</v>
      </c>
      <c r="I4019" s="6"/>
    </row>
    <row r="4020" spans="2:9" x14ac:dyDescent="0.15">
      <c r="B4020" s="4">
        <v>87</v>
      </c>
      <c r="C4020" s="5">
        <v>497537</v>
      </c>
      <c r="D4020" s="7">
        <v>11570</v>
      </c>
      <c r="E4020" s="5">
        <v>6595</v>
      </c>
      <c r="F4020" s="5">
        <v>17891</v>
      </c>
      <c r="G4020" s="5">
        <v>43</v>
      </c>
      <c r="H4020" s="5">
        <v>3243.0427</v>
      </c>
      <c r="I4020" s="6"/>
    </row>
    <row r="4021" spans="2:9" x14ac:dyDescent="0.15">
      <c r="B4021" s="4">
        <v>88</v>
      </c>
      <c r="C4021" s="5">
        <v>541897</v>
      </c>
      <c r="D4021" s="5">
        <v>15482</v>
      </c>
      <c r="E4021" s="5">
        <v>12259</v>
      </c>
      <c r="F4021" s="5">
        <v>20099</v>
      </c>
      <c r="G4021" s="5">
        <v>35</v>
      </c>
      <c r="H4021" s="5">
        <v>2012.9403</v>
      </c>
      <c r="I4021" s="6"/>
    </row>
    <row r="4022" spans="2:9" x14ac:dyDescent="0.15">
      <c r="B4022" s="4">
        <v>89</v>
      </c>
      <c r="C4022" s="5">
        <v>354051</v>
      </c>
      <c r="D4022" s="5">
        <v>10728</v>
      </c>
      <c r="E4022" s="5">
        <v>9059</v>
      </c>
      <c r="F4022" s="5">
        <v>12707</v>
      </c>
      <c r="G4022" s="5">
        <v>33</v>
      </c>
      <c r="H4022" s="5">
        <v>994.94586000000004</v>
      </c>
      <c r="I4022" s="6"/>
    </row>
    <row r="4023" spans="2:9" x14ac:dyDescent="0.15">
      <c r="B4023" s="4">
        <v>90</v>
      </c>
      <c r="C4023" s="5">
        <v>416457</v>
      </c>
      <c r="D4023" s="5">
        <v>11898</v>
      </c>
      <c r="E4023" s="5">
        <v>9315</v>
      </c>
      <c r="F4023" s="5">
        <v>15011</v>
      </c>
      <c r="G4023" s="5">
        <v>35</v>
      </c>
      <c r="H4023" s="5">
        <v>1564.3529000000001</v>
      </c>
      <c r="I4023" s="6"/>
    </row>
    <row r="4024" spans="2:9" x14ac:dyDescent="0.15">
      <c r="B4024" s="4">
        <v>91</v>
      </c>
      <c r="C4024" s="5">
        <v>89569</v>
      </c>
      <c r="D4024" s="5">
        <v>8142</v>
      </c>
      <c r="E4024" s="5">
        <v>6723</v>
      </c>
      <c r="F4024" s="5">
        <v>9635</v>
      </c>
      <c r="G4024" s="5">
        <v>11</v>
      </c>
      <c r="H4024" s="5">
        <v>871.23193000000003</v>
      </c>
      <c r="I4024" s="6"/>
    </row>
    <row r="4025" spans="2:9" x14ac:dyDescent="0.15">
      <c r="B4025" s="4">
        <v>92</v>
      </c>
      <c r="C4025" s="5">
        <v>224415</v>
      </c>
      <c r="D4025" s="5">
        <v>10686</v>
      </c>
      <c r="E4025" s="5">
        <v>8195</v>
      </c>
      <c r="F4025" s="5">
        <v>11619</v>
      </c>
      <c r="G4025" s="5">
        <v>21</v>
      </c>
      <c r="H4025" s="5">
        <v>745.62665000000004</v>
      </c>
      <c r="I4025" s="6"/>
    </row>
    <row r="4026" spans="2:9" x14ac:dyDescent="0.15">
      <c r="B4026" s="4">
        <v>93</v>
      </c>
      <c r="C4026" s="5">
        <v>222207</v>
      </c>
      <c r="D4026" s="5">
        <v>10581</v>
      </c>
      <c r="E4026" s="5">
        <v>9283</v>
      </c>
      <c r="F4026" s="5">
        <v>11971</v>
      </c>
      <c r="G4026" s="5">
        <v>21</v>
      </c>
      <c r="H4026" s="5">
        <v>864.74469999999997</v>
      </c>
      <c r="I4026" s="6"/>
    </row>
    <row r="4027" spans="2:9" x14ac:dyDescent="0.15">
      <c r="B4027" s="4">
        <v>94</v>
      </c>
      <c r="C4027" s="5">
        <v>189686</v>
      </c>
      <c r="D4027" s="5">
        <v>10538</v>
      </c>
      <c r="E4027" s="5">
        <v>9027</v>
      </c>
      <c r="F4027" s="5">
        <v>11715</v>
      </c>
      <c r="G4027" s="5">
        <v>18</v>
      </c>
      <c r="H4027" s="5">
        <v>755.63025000000005</v>
      </c>
      <c r="I4027" s="6"/>
    </row>
    <row r="4028" spans="2:9" x14ac:dyDescent="0.15">
      <c r="B4028" s="4">
        <v>95</v>
      </c>
      <c r="C4028" s="5">
        <v>341405</v>
      </c>
      <c r="D4028" s="5">
        <v>11013</v>
      </c>
      <c r="E4028" s="5">
        <v>7267</v>
      </c>
      <c r="F4028" s="5">
        <v>15715</v>
      </c>
      <c r="G4028" s="5">
        <v>31</v>
      </c>
      <c r="H4028" s="5">
        <v>2385.7197000000001</v>
      </c>
      <c r="I4028" s="6"/>
    </row>
    <row r="4029" spans="2:9" x14ac:dyDescent="0.15">
      <c r="B4029" s="4">
        <v>96</v>
      </c>
      <c r="C4029" s="5">
        <v>247354</v>
      </c>
      <c r="D4029" s="5">
        <v>8245</v>
      </c>
      <c r="E4029" s="5">
        <v>5891</v>
      </c>
      <c r="F4029" s="5">
        <v>10723</v>
      </c>
      <c r="G4029" s="5">
        <v>30</v>
      </c>
      <c r="H4029" s="5">
        <v>1311.3050000000001</v>
      </c>
      <c r="I4029" s="6"/>
    </row>
    <row r="4030" spans="2:9" x14ac:dyDescent="0.15">
      <c r="B4030" s="4">
        <v>97</v>
      </c>
      <c r="C4030" s="5">
        <v>355887</v>
      </c>
      <c r="D4030" s="5">
        <v>9618</v>
      </c>
      <c r="E4030" s="5">
        <v>6883</v>
      </c>
      <c r="F4030" s="5">
        <v>13635</v>
      </c>
      <c r="G4030" s="5">
        <v>37</v>
      </c>
      <c r="H4030" s="5">
        <v>1817.6359</v>
      </c>
      <c r="I4030" s="6"/>
    </row>
    <row r="4031" spans="2:9" x14ac:dyDescent="0.15">
      <c r="B4031" s="4">
        <v>98</v>
      </c>
      <c r="C4031" s="5">
        <v>285591</v>
      </c>
      <c r="D4031" s="5">
        <v>9847</v>
      </c>
      <c r="E4031" s="5">
        <v>6595</v>
      </c>
      <c r="F4031" s="5">
        <v>12515</v>
      </c>
      <c r="G4031" s="5">
        <v>29</v>
      </c>
      <c r="H4031" s="5">
        <v>1617.1488999999999</v>
      </c>
      <c r="I4031" s="6"/>
    </row>
    <row r="4032" spans="2:9" x14ac:dyDescent="0.15">
      <c r="B4032" s="4">
        <v>99</v>
      </c>
      <c r="C4032" s="5">
        <v>138311</v>
      </c>
      <c r="D4032" s="5">
        <v>10639</v>
      </c>
      <c r="E4032" s="5">
        <v>9475</v>
      </c>
      <c r="F4032" s="5">
        <v>12099</v>
      </c>
      <c r="G4032" s="5">
        <v>13</v>
      </c>
      <c r="H4032" s="5">
        <v>779.63837000000001</v>
      </c>
      <c r="I4032" s="6"/>
    </row>
    <row r="4033" spans="1:9" x14ac:dyDescent="0.15">
      <c r="B4033" s="4">
        <v>100</v>
      </c>
      <c r="C4033" s="5">
        <v>205306</v>
      </c>
      <c r="D4033" s="5">
        <v>6843</v>
      </c>
      <c r="E4033" s="5">
        <v>5283</v>
      </c>
      <c r="F4033" s="5">
        <v>9027</v>
      </c>
      <c r="G4033" s="5">
        <v>30</v>
      </c>
      <c r="H4033" s="5">
        <v>827.04894999999999</v>
      </c>
      <c r="I4033" s="6"/>
    </row>
    <row r="4034" spans="1:9" x14ac:dyDescent="0.15">
      <c r="B4034" s="4">
        <v>101</v>
      </c>
      <c r="C4034" s="5">
        <v>68734</v>
      </c>
      <c r="D4034" s="5">
        <v>6873</v>
      </c>
      <c r="E4034" s="5">
        <v>5443</v>
      </c>
      <c r="F4034" s="5">
        <v>7619</v>
      </c>
      <c r="G4034" s="5">
        <v>10</v>
      </c>
      <c r="H4034" s="5">
        <v>690.29912999999999</v>
      </c>
      <c r="I4034" s="6"/>
    </row>
    <row r="4035" spans="1:9" x14ac:dyDescent="0.15">
      <c r="B4035" s="4">
        <v>102</v>
      </c>
      <c r="C4035" s="5">
        <v>303095</v>
      </c>
      <c r="D4035" s="5">
        <v>10451</v>
      </c>
      <c r="E4035" s="5">
        <v>7395</v>
      </c>
      <c r="F4035" s="5">
        <v>12387</v>
      </c>
      <c r="G4035" s="5">
        <v>29</v>
      </c>
      <c r="H4035" s="5">
        <v>1153.0353</v>
      </c>
      <c r="I4035" s="6"/>
    </row>
    <row r="4036" spans="1:9" x14ac:dyDescent="0.15">
      <c r="B4036" s="4">
        <v>103</v>
      </c>
      <c r="C4036" s="5">
        <v>156266</v>
      </c>
      <c r="D4036" s="5">
        <v>11161</v>
      </c>
      <c r="E4036" s="5">
        <v>9507</v>
      </c>
      <c r="F4036" s="5">
        <v>11907</v>
      </c>
      <c r="G4036" s="5">
        <v>14</v>
      </c>
      <c r="H4036" s="5">
        <v>770.70636000000002</v>
      </c>
      <c r="I4036" s="6"/>
    </row>
    <row r="4037" spans="1:9" x14ac:dyDescent="0.15">
      <c r="B4037" s="4">
        <v>104</v>
      </c>
      <c r="C4037" s="5">
        <v>320212</v>
      </c>
      <c r="D4037" s="5">
        <v>11436</v>
      </c>
      <c r="E4037" s="5">
        <v>9987</v>
      </c>
      <c r="F4037" s="5">
        <v>13571</v>
      </c>
      <c r="G4037" s="5">
        <v>28</v>
      </c>
      <c r="H4037" s="5">
        <v>1111.7529</v>
      </c>
      <c r="I4037" s="6"/>
    </row>
    <row r="4038" spans="1:9" x14ac:dyDescent="0.15">
      <c r="B4038" s="4">
        <v>105</v>
      </c>
      <c r="C4038" s="5">
        <v>243228</v>
      </c>
      <c r="D4038" s="5">
        <v>12161</v>
      </c>
      <c r="E4038" s="5">
        <v>10147</v>
      </c>
      <c r="F4038" s="5">
        <v>14179</v>
      </c>
      <c r="G4038" s="5">
        <v>20</v>
      </c>
      <c r="H4038" s="5">
        <v>1161.2483</v>
      </c>
      <c r="I4038" s="6"/>
    </row>
    <row r="4039" spans="1:9" x14ac:dyDescent="0.15">
      <c r="B4039" s="4">
        <v>106</v>
      </c>
      <c r="C4039" s="5">
        <v>336387</v>
      </c>
      <c r="D4039" s="5">
        <v>10193</v>
      </c>
      <c r="E4039" s="5">
        <v>6851</v>
      </c>
      <c r="F4039" s="5">
        <v>14499</v>
      </c>
      <c r="G4039" s="5">
        <v>33</v>
      </c>
      <c r="H4039" s="5">
        <v>1645.3779999999999</v>
      </c>
      <c r="I4039" s="6"/>
    </row>
    <row r="4040" spans="1:9" x14ac:dyDescent="0.15">
      <c r="B4040" s="4">
        <v>107</v>
      </c>
      <c r="C4040" s="5">
        <v>155434</v>
      </c>
      <c r="D4040" s="5">
        <v>11102</v>
      </c>
      <c r="E4040" s="5">
        <v>9027</v>
      </c>
      <c r="F4040" s="5">
        <v>12675</v>
      </c>
      <c r="G4040" s="5">
        <v>14</v>
      </c>
      <c r="H4040" s="5">
        <v>908.99225000000001</v>
      </c>
      <c r="I4040" s="6"/>
    </row>
    <row r="4041" spans="1:9" x14ac:dyDescent="0.15">
      <c r="B4041" s="4">
        <v>108</v>
      </c>
      <c r="C4041" s="5">
        <v>383628</v>
      </c>
      <c r="D4041" s="5">
        <v>10656</v>
      </c>
      <c r="E4041" s="5">
        <v>8067</v>
      </c>
      <c r="F4041" s="5">
        <v>13891</v>
      </c>
      <c r="G4041" s="5">
        <v>36</v>
      </c>
      <c r="H4041" s="5">
        <v>1570.1232</v>
      </c>
      <c r="I4041" s="6"/>
    </row>
    <row r="4042" spans="1:9" x14ac:dyDescent="0.15">
      <c r="B4042" s="4">
        <v>109</v>
      </c>
      <c r="C4042" s="5">
        <v>1076018</v>
      </c>
      <c r="D4042" s="5">
        <v>15371</v>
      </c>
      <c r="E4042" s="5">
        <v>10339</v>
      </c>
      <c r="F4042" s="5">
        <v>23043</v>
      </c>
      <c r="G4042" s="5">
        <v>70</v>
      </c>
      <c r="H4042" s="5">
        <v>3332.9591999999998</v>
      </c>
      <c r="I4042" s="6"/>
    </row>
    <row r="4043" spans="1:9" x14ac:dyDescent="0.15">
      <c r="B4043" s="4">
        <v>110</v>
      </c>
      <c r="C4043" s="5">
        <v>418467</v>
      </c>
      <c r="D4043" s="5">
        <v>12680</v>
      </c>
      <c r="E4043" s="5">
        <v>10371</v>
      </c>
      <c r="F4043" s="5">
        <v>15395</v>
      </c>
      <c r="G4043" s="5">
        <v>33</v>
      </c>
      <c r="H4043" s="5">
        <v>1332.1971000000001</v>
      </c>
      <c r="I4043" s="6"/>
    </row>
    <row r="4044" spans="1:9" x14ac:dyDescent="0.15">
      <c r="B4044" s="4">
        <v>111</v>
      </c>
      <c r="C4044" s="5">
        <v>791109</v>
      </c>
      <c r="D4044" s="5">
        <v>14383</v>
      </c>
      <c r="E4044" s="5">
        <v>8611</v>
      </c>
      <c r="F4044" s="5">
        <v>20835</v>
      </c>
      <c r="G4044" s="5">
        <v>55</v>
      </c>
      <c r="H4044" s="5">
        <v>3073.3667</v>
      </c>
      <c r="I4044" s="6"/>
    </row>
    <row r="4045" spans="1:9" x14ac:dyDescent="0.15">
      <c r="B4045" s="4">
        <v>112</v>
      </c>
      <c r="C4045" s="5">
        <v>673763</v>
      </c>
      <c r="D4045" s="5">
        <v>10365</v>
      </c>
      <c r="E4045" s="5">
        <v>7971</v>
      </c>
      <c r="F4045" s="5">
        <v>12291</v>
      </c>
      <c r="G4045" s="5">
        <v>65</v>
      </c>
      <c r="H4045" s="5">
        <v>954.81230000000005</v>
      </c>
      <c r="I4045" s="6"/>
    </row>
    <row r="4046" spans="1:9" x14ac:dyDescent="0.15">
      <c r="B4046" s="4">
        <v>113</v>
      </c>
      <c r="C4046" s="5">
        <v>335124</v>
      </c>
      <c r="D4046" s="5">
        <v>11968</v>
      </c>
      <c r="E4046" s="5">
        <v>10051</v>
      </c>
      <c r="F4046" s="5">
        <v>14307</v>
      </c>
      <c r="G4046" s="5">
        <v>28</v>
      </c>
      <c r="H4046" s="5">
        <v>1240.7288000000001</v>
      </c>
      <c r="I4046" s="6"/>
    </row>
    <row r="4047" spans="1:9" x14ac:dyDescent="0.15">
      <c r="B4047" s="4">
        <v>114</v>
      </c>
      <c r="C4047" s="5">
        <v>892011</v>
      </c>
      <c r="D4047" s="5">
        <v>15649</v>
      </c>
      <c r="E4047" s="5">
        <v>10787</v>
      </c>
      <c r="F4047" s="5">
        <v>24611</v>
      </c>
      <c r="G4047" s="5">
        <v>57</v>
      </c>
      <c r="H4047" s="5">
        <v>3706.2485000000001</v>
      </c>
      <c r="I4047" s="6"/>
    </row>
    <row r="4048" spans="1:9" x14ac:dyDescent="0.15">
      <c r="A4048" s="6"/>
      <c r="B4048" s="4">
        <v>115</v>
      </c>
      <c r="C4048" s="5">
        <v>230946</v>
      </c>
      <c r="D4048" s="5">
        <v>10497</v>
      </c>
      <c r="E4048" s="5">
        <v>8483</v>
      </c>
      <c r="F4048" s="5">
        <v>12067</v>
      </c>
      <c r="G4048" s="5">
        <v>22</v>
      </c>
      <c r="H4048" s="5">
        <v>847.0711</v>
      </c>
      <c r="I4048" s="6"/>
    </row>
    <row r="4049" spans="1:9" x14ac:dyDescent="0.15">
      <c r="A4049" s="11"/>
      <c r="B4049" s="4">
        <v>116</v>
      </c>
      <c r="C4049" s="5">
        <v>295918</v>
      </c>
      <c r="D4049" s="5">
        <v>11381</v>
      </c>
      <c r="E4049" s="5">
        <v>8867</v>
      </c>
      <c r="F4049" s="5">
        <v>13347</v>
      </c>
      <c r="G4049" s="5">
        <v>26</v>
      </c>
      <c r="H4049" s="5">
        <v>1182.6735000000001</v>
      </c>
      <c r="I4049" s="6"/>
    </row>
    <row r="4050" spans="1:9" x14ac:dyDescent="0.15">
      <c r="B4050" s="4">
        <v>117</v>
      </c>
      <c r="C4050" s="5">
        <v>407969</v>
      </c>
      <c r="D4050" s="5">
        <v>9487</v>
      </c>
      <c r="E4050" s="5">
        <v>6915</v>
      </c>
      <c r="F4050" s="5">
        <v>13955</v>
      </c>
      <c r="G4050" s="5">
        <v>43</v>
      </c>
      <c r="H4050" s="5">
        <v>1740.7942</v>
      </c>
      <c r="I4050" s="6"/>
    </row>
    <row r="4051" spans="1:9" x14ac:dyDescent="0.15">
      <c r="B4051" s="4">
        <v>118</v>
      </c>
      <c r="C4051" s="5">
        <v>273376</v>
      </c>
      <c r="D4051" s="5">
        <v>8543</v>
      </c>
      <c r="E4051" s="5">
        <v>6467</v>
      </c>
      <c r="F4051" s="5">
        <v>11267</v>
      </c>
      <c r="G4051" s="5">
        <v>32</v>
      </c>
      <c r="H4051" s="5">
        <v>1089.9337</v>
      </c>
      <c r="I4051" s="6"/>
    </row>
    <row r="4052" spans="1:9" x14ac:dyDescent="0.15">
      <c r="B4052" s="4">
        <v>119</v>
      </c>
      <c r="C4052" s="5">
        <v>394334</v>
      </c>
      <c r="D4052" s="5">
        <v>9388</v>
      </c>
      <c r="E4052" s="5">
        <v>6211</v>
      </c>
      <c r="F4052" s="5">
        <v>13763</v>
      </c>
      <c r="G4052" s="5">
        <v>42</v>
      </c>
      <c r="H4052" s="5">
        <v>2013.0244</v>
      </c>
      <c r="I4052" s="6"/>
    </row>
    <row r="4053" spans="1:9" x14ac:dyDescent="0.15">
      <c r="B4053" s="4">
        <v>120</v>
      </c>
      <c r="C4053" s="5">
        <v>161265</v>
      </c>
      <c r="D4053" s="5">
        <v>5972</v>
      </c>
      <c r="E4053" s="5">
        <v>3907</v>
      </c>
      <c r="F4053" s="5">
        <v>8099</v>
      </c>
      <c r="G4053" s="5">
        <v>27</v>
      </c>
      <c r="H4053" s="5">
        <v>1084.7493999999999</v>
      </c>
      <c r="I4053" s="6"/>
    </row>
    <row r="4054" spans="1:9" x14ac:dyDescent="0.15">
      <c r="B4054" s="4">
        <v>121</v>
      </c>
      <c r="C4054" s="5">
        <v>331396</v>
      </c>
      <c r="D4054" s="5">
        <v>7531</v>
      </c>
      <c r="E4054" s="5">
        <v>4195</v>
      </c>
      <c r="F4054" s="5">
        <v>11395</v>
      </c>
      <c r="G4054" s="5">
        <v>44</v>
      </c>
      <c r="H4054" s="5">
        <v>2037.711</v>
      </c>
      <c r="I4054" s="6"/>
    </row>
    <row r="4055" spans="1:9" x14ac:dyDescent="0.15">
      <c r="B4055" s="4">
        <v>122</v>
      </c>
      <c r="C4055" s="5">
        <v>283494</v>
      </c>
      <c r="D4055" s="5">
        <v>8338</v>
      </c>
      <c r="E4055" s="5">
        <v>5955</v>
      </c>
      <c r="F4055" s="5">
        <v>11139</v>
      </c>
      <c r="G4055" s="5">
        <v>34</v>
      </c>
      <c r="H4055" s="5">
        <v>1459.2167999999999</v>
      </c>
      <c r="I4055" s="6"/>
    </row>
    <row r="4056" spans="1:9" x14ac:dyDescent="0.15">
      <c r="B4056" s="4">
        <v>123</v>
      </c>
      <c r="C4056" s="5">
        <v>127661</v>
      </c>
      <c r="D4056" s="5">
        <v>8510</v>
      </c>
      <c r="E4056" s="5">
        <v>6211</v>
      </c>
      <c r="F4056" s="5">
        <v>9763</v>
      </c>
      <c r="G4056" s="5">
        <v>15</v>
      </c>
      <c r="H4056" s="5">
        <v>866.35619999999994</v>
      </c>
      <c r="I4056" s="6"/>
    </row>
    <row r="4057" spans="1:9" x14ac:dyDescent="0.15">
      <c r="B4057" s="4">
        <v>124</v>
      </c>
      <c r="C4057" s="5">
        <v>304919</v>
      </c>
      <c r="D4057" s="5">
        <v>10514</v>
      </c>
      <c r="E4057" s="5">
        <v>8291</v>
      </c>
      <c r="F4057" s="5">
        <v>13059</v>
      </c>
      <c r="G4057" s="5">
        <v>29</v>
      </c>
      <c r="H4057" s="5">
        <v>1125.0048999999999</v>
      </c>
      <c r="I4057" s="6"/>
    </row>
    <row r="4058" spans="1:9" x14ac:dyDescent="0.15">
      <c r="B4058" s="4">
        <v>125</v>
      </c>
      <c r="C4058" s="5">
        <v>141741</v>
      </c>
      <c r="D4058" s="5">
        <v>9449</v>
      </c>
      <c r="E4058" s="5">
        <v>8387</v>
      </c>
      <c r="F4058" s="5">
        <v>10563</v>
      </c>
      <c r="G4058" s="5">
        <v>15</v>
      </c>
      <c r="H4058" s="5">
        <v>741.46550000000002</v>
      </c>
      <c r="I4058" s="6"/>
    </row>
    <row r="4059" spans="1:9" x14ac:dyDescent="0.15">
      <c r="B4059" s="4">
        <v>126</v>
      </c>
      <c r="C4059" s="5">
        <v>289132</v>
      </c>
      <c r="D4059" s="5">
        <v>8031</v>
      </c>
      <c r="E4059" s="5">
        <v>6179</v>
      </c>
      <c r="F4059" s="5">
        <v>10627</v>
      </c>
      <c r="G4059" s="5">
        <v>36</v>
      </c>
      <c r="H4059" s="5">
        <v>1152.8323</v>
      </c>
      <c r="I4059" s="6"/>
    </row>
    <row r="4060" spans="1:9" x14ac:dyDescent="0.15">
      <c r="B4060" s="4">
        <v>127</v>
      </c>
      <c r="C4060" s="5">
        <v>214897</v>
      </c>
      <c r="D4060" s="5">
        <v>7959</v>
      </c>
      <c r="E4060" s="5">
        <v>6467</v>
      </c>
      <c r="F4060" s="5">
        <v>9667</v>
      </c>
      <c r="G4060" s="5">
        <v>27</v>
      </c>
      <c r="H4060" s="5">
        <v>926.26459999999997</v>
      </c>
      <c r="I4060" s="6"/>
    </row>
    <row r="4061" spans="1:9" x14ac:dyDescent="0.15">
      <c r="B4061" s="4">
        <v>128</v>
      </c>
      <c r="C4061" s="5">
        <v>146998</v>
      </c>
      <c r="D4061" s="5">
        <v>8166</v>
      </c>
      <c r="E4061" s="5">
        <v>6339</v>
      </c>
      <c r="F4061" s="5">
        <v>10499</v>
      </c>
      <c r="G4061" s="5">
        <v>18</v>
      </c>
      <c r="H4061" s="5">
        <v>1049.3848</v>
      </c>
      <c r="I4061" s="6"/>
    </row>
    <row r="4062" spans="1:9" x14ac:dyDescent="0.15">
      <c r="B4062" s="4">
        <v>129</v>
      </c>
      <c r="C4062" s="5">
        <v>154117</v>
      </c>
      <c r="D4062" s="5">
        <v>6700</v>
      </c>
      <c r="E4062" s="5">
        <v>4835</v>
      </c>
      <c r="F4062" s="5">
        <v>7971</v>
      </c>
      <c r="G4062" s="5">
        <v>23</v>
      </c>
      <c r="H4062" s="5">
        <v>908.40449999999998</v>
      </c>
      <c r="I4062" s="6"/>
    </row>
    <row r="4063" spans="1:9" x14ac:dyDescent="0.15">
      <c r="B4063" s="4">
        <v>130</v>
      </c>
      <c r="C4063" s="5">
        <v>105674</v>
      </c>
      <c r="D4063" s="5">
        <v>7548</v>
      </c>
      <c r="E4063" s="5">
        <v>6147</v>
      </c>
      <c r="F4063" s="5">
        <v>8739</v>
      </c>
      <c r="G4063" s="5">
        <v>14</v>
      </c>
      <c r="H4063" s="5">
        <v>691.83092999999997</v>
      </c>
      <c r="I4063" s="6"/>
    </row>
    <row r="4064" spans="1:9" x14ac:dyDescent="0.15">
      <c r="B4064" s="4">
        <v>131</v>
      </c>
      <c r="C4064" s="5">
        <v>130384</v>
      </c>
      <c r="D4064" s="5">
        <v>8149</v>
      </c>
      <c r="E4064" s="5">
        <v>7011</v>
      </c>
      <c r="F4064" s="5">
        <v>9315</v>
      </c>
      <c r="G4064" s="5">
        <v>16</v>
      </c>
      <c r="H4064" s="5">
        <v>755.08870000000002</v>
      </c>
      <c r="I4064" s="6"/>
    </row>
    <row r="4065" spans="2:9" x14ac:dyDescent="0.15">
      <c r="B4065" s="4">
        <v>132</v>
      </c>
      <c r="C4065" s="5">
        <v>128336</v>
      </c>
      <c r="D4065" s="5">
        <v>8021</v>
      </c>
      <c r="E4065" s="5">
        <v>7075</v>
      </c>
      <c r="F4065" s="5">
        <v>8931</v>
      </c>
      <c r="G4065" s="5">
        <v>16</v>
      </c>
      <c r="H4065" s="5">
        <v>623.35350000000005</v>
      </c>
      <c r="I4065" s="6"/>
    </row>
    <row r="4066" spans="2:9" x14ac:dyDescent="0.15">
      <c r="B4066" s="4">
        <v>133</v>
      </c>
      <c r="C4066" s="5">
        <v>253804</v>
      </c>
      <c r="D4066" s="5">
        <v>7050</v>
      </c>
      <c r="E4066" s="5">
        <v>4195</v>
      </c>
      <c r="F4066" s="5">
        <v>9475</v>
      </c>
      <c r="G4066" s="5">
        <v>36</v>
      </c>
      <c r="H4066" s="5">
        <v>1279.5679</v>
      </c>
      <c r="I4066" s="6"/>
    </row>
    <row r="4067" spans="2:9" x14ac:dyDescent="0.15">
      <c r="B4067" s="4">
        <v>134</v>
      </c>
      <c r="C4067" s="5">
        <v>266639</v>
      </c>
      <c r="D4067" s="5">
        <v>7206</v>
      </c>
      <c r="E4067" s="5">
        <v>5443</v>
      </c>
      <c r="F4067" s="5">
        <v>9219</v>
      </c>
      <c r="G4067" s="5">
        <v>37</v>
      </c>
      <c r="H4067" s="5">
        <v>1070.9190000000001</v>
      </c>
      <c r="I4067" s="6"/>
    </row>
    <row r="4068" spans="2:9" x14ac:dyDescent="0.15">
      <c r="B4068" s="4">
        <v>135</v>
      </c>
      <c r="C4068" s="5">
        <v>277545</v>
      </c>
      <c r="D4068" s="5">
        <v>7929</v>
      </c>
      <c r="E4068" s="5">
        <v>5827</v>
      </c>
      <c r="F4068" s="5">
        <v>9763</v>
      </c>
      <c r="G4068" s="5">
        <v>35</v>
      </c>
      <c r="H4068" s="5">
        <v>919.44403</v>
      </c>
      <c r="I4068" s="6"/>
    </row>
    <row r="4069" spans="2:9" x14ac:dyDescent="0.15">
      <c r="B4069" s="4">
        <v>136</v>
      </c>
      <c r="C4069" s="5">
        <v>81130</v>
      </c>
      <c r="D4069" s="5">
        <v>5795</v>
      </c>
      <c r="E4069" s="5">
        <v>5059</v>
      </c>
      <c r="F4069" s="5">
        <v>7267</v>
      </c>
      <c r="G4069" s="5">
        <v>14</v>
      </c>
      <c r="H4069" s="5">
        <v>573.12103000000002</v>
      </c>
      <c r="I4069" s="6"/>
    </row>
    <row r="4070" spans="2:9" x14ac:dyDescent="0.15">
      <c r="B4070" s="4">
        <v>137</v>
      </c>
      <c r="C4070" s="5">
        <v>221498</v>
      </c>
      <c r="D4070" s="5">
        <v>7383</v>
      </c>
      <c r="E4070" s="5">
        <v>5795</v>
      </c>
      <c r="F4070" s="5">
        <v>9059</v>
      </c>
      <c r="G4070" s="5">
        <v>30</v>
      </c>
      <c r="H4070" s="5">
        <v>1032.8748000000001</v>
      </c>
      <c r="I4070" s="6"/>
    </row>
    <row r="4071" spans="2:9" x14ac:dyDescent="0.15">
      <c r="B4071" s="4">
        <v>138</v>
      </c>
      <c r="C4071" s="5">
        <v>306674</v>
      </c>
      <c r="D4071" s="5">
        <v>8070</v>
      </c>
      <c r="E4071" s="5">
        <v>5187</v>
      </c>
      <c r="F4071" s="5">
        <v>10531</v>
      </c>
      <c r="G4071" s="5">
        <v>38</v>
      </c>
      <c r="H4071" s="5">
        <v>1391.4065000000001</v>
      </c>
      <c r="I4071" s="6"/>
    </row>
    <row r="4072" spans="2:9" x14ac:dyDescent="0.15">
      <c r="B4072" s="4">
        <v>139</v>
      </c>
      <c r="C4072" s="5">
        <v>125681</v>
      </c>
      <c r="D4072" s="5">
        <v>4654</v>
      </c>
      <c r="E4072" s="5">
        <v>2659</v>
      </c>
      <c r="F4072" s="5">
        <v>6659</v>
      </c>
      <c r="G4072" s="5">
        <v>27</v>
      </c>
      <c r="H4072" s="5">
        <v>1124.0419999999999</v>
      </c>
      <c r="I4072" s="6"/>
    </row>
    <row r="4073" spans="2:9" x14ac:dyDescent="0.15">
      <c r="B4073" s="4">
        <v>140</v>
      </c>
      <c r="C4073" s="5">
        <v>271165</v>
      </c>
      <c r="D4073" s="5">
        <v>8747</v>
      </c>
      <c r="E4073" s="5">
        <v>6627</v>
      </c>
      <c r="F4073" s="5">
        <v>11011</v>
      </c>
      <c r="G4073" s="5">
        <v>31</v>
      </c>
      <c r="H4073" s="5">
        <v>1053.0535</v>
      </c>
      <c r="I4073" s="6"/>
    </row>
    <row r="4074" spans="2:9" x14ac:dyDescent="0.15">
      <c r="B4074" s="4">
        <v>141</v>
      </c>
      <c r="C4074" s="5">
        <v>236160</v>
      </c>
      <c r="D4074" s="5">
        <v>7380</v>
      </c>
      <c r="E4074" s="5">
        <v>5667</v>
      </c>
      <c r="F4074" s="5">
        <v>9731</v>
      </c>
      <c r="G4074" s="5">
        <v>32</v>
      </c>
      <c r="H4074" s="5">
        <v>999.08320000000003</v>
      </c>
      <c r="I4074" s="6"/>
    </row>
    <row r="4075" spans="2:9" x14ac:dyDescent="0.15">
      <c r="B4075" s="4">
        <v>142</v>
      </c>
      <c r="C4075" s="5">
        <v>335020</v>
      </c>
      <c r="D4075" s="5">
        <v>9306</v>
      </c>
      <c r="E4075" s="5">
        <v>5187</v>
      </c>
      <c r="F4075" s="5">
        <v>14371</v>
      </c>
      <c r="G4075" s="5">
        <v>36</v>
      </c>
      <c r="H4075" s="5">
        <v>2537.7964000000002</v>
      </c>
      <c r="I4075" s="6"/>
    </row>
    <row r="4076" spans="2:9" x14ac:dyDescent="0.15">
      <c r="B4076" s="4">
        <v>143</v>
      </c>
      <c r="C4076" s="5">
        <v>343867</v>
      </c>
      <c r="D4076" s="5">
        <v>8387</v>
      </c>
      <c r="E4076" s="5">
        <v>5379</v>
      </c>
      <c r="F4076" s="5">
        <v>12643</v>
      </c>
      <c r="G4076" s="5">
        <v>41</v>
      </c>
      <c r="H4076" s="5">
        <v>1827.5895</v>
      </c>
      <c r="I4076" s="6"/>
    </row>
    <row r="4077" spans="2:9" x14ac:dyDescent="0.15">
      <c r="B4077" s="4">
        <v>144</v>
      </c>
      <c r="C4077" s="5">
        <v>392679</v>
      </c>
      <c r="D4077" s="5">
        <v>8726</v>
      </c>
      <c r="E4077" s="5">
        <v>6051</v>
      </c>
      <c r="F4077" s="5">
        <v>12803</v>
      </c>
      <c r="G4077" s="5">
        <v>45</v>
      </c>
      <c r="H4077" s="5">
        <v>1845.896</v>
      </c>
      <c r="I4077" s="6"/>
    </row>
    <row r="4078" spans="2:9" x14ac:dyDescent="0.15">
      <c r="B4078" s="4">
        <v>145</v>
      </c>
      <c r="C4078" s="5">
        <v>220690</v>
      </c>
      <c r="D4078" s="5">
        <v>5807</v>
      </c>
      <c r="E4078" s="5">
        <v>3203</v>
      </c>
      <c r="F4078" s="5">
        <v>8771</v>
      </c>
      <c r="G4078" s="5">
        <v>38</v>
      </c>
      <c r="H4078" s="5">
        <v>1408.1483000000001</v>
      </c>
      <c r="I4078" s="6"/>
    </row>
    <row r="4079" spans="2:9" x14ac:dyDescent="0.15">
      <c r="B4079" s="4">
        <v>146</v>
      </c>
      <c r="C4079" s="5">
        <v>196366</v>
      </c>
      <c r="D4079" s="5">
        <v>7552</v>
      </c>
      <c r="E4079" s="5">
        <v>5283</v>
      </c>
      <c r="F4079" s="5">
        <v>8995</v>
      </c>
      <c r="G4079" s="5">
        <v>26</v>
      </c>
      <c r="H4079" s="5">
        <v>984.55724999999995</v>
      </c>
      <c r="I4079" s="6"/>
    </row>
    <row r="4080" spans="2:9" x14ac:dyDescent="0.15">
      <c r="B4080" s="4">
        <v>147</v>
      </c>
      <c r="C4080" s="5">
        <v>250596</v>
      </c>
      <c r="D4080" s="5">
        <v>5695</v>
      </c>
      <c r="E4080" s="5">
        <v>2051</v>
      </c>
      <c r="F4080" s="5">
        <v>10019</v>
      </c>
      <c r="G4080" s="5">
        <v>44</v>
      </c>
      <c r="H4080" s="5">
        <v>1842.9722999999999</v>
      </c>
      <c r="I4080" s="6"/>
    </row>
    <row r="4081" spans="2:9" x14ac:dyDescent="0.15">
      <c r="B4081" s="4">
        <v>148</v>
      </c>
      <c r="C4081" s="5">
        <v>381383</v>
      </c>
      <c r="D4081" s="5">
        <v>8475</v>
      </c>
      <c r="E4081" s="5">
        <v>5347</v>
      </c>
      <c r="F4081" s="5">
        <v>12291</v>
      </c>
      <c r="G4081" s="5">
        <v>45</v>
      </c>
      <c r="H4081" s="5">
        <v>1977.9867999999999</v>
      </c>
      <c r="I4081" s="6"/>
    </row>
    <row r="4082" spans="2:9" x14ac:dyDescent="0.15">
      <c r="B4082" s="4">
        <v>149</v>
      </c>
      <c r="C4082" s="5">
        <v>464048</v>
      </c>
      <c r="D4082" s="5">
        <v>9667</v>
      </c>
      <c r="E4082" s="5">
        <v>4323</v>
      </c>
      <c r="F4082" s="5">
        <v>15715</v>
      </c>
      <c r="G4082" s="5">
        <v>48</v>
      </c>
      <c r="H4082" s="5">
        <v>3113.8462</v>
      </c>
      <c r="I4082" s="6"/>
    </row>
    <row r="4083" spans="2:9" x14ac:dyDescent="0.15">
      <c r="B4083" s="4">
        <v>150</v>
      </c>
      <c r="C4083" s="5">
        <v>131595</v>
      </c>
      <c r="D4083" s="5">
        <v>5263</v>
      </c>
      <c r="E4083" s="5">
        <v>4035</v>
      </c>
      <c r="F4083" s="5">
        <v>6787</v>
      </c>
      <c r="G4083" s="5">
        <v>25</v>
      </c>
      <c r="H4083" s="5">
        <v>832.30804000000001</v>
      </c>
      <c r="I4083" s="6"/>
    </row>
    <row r="4084" spans="2:9" x14ac:dyDescent="0.15">
      <c r="B4084" s="4">
        <v>151</v>
      </c>
      <c r="C4084" s="5">
        <v>96761</v>
      </c>
      <c r="D4084" s="5">
        <v>5092</v>
      </c>
      <c r="E4084" s="5">
        <v>3683</v>
      </c>
      <c r="F4084" s="5">
        <v>6755</v>
      </c>
      <c r="G4084" s="5">
        <v>19</v>
      </c>
      <c r="H4084" s="5">
        <v>905.88070000000005</v>
      </c>
      <c r="I4084" s="6"/>
    </row>
    <row r="4085" spans="2:9" x14ac:dyDescent="0.15">
      <c r="B4085" s="4">
        <v>152</v>
      </c>
      <c r="C4085" s="5">
        <v>461561</v>
      </c>
      <c r="D4085" s="5">
        <v>9050</v>
      </c>
      <c r="E4085" s="5">
        <v>4227</v>
      </c>
      <c r="F4085" s="5">
        <v>16035</v>
      </c>
      <c r="G4085" s="5">
        <v>51</v>
      </c>
      <c r="H4085" s="5">
        <v>3231.0637000000002</v>
      </c>
      <c r="I4085" s="6"/>
    </row>
    <row r="4086" spans="2:9" x14ac:dyDescent="0.15">
      <c r="B4086" s="4">
        <v>153</v>
      </c>
      <c r="C4086" s="5">
        <v>251681</v>
      </c>
      <c r="D4086" s="5">
        <v>5853</v>
      </c>
      <c r="E4086" s="5">
        <v>3363</v>
      </c>
      <c r="F4086" s="5">
        <v>8451</v>
      </c>
      <c r="G4086" s="5">
        <v>43</v>
      </c>
      <c r="H4086" s="5">
        <v>1353.1162999999999</v>
      </c>
      <c r="I4086" s="6"/>
    </row>
    <row r="4087" spans="2:9" x14ac:dyDescent="0.15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15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15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15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15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15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15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15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15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15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15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15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15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15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15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15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15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15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15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15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15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15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15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15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15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15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15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15">
      <c r="B4114" s="4">
        <v>181</v>
      </c>
      <c r="I4114" s="6"/>
    </row>
    <row r="4115" spans="1:10" x14ac:dyDescent="0.15">
      <c r="A4115" s="14" t="s">
        <v>10</v>
      </c>
      <c r="B4115" s="3">
        <v>153</v>
      </c>
      <c r="I4115" s="6"/>
    </row>
    <row r="4116" spans="1:10" x14ac:dyDescent="0.15">
      <c r="A4116" t="s">
        <v>67</v>
      </c>
      <c r="B4116" s="15"/>
      <c r="C4116" s="8">
        <f>AVERAGE(C3934:C4114)</f>
        <v>323947.10457516339</v>
      </c>
      <c r="D4116" s="8"/>
      <c r="E4116" s="8"/>
      <c r="F4116" s="8"/>
      <c r="G4116" s="8"/>
      <c r="H4116" s="8"/>
      <c r="I4116" s="9"/>
      <c r="J4116" s="17">
        <f>AVERAGE(D3934:D4114)</f>
        <v>10213.045751633987</v>
      </c>
    </row>
    <row r="4117" spans="1:10" x14ac:dyDescent="0.15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15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15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15">
      <c r="B4120" s="4"/>
      <c r="C4120" s="16"/>
      <c r="D4120" s="16"/>
      <c r="E4120" s="16"/>
      <c r="F4120" s="16"/>
      <c r="G4120" s="16"/>
      <c r="H4120" s="16"/>
      <c r="I4120" s="18"/>
    </row>
    <row r="4121" spans="1:10" x14ac:dyDescent="0.15">
      <c r="A4121" s="6"/>
      <c r="B4121" s="16">
        <v>1</v>
      </c>
      <c r="C4121" s="16">
        <v>35808</v>
      </c>
      <c r="D4121" s="16">
        <v>2238</v>
      </c>
      <c r="E4121" s="16">
        <v>486</v>
      </c>
      <c r="F4121" s="16">
        <v>4070</v>
      </c>
      <c r="G4121" s="16">
        <v>16</v>
      </c>
      <c r="H4121" s="16">
        <v>988.34595000000002</v>
      </c>
      <c r="I4121" s="18"/>
    </row>
    <row r="4122" spans="1:10" x14ac:dyDescent="0.15">
      <c r="A4122" s="6"/>
      <c r="B4122" s="16">
        <v>2</v>
      </c>
      <c r="C4122" s="16">
        <v>133848</v>
      </c>
      <c r="D4122" s="16">
        <v>3718</v>
      </c>
      <c r="E4122" s="16">
        <v>966</v>
      </c>
      <c r="F4122" s="16">
        <v>7142</v>
      </c>
      <c r="G4122" s="16">
        <v>36</v>
      </c>
      <c r="H4122" s="16">
        <v>1642.7833000000001</v>
      </c>
      <c r="I4122" s="18"/>
    </row>
    <row r="4123" spans="1:10" x14ac:dyDescent="0.15">
      <c r="A4123" s="6"/>
      <c r="B4123" s="16">
        <v>3</v>
      </c>
      <c r="C4123" s="16">
        <v>63678</v>
      </c>
      <c r="D4123" s="16">
        <v>3032</v>
      </c>
      <c r="E4123" s="16">
        <v>1670</v>
      </c>
      <c r="F4123" s="16">
        <v>4710</v>
      </c>
      <c r="G4123" s="16">
        <v>21</v>
      </c>
      <c r="H4123" s="16">
        <v>920.83150000000001</v>
      </c>
      <c r="I4123" s="18"/>
    </row>
    <row r="4124" spans="1:10" x14ac:dyDescent="0.15">
      <c r="A4124" s="6"/>
      <c r="B4124" s="16">
        <v>4</v>
      </c>
      <c r="C4124" s="16">
        <v>59856</v>
      </c>
      <c r="D4124" s="16">
        <v>2494</v>
      </c>
      <c r="E4124" s="16">
        <v>1222</v>
      </c>
      <c r="F4124" s="16">
        <v>3942</v>
      </c>
      <c r="G4124" s="16">
        <v>24</v>
      </c>
      <c r="H4124" s="16">
        <v>782.42970000000003</v>
      </c>
      <c r="I4124" s="18"/>
    </row>
    <row r="4125" spans="1:10" x14ac:dyDescent="0.15">
      <c r="A4125" s="6"/>
      <c r="B4125" s="16">
        <v>5</v>
      </c>
      <c r="C4125" s="16">
        <v>130838</v>
      </c>
      <c r="D4125" s="16">
        <v>5233</v>
      </c>
      <c r="E4125" s="16">
        <v>3782</v>
      </c>
      <c r="F4125" s="16">
        <v>7046</v>
      </c>
      <c r="G4125" s="16">
        <v>25</v>
      </c>
      <c r="H4125" s="16">
        <v>823.2817</v>
      </c>
      <c r="I4125" s="18"/>
    </row>
    <row r="4126" spans="1:10" x14ac:dyDescent="0.15">
      <c r="A4126" s="6"/>
      <c r="B4126" s="16">
        <v>6</v>
      </c>
      <c r="C4126" s="16">
        <v>203470</v>
      </c>
      <c r="D4126" s="16">
        <v>7016</v>
      </c>
      <c r="E4126" s="16">
        <v>2662</v>
      </c>
      <c r="F4126" s="16">
        <v>10310</v>
      </c>
      <c r="G4126" s="16">
        <v>29</v>
      </c>
      <c r="H4126" s="16">
        <v>1926.5776000000001</v>
      </c>
      <c r="I4126" s="18"/>
    </row>
    <row r="4127" spans="1:10" x14ac:dyDescent="0.15">
      <c r="A4127" s="6"/>
      <c r="B4127" s="16">
        <v>7</v>
      </c>
      <c r="C4127" s="16">
        <v>550394</v>
      </c>
      <c r="D4127" s="16">
        <v>11710</v>
      </c>
      <c r="E4127" s="16">
        <v>3910</v>
      </c>
      <c r="F4127" s="16">
        <v>23590</v>
      </c>
      <c r="G4127" s="16">
        <v>47</v>
      </c>
      <c r="H4127" s="16">
        <v>5871.3590000000004</v>
      </c>
      <c r="I4127" s="18"/>
    </row>
    <row r="4128" spans="1:10" x14ac:dyDescent="0.15">
      <c r="A4128" s="6"/>
      <c r="B4128" s="16">
        <v>8</v>
      </c>
      <c r="C4128" s="16">
        <v>552574</v>
      </c>
      <c r="D4128" s="16">
        <v>10425</v>
      </c>
      <c r="E4128" s="16">
        <v>3494</v>
      </c>
      <c r="F4128" s="16">
        <v>17862</v>
      </c>
      <c r="G4128" s="16">
        <v>53</v>
      </c>
      <c r="H4128" s="16">
        <v>4088.5812999999998</v>
      </c>
      <c r="I4128" s="18"/>
    </row>
    <row r="4129" spans="1:9" x14ac:dyDescent="0.15">
      <c r="A4129" s="6"/>
      <c r="B4129" s="16">
        <v>9</v>
      </c>
      <c r="C4129" s="16">
        <v>71808</v>
      </c>
      <c r="D4129" s="16">
        <v>4488</v>
      </c>
      <c r="E4129" s="16">
        <v>2950</v>
      </c>
      <c r="F4129" s="16">
        <v>5574</v>
      </c>
      <c r="G4129" s="16">
        <v>16</v>
      </c>
      <c r="H4129" s="16">
        <v>714.05849999999998</v>
      </c>
      <c r="I4129" s="18"/>
    </row>
    <row r="4130" spans="1:9" x14ac:dyDescent="0.15">
      <c r="A4130" s="6"/>
      <c r="B4130" s="16">
        <v>10</v>
      </c>
      <c r="C4130" s="16">
        <v>230320</v>
      </c>
      <c r="D4130" s="16">
        <v>5758</v>
      </c>
      <c r="E4130" s="16">
        <v>3078</v>
      </c>
      <c r="F4130" s="16">
        <v>9510</v>
      </c>
      <c r="G4130" s="16">
        <v>40</v>
      </c>
      <c r="H4130" s="16">
        <v>1768.8281999999999</v>
      </c>
      <c r="I4130" s="18"/>
    </row>
    <row r="4131" spans="1:9" x14ac:dyDescent="0.15">
      <c r="A4131" s="6"/>
      <c r="B4131" s="16">
        <v>11</v>
      </c>
      <c r="C4131" s="16">
        <v>148634</v>
      </c>
      <c r="D4131" s="16">
        <v>4794</v>
      </c>
      <c r="E4131" s="16">
        <v>2022</v>
      </c>
      <c r="F4131" s="16">
        <v>7654</v>
      </c>
      <c r="G4131" s="16">
        <v>31</v>
      </c>
      <c r="H4131" s="16">
        <v>1467.4840999999999</v>
      </c>
      <c r="I4131" s="18"/>
    </row>
    <row r="4132" spans="1:9" x14ac:dyDescent="0.15">
      <c r="A4132" s="6"/>
      <c r="B4132" s="5">
        <v>12</v>
      </c>
      <c r="C4132" s="16">
        <v>129688</v>
      </c>
      <c r="D4132" s="16">
        <v>3602</v>
      </c>
      <c r="E4132" s="16">
        <v>230</v>
      </c>
      <c r="F4132" s="16">
        <v>7110</v>
      </c>
      <c r="G4132" s="16">
        <v>36</v>
      </c>
      <c r="H4132" s="16">
        <v>1753.1841999999999</v>
      </c>
      <c r="I4132" s="18"/>
    </row>
    <row r="4133" spans="1:9" x14ac:dyDescent="0.15">
      <c r="B4133" s="4">
        <v>13</v>
      </c>
      <c r="C4133" s="16">
        <v>162292</v>
      </c>
      <c r="D4133" s="16">
        <v>5409</v>
      </c>
      <c r="E4133" s="16">
        <v>3078</v>
      </c>
      <c r="F4133" s="16">
        <v>7942</v>
      </c>
      <c r="G4133" s="16">
        <v>30</v>
      </c>
      <c r="H4133" s="16">
        <v>1176.0173</v>
      </c>
      <c r="I4133" s="18"/>
    </row>
    <row r="4134" spans="1:9" x14ac:dyDescent="0.15">
      <c r="B4134" s="4">
        <v>14</v>
      </c>
      <c r="C4134" s="16">
        <v>181434</v>
      </c>
      <c r="D4134" s="16">
        <v>5852</v>
      </c>
      <c r="E4134" s="16">
        <v>3558</v>
      </c>
      <c r="F4134" s="16">
        <v>8294</v>
      </c>
      <c r="G4134" s="16">
        <v>31</v>
      </c>
      <c r="H4134" s="16">
        <v>1418.6795999999999</v>
      </c>
      <c r="I4134" s="18"/>
    </row>
    <row r="4135" spans="1:9" x14ac:dyDescent="0.15">
      <c r="B4135" s="4">
        <v>15</v>
      </c>
      <c r="C4135" s="16">
        <v>196078</v>
      </c>
      <c r="D4135" s="16">
        <v>6761</v>
      </c>
      <c r="E4135" s="16">
        <v>4518</v>
      </c>
      <c r="F4135" s="16">
        <v>8390</v>
      </c>
      <c r="G4135" s="16">
        <v>29</v>
      </c>
      <c r="H4135" s="16">
        <v>999.65110000000004</v>
      </c>
      <c r="I4135" s="18"/>
    </row>
    <row r="4136" spans="1:9" x14ac:dyDescent="0.15">
      <c r="B4136" s="4">
        <v>16</v>
      </c>
      <c r="C4136" s="16">
        <v>268112</v>
      </c>
      <c r="D4136" s="16">
        <v>6702</v>
      </c>
      <c r="E4136" s="16">
        <v>4294</v>
      </c>
      <c r="F4136" s="16">
        <v>9478</v>
      </c>
      <c r="G4136" s="16">
        <v>40</v>
      </c>
      <c r="H4136" s="16">
        <v>1365.7627</v>
      </c>
      <c r="I4136" s="18"/>
    </row>
    <row r="4137" spans="1:9" x14ac:dyDescent="0.15">
      <c r="B4137" s="4">
        <v>17</v>
      </c>
      <c r="C4137" s="16">
        <v>151632</v>
      </c>
      <c r="D4137" s="16">
        <v>6318</v>
      </c>
      <c r="E4137" s="16">
        <v>4518</v>
      </c>
      <c r="F4137" s="16">
        <v>8518</v>
      </c>
      <c r="G4137" s="16">
        <v>24</v>
      </c>
      <c r="H4137" s="16">
        <v>836.60266000000001</v>
      </c>
      <c r="I4137" s="18"/>
    </row>
    <row r="4138" spans="1:9" x14ac:dyDescent="0.15">
      <c r="B4138" s="4">
        <v>18</v>
      </c>
      <c r="C4138" s="16">
        <v>211856</v>
      </c>
      <c r="D4138" s="16">
        <v>5296</v>
      </c>
      <c r="E4138" s="16">
        <v>2150</v>
      </c>
      <c r="F4138" s="16">
        <v>9702</v>
      </c>
      <c r="G4138" s="16">
        <v>40</v>
      </c>
      <c r="H4138" s="16">
        <v>1913.8822</v>
      </c>
      <c r="I4138" s="18"/>
    </row>
    <row r="4139" spans="1:9" x14ac:dyDescent="0.15">
      <c r="B4139" s="4">
        <v>19</v>
      </c>
      <c r="C4139" s="16">
        <v>105636</v>
      </c>
      <c r="D4139" s="16">
        <v>4801</v>
      </c>
      <c r="E4139" s="16">
        <v>3462</v>
      </c>
      <c r="F4139" s="16">
        <v>5894</v>
      </c>
      <c r="G4139" s="16">
        <v>22</v>
      </c>
      <c r="H4139" s="16">
        <v>716.10709999999995</v>
      </c>
      <c r="I4139" s="18"/>
    </row>
    <row r="4140" spans="1:9" x14ac:dyDescent="0.15">
      <c r="B4140" s="4">
        <v>20</v>
      </c>
      <c r="C4140" s="16">
        <v>483094</v>
      </c>
      <c r="D4140" s="16">
        <v>8475</v>
      </c>
      <c r="E4140" s="16">
        <v>4166</v>
      </c>
      <c r="F4140" s="16">
        <v>14918</v>
      </c>
      <c r="G4140" s="16">
        <v>57</v>
      </c>
      <c r="H4140" s="16">
        <v>2781.8609999999999</v>
      </c>
      <c r="I4140" s="18"/>
    </row>
    <row r="4141" spans="1:9" x14ac:dyDescent="0.15">
      <c r="B4141" s="4">
        <v>21</v>
      </c>
      <c r="C4141" s="16">
        <v>164336</v>
      </c>
      <c r="D4141" s="16">
        <v>4108</v>
      </c>
      <c r="E4141" s="16">
        <v>1254</v>
      </c>
      <c r="F4141" s="16">
        <v>7078</v>
      </c>
      <c r="G4141" s="16">
        <v>40</v>
      </c>
      <c r="H4141" s="16">
        <v>1600.9381000000001</v>
      </c>
      <c r="I4141" s="18"/>
    </row>
    <row r="4142" spans="1:9" x14ac:dyDescent="0.15">
      <c r="B4142" s="4">
        <v>22</v>
      </c>
      <c r="C4142" s="16">
        <v>122230</v>
      </c>
      <c r="D4142" s="16">
        <v>4889</v>
      </c>
      <c r="E4142" s="16">
        <v>2630</v>
      </c>
      <c r="F4142" s="16">
        <v>6822</v>
      </c>
      <c r="G4142" s="16">
        <v>25</v>
      </c>
      <c r="H4142" s="16">
        <v>1165.2936</v>
      </c>
      <c r="I4142" s="18"/>
    </row>
    <row r="4143" spans="1:9" x14ac:dyDescent="0.15">
      <c r="B4143" s="4">
        <v>23</v>
      </c>
      <c r="C4143" s="16">
        <v>375654</v>
      </c>
      <c r="D4143" s="16">
        <v>7666</v>
      </c>
      <c r="E4143" s="16">
        <v>4294</v>
      </c>
      <c r="F4143" s="16">
        <v>12646</v>
      </c>
      <c r="G4143" s="16">
        <v>49</v>
      </c>
      <c r="H4143" s="16">
        <v>2301.3856999999998</v>
      </c>
      <c r="I4143" s="18"/>
    </row>
    <row r="4144" spans="1:9" x14ac:dyDescent="0.15">
      <c r="B4144" s="4">
        <v>24</v>
      </c>
      <c r="C4144" s="16">
        <v>175962</v>
      </c>
      <c r="D4144" s="16">
        <v>5676</v>
      </c>
      <c r="E4144" s="16">
        <v>3430</v>
      </c>
      <c r="F4144" s="16">
        <v>9030</v>
      </c>
      <c r="G4144" s="16">
        <v>31</v>
      </c>
      <c r="H4144" s="16">
        <v>1218.6195</v>
      </c>
      <c r="I4144" s="18"/>
    </row>
    <row r="4145" spans="1:9" x14ac:dyDescent="0.15">
      <c r="B4145" s="4">
        <v>25</v>
      </c>
      <c r="C4145" s="16">
        <v>196508</v>
      </c>
      <c r="D4145" s="16">
        <v>7558</v>
      </c>
      <c r="E4145" s="16">
        <v>4326</v>
      </c>
      <c r="F4145" s="16">
        <v>10246</v>
      </c>
      <c r="G4145" s="16">
        <v>26</v>
      </c>
      <c r="H4145" s="16">
        <v>1481.2925</v>
      </c>
      <c r="I4145" s="18"/>
    </row>
    <row r="4146" spans="1:9" x14ac:dyDescent="0.15">
      <c r="B4146" s="4">
        <v>26</v>
      </c>
      <c r="C4146" s="16">
        <v>274206</v>
      </c>
      <c r="D4146" s="16">
        <v>7410</v>
      </c>
      <c r="E4146" s="16">
        <v>5126</v>
      </c>
      <c r="F4146" s="16">
        <v>10438</v>
      </c>
      <c r="G4146" s="16">
        <v>37</v>
      </c>
      <c r="H4146" s="16">
        <v>1484.8037999999999</v>
      </c>
      <c r="I4146" s="18"/>
    </row>
    <row r="4147" spans="1:9" x14ac:dyDescent="0.15">
      <c r="B4147" s="4">
        <v>27</v>
      </c>
      <c r="C4147" s="16">
        <v>77158</v>
      </c>
      <c r="D4147" s="16">
        <v>4538</v>
      </c>
      <c r="E4147" s="16">
        <v>3174</v>
      </c>
      <c r="F4147" s="16">
        <v>6246</v>
      </c>
      <c r="G4147" s="16">
        <v>17</v>
      </c>
      <c r="H4147" s="16">
        <v>758.18269999999995</v>
      </c>
      <c r="I4147" s="18"/>
    </row>
    <row r="4148" spans="1:9" x14ac:dyDescent="0.15">
      <c r="B4148" s="4">
        <v>28</v>
      </c>
      <c r="C4148" s="16">
        <v>160724</v>
      </c>
      <c r="D4148" s="16">
        <v>5357</v>
      </c>
      <c r="E4148" s="16">
        <v>3238</v>
      </c>
      <c r="F4148" s="16">
        <v>7974</v>
      </c>
      <c r="G4148" s="16">
        <v>30</v>
      </c>
      <c r="H4148" s="16">
        <v>1115.6465000000001</v>
      </c>
      <c r="I4148" s="18"/>
    </row>
    <row r="4149" spans="1:9" x14ac:dyDescent="0.15">
      <c r="B4149" s="4">
        <v>29</v>
      </c>
      <c r="C4149" s="16">
        <v>88712</v>
      </c>
      <c r="D4149" s="16">
        <v>7392</v>
      </c>
      <c r="E4149" s="16">
        <v>6630</v>
      </c>
      <c r="F4149" s="16">
        <v>8070</v>
      </c>
      <c r="G4149" s="16">
        <v>12</v>
      </c>
      <c r="H4149" s="16">
        <v>462.68621999999999</v>
      </c>
      <c r="I4149" s="18"/>
    </row>
    <row r="4150" spans="1:9" x14ac:dyDescent="0.15">
      <c r="B4150" s="4">
        <v>30</v>
      </c>
      <c r="C4150" s="16">
        <v>280082</v>
      </c>
      <c r="D4150" s="16">
        <v>8002</v>
      </c>
      <c r="E4150" s="16">
        <v>4646</v>
      </c>
      <c r="F4150" s="16">
        <v>10950</v>
      </c>
      <c r="G4150" s="16">
        <v>35</v>
      </c>
      <c r="H4150" s="16">
        <v>1440.4135000000001</v>
      </c>
      <c r="I4150" s="18"/>
    </row>
    <row r="4151" spans="1:9" x14ac:dyDescent="0.15">
      <c r="A4151" s="6"/>
      <c r="B4151" s="4">
        <v>31</v>
      </c>
      <c r="C4151" s="16">
        <v>242396</v>
      </c>
      <c r="D4151" s="16">
        <v>5771</v>
      </c>
      <c r="E4151" s="16">
        <v>1958</v>
      </c>
      <c r="F4151" s="16">
        <v>9094</v>
      </c>
      <c r="G4151" s="16">
        <v>42</v>
      </c>
      <c r="H4151" s="16">
        <v>1853.9926</v>
      </c>
      <c r="I4151" s="18"/>
    </row>
    <row r="4152" spans="1:9" x14ac:dyDescent="0.15">
      <c r="A4152" s="11"/>
      <c r="B4152" s="5">
        <v>32</v>
      </c>
      <c r="C4152" s="16">
        <v>282808</v>
      </c>
      <c r="D4152" s="16">
        <v>7855</v>
      </c>
      <c r="E4152" s="16">
        <v>4454</v>
      </c>
      <c r="F4152" s="16">
        <v>11014</v>
      </c>
      <c r="G4152" s="16">
        <v>36</v>
      </c>
      <c r="H4152" s="16">
        <v>1673.0623000000001</v>
      </c>
      <c r="I4152" s="18"/>
    </row>
    <row r="4153" spans="1:9" x14ac:dyDescent="0.15">
      <c r="B4153" s="4">
        <v>33</v>
      </c>
      <c r="C4153" s="16">
        <v>205230</v>
      </c>
      <c r="D4153" s="16">
        <v>7076</v>
      </c>
      <c r="E4153" s="16">
        <v>5478</v>
      </c>
      <c r="F4153" s="16">
        <v>8838</v>
      </c>
      <c r="G4153" s="16">
        <v>29</v>
      </c>
      <c r="H4153" s="16">
        <v>871.90015000000005</v>
      </c>
      <c r="I4153" s="18"/>
    </row>
    <row r="4154" spans="1:9" x14ac:dyDescent="0.15">
      <c r="B4154" s="4">
        <v>34</v>
      </c>
      <c r="C4154" s="16">
        <v>302722</v>
      </c>
      <c r="D4154" s="16">
        <v>7040</v>
      </c>
      <c r="E4154" s="16">
        <v>3878</v>
      </c>
      <c r="F4154" s="16">
        <v>10982</v>
      </c>
      <c r="G4154" s="16">
        <v>43</v>
      </c>
      <c r="H4154" s="16">
        <v>1819.3855000000001</v>
      </c>
      <c r="I4154" s="18"/>
    </row>
    <row r="4155" spans="1:9" x14ac:dyDescent="0.15">
      <c r="B4155" s="4">
        <v>35</v>
      </c>
      <c r="C4155" s="16">
        <v>281510</v>
      </c>
      <c r="D4155" s="16">
        <v>8530</v>
      </c>
      <c r="E4155" s="16">
        <v>5254</v>
      </c>
      <c r="F4155" s="16">
        <v>12198</v>
      </c>
      <c r="G4155" s="16">
        <v>33</v>
      </c>
      <c r="H4155" s="16">
        <v>1508.3542</v>
      </c>
      <c r="I4155" s="18"/>
    </row>
    <row r="4156" spans="1:9" x14ac:dyDescent="0.15">
      <c r="B4156" s="4">
        <v>36</v>
      </c>
      <c r="C4156" s="16">
        <v>280334</v>
      </c>
      <c r="D4156" s="16">
        <v>9666</v>
      </c>
      <c r="E4156" s="16">
        <v>7494</v>
      </c>
      <c r="F4156" s="16">
        <v>11910</v>
      </c>
      <c r="G4156" s="16">
        <v>29</v>
      </c>
      <c r="H4156" s="16">
        <v>1166.3033</v>
      </c>
      <c r="I4156" s="18"/>
    </row>
    <row r="4157" spans="1:9" x14ac:dyDescent="0.15">
      <c r="B4157" s="4">
        <v>37</v>
      </c>
      <c r="C4157" s="16">
        <v>126874</v>
      </c>
      <c r="D4157" s="16">
        <v>8458</v>
      </c>
      <c r="E4157" s="16">
        <v>7046</v>
      </c>
      <c r="F4157" s="16">
        <v>9414</v>
      </c>
      <c r="G4157" s="16">
        <v>15</v>
      </c>
      <c r="H4157" s="16">
        <v>796.41409999999996</v>
      </c>
      <c r="I4157" s="18"/>
    </row>
    <row r="4158" spans="1:9" x14ac:dyDescent="0.15">
      <c r="B4158" s="4">
        <v>38</v>
      </c>
      <c r="C4158" s="16">
        <v>373592</v>
      </c>
      <c r="D4158" s="16">
        <v>10377</v>
      </c>
      <c r="E4158" s="16">
        <v>6534</v>
      </c>
      <c r="F4158" s="16">
        <v>14502</v>
      </c>
      <c r="G4158" s="16">
        <v>36</v>
      </c>
      <c r="H4158" s="16">
        <v>1810.5450000000001</v>
      </c>
      <c r="I4158" s="18"/>
    </row>
    <row r="4159" spans="1:9" x14ac:dyDescent="0.15">
      <c r="B4159" s="4">
        <v>39</v>
      </c>
      <c r="C4159" s="16">
        <v>355104</v>
      </c>
      <c r="D4159" s="16">
        <v>11097</v>
      </c>
      <c r="E4159" s="16">
        <v>7686</v>
      </c>
      <c r="F4159" s="16">
        <v>14598</v>
      </c>
      <c r="G4159" s="16">
        <v>32</v>
      </c>
      <c r="H4159" s="16">
        <v>1871.8407</v>
      </c>
      <c r="I4159" s="18"/>
    </row>
    <row r="4160" spans="1:9" x14ac:dyDescent="0.15">
      <c r="B4160" s="4">
        <v>40</v>
      </c>
      <c r="C4160" s="16">
        <v>170096</v>
      </c>
      <c r="D4160" s="16">
        <v>7087</v>
      </c>
      <c r="E4160" s="16">
        <v>5478</v>
      </c>
      <c r="F4160" s="16">
        <v>9158</v>
      </c>
      <c r="G4160" s="16">
        <v>24</v>
      </c>
      <c r="H4160" s="16">
        <v>1081.2877000000001</v>
      </c>
      <c r="I4160" s="18"/>
    </row>
    <row r="4161" spans="2:9" x14ac:dyDescent="0.15">
      <c r="B4161" s="4">
        <v>41</v>
      </c>
      <c r="C4161" s="16">
        <v>241114</v>
      </c>
      <c r="D4161" s="16">
        <v>7777</v>
      </c>
      <c r="E4161" s="16">
        <v>6246</v>
      </c>
      <c r="F4161" s="16">
        <v>9190</v>
      </c>
      <c r="G4161" s="16">
        <v>31</v>
      </c>
      <c r="H4161" s="16">
        <v>788.68804999999998</v>
      </c>
      <c r="I4161" s="18"/>
    </row>
    <row r="4162" spans="2:9" x14ac:dyDescent="0.15">
      <c r="B4162" s="4">
        <v>42</v>
      </c>
      <c r="C4162" s="16">
        <v>91962</v>
      </c>
      <c r="D4162" s="16">
        <v>6130</v>
      </c>
      <c r="E4162" s="16">
        <v>4646</v>
      </c>
      <c r="F4162" s="16">
        <v>6822</v>
      </c>
      <c r="G4162" s="16">
        <v>15</v>
      </c>
      <c r="H4162" s="16">
        <v>591.51229999999998</v>
      </c>
      <c r="I4162" s="18"/>
    </row>
    <row r="4163" spans="2:9" x14ac:dyDescent="0.15">
      <c r="B4163" s="4">
        <v>43</v>
      </c>
      <c r="C4163" s="16">
        <v>568852</v>
      </c>
      <c r="D4163" s="16">
        <v>12366</v>
      </c>
      <c r="E4163" s="16">
        <v>7718</v>
      </c>
      <c r="F4163" s="16">
        <v>19462</v>
      </c>
      <c r="G4163" s="16">
        <v>46</v>
      </c>
      <c r="H4163" s="16">
        <v>3153.5646999999999</v>
      </c>
      <c r="I4163" s="18"/>
    </row>
    <row r="4164" spans="2:9" x14ac:dyDescent="0.15">
      <c r="B4164" s="4">
        <v>44</v>
      </c>
      <c r="C4164" s="16">
        <v>507778</v>
      </c>
      <c r="D4164" s="16">
        <v>8606</v>
      </c>
      <c r="E4164" s="16">
        <v>4390</v>
      </c>
      <c r="F4164" s="16">
        <v>14598</v>
      </c>
      <c r="G4164" s="16">
        <v>59</v>
      </c>
      <c r="H4164" s="16">
        <v>2559.5264000000002</v>
      </c>
      <c r="I4164" s="18"/>
    </row>
    <row r="4165" spans="2:9" x14ac:dyDescent="0.15">
      <c r="B4165" s="4">
        <v>45</v>
      </c>
      <c r="C4165" s="16">
        <v>770110</v>
      </c>
      <c r="D4165" s="16">
        <v>14530</v>
      </c>
      <c r="E4165" s="16">
        <v>8070</v>
      </c>
      <c r="F4165" s="16">
        <v>23334</v>
      </c>
      <c r="G4165" s="16">
        <v>53</v>
      </c>
      <c r="H4165" s="16">
        <v>4183.0385999999999</v>
      </c>
      <c r="I4165" s="18"/>
    </row>
    <row r="4166" spans="2:9" x14ac:dyDescent="0.15">
      <c r="B4166" s="4">
        <v>46</v>
      </c>
      <c r="C4166" s="16">
        <v>320454</v>
      </c>
      <c r="D4166" s="16">
        <v>9710</v>
      </c>
      <c r="E4166" s="16">
        <v>7142</v>
      </c>
      <c r="F4166" s="16">
        <v>12230</v>
      </c>
      <c r="G4166" s="16">
        <v>33</v>
      </c>
      <c r="H4166" s="16">
        <v>1432.3638000000001</v>
      </c>
      <c r="I4166" s="18"/>
    </row>
    <row r="4167" spans="2:9" x14ac:dyDescent="0.15">
      <c r="B4167" s="4">
        <v>47</v>
      </c>
      <c r="C4167" s="16">
        <v>25390</v>
      </c>
      <c r="D4167" s="16">
        <v>1953</v>
      </c>
      <c r="E4167" s="16">
        <v>1190</v>
      </c>
      <c r="F4167" s="16">
        <v>3110</v>
      </c>
      <c r="G4167" s="16">
        <v>13</v>
      </c>
      <c r="H4167" s="16">
        <v>606.29179999999997</v>
      </c>
      <c r="I4167" s="18"/>
    </row>
    <row r="4168" spans="2:9" x14ac:dyDescent="0.15">
      <c r="B4168" s="4">
        <v>48</v>
      </c>
      <c r="C4168" s="16">
        <v>423680</v>
      </c>
      <c r="D4168" s="16">
        <v>13240</v>
      </c>
      <c r="E4168" s="16">
        <v>10278</v>
      </c>
      <c r="F4168" s="16">
        <v>16070</v>
      </c>
      <c r="G4168" s="16">
        <v>32</v>
      </c>
      <c r="H4168" s="16">
        <v>1483.8888999999999</v>
      </c>
      <c r="I4168" s="18"/>
    </row>
    <row r="4169" spans="2:9" x14ac:dyDescent="0.15">
      <c r="B4169" s="4">
        <v>49</v>
      </c>
      <c r="C4169" s="16">
        <v>157816</v>
      </c>
      <c r="D4169" s="16">
        <v>7890</v>
      </c>
      <c r="E4169" s="16">
        <v>5766</v>
      </c>
      <c r="F4169" s="16">
        <v>9958</v>
      </c>
      <c r="G4169" s="16">
        <v>20</v>
      </c>
      <c r="H4169" s="16">
        <v>1165.8307</v>
      </c>
      <c r="I4169" s="18"/>
    </row>
    <row r="4170" spans="2:9" x14ac:dyDescent="0.15">
      <c r="B4170" s="4">
        <v>50</v>
      </c>
      <c r="C4170" s="16">
        <v>202016</v>
      </c>
      <c r="D4170" s="16">
        <v>6313</v>
      </c>
      <c r="E4170" s="16">
        <v>4998</v>
      </c>
      <c r="F4170" s="16">
        <v>8614</v>
      </c>
      <c r="G4170" s="16">
        <v>32</v>
      </c>
      <c r="H4170" s="16">
        <v>836.25149999999996</v>
      </c>
      <c r="I4170" s="18"/>
    </row>
    <row r="4171" spans="2:9" x14ac:dyDescent="0.15">
      <c r="B4171" s="4">
        <v>51</v>
      </c>
      <c r="C4171" s="16">
        <v>198890</v>
      </c>
      <c r="D4171" s="16">
        <v>8647</v>
      </c>
      <c r="E4171" s="16">
        <v>7110</v>
      </c>
      <c r="F4171" s="16">
        <v>10630</v>
      </c>
      <c r="G4171" s="16">
        <v>23</v>
      </c>
      <c r="H4171" s="16">
        <v>1025.4296999999999</v>
      </c>
      <c r="I4171" s="18"/>
    </row>
    <row r="4172" spans="2:9" x14ac:dyDescent="0.15">
      <c r="B4172" s="4">
        <v>52</v>
      </c>
      <c r="C4172" s="16">
        <v>358696</v>
      </c>
      <c r="D4172" s="16">
        <v>12810</v>
      </c>
      <c r="E4172" s="16">
        <v>10342</v>
      </c>
      <c r="F4172" s="16">
        <v>15110</v>
      </c>
      <c r="G4172" s="16">
        <v>28</v>
      </c>
      <c r="H4172" s="16">
        <v>1288.5262</v>
      </c>
      <c r="I4172" s="18"/>
    </row>
    <row r="4173" spans="2:9" x14ac:dyDescent="0.15">
      <c r="B4173" s="4">
        <v>53</v>
      </c>
      <c r="C4173" s="16">
        <v>242478</v>
      </c>
      <c r="D4173" s="16">
        <v>5388</v>
      </c>
      <c r="E4173" s="16">
        <v>2950</v>
      </c>
      <c r="F4173" s="16">
        <v>9094</v>
      </c>
      <c r="G4173" s="16">
        <v>45</v>
      </c>
      <c r="H4173" s="16">
        <v>1635.4553000000001</v>
      </c>
      <c r="I4173" s="18"/>
    </row>
    <row r="4174" spans="2:9" x14ac:dyDescent="0.15">
      <c r="B4174" s="4">
        <v>54</v>
      </c>
      <c r="C4174" s="16">
        <v>123022</v>
      </c>
      <c r="D4174" s="16">
        <v>4242</v>
      </c>
      <c r="E4174" s="16">
        <v>2726</v>
      </c>
      <c r="F4174" s="16">
        <v>6374</v>
      </c>
      <c r="G4174" s="16">
        <v>29</v>
      </c>
      <c r="H4174" s="16">
        <v>1086.8368</v>
      </c>
      <c r="I4174" s="18"/>
    </row>
    <row r="4175" spans="2:9" x14ac:dyDescent="0.15">
      <c r="B4175" s="4">
        <v>55</v>
      </c>
      <c r="C4175" s="16">
        <v>279120</v>
      </c>
      <c r="D4175" s="16">
        <v>6978</v>
      </c>
      <c r="E4175" s="16">
        <v>3494</v>
      </c>
      <c r="F4175" s="16">
        <v>10822</v>
      </c>
      <c r="G4175" s="16">
        <v>40</v>
      </c>
      <c r="H4175" s="16">
        <v>1890.15</v>
      </c>
      <c r="I4175" s="18"/>
    </row>
    <row r="4176" spans="2:9" x14ac:dyDescent="0.15">
      <c r="B4176" s="4">
        <v>56</v>
      </c>
      <c r="C4176" s="16">
        <v>202236</v>
      </c>
      <c r="D4176" s="16">
        <v>7778</v>
      </c>
      <c r="E4176" s="16">
        <v>6086</v>
      </c>
      <c r="F4176" s="16">
        <v>10054</v>
      </c>
      <c r="G4176" s="16">
        <v>26</v>
      </c>
      <c r="H4176" s="16">
        <v>1060.2515000000001</v>
      </c>
      <c r="I4176" s="18"/>
    </row>
    <row r="4177" spans="2:9" x14ac:dyDescent="0.15">
      <c r="B4177" s="4">
        <v>57</v>
      </c>
      <c r="C4177" s="16">
        <v>452230</v>
      </c>
      <c r="D4177" s="16">
        <v>9229</v>
      </c>
      <c r="E4177" s="16">
        <v>5446</v>
      </c>
      <c r="F4177" s="16">
        <v>12422</v>
      </c>
      <c r="G4177" s="16">
        <v>49</v>
      </c>
      <c r="H4177" s="16">
        <v>1572.4323999999999</v>
      </c>
      <c r="I4177" s="18"/>
    </row>
    <row r="4178" spans="2:9" x14ac:dyDescent="0.15">
      <c r="B4178" s="4">
        <v>58</v>
      </c>
      <c r="C4178" s="16">
        <v>231540</v>
      </c>
      <c r="D4178" s="16">
        <v>7718</v>
      </c>
      <c r="E4178" s="16">
        <v>5126</v>
      </c>
      <c r="F4178" s="16">
        <v>10534</v>
      </c>
      <c r="G4178" s="16">
        <v>30</v>
      </c>
      <c r="H4178" s="16">
        <v>1135.8252</v>
      </c>
      <c r="I4178" s="18"/>
    </row>
    <row r="4179" spans="2:9" x14ac:dyDescent="0.15">
      <c r="B4179" s="4">
        <v>59</v>
      </c>
      <c r="C4179" s="16">
        <v>90876</v>
      </c>
      <c r="D4179" s="16">
        <v>9087</v>
      </c>
      <c r="E4179" s="16">
        <v>7718</v>
      </c>
      <c r="F4179" s="16">
        <v>10054</v>
      </c>
      <c r="G4179" s="16">
        <v>10</v>
      </c>
      <c r="H4179" s="16">
        <v>719.94889999999998</v>
      </c>
      <c r="I4179" s="18"/>
    </row>
    <row r="4180" spans="2:9" x14ac:dyDescent="0.15">
      <c r="B4180" s="4">
        <v>60</v>
      </c>
      <c r="C4180" s="16">
        <v>64082</v>
      </c>
      <c r="D4180" s="16">
        <v>3372</v>
      </c>
      <c r="E4180" s="16">
        <v>2310</v>
      </c>
      <c r="F4180" s="16">
        <v>4934</v>
      </c>
      <c r="G4180" s="16">
        <v>19</v>
      </c>
      <c r="H4180" s="16">
        <v>707.75432999999998</v>
      </c>
      <c r="I4180" s="18"/>
    </row>
    <row r="4181" spans="2:9" x14ac:dyDescent="0.15">
      <c r="B4181" s="4">
        <v>61</v>
      </c>
      <c r="C4181" s="16">
        <v>346992</v>
      </c>
      <c r="D4181" s="16">
        <v>8674</v>
      </c>
      <c r="E4181" s="16">
        <v>5446</v>
      </c>
      <c r="F4181" s="16">
        <v>12006</v>
      </c>
      <c r="G4181" s="16">
        <v>40</v>
      </c>
      <c r="H4181" s="16">
        <v>1679.2174</v>
      </c>
      <c r="I4181" s="18"/>
    </row>
    <row r="4182" spans="2:9" x14ac:dyDescent="0.15">
      <c r="B4182" s="4">
        <v>62</v>
      </c>
      <c r="C4182" s="16">
        <v>251234</v>
      </c>
      <c r="D4182" s="16">
        <v>5842</v>
      </c>
      <c r="E4182" s="16">
        <v>1894</v>
      </c>
      <c r="F4182" s="16">
        <v>9766</v>
      </c>
      <c r="G4182" s="16">
        <v>43</v>
      </c>
      <c r="H4182" s="16">
        <v>2011.8978</v>
      </c>
      <c r="I4182" s="18"/>
    </row>
    <row r="4183" spans="2:9" x14ac:dyDescent="0.15">
      <c r="B4183" s="4">
        <v>63</v>
      </c>
      <c r="C4183" s="16">
        <v>82898</v>
      </c>
      <c r="D4183" s="16">
        <v>4363</v>
      </c>
      <c r="E4183" s="16">
        <v>1798</v>
      </c>
      <c r="F4183" s="16">
        <v>6342</v>
      </c>
      <c r="G4183" s="16">
        <v>19</v>
      </c>
      <c r="H4183" s="16">
        <v>1070.8326</v>
      </c>
      <c r="I4183" s="18"/>
    </row>
    <row r="4184" spans="2:9" x14ac:dyDescent="0.15">
      <c r="B4184" s="4">
        <v>64</v>
      </c>
      <c r="C4184" s="16">
        <v>186884</v>
      </c>
      <c r="D4184" s="16">
        <v>8494</v>
      </c>
      <c r="E4184" s="16">
        <v>6246</v>
      </c>
      <c r="F4184" s="16">
        <v>10822</v>
      </c>
      <c r="G4184" s="16">
        <v>22</v>
      </c>
      <c r="H4184" s="16">
        <v>1148.1921</v>
      </c>
      <c r="I4184" s="18"/>
    </row>
    <row r="4185" spans="2:9" x14ac:dyDescent="0.15">
      <c r="B4185" s="4">
        <v>65</v>
      </c>
      <c r="C4185" s="16">
        <v>367884</v>
      </c>
      <c r="D4185" s="16">
        <v>10820</v>
      </c>
      <c r="E4185" s="16">
        <v>8454</v>
      </c>
      <c r="F4185" s="16">
        <v>13286</v>
      </c>
      <c r="G4185" s="16">
        <v>34</v>
      </c>
      <c r="H4185" s="16">
        <v>1341.8728000000001</v>
      </c>
      <c r="I4185" s="18"/>
    </row>
    <row r="4186" spans="2:9" x14ac:dyDescent="0.15">
      <c r="B4186" s="4">
        <v>66</v>
      </c>
      <c r="C4186" s="16">
        <v>298122</v>
      </c>
      <c r="D4186" s="16">
        <v>12961</v>
      </c>
      <c r="E4186" s="16">
        <v>7398</v>
      </c>
      <c r="F4186" s="16">
        <v>19910</v>
      </c>
      <c r="G4186" s="16">
        <v>23</v>
      </c>
      <c r="H4186" s="16">
        <v>3294.1824000000001</v>
      </c>
      <c r="I4186" s="18"/>
    </row>
    <row r="4187" spans="2:9" x14ac:dyDescent="0.15">
      <c r="B4187" s="4">
        <v>67</v>
      </c>
      <c r="C4187" s="16">
        <v>65456</v>
      </c>
      <c r="D4187" s="16">
        <v>2727</v>
      </c>
      <c r="E4187" s="16">
        <v>1094</v>
      </c>
      <c r="F4187" s="16">
        <v>4326</v>
      </c>
      <c r="G4187" s="16">
        <v>24</v>
      </c>
      <c r="H4187" s="16">
        <v>971.08849999999995</v>
      </c>
      <c r="I4187" s="18"/>
    </row>
    <row r="4188" spans="2:9" x14ac:dyDescent="0.15">
      <c r="B4188" s="4">
        <v>68</v>
      </c>
      <c r="C4188" s="16">
        <v>477424</v>
      </c>
      <c r="D4188" s="16">
        <v>11935</v>
      </c>
      <c r="E4188" s="16">
        <v>8486</v>
      </c>
      <c r="F4188" s="16">
        <v>16006</v>
      </c>
      <c r="G4188" s="16">
        <v>40</v>
      </c>
      <c r="H4188" s="16">
        <v>1996.7853</v>
      </c>
      <c r="I4188" s="18"/>
    </row>
    <row r="4189" spans="2:9" x14ac:dyDescent="0.15">
      <c r="B4189" s="4">
        <v>69</v>
      </c>
      <c r="C4189" s="16">
        <v>177782</v>
      </c>
      <c r="D4189" s="16">
        <v>7111</v>
      </c>
      <c r="E4189" s="16">
        <v>5542</v>
      </c>
      <c r="F4189" s="16">
        <v>10118</v>
      </c>
      <c r="G4189" s="16">
        <v>25</v>
      </c>
      <c r="H4189" s="16">
        <v>1211.2354</v>
      </c>
      <c r="I4189" s="18"/>
    </row>
    <row r="4190" spans="2:9" x14ac:dyDescent="0.15">
      <c r="B4190" s="4">
        <v>70</v>
      </c>
      <c r="C4190" s="5">
        <v>119024</v>
      </c>
      <c r="D4190" s="5">
        <v>4959</v>
      </c>
      <c r="E4190" s="5">
        <v>2918</v>
      </c>
      <c r="F4190" s="5">
        <v>6918</v>
      </c>
      <c r="G4190" s="5">
        <v>24</v>
      </c>
      <c r="H4190" s="5">
        <v>1207.4012</v>
      </c>
      <c r="I4190" s="6"/>
    </row>
    <row r="4191" spans="2:9" x14ac:dyDescent="0.15">
      <c r="B4191" s="4">
        <v>71</v>
      </c>
      <c r="C4191" s="5">
        <v>663412</v>
      </c>
      <c r="D4191" s="5">
        <v>14422</v>
      </c>
      <c r="E4191" s="5">
        <v>9542</v>
      </c>
      <c r="F4191" s="5">
        <v>19910</v>
      </c>
      <c r="G4191" s="5">
        <v>46</v>
      </c>
      <c r="H4191" s="5">
        <v>2902.2175000000002</v>
      </c>
      <c r="I4191" s="6"/>
    </row>
    <row r="4192" spans="2:9" x14ac:dyDescent="0.15">
      <c r="B4192" s="4">
        <v>72</v>
      </c>
      <c r="C4192" s="5">
        <v>736084</v>
      </c>
      <c r="D4192" s="5">
        <v>11872</v>
      </c>
      <c r="E4192" s="5">
        <v>6150</v>
      </c>
      <c r="F4192" s="5">
        <v>19238</v>
      </c>
      <c r="G4192" s="5">
        <v>62</v>
      </c>
      <c r="H4192" s="5">
        <v>3500.5441999999998</v>
      </c>
      <c r="I4192" s="6"/>
    </row>
    <row r="4193" spans="1:9" x14ac:dyDescent="0.15">
      <c r="B4193" s="4">
        <v>73</v>
      </c>
      <c r="C4193" s="5">
        <v>271692</v>
      </c>
      <c r="D4193" s="5">
        <v>7990</v>
      </c>
      <c r="E4193" s="5">
        <v>5286</v>
      </c>
      <c r="F4193" s="5">
        <v>10502</v>
      </c>
      <c r="G4193" s="5">
        <v>34</v>
      </c>
      <c r="H4193" s="5">
        <v>1664.1538</v>
      </c>
      <c r="I4193" s="6"/>
    </row>
    <row r="4194" spans="1:9" x14ac:dyDescent="0.15">
      <c r="B4194" s="4">
        <v>74</v>
      </c>
      <c r="C4194" s="5">
        <v>167212</v>
      </c>
      <c r="D4194" s="5">
        <v>9289</v>
      </c>
      <c r="E4194" s="5">
        <v>7590</v>
      </c>
      <c r="F4194" s="5">
        <v>11206</v>
      </c>
      <c r="G4194" s="5">
        <v>18</v>
      </c>
      <c r="H4194" s="5">
        <v>884.96680000000003</v>
      </c>
      <c r="I4194" s="6"/>
    </row>
    <row r="4195" spans="1:9" x14ac:dyDescent="0.15">
      <c r="B4195" s="4">
        <v>75</v>
      </c>
      <c r="C4195" s="5">
        <v>373482</v>
      </c>
      <c r="D4195" s="5">
        <v>9576</v>
      </c>
      <c r="E4195" s="5">
        <v>7174</v>
      </c>
      <c r="F4195" s="5">
        <v>12902</v>
      </c>
      <c r="G4195" s="5">
        <v>39</v>
      </c>
      <c r="H4195" s="5">
        <v>1606.8966</v>
      </c>
      <c r="I4195" s="6"/>
    </row>
    <row r="4196" spans="1:9" x14ac:dyDescent="0.15">
      <c r="B4196" s="4">
        <v>76</v>
      </c>
      <c r="C4196" s="5">
        <v>213824</v>
      </c>
      <c r="D4196" s="5">
        <v>6682</v>
      </c>
      <c r="E4196" s="5">
        <v>4390</v>
      </c>
      <c r="F4196" s="5">
        <v>8774</v>
      </c>
      <c r="G4196" s="5">
        <v>32</v>
      </c>
      <c r="H4196" s="5">
        <v>1256.8159000000001</v>
      </c>
      <c r="I4196" s="6"/>
    </row>
    <row r="4197" spans="1:9" x14ac:dyDescent="0.15">
      <c r="B4197" s="4">
        <v>77</v>
      </c>
      <c r="C4197" s="5">
        <v>497316</v>
      </c>
      <c r="D4197" s="5">
        <v>9209</v>
      </c>
      <c r="E4197" s="5">
        <v>4646</v>
      </c>
      <c r="F4197" s="5">
        <v>15590</v>
      </c>
      <c r="G4197" s="5">
        <v>54</v>
      </c>
      <c r="H4197" s="5">
        <v>3085.9888000000001</v>
      </c>
      <c r="I4197" s="6"/>
    </row>
    <row r="4198" spans="1:9" x14ac:dyDescent="0.15">
      <c r="B4198" s="4">
        <v>78</v>
      </c>
      <c r="C4198" s="5">
        <v>379912</v>
      </c>
      <c r="D4198" s="5">
        <v>8634</v>
      </c>
      <c r="E4198" s="5">
        <v>4838</v>
      </c>
      <c r="F4198" s="5">
        <v>12070</v>
      </c>
      <c r="G4198" s="5">
        <v>44</v>
      </c>
      <c r="H4198" s="5">
        <v>1957.7692</v>
      </c>
      <c r="I4198" s="6"/>
    </row>
    <row r="4199" spans="1:9" x14ac:dyDescent="0.15">
      <c r="A4199" s="13"/>
      <c r="B4199" s="4">
        <v>79</v>
      </c>
      <c r="C4199" s="5">
        <v>174476</v>
      </c>
      <c r="D4199" s="5">
        <v>9693</v>
      </c>
      <c r="E4199" s="5">
        <v>8582</v>
      </c>
      <c r="F4199" s="5">
        <v>10950</v>
      </c>
      <c r="G4199" s="5">
        <v>18</v>
      </c>
      <c r="H4199" s="5">
        <v>655.60329999999999</v>
      </c>
      <c r="I4199" s="6"/>
    </row>
    <row r="4200" spans="1:9" x14ac:dyDescent="0.15">
      <c r="A4200" s="5"/>
      <c r="B4200" s="4">
        <v>80</v>
      </c>
      <c r="C4200" s="5">
        <v>194462</v>
      </c>
      <c r="D4200" s="10">
        <v>5255</v>
      </c>
      <c r="E4200" s="5">
        <v>2022</v>
      </c>
      <c r="F4200" s="5">
        <v>9382</v>
      </c>
      <c r="G4200" s="5">
        <v>37</v>
      </c>
      <c r="H4200" s="5">
        <v>1532.4579000000001</v>
      </c>
      <c r="I4200" s="6"/>
    </row>
    <row r="4201" spans="1:9" x14ac:dyDescent="0.15">
      <c r="A4201" s="5"/>
      <c r="B4201" s="4">
        <v>81</v>
      </c>
      <c r="C4201" s="5">
        <v>220162</v>
      </c>
      <c r="D4201" s="5">
        <v>8154</v>
      </c>
      <c r="E4201" s="5">
        <v>6310</v>
      </c>
      <c r="F4201" s="5">
        <v>11526</v>
      </c>
      <c r="G4201" s="5">
        <v>27</v>
      </c>
      <c r="H4201" s="5">
        <v>1339.5721000000001</v>
      </c>
      <c r="I4201" s="6"/>
    </row>
    <row r="4202" spans="1:9" x14ac:dyDescent="0.15">
      <c r="B4202" s="4">
        <v>82</v>
      </c>
      <c r="C4202" s="5">
        <v>233006</v>
      </c>
      <c r="D4202" s="5">
        <v>8034</v>
      </c>
      <c r="E4202" s="5">
        <v>5574</v>
      </c>
      <c r="F4202" s="5">
        <v>9958</v>
      </c>
      <c r="G4202" s="5">
        <v>29</v>
      </c>
      <c r="H4202" s="5">
        <v>1175.9526000000001</v>
      </c>
      <c r="I4202" s="6"/>
    </row>
    <row r="4203" spans="1:9" x14ac:dyDescent="0.15">
      <c r="B4203" s="4">
        <v>83</v>
      </c>
      <c r="C4203" s="5">
        <v>317550</v>
      </c>
      <c r="D4203" s="5">
        <v>7056</v>
      </c>
      <c r="E4203" s="5">
        <v>2950</v>
      </c>
      <c r="F4203" s="5">
        <v>13478</v>
      </c>
      <c r="G4203" s="5">
        <v>45</v>
      </c>
      <c r="H4203" s="5">
        <v>2977.1489999999999</v>
      </c>
      <c r="I4203" s="6"/>
    </row>
    <row r="4204" spans="1:9" x14ac:dyDescent="0.15">
      <c r="B4204" s="4">
        <v>84</v>
      </c>
      <c r="C4204" s="5">
        <v>290560</v>
      </c>
      <c r="D4204" s="5">
        <v>9080</v>
      </c>
      <c r="E4204" s="5">
        <v>6982</v>
      </c>
      <c r="F4204" s="5">
        <v>11718</v>
      </c>
      <c r="G4204" s="5">
        <v>32</v>
      </c>
      <c r="H4204" s="5">
        <v>1364.6085</v>
      </c>
      <c r="I4204" s="6"/>
    </row>
    <row r="4205" spans="1:9" x14ac:dyDescent="0.15">
      <c r="B4205" s="4">
        <v>85</v>
      </c>
      <c r="C4205" s="5">
        <v>373180</v>
      </c>
      <c r="D4205" s="5">
        <v>8885</v>
      </c>
      <c r="E4205" s="5">
        <v>4966</v>
      </c>
      <c r="F4205" s="5">
        <v>13094</v>
      </c>
      <c r="G4205" s="5">
        <v>42</v>
      </c>
      <c r="H4205" s="5">
        <v>2059.9555999999998</v>
      </c>
      <c r="I4205" s="6"/>
    </row>
    <row r="4206" spans="1:9" x14ac:dyDescent="0.15">
      <c r="B4206" s="4">
        <v>86</v>
      </c>
      <c r="C4206" s="5">
        <v>249186</v>
      </c>
      <c r="D4206" s="5">
        <v>9229</v>
      </c>
      <c r="E4206" s="5">
        <v>6022</v>
      </c>
      <c r="F4206" s="5">
        <v>10854</v>
      </c>
      <c r="G4206" s="5">
        <v>27</v>
      </c>
      <c r="H4206" s="5">
        <v>1067.9169999999999</v>
      </c>
      <c r="I4206" s="6"/>
    </row>
    <row r="4207" spans="1:9" x14ac:dyDescent="0.15">
      <c r="B4207" s="4">
        <v>87</v>
      </c>
      <c r="C4207" s="5">
        <v>101678</v>
      </c>
      <c r="D4207" s="7">
        <v>7821</v>
      </c>
      <c r="E4207" s="5">
        <v>6534</v>
      </c>
      <c r="F4207" s="5">
        <v>9062</v>
      </c>
      <c r="G4207" s="5">
        <v>13</v>
      </c>
      <c r="H4207" s="5">
        <v>816.59109999999998</v>
      </c>
      <c r="I4207" s="6"/>
    </row>
    <row r="4208" spans="1:9" x14ac:dyDescent="0.15">
      <c r="B4208" s="4">
        <v>88</v>
      </c>
      <c r="C4208" s="5">
        <v>97938</v>
      </c>
      <c r="D4208" s="5">
        <v>5154</v>
      </c>
      <c r="E4208" s="5">
        <v>2502</v>
      </c>
      <c r="F4208" s="5">
        <v>6918</v>
      </c>
      <c r="G4208" s="5">
        <v>19</v>
      </c>
      <c r="H4208" s="5">
        <v>1063.403</v>
      </c>
      <c r="I4208" s="6"/>
    </row>
    <row r="4209" spans="2:9" x14ac:dyDescent="0.15">
      <c r="B4209" s="4">
        <v>89</v>
      </c>
      <c r="C4209" s="5">
        <v>175618</v>
      </c>
      <c r="D4209" s="5">
        <v>6504</v>
      </c>
      <c r="E4209" s="5">
        <v>4678</v>
      </c>
      <c r="F4209" s="5">
        <v>8262</v>
      </c>
      <c r="G4209" s="5">
        <v>27</v>
      </c>
      <c r="H4209" s="5">
        <v>972.95574999999997</v>
      </c>
      <c r="I4209" s="6"/>
    </row>
    <row r="4210" spans="2:9" x14ac:dyDescent="0.15">
      <c r="B4210" s="4">
        <v>90</v>
      </c>
      <c r="C4210" s="5">
        <v>24994</v>
      </c>
      <c r="D4210" s="5">
        <v>2272</v>
      </c>
      <c r="E4210" s="5">
        <v>774</v>
      </c>
      <c r="F4210" s="5">
        <v>4198</v>
      </c>
      <c r="G4210" s="5">
        <v>11</v>
      </c>
      <c r="H4210" s="5">
        <v>959.76729999999998</v>
      </c>
      <c r="I4210" s="6"/>
    </row>
    <row r="4211" spans="2:9" x14ac:dyDescent="0.15">
      <c r="B4211" s="4">
        <v>91</v>
      </c>
      <c r="C4211" s="5">
        <v>377322</v>
      </c>
      <c r="D4211" s="5">
        <v>9674</v>
      </c>
      <c r="E4211" s="5">
        <v>5670</v>
      </c>
      <c r="F4211" s="5">
        <v>14182</v>
      </c>
      <c r="G4211" s="5">
        <v>39</v>
      </c>
      <c r="H4211" s="5">
        <v>2216.6669999999999</v>
      </c>
      <c r="I4211" s="6"/>
    </row>
    <row r="4212" spans="2:9" x14ac:dyDescent="0.15">
      <c r="B4212" s="4">
        <v>92</v>
      </c>
      <c r="C4212" s="5">
        <v>349398</v>
      </c>
      <c r="D4212" s="5">
        <v>8521</v>
      </c>
      <c r="E4212" s="5">
        <v>5510</v>
      </c>
      <c r="F4212" s="5">
        <v>11942</v>
      </c>
      <c r="G4212" s="5">
        <v>41</v>
      </c>
      <c r="H4212" s="5">
        <v>1564.1946</v>
      </c>
      <c r="I4212" s="6"/>
    </row>
    <row r="4213" spans="2:9" x14ac:dyDescent="0.15">
      <c r="B4213" s="4">
        <v>93</v>
      </c>
      <c r="C4213" s="5">
        <v>280422</v>
      </c>
      <c r="D4213" s="5">
        <v>8497</v>
      </c>
      <c r="E4213" s="5">
        <v>5926</v>
      </c>
      <c r="F4213" s="5">
        <v>10758</v>
      </c>
      <c r="G4213" s="5">
        <v>33</v>
      </c>
      <c r="H4213" s="5">
        <v>1285.6827000000001</v>
      </c>
      <c r="I4213" s="6"/>
    </row>
    <row r="4214" spans="2:9" x14ac:dyDescent="0.15">
      <c r="B4214" s="4">
        <v>94</v>
      </c>
      <c r="C4214" s="5">
        <v>413538</v>
      </c>
      <c r="D4214" s="5">
        <v>9617</v>
      </c>
      <c r="E4214" s="5">
        <v>6086</v>
      </c>
      <c r="F4214" s="5">
        <v>13702</v>
      </c>
      <c r="G4214" s="5">
        <v>43</v>
      </c>
      <c r="H4214" s="5">
        <v>2104.5862000000002</v>
      </c>
      <c r="I4214" s="6"/>
    </row>
    <row r="4215" spans="2:9" x14ac:dyDescent="0.15">
      <c r="B4215" s="4">
        <v>95</v>
      </c>
      <c r="C4215" s="5">
        <v>270496</v>
      </c>
      <c r="D4215" s="5">
        <v>8453</v>
      </c>
      <c r="E4215" s="5">
        <v>5606</v>
      </c>
      <c r="F4215" s="5">
        <v>10822</v>
      </c>
      <c r="G4215" s="5">
        <v>32</v>
      </c>
      <c r="H4215" s="5">
        <v>1231.0237</v>
      </c>
      <c r="I4215" s="6"/>
    </row>
    <row r="4216" spans="2:9" x14ac:dyDescent="0.15">
      <c r="B4216" s="4">
        <v>96</v>
      </c>
      <c r="C4216" s="5">
        <v>58764</v>
      </c>
      <c r="D4216" s="5">
        <v>3264</v>
      </c>
      <c r="E4216" s="5">
        <v>1638</v>
      </c>
      <c r="F4216" s="5">
        <v>4614</v>
      </c>
      <c r="G4216" s="5">
        <v>18</v>
      </c>
      <c r="H4216" s="5">
        <v>819.25103999999999</v>
      </c>
      <c r="I4216" s="6"/>
    </row>
    <row r="4217" spans="2:9" x14ac:dyDescent="0.15">
      <c r="B4217" s="4">
        <v>97</v>
      </c>
      <c r="C4217" s="5">
        <v>263894</v>
      </c>
      <c r="D4217" s="5">
        <v>6436</v>
      </c>
      <c r="E4217" s="5">
        <v>3462</v>
      </c>
      <c r="F4217" s="5">
        <v>10278</v>
      </c>
      <c r="G4217" s="5">
        <v>41</v>
      </c>
      <c r="H4217" s="5">
        <v>1843.7793999999999</v>
      </c>
      <c r="I4217" s="6"/>
    </row>
    <row r="4218" spans="2:9" x14ac:dyDescent="0.15">
      <c r="B4218" s="4">
        <v>98</v>
      </c>
      <c r="C4218" s="5">
        <v>146232</v>
      </c>
      <c r="D4218" s="5">
        <v>4062</v>
      </c>
      <c r="E4218" s="5">
        <v>1382</v>
      </c>
      <c r="F4218" s="5">
        <v>6886</v>
      </c>
      <c r="G4218" s="5">
        <v>36</v>
      </c>
      <c r="H4218" s="5">
        <v>1584.2584999999999</v>
      </c>
      <c r="I4218" s="6"/>
    </row>
    <row r="4219" spans="2:9" x14ac:dyDescent="0.15">
      <c r="B4219" s="4">
        <v>99</v>
      </c>
      <c r="C4219" s="5">
        <v>320172</v>
      </c>
      <c r="D4219" s="5">
        <v>6403</v>
      </c>
      <c r="E4219" s="5">
        <v>2662</v>
      </c>
      <c r="F4219" s="5">
        <v>10822</v>
      </c>
      <c r="G4219" s="5">
        <v>50</v>
      </c>
      <c r="H4219" s="5">
        <v>2202.4602</v>
      </c>
      <c r="I4219" s="6"/>
    </row>
    <row r="4220" spans="2:9" x14ac:dyDescent="0.15">
      <c r="B4220" s="4">
        <v>100</v>
      </c>
      <c r="C4220" s="5">
        <v>164110</v>
      </c>
      <c r="D4220" s="5">
        <v>5658</v>
      </c>
      <c r="E4220" s="5">
        <v>3526</v>
      </c>
      <c r="F4220" s="5">
        <v>8742</v>
      </c>
      <c r="G4220" s="5">
        <v>29</v>
      </c>
      <c r="H4220" s="5">
        <v>1418.9260999999999</v>
      </c>
      <c r="I4220" s="6"/>
    </row>
    <row r="4221" spans="2:9" x14ac:dyDescent="0.15">
      <c r="B4221" s="4">
        <v>101</v>
      </c>
      <c r="C4221" s="5">
        <v>48722</v>
      </c>
      <c r="D4221" s="5">
        <v>2564</v>
      </c>
      <c r="E4221" s="5">
        <v>742</v>
      </c>
      <c r="F4221" s="5">
        <v>5734</v>
      </c>
      <c r="G4221" s="5">
        <v>19</v>
      </c>
      <c r="H4221" s="5">
        <v>1120.5319</v>
      </c>
      <c r="I4221" s="6"/>
    </row>
    <row r="4222" spans="2:9" x14ac:dyDescent="0.15">
      <c r="B4222" s="4">
        <v>102</v>
      </c>
      <c r="C4222" s="5">
        <v>323694</v>
      </c>
      <c r="D4222" s="5">
        <v>7193</v>
      </c>
      <c r="E4222" s="5">
        <v>3654</v>
      </c>
      <c r="F4222" s="5">
        <v>11334</v>
      </c>
      <c r="G4222" s="5">
        <v>45</v>
      </c>
      <c r="H4222" s="5">
        <v>1733.0347999999999</v>
      </c>
      <c r="I4222" s="6"/>
    </row>
    <row r="4223" spans="2:9" x14ac:dyDescent="0.15">
      <c r="B4223" s="4">
        <v>103</v>
      </c>
      <c r="C4223" s="5">
        <v>268146</v>
      </c>
      <c r="D4223" s="5">
        <v>7661</v>
      </c>
      <c r="E4223" s="5">
        <v>5702</v>
      </c>
      <c r="F4223" s="5">
        <v>10630</v>
      </c>
      <c r="G4223" s="5">
        <v>35</v>
      </c>
      <c r="H4223" s="5">
        <v>1215.8037999999999</v>
      </c>
      <c r="I4223" s="6"/>
    </row>
    <row r="4224" spans="2:9" x14ac:dyDescent="0.15">
      <c r="B4224" s="4">
        <v>104</v>
      </c>
      <c r="C4224" s="5">
        <v>349788</v>
      </c>
      <c r="D4224" s="5">
        <v>8328</v>
      </c>
      <c r="E4224" s="5">
        <v>4646</v>
      </c>
      <c r="F4224" s="5">
        <v>11814</v>
      </c>
      <c r="G4224" s="5">
        <v>42</v>
      </c>
      <c r="H4224" s="5">
        <v>1764.0377000000001</v>
      </c>
      <c r="I4224" s="6"/>
    </row>
    <row r="4225" spans="1:9" x14ac:dyDescent="0.15">
      <c r="B4225" s="4">
        <v>105</v>
      </c>
      <c r="C4225" s="5">
        <v>117500</v>
      </c>
      <c r="D4225" s="5">
        <v>4519</v>
      </c>
      <c r="E4225" s="5">
        <v>2598</v>
      </c>
      <c r="F4225" s="5">
        <v>6278</v>
      </c>
      <c r="G4225" s="5">
        <v>26</v>
      </c>
      <c r="H4225" s="5">
        <v>1019.2884</v>
      </c>
      <c r="I4225" s="6"/>
    </row>
    <row r="4226" spans="1:9" x14ac:dyDescent="0.15">
      <c r="B4226" s="4">
        <v>106</v>
      </c>
      <c r="C4226" s="5">
        <v>414440</v>
      </c>
      <c r="D4226" s="5">
        <v>9419</v>
      </c>
      <c r="E4226" s="5">
        <v>5766</v>
      </c>
      <c r="F4226" s="5">
        <v>13702</v>
      </c>
      <c r="G4226" s="5">
        <v>44</v>
      </c>
      <c r="H4226" s="5">
        <v>1932.597</v>
      </c>
      <c r="I4226" s="6"/>
    </row>
    <row r="4227" spans="1:9" x14ac:dyDescent="0.15">
      <c r="B4227" s="4">
        <v>107</v>
      </c>
      <c r="C4227" s="5">
        <v>100090</v>
      </c>
      <c r="D4227" s="5">
        <v>6672</v>
      </c>
      <c r="E4227" s="5">
        <v>5222</v>
      </c>
      <c r="F4227" s="5">
        <v>8134</v>
      </c>
      <c r="G4227" s="5">
        <v>15</v>
      </c>
      <c r="H4227" s="5">
        <v>832.9375</v>
      </c>
      <c r="I4227" s="6"/>
    </row>
    <row r="4228" spans="1:9" x14ac:dyDescent="0.15">
      <c r="B4228" s="4">
        <v>108</v>
      </c>
      <c r="C4228" s="5">
        <v>58394</v>
      </c>
      <c r="D4228" s="5">
        <v>3892</v>
      </c>
      <c r="E4228" s="5">
        <v>2630</v>
      </c>
      <c r="F4228" s="5">
        <v>5382</v>
      </c>
      <c r="G4228" s="5">
        <v>15</v>
      </c>
      <c r="H4228" s="5">
        <v>904.60140000000001</v>
      </c>
      <c r="I4228" s="6"/>
    </row>
    <row r="4229" spans="1:9" x14ac:dyDescent="0.15">
      <c r="B4229" s="4">
        <v>109</v>
      </c>
      <c r="C4229" s="5">
        <v>265988</v>
      </c>
      <c r="D4229" s="5">
        <v>6999</v>
      </c>
      <c r="E4229" s="5">
        <v>3590</v>
      </c>
      <c r="F4229" s="5">
        <v>10246</v>
      </c>
      <c r="G4229" s="5">
        <v>38</v>
      </c>
      <c r="H4229" s="5">
        <v>1823.3655000000001</v>
      </c>
      <c r="I4229" s="6"/>
    </row>
    <row r="4230" spans="1:9" x14ac:dyDescent="0.15">
      <c r="B4230" s="4">
        <v>110</v>
      </c>
      <c r="C4230" s="5">
        <v>43122</v>
      </c>
      <c r="D4230" s="5">
        <v>2269</v>
      </c>
      <c r="E4230" s="5">
        <v>294</v>
      </c>
      <c r="F4230" s="5">
        <v>4454</v>
      </c>
      <c r="G4230" s="5">
        <v>19</v>
      </c>
      <c r="H4230" s="5">
        <v>1156.3788999999999</v>
      </c>
      <c r="I4230" s="6"/>
    </row>
    <row r="4231" spans="1:9" x14ac:dyDescent="0.15">
      <c r="B4231" s="4">
        <v>111</v>
      </c>
      <c r="C4231" s="5">
        <v>173300</v>
      </c>
      <c r="D4231" s="5">
        <v>5776</v>
      </c>
      <c r="E4231" s="5">
        <v>3526</v>
      </c>
      <c r="F4231" s="5">
        <v>8902</v>
      </c>
      <c r="G4231" s="5">
        <v>30</v>
      </c>
      <c r="H4231" s="5">
        <v>1417.1324</v>
      </c>
      <c r="I4231" s="6"/>
    </row>
    <row r="4232" spans="1:9" x14ac:dyDescent="0.15">
      <c r="B4232" s="4">
        <v>112</v>
      </c>
      <c r="C4232" s="5">
        <v>150888</v>
      </c>
      <c r="D4232" s="5">
        <v>5388</v>
      </c>
      <c r="E4232" s="5">
        <v>2854</v>
      </c>
      <c r="F4232" s="5">
        <v>8198</v>
      </c>
      <c r="G4232" s="5">
        <v>28</v>
      </c>
      <c r="H4232" s="5">
        <v>1378.9149</v>
      </c>
      <c r="I4232" s="6"/>
    </row>
    <row r="4233" spans="1:9" x14ac:dyDescent="0.15">
      <c r="B4233" s="4">
        <v>113</v>
      </c>
      <c r="C4233" s="5">
        <v>320162</v>
      </c>
      <c r="D4233" s="5">
        <v>7445</v>
      </c>
      <c r="E4233" s="5">
        <v>4966</v>
      </c>
      <c r="F4233" s="5">
        <v>10918</v>
      </c>
      <c r="G4233" s="5">
        <v>43</v>
      </c>
      <c r="H4233" s="5">
        <v>1577.1992</v>
      </c>
      <c r="I4233" s="6"/>
    </row>
    <row r="4234" spans="1:9" x14ac:dyDescent="0.15">
      <c r="B4234" s="4">
        <v>114</v>
      </c>
      <c r="C4234" s="5">
        <v>207974</v>
      </c>
      <c r="D4234" s="5">
        <v>6302</v>
      </c>
      <c r="E4234" s="5">
        <v>4230</v>
      </c>
      <c r="F4234" s="5">
        <v>10246</v>
      </c>
      <c r="G4234" s="5">
        <v>33</v>
      </c>
      <c r="H4234" s="5">
        <v>1293.9992999999999</v>
      </c>
      <c r="I4234" s="6"/>
    </row>
    <row r="4235" spans="1:9" x14ac:dyDescent="0.15">
      <c r="A4235" s="6"/>
      <c r="B4235" s="4">
        <v>115</v>
      </c>
      <c r="C4235" s="5">
        <v>132918</v>
      </c>
      <c r="D4235" s="5">
        <v>5316</v>
      </c>
      <c r="E4235" s="5">
        <v>3686</v>
      </c>
      <c r="F4235" s="5">
        <v>7206</v>
      </c>
      <c r="G4235" s="5">
        <v>25</v>
      </c>
      <c r="H4235" s="5">
        <v>951.49505999999997</v>
      </c>
      <c r="I4235" s="6"/>
    </row>
    <row r="4236" spans="1:9" x14ac:dyDescent="0.15">
      <c r="A4236" s="11"/>
      <c r="B4236" s="4">
        <v>116</v>
      </c>
      <c r="C4236" s="5">
        <v>276996</v>
      </c>
      <c r="D4236" s="5">
        <v>7289</v>
      </c>
      <c r="E4236" s="5">
        <v>3654</v>
      </c>
      <c r="F4236" s="5">
        <v>11334</v>
      </c>
      <c r="G4236" s="5">
        <v>38</v>
      </c>
      <c r="H4236" s="5">
        <v>2148.4623999999999</v>
      </c>
      <c r="I4236" s="6"/>
    </row>
    <row r="4237" spans="1:9" x14ac:dyDescent="0.15">
      <c r="B4237" s="4">
        <v>117</v>
      </c>
      <c r="C4237" s="5">
        <v>61292</v>
      </c>
      <c r="D4237" s="5">
        <v>3405</v>
      </c>
      <c r="E4237" s="5">
        <v>2054</v>
      </c>
      <c r="F4237" s="5">
        <v>4966</v>
      </c>
      <c r="G4237" s="5">
        <v>18</v>
      </c>
      <c r="H4237" s="5">
        <v>874.67430000000002</v>
      </c>
      <c r="I4237" s="6"/>
    </row>
    <row r="4238" spans="1:9" x14ac:dyDescent="0.15">
      <c r="B4238" s="4">
        <v>118</v>
      </c>
      <c r="C4238" s="5">
        <v>117828</v>
      </c>
      <c r="D4238" s="5">
        <v>5355</v>
      </c>
      <c r="E4238" s="5">
        <v>2726</v>
      </c>
      <c r="F4238" s="5">
        <v>7494</v>
      </c>
      <c r="G4238" s="5">
        <v>22</v>
      </c>
      <c r="H4238" s="5">
        <v>1275.3300999999999</v>
      </c>
      <c r="I4238" s="6"/>
    </row>
    <row r="4239" spans="1:9" x14ac:dyDescent="0.15">
      <c r="B4239" s="4">
        <v>119</v>
      </c>
      <c r="C4239" s="5">
        <v>101562</v>
      </c>
      <c r="D4239" s="5">
        <v>3276</v>
      </c>
      <c r="E4239" s="5">
        <v>1030</v>
      </c>
      <c r="F4239" s="5">
        <v>6150</v>
      </c>
      <c r="G4239" s="5">
        <v>31</v>
      </c>
      <c r="H4239" s="5">
        <v>1321.9375</v>
      </c>
      <c r="I4239" s="6"/>
    </row>
    <row r="4240" spans="1:9" x14ac:dyDescent="0.15">
      <c r="B4240" s="4">
        <v>120</v>
      </c>
      <c r="C4240" s="5">
        <v>45048</v>
      </c>
      <c r="D4240" s="5">
        <v>2252</v>
      </c>
      <c r="E4240" s="5">
        <v>486</v>
      </c>
      <c r="F4240" s="5">
        <v>3686</v>
      </c>
      <c r="G4240" s="5">
        <v>20</v>
      </c>
      <c r="H4240" s="5">
        <v>746.18866000000003</v>
      </c>
      <c r="I4240" s="6"/>
    </row>
    <row r="4241" spans="2:9" x14ac:dyDescent="0.15">
      <c r="B4241" s="4">
        <v>121</v>
      </c>
      <c r="C4241" s="5">
        <v>86710</v>
      </c>
      <c r="D4241" s="5">
        <v>3468</v>
      </c>
      <c r="E4241" s="5">
        <v>870</v>
      </c>
      <c r="F4241" s="5">
        <v>5606</v>
      </c>
      <c r="G4241" s="5">
        <v>25</v>
      </c>
      <c r="H4241" s="5">
        <v>1244.4738</v>
      </c>
      <c r="I4241" s="6"/>
    </row>
    <row r="4242" spans="2:9" x14ac:dyDescent="0.15">
      <c r="B4242" s="4">
        <v>122</v>
      </c>
      <c r="C4242" s="5">
        <v>86038</v>
      </c>
      <c r="D4242" s="5">
        <v>3441</v>
      </c>
      <c r="E4242" s="5">
        <v>1478</v>
      </c>
      <c r="F4242" s="5">
        <v>5158</v>
      </c>
      <c r="G4242" s="5">
        <v>25</v>
      </c>
      <c r="H4242" s="5">
        <v>968.4905</v>
      </c>
      <c r="I4242" s="6"/>
    </row>
    <row r="4243" spans="2:9" x14ac:dyDescent="0.15">
      <c r="B4243" s="4">
        <v>123</v>
      </c>
      <c r="C4243" s="5">
        <v>73390</v>
      </c>
      <c r="D4243" s="5">
        <v>2530</v>
      </c>
      <c r="E4243" s="5">
        <v>518</v>
      </c>
      <c r="F4243" s="5">
        <v>5734</v>
      </c>
      <c r="G4243" s="5">
        <v>29</v>
      </c>
      <c r="H4243" s="5">
        <v>1237.1498999999999</v>
      </c>
      <c r="I4243" s="6"/>
    </row>
    <row r="4244" spans="2:9" x14ac:dyDescent="0.15">
      <c r="B4244" s="4">
        <v>124</v>
      </c>
      <c r="C4244" s="5">
        <v>106062</v>
      </c>
      <c r="D4244" s="5">
        <v>3657</v>
      </c>
      <c r="E4244" s="5">
        <v>902</v>
      </c>
      <c r="F4244" s="5">
        <v>6342</v>
      </c>
      <c r="G4244" s="5">
        <v>29</v>
      </c>
      <c r="H4244" s="5">
        <v>1455.2170000000001</v>
      </c>
      <c r="I4244" s="6"/>
    </row>
    <row r="4245" spans="2:9" x14ac:dyDescent="0.15">
      <c r="B4245" s="4">
        <v>125</v>
      </c>
      <c r="C4245" s="5">
        <v>156114</v>
      </c>
      <c r="D4245" s="5">
        <v>4460</v>
      </c>
      <c r="E4245" s="5">
        <v>1382</v>
      </c>
      <c r="F4245" s="5">
        <v>8070</v>
      </c>
      <c r="G4245" s="5">
        <v>35</v>
      </c>
      <c r="H4245" s="5">
        <v>1961.309</v>
      </c>
      <c r="I4245" s="6"/>
    </row>
    <row r="4246" spans="2:9" x14ac:dyDescent="0.15">
      <c r="B4246" s="4">
        <v>126</v>
      </c>
      <c r="C4246" s="5">
        <v>44620</v>
      </c>
      <c r="D4246" s="5">
        <v>2478</v>
      </c>
      <c r="E4246" s="5">
        <v>518</v>
      </c>
      <c r="F4246" s="5">
        <v>4646</v>
      </c>
      <c r="G4246" s="5">
        <v>18</v>
      </c>
      <c r="H4246" s="5">
        <v>1214.4045000000001</v>
      </c>
      <c r="I4246" s="6"/>
    </row>
    <row r="4247" spans="2:9" x14ac:dyDescent="0.15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15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15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15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15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15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15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15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15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15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15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15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15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15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15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15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15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15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15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15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15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15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15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15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15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15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15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15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15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15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15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15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15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15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15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15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15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15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15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15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15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15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15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15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15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15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15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15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15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15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15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15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15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15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15">
      <c r="B4301" s="4">
        <v>181</v>
      </c>
      <c r="I4301" s="6"/>
    </row>
    <row r="4302" spans="1:10" x14ac:dyDescent="0.15">
      <c r="A4302" s="14" t="s">
        <v>10</v>
      </c>
      <c r="B4302" s="3">
        <v>126</v>
      </c>
      <c r="I4302" s="6"/>
    </row>
    <row r="4303" spans="1:10" x14ac:dyDescent="0.15">
      <c r="A4303" t="s">
        <v>67</v>
      </c>
      <c r="B4303" s="15"/>
      <c r="C4303" s="8">
        <f>AVERAGE(C4121:C4301)</f>
        <v>230668.31746031746</v>
      </c>
      <c r="D4303" s="8"/>
      <c r="E4303" s="8"/>
      <c r="F4303" s="8"/>
      <c r="G4303" s="8"/>
      <c r="H4303" s="8"/>
      <c r="I4303" s="9"/>
      <c r="J4303" s="17">
        <f>AVERAGE(D4121:D4301)</f>
        <v>6889.4841269841272</v>
      </c>
    </row>
    <row r="4304" spans="1:10" x14ac:dyDescent="0.15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15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15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15">
      <c r="B4307" s="4"/>
      <c r="C4307" s="16"/>
      <c r="D4307" s="16"/>
      <c r="E4307" s="16"/>
      <c r="F4307" s="16"/>
      <c r="G4307" s="16"/>
      <c r="H4307" s="16"/>
      <c r="I4307" s="18"/>
    </row>
    <row r="4308" spans="1:9" x14ac:dyDescent="0.15">
      <c r="A4308" s="6"/>
      <c r="B4308" s="16">
        <v>1</v>
      </c>
      <c r="C4308" s="16">
        <v>374308</v>
      </c>
      <c r="D4308" s="16">
        <v>11009</v>
      </c>
      <c r="E4308" s="16">
        <v>8162</v>
      </c>
      <c r="F4308" s="16">
        <v>13922</v>
      </c>
      <c r="G4308" s="16">
        <v>34</v>
      </c>
      <c r="H4308" s="16">
        <v>1416.5793000000001</v>
      </c>
      <c r="I4308" s="18"/>
    </row>
    <row r="4309" spans="1:9" x14ac:dyDescent="0.15">
      <c r="A4309" s="6"/>
      <c r="B4309" s="16">
        <v>2</v>
      </c>
      <c r="C4309" s="16">
        <v>311196</v>
      </c>
      <c r="D4309" s="16">
        <v>10373</v>
      </c>
      <c r="E4309" s="16">
        <v>6370</v>
      </c>
      <c r="F4309" s="16">
        <v>13346</v>
      </c>
      <c r="G4309" s="16">
        <v>30</v>
      </c>
      <c r="H4309" s="16">
        <v>1835.3638000000001</v>
      </c>
      <c r="I4309" s="18"/>
    </row>
    <row r="4310" spans="1:9" x14ac:dyDescent="0.15">
      <c r="A4310" s="6"/>
      <c r="B4310" s="16">
        <v>3</v>
      </c>
      <c r="C4310" s="16">
        <v>131770</v>
      </c>
      <c r="D4310" s="16">
        <v>10136</v>
      </c>
      <c r="E4310" s="16">
        <v>8546</v>
      </c>
      <c r="F4310" s="16">
        <v>11682</v>
      </c>
      <c r="G4310" s="16">
        <v>13</v>
      </c>
      <c r="H4310" s="16">
        <v>962.78570000000002</v>
      </c>
      <c r="I4310" s="18"/>
    </row>
    <row r="4311" spans="1:9" x14ac:dyDescent="0.15">
      <c r="A4311" s="6"/>
      <c r="B4311" s="16">
        <v>4</v>
      </c>
      <c r="C4311" s="16">
        <v>143930</v>
      </c>
      <c r="D4311" s="16">
        <v>11071</v>
      </c>
      <c r="E4311" s="16">
        <v>9858</v>
      </c>
      <c r="F4311" s="16">
        <v>12450</v>
      </c>
      <c r="G4311" s="16">
        <v>13</v>
      </c>
      <c r="H4311" s="16">
        <v>657.29474000000005</v>
      </c>
      <c r="I4311" s="18"/>
    </row>
    <row r="4312" spans="1:9" x14ac:dyDescent="0.15">
      <c r="A4312" s="6"/>
      <c r="B4312" s="16">
        <v>5</v>
      </c>
      <c r="C4312" s="16">
        <v>399740</v>
      </c>
      <c r="D4312" s="16">
        <v>13324</v>
      </c>
      <c r="E4312" s="16">
        <v>11490</v>
      </c>
      <c r="F4312" s="16">
        <v>15682</v>
      </c>
      <c r="G4312" s="16">
        <v>30</v>
      </c>
      <c r="H4312" s="16">
        <v>1191.3684000000001</v>
      </c>
      <c r="I4312" s="18"/>
    </row>
    <row r="4313" spans="1:9" x14ac:dyDescent="0.15">
      <c r="A4313" s="6"/>
      <c r="B4313" s="16">
        <v>6</v>
      </c>
      <c r="C4313" s="16">
        <v>346372</v>
      </c>
      <c r="D4313" s="16">
        <v>10187</v>
      </c>
      <c r="E4313" s="16">
        <v>7778</v>
      </c>
      <c r="F4313" s="16">
        <v>13922</v>
      </c>
      <c r="G4313" s="16">
        <v>34</v>
      </c>
      <c r="H4313" s="16">
        <v>1593.6751999999999</v>
      </c>
      <c r="I4313" s="18"/>
    </row>
    <row r="4314" spans="1:9" x14ac:dyDescent="0.15">
      <c r="A4314" s="6"/>
      <c r="B4314" s="16">
        <v>7</v>
      </c>
      <c r="C4314" s="16">
        <v>111060</v>
      </c>
      <c r="D4314" s="16">
        <v>11106</v>
      </c>
      <c r="E4314" s="16">
        <v>9410</v>
      </c>
      <c r="F4314" s="16">
        <v>12130</v>
      </c>
      <c r="G4314" s="16">
        <v>10</v>
      </c>
      <c r="H4314" s="16">
        <v>890.52295000000004</v>
      </c>
      <c r="I4314" s="18"/>
    </row>
    <row r="4315" spans="1:9" x14ac:dyDescent="0.15">
      <c r="A4315" s="6"/>
      <c r="B4315" s="16">
        <v>8</v>
      </c>
      <c r="C4315" s="16">
        <v>128540</v>
      </c>
      <c r="D4315" s="16">
        <v>9181</v>
      </c>
      <c r="E4315" s="16">
        <v>8322</v>
      </c>
      <c r="F4315" s="16">
        <v>10018</v>
      </c>
      <c r="G4315" s="16">
        <v>14</v>
      </c>
      <c r="H4315" s="16">
        <v>580.06885</v>
      </c>
      <c r="I4315" s="18"/>
    </row>
    <row r="4316" spans="1:9" x14ac:dyDescent="0.15">
      <c r="A4316" s="6"/>
      <c r="B4316" s="16">
        <v>9</v>
      </c>
      <c r="C4316" s="16">
        <v>274062</v>
      </c>
      <c r="D4316" s="16">
        <v>11915</v>
      </c>
      <c r="E4316" s="16">
        <v>9794</v>
      </c>
      <c r="F4316" s="16">
        <v>14050</v>
      </c>
      <c r="G4316" s="16">
        <v>23</v>
      </c>
      <c r="H4316" s="16">
        <v>1060.0226</v>
      </c>
      <c r="I4316" s="18"/>
    </row>
    <row r="4317" spans="1:9" x14ac:dyDescent="0.15">
      <c r="A4317" s="6"/>
      <c r="B4317" s="16">
        <v>10</v>
      </c>
      <c r="C4317" s="16">
        <v>225642</v>
      </c>
      <c r="D4317" s="16">
        <v>10744</v>
      </c>
      <c r="E4317" s="16">
        <v>8898</v>
      </c>
      <c r="F4317" s="16">
        <v>12546</v>
      </c>
      <c r="G4317" s="16">
        <v>21</v>
      </c>
      <c r="H4317" s="16">
        <v>1026.7538</v>
      </c>
      <c r="I4317" s="18"/>
    </row>
    <row r="4318" spans="1:9" x14ac:dyDescent="0.15">
      <c r="A4318" s="6"/>
      <c r="B4318" s="16">
        <v>11</v>
      </c>
      <c r="C4318" s="16">
        <v>636166</v>
      </c>
      <c r="D4318" s="16">
        <v>12473</v>
      </c>
      <c r="E4318" s="16">
        <v>7650</v>
      </c>
      <c r="F4318" s="16">
        <v>18050</v>
      </c>
      <c r="G4318" s="16">
        <v>51</v>
      </c>
      <c r="H4318" s="16">
        <v>3085.5432000000001</v>
      </c>
      <c r="I4318" s="18"/>
    </row>
    <row r="4319" spans="1:9" x14ac:dyDescent="0.15">
      <c r="A4319" s="6"/>
      <c r="B4319" s="5">
        <v>12</v>
      </c>
      <c r="C4319" s="16">
        <v>589736</v>
      </c>
      <c r="D4319" s="16">
        <v>11341</v>
      </c>
      <c r="E4319" s="16">
        <v>4386</v>
      </c>
      <c r="F4319" s="16">
        <v>17346</v>
      </c>
      <c r="G4319" s="16">
        <v>52</v>
      </c>
      <c r="H4319" s="16">
        <v>3195.1462000000001</v>
      </c>
      <c r="I4319" s="18"/>
    </row>
    <row r="4320" spans="1:9" x14ac:dyDescent="0.15">
      <c r="B4320" s="4">
        <v>13</v>
      </c>
      <c r="C4320" s="16">
        <v>350106</v>
      </c>
      <c r="D4320" s="16">
        <v>12072</v>
      </c>
      <c r="E4320" s="16">
        <v>8930</v>
      </c>
      <c r="F4320" s="16">
        <v>15394</v>
      </c>
      <c r="G4320" s="16">
        <v>29</v>
      </c>
      <c r="H4320" s="16">
        <v>1393.1261999999999</v>
      </c>
      <c r="I4320" s="18"/>
    </row>
    <row r="4321" spans="2:9" x14ac:dyDescent="0.15">
      <c r="B4321" s="4">
        <v>14</v>
      </c>
      <c r="C4321" s="16">
        <v>91700</v>
      </c>
      <c r="D4321" s="16">
        <v>9170</v>
      </c>
      <c r="E4321" s="16">
        <v>8482</v>
      </c>
      <c r="F4321" s="16">
        <v>9986</v>
      </c>
      <c r="G4321" s="16">
        <v>10</v>
      </c>
      <c r="H4321" s="16">
        <v>553.89689999999996</v>
      </c>
      <c r="I4321" s="18"/>
    </row>
    <row r="4322" spans="2:9" x14ac:dyDescent="0.15">
      <c r="B4322" s="4">
        <v>15</v>
      </c>
      <c r="C4322" s="16">
        <v>460326</v>
      </c>
      <c r="D4322" s="16">
        <v>13152</v>
      </c>
      <c r="E4322" s="16">
        <v>9794</v>
      </c>
      <c r="F4322" s="16">
        <v>16098</v>
      </c>
      <c r="G4322" s="16">
        <v>35</v>
      </c>
      <c r="H4322" s="16">
        <v>1839.6016999999999</v>
      </c>
      <c r="I4322" s="18"/>
    </row>
    <row r="4323" spans="2:9" x14ac:dyDescent="0.15">
      <c r="B4323" s="4">
        <v>16</v>
      </c>
      <c r="C4323" s="16">
        <v>518774</v>
      </c>
      <c r="D4323" s="16">
        <v>12064</v>
      </c>
      <c r="E4323" s="16">
        <v>8802</v>
      </c>
      <c r="F4323" s="16">
        <v>17442</v>
      </c>
      <c r="G4323" s="16">
        <v>43</v>
      </c>
      <c r="H4323" s="16">
        <v>2346.7766000000001</v>
      </c>
      <c r="I4323" s="18"/>
    </row>
    <row r="4324" spans="2:9" x14ac:dyDescent="0.15">
      <c r="B4324" s="4">
        <v>17</v>
      </c>
      <c r="C4324" s="16">
        <v>207914</v>
      </c>
      <c r="D4324" s="16">
        <v>9900</v>
      </c>
      <c r="E4324" s="16">
        <v>7106</v>
      </c>
      <c r="F4324" s="16">
        <v>11842</v>
      </c>
      <c r="G4324" s="16">
        <v>21</v>
      </c>
      <c r="H4324" s="16">
        <v>1021.6141</v>
      </c>
      <c r="I4324" s="18"/>
    </row>
    <row r="4325" spans="2:9" x14ac:dyDescent="0.15">
      <c r="B4325" s="4">
        <v>18</v>
      </c>
      <c r="C4325" s="16">
        <v>361766</v>
      </c>
      <c r="D4325" s="16">
        <v>10336</v>
      </c>
      <c r="E4325" s="16">
        <v>6658</v>
      </c>
      <c r="F4325" s="16">
        <v>13538</v>
      </c>
      <c r="G4325" s="16">
        <v>35</v>
      </c>
      <c r="H4325" s="16">
        <v>1596.3992000000001</v>
      </c>
      <c r="I4325" s="18"/>
    </row>
    <row r="4326" spans="2:9" x14ac:dyDescent="0.15">
      <c r="B4326" s="4">
        <v>19</v>
      </c>
      <c r="C4326" s="16">
        <v>489822</v>
      </c>
      <c r="D4326" s="16">
        <v>10421</v>
      </c>
      <c r="E4326" s="16">
        <v>6946</v>
      </c>
      <c r="F4326" s="16">
        <v>15458</v>
      </c>
      <c r="G4326" s="16">
        <v>47</v>
      </c>
      <c r="H4326" s="16">
        <v>2263.2294999999999</v>
      </c>
      <c r="I4326" s="18"/>
    </row>
    <row r="4327" spans="2:9" x14ac:dyDescent="0.15">
      <c r="B4327" s="4">
        <v>20</v>
      </c>
      <c r="C4327" s="16">
        <v>431844</v>
      </c>
      <c r="D4327" s="16">
        <v>12701</v>
      </c>
      <c r="E4327" s="16">
        <v>9826</v>
      </c>
      <c r="F4327" s="16">
        <v>15682</v>
      </c>
      <c r="G4327" s="16">
        <v>34</v>
      </c>
      <c r="H4327" s="16">
        <v>1625.9351999999999</v>
      </c>
      <c r="I4327" s="18"/>
    </row>
    <row r="4328" spans="2:9" x14ac:dyDescent="0.15">
      <c r="B4328" s="4">
        <v>21</v>
      </c>
      <c r="C4328" s="16">
        <v>434196</v>
      </c>
      <c r="D4328" s="16">
        <v>10338</v>
      </c>
      <c r="E4328" s="16">
        <v>7138</v>
      </c>
      <c r="F4328" s="16">
        <v>13730</v>
      </c>
      <c r="G4328" s="16">
        <v>42</v>
      </c>
      <c r="H4328" s="16">
        <v>1534.4056</v>
      </c>
      <c r="I4328" s="18"/>
    </row>
    <row r="4329" spans="2:9" x14ac:dyDescent="0.15">
      <c r="B4329" s="4">
        <v>22</v>
      </c>
      <c r="C4329" s="16">
        <v>385524</v>
      </c>
      <c r="D4329" s="16">
        <v>9179</v>
      </c>
      <c r="E4329" s="16">
        <v>6018</v>
      </c>
      <c r="F4329" s="16">
        <v>13282</v>
      </c>
      <c r="G4329" s="16">
        <v>42</v>
      </c>
      <c r="H4329" s="16">
        <v>1663.1969999999999</v>
      </c>
      <c r="I4329" s="18"/>
    </row>
    <row r="4330" spans="2:9" x14ac:dyDescent="0.15">
      <c r="B4330" s="4">
        <v>23</v>
      </c>
      <c r="C4330" s="16">
        <v>319104</v>
      </c>
      <c r="D4330" s="16">
        <v>9972</v>
      </c>
      <c r="E4330" s="16">
        <v>8162</v>
      </c>
      <c r="F4330" s="16">
        <v>12610</v>
      </c>
      <c r="G4330" s="16">
        <v>32</v>
      </c>
      <c r="H4330" s="16">
        <v>1130.0544</v>
      </c>
      <c r="I4330" s="18"/>
    </row>
    <row r="4331" spans="2:9" x14ac:dyDescent="0.15">
      <c r="B4331" s="4">
        <v>24</v>
      </c>
      <c r="C4331" s="16">
        <v>336214</v>
      </c>
      <c r="D4331" s="16">
        <v>12452</v>
      </c>
      <c r="E4331" s="16">
        <v>10434</v>
      </c>
      <c r="F4331" s="16">
        <v>14978</v>
      </c>
      <c r="G4331" s="16">
        <v>27</v>
      </c>
      <c r="H4331" s="16">
        <v>1127.3230000000001</v>
      </c>
      <c r="I4331" s="18"/>
    </row>
    <row r="4332" spans="2:9" x14ac:dyDescent="0.15">
      <c r="B4332" s="4">
        <v>25</v>
      </c>
      <c r="C4332" s="16">
        <v>282722</v>
      </c>
      <c r="D4332" s="16">
        <v>8567</v>
      </c>
      <c r="E4332" s="16">
        <v>5154</v>
      </c>
      <c r="F4332" s="16">
        <v>10882</v>
      </c>
      <c r="G4332" s="16">
        <v>33</v>
      </c>
      <c r="H4332" s="16">
        <v>1256.8827000000001</v>
      </c>
      <c r="I4332" s="18"/>
    </row>
    <row r="4333" spans="2:9" x14ac:dyDescent="0.15">
      <c r="B4333" s="4">
        <v>26</v>
      </c>
      <c r="C4333" s="16">
        <v>336256</v>
      </c>
      <c r="D4333" s="16">
        <v>10508</v>
      </c>
      <c r="E4333" s="16">
        <v>7842</v>
      </c>
      <c r="F4333" s="16">
        <v>14274</v>
      </c>
      <c r="G4333" s="16">
        <v>32</v>
      </c>
      <c r="H4333" s="16">
        <v>1601.7213999999999</v>
      </c>
      <c r="I4333" s="18"/>
    </row>
    <row r="4334" spans="2:9" x14ac:dyDescent="0.15">
      <c r="B4334" s="4">
        <v>27</v>
      </c>
      <c r="C4334" s="16">
        <v>316004</v>
      </c>
      <c r="D4334" s="16">
        <v>9294</v>
      </c>
      <c r="E4334" s="16">
        <v>5858</v>
      </c>
      <c r="F4334" s="16">
        <v>14050</v>
      </c>
      <c r="G4334" s="16">
        <v>34</v>
      </c>
      <c r="H4334" s="16">
        <v>2022.8151</v>
      </c>
      <c r="I4334" s="18"/>
    </row>
    <row r="4335" spans="2:9" x14ac:dyDescent="0.15">
      <c r="B4335" s="4">
        <v>28</v>
      </c>
      <c r="C4335" s="16">
        <v>564568</v>
      </c>
      <c r="D4335" s="16">
        <v>12831</v>
      </c>
      <c r="E4335" s="16">
        <v>9538</v>
      </c>
      <c r="F4335" s="16">
        <v>19106</v>
      </c>
      <c r="G4335" s="16">
        <v>44</v>
      </c>
      <c r="H4335" s="16">
        <v>2552.3406</v>
      </c>
      <c r="I4335" s="18"/>
    </row>
    <row r="4336" spans="2:9" x14ac:dyDescent="0.15">
      <c r="B4336" s="4">
        <v>29</v>
      </c>
      <c r="C4336" s="16">
        <v>156284</v>
      </c>
      <c r="D4336" s="16">
        <v>11163</v>
      </c>
      <c r="E4336" s="16">
        <v>10018</v>
      </c>
      <c r="F4336" s="16">
        <v>12450</v>
      </c>
      <c r="G4336" s="16">
        <v>14</v>
      </c>
      <c r="H4336" s="16">
        <v>723.33489999999995</v>
      </c>
      <c r="I4336" s="18"/>
    </row>
    <row r="4337" spans="1:9" x14ac:dyDescent="0.15">
      <c r="B4337" s="4">
        <v>30</v>
      </c>
      <c r="C4337" s="16">
        <v>275048</v>
      </c>
      <c r="D4337" s="16">
        <v>7640</v>
      </c>
      <c r="E4337" s="16">
        <v>5442</v>
      </c>
      <c r="F4337" s="16">
        <v>10146</v>
      </c>
      <c r="G4337" s="16">
        <v>36</v>
      </c>
      <c r="H4337" s="16">
        <v>1329.5509999999999</v>
      </c>
      <c r="I4337" s="18"/>
    </row>
    <row r="4338" spans="1:9" x14ac:dyDescent="0.15">
      <c r="A4338" s="6"/>
      <c r="B4338" s="4">
        <v>31</v>
      </c>
      <c r="C4338" s="16">
        <v>240660</v>
      </c>
      <c r="D4338" s="16">
        <v>9256</v>
      </c>
      <c r="E4338" s="16">
        <v>6274</v>
      </c>
      <c r="F4338" s="16">
        <v>12770</v>
      </c>
      <c r="G4338" s="16">
        <v>26</v>
      </c>
      <c r="H4338" s="16">
        <v>1799.7322999999999</v>
      </c>
      <c r="I4338" s="18"/>
    </row>
    <row r="4339" spans="1:9" x14ac:dyDescent="0.15">
      <c r="A4339" s="11"/>
      <c r="B4339" s="5">
        <v>32</v>
      </c>
      <c r="C4339" s="16">
        <v>402308</v>
      </c>
      <c r="D4339" s="16">
        <v>11832</v>
      </c>
      <c r="E4339" s="16">
        <v>6082</v>
      </c>
      <c r="F4339" s="16">
        <v>18562</v>
      </c>
      <c r="G4339" s="16">
        <v>34</v>
      </c>
      <c r="H4339" s="16">
        <v>3812.0070000000001</v>
      </c>
      <c r="I4339" s="18"/>
    </row>
    <row r="4340" spans="1:9" x14ac:dyDescent="0.15">
      <c r="B4340" s="4">
        <v>33</v>
      </c>
      <c r="C4340" s="16">
        <v>226970</v>
      </c>
      <c r="D4340" s="16">
        <v>7826</v>
      </c>
      <c r="E4340" s="16">
        <v>5090</v>
      </c>
      <c r="F4340" s="16">
        <v>10498</v>
      </c>
      <c r="G4340" s="16">
        <v>29</v>
      </c>
      <c r="H4340" s="16">
        <v>1306.0387000000001</v>
      </c>
      <c r="I4340" s="18"/>
    </row>
    <row r="4341" spans="1:9" x14ac:dyDescent="0.15">
      <c r="B4341" s="4">
        <v>34</v>
      </c>
      <c r="C4341" s="16">
        <v>427336</v>
      </c>
      <c r="D4341" s="16">
        <v>11870</v>
      </c>
      <c r="E4341" s="16">
        <v>9410</v>
      </c>
      <c r="F4341" s="16">
        <v>15682</v>
      </c>
      <c r="G4341" s="16">
        <v>36</v>
      </c>
      <c r="H4341" s="16">
        <v>1386.3643</v>
      </c>
      <c r="I4341" s="18"/>
    </row>
    <row r="4342" spans="1:9" x14ac:dyDescent="0.15">
      <c r="B4342" s="4">
        <v>35</v>
      </c>
      <c r="C4342" s="16">
        <v>202290</v>
      </c>
      <c r="D4342" s="16">
        <v>8091</v>
      </c>
      <c r="E4342" s="16">
        <v>5442</v>
      </c>
      <c r="F4342" s="16">
        <v>10626</v>
      </c>
      <c r="G4342" s="16">
        <v>25</v>
      </c>
      <c r="H4342" s="16">
        <v>1352.1024</v>
      </c>
      <c r="I4342" s="18"/>
    </row>
    <row r="4343" spans="1:9" x14ac:dyDescent="0.15">
      <c r="B4343" s="4">
        <v>36</v>
      </c>
      <c r="C4343" s="16">
        <v>560318</v>
      </c>
      <c r="D4343" s="16">
        <v>11921</v>
      </c>
      <c r="E4343" s="16">
        <v>8386</v>
      </c>
      <c r="F4343" s="16">
        <v>15906</v>
      </c>
      <c r="G4343" s="16">
        <v>47</v>
      </c>
      <c r="H4343" s="16">
        <v>1953.9590000000001</v>
      </c>
      <c r="I4343" s="18"/>
    </row>
    <row r="4344" spans="1:9" x14ac:dyDescent="0.15">
      <c r="B4344" s="4">
        <v>37</v>
      </c>
      <c r="C4344" s="16">
        <v>155718</v>
      </c>
      <c r="D4344" s="16">
        <v>8195</v>
      </c>
      <c r="E4344" s="16">
        <v>5730</v>
      </c>
      <c r="F4344" s="16">
        <v>9922</v>
      </c>
      <c r="G4344" s="16">
        <v>19</v>
      </c>
      <c r="H4344" s="16">
        <v>1046.2840000000001</v>
      </c>
      <c r="I4344" s="18"/>
    </row>
    <row r="4345" spans="1:9" x14ac:dyDescent="0.15">
      <c r="B4345" s="4">
        <v>38</v>
      </c>
      <c r="C4345" s="16">
        <v>332388</v>
      </c>
      <c r="D4345" s="16">
        <v>9776</v>
      </c>
      <c r="E4345" s="16">
        <v>4002</v>
      </c>
      <c r="F4345" s="16">
        <v>13474</v>
      </c>
      <c r="G4345" s="16">
        <v>34</v>
      </c>
      <c r="H4345" s="16">
        <v>2125.4177</v>
      </c>
      <c r="I4345" s="18"/>
    </row>
    <row r="4346" spans="1:9" x14ac:dyDescent="0.15">
      <c r="B4346" s="4">
        <v>39</v>
      </c>
      <c r="C4346" s="16">
        <v>329730</v>
      </c>
      <c r="D4346" s="16">
        <v>9991</v>
      </c>
      <c r="E4346" s="16">
        <v>7266</v>
      </c>
      <c r="F4346" s="16">
        <v>12322</v>
      </c>
      <c r="G4346" s="16">
        <v>33</v>
      </c>
      <c r="H4346" s="16">
        <v>1387.7972</v>
      </c>
      <c r="I4346" s="18"/>
    </row>
    <row r="4347" spans="1:9" x14ac:dyDescent="0.15">
      <c r="B4347" s="4">
        <v>40</v>
      </c>
      <c r="C4347" s="16">
        <v>125922</v>
      </c>
      <c r="D4347" s="16">
        <v>7407</v>
      </c>
      <c r="E4347" s="16">
        <v>5218</v>
      </c>
      <c r="F4347" s="16">
        <v>8674</v>
      </c>
      <c r="G4347" s="16">
        <v>17</v>
      </c>
      <c r="H4347" s="16">
        <v>792.61059999999998</v>
      </c>
      <c r="I4347" s="18"/>
    </row>
    <row r="4348" spans="1:9" x14ac:dyDescent="0.15">
      <c r="B4348" s="4">
        <v>41</v>
      </c>
      <c r="C4348" s="16">
        <v>184236</v>
      </c>
      <c r="D4348" s="16">
        <v>8374</v>
      </c>
      <c r="E4348" s="16">
        <v>6082</v>
      </c>
      <c r="F4348" s="16">
        <v>11618</v>
      </c>
      <c r="G4348" s="16">
        <v>22</v>
      </c>
      <c r="H4348" s="16">
        <v>1273.5664999999999</v>
      </c>
      <c r="I4348" s="18"/>
    </row>
    <row r="4349" spans="1:9" x14ac:dyDescent="0.15">
      <c r="B4349" s="4">
        <v>42</v>
      </c>
      <c r="C4349" s="16">
        <v>280406</v>
      </c>
      <c r="D4349" s="16">
        <v>10385</v>
      </c>
      <c r="E4349" s="16">
        <v>8130</v>
      </c>
      <c r="F4349" s="16">
        <v>12930</v>
      </c>
      <c r="G4349" s="16">
        <v>27</v>
      </c>
      <c r="H4349" s="16">
        <v>1264.3773000000001</v>
      </c>
      <c r="I4349" s="18"/>
    </row>
    <row r="4350" spans="1:9" x14ac:dyDescent="0.15">
      <c r="B4350" s="4">
        <v>43</v>
      </c>
      <c r="C4350" s="16">
        <v>89428</v>
      </c>
      <c r="D4350" s="16">
        <v>8942</v>
      </c>
      <c r="E4350" s="16">
        <v>8450</v>
      </c>
      <c r="F4350" s="16">
        <v>9474</v>
      </c>
      <c r="G4350" s="16">
        <v>10</v>
      </c>
      <c r="H4350" s="16">
        <v>310.69240000000002</v>
      </c>
      <c r="I4350" s="18"/>
    </row>
    <row r="4351" spans="1:9" x14ac:dyDescent="0.15">
      <c r="B4351" s="4">
        <v>44</v>
      </c>
      <c r="C4351" s="16">
        <v>218706</v>
      </c>
      <c r="D4351" s="16">
        <v>8748</v>
      </c>
      <c r="E4351" s="16">
        <v>6178</v>
      </c>
      <c r="F4351" s="16">
        <v>11458</v>
      </c>
      <c r="G4351" s="16">
        <v>25</v>
      </c>
      <c r="H4351" s="16">
        <v>1169.1582000000001</v>
      </c>
      <c r="I4351" s="18"/>
    </row>
    <row r="4352" spans="1:9" x14ac:dyDescent="0.15">
      <c r="B4352" s="4">
        <v>45</v>
      </c>
      <c r="C4352" s="16">
        <v>535418</v>
      </c>
      <c r="D4352" s="16">
        <v>11898</v>
      </c>
      <c r="E4352" s="16">
        <v>8994</v>
      </c>
      <c r="F4352" s="16">
        <v>15970</v>
      </c>
      <c r="G4352" s="16">
        <v>45</v>
      </c>
      <c r="H4352" s="16">
        <v>1891.1549</v>
      </c>
      <c r="I4352" s="18"/>
    </row>
    <row r="4353" spans="2:9" x14ac:dyDescent="0.15">
      <c r="B4353" s="4">
        <v>46</v>
      </c>
      <c r="C4353" s="16">
        <v>537750</v>
      </c>
      <c r="D4353" s="16">
        <v>12505</v>
      </c>
      <c r="E4353" s="16">
        <v>8770</v>
      </c>
      <c r="F4353" s="16">
        <v>18466</v>
      </c>
      <c r="G4353" s="16">
        <v>43</v>
      </c>
      <c r="H4353" s="16">
        <v>2430.5569999999998</v>
      </c>
      <c r="I4353" s="18"/>
    </row>
    <row r="4354" spans="2:9" x14ac:dyDescent="0.15">
      <c r="B4354" s="4">
        <v>47</v>
      </c>
      <c r="C4354" s="16">
        <v>215730</v>
      </c>
      <c r="D4354" s="16">
        <v>8629</v>
      </c>
      <c r="E4354" s="16">
        <v>6850</v>
      </c>
      <c r="F4354" s="16">
        <v>10466</v>
      </c>
      <c r="G4354" s="16">
        <v>25</v>
      </c>
      <c r="H4354" s="16">
        <v>1060.3143</v>
      </c>
      <c r="I4354" s="18"/>
    </row>
    <row r="4355" spans="2:9" x14ac:dyDescent="0.15">
      <c r="B4355" s="4">
        <v>48</v>
      </c>
      <c r="C4355" s="16">
        <v>435978</v>
      </c>
      <c r="D4355" s="16">
        <v>11783</v>
      </c>
      <c r="E4355" s="16">
        <v>8674</v>
      </c>
      <c r="F4355" s="16">
        <v>15394</v>
      </c>
      <c r="G4355" s="16">
        <v>37</v>
      </c>
      <c r="H4355" s="16">
        <v>1737.5947000000001</v>
      </c>
      <c r="I4355" s="18"/>
    </row>
    <row r="4356" spans="2:9" x14ac:dyDescent="0.15">
      <c r="B4356" s="4">
        <v>49</v>
      </c>
      <c r="C4356" s="16">
        <v>671520</v>
      </c>
      <c r="D4356" s="16">
        <v>13990</v>
      </c>
      <c r="E4356" s="16">
        <v>7938</v>
      </c>
      <c r="F4356" s="16">
        <v>22242</v>
      </c>
      <c r="G4356" s="16">
        <v>48</v>
      </c>
      <c r="H4356" s="16">
        <v>3840.5073000000002</v>
      </c>
      <c r="I4356" s="18"/>
    </row>
    <row r="4357" spans="2:9" x14ac:dyDescent="0.15">
      <c r="B4357" s="4">
        <v>50</v>
      </c>
      <c r="C4357" s="16">
        <v>330492</v>
      </c>
      <c r="D4357" s="16">
        <v>11016</v>
      </c>
      <c r="E4357" s="16">
        <v>7586</v>
      </c>
      <c r="F4357" s="16">
        <v>14242</v>
      </c>
      <c r="G4357" s="16">
        <v>30</v>
      </c>
      <c r="H4357" s="16">
        <v>1766.7859000000001</v>
      </c>
      <c r="I4357" s="18"/>
    </row>
    <row r="4358" spans="2:9" x14ac:dyDescent="0.15">
      <c r="B4358" s="4">
        <v>51</v>
      </c>
      <c r="C4358" s="16">
        <v>180648</v>
      </c>
      <c r="D4358" s="16">
        <v>9032</v>
      </c>
      <c r="E4358" s="16">
        <v>7650</v>
      </c>
      <c r="F4358" s="16">
        <v>10882</v>
      </c>
      <c r="G4358" s="16">
        <v>20</v>
      </c>
      <c r="H4358" s="16">
        <v>742.56853999999998</v>
      </c>
      <c r="I4358" s="18"/>
    </row>
    <row r="4359" spans="2:9" x14ac:dyDescent="0.15">
      <c r="B4359" s="4">
        <v>52</v>
      </c>
      <c r="C4359" s="16">
        <v>467624</v>
      </c>
      <c r="D4359" s="16">
        <v>8992</v>
      </c>
      <c r="E4359" s="16">
        <v>6210</v>
      </c>
      <c r="F4359" s="16">
        <v>11490</v>
      </c>
      <c r="G4359" s="16">
        <v>52</v>
      </c>
      <c r="H4359" s="16">
        <v>1294.5365999999999</v>
      </c>
      <c r="I4359" s="18"/>
    </row>
    <row r="4360" spans="2:9" x14ac:dyDescent="0.15">
      <c r="B4360" s="4">
        <v>53</v>
      </c>
      <c r="C4360" s="16">
        <v>295990</v>
      </c>
      <c r="D4360" s="16">
        <v>10962</v>
      </c>
      <c r="E4360" s="16">
        <v>8450</v>
      </c>
      <c r="F4360" s="16">
        <v>13250</v>
      </c>
      <c r="G4360" s="16">
        <v>27</v>
      </c>
      <c r="H4360" s="16">
        <v>1170.0929000000001</v>
      </c>
      <c r="I4360" s="18"/>
    </row>
    <row r="4361" spans="2:9" x14ac:dyDescent="0.15">
      <c r="B4361" s="4">
        <v>54</v>
      </c>
      <c r="C4361" s="16">
        <v>173634</v>
      </c>
      <c r="D4361" s="16">
        <v>10213</v>
      </c>
      <c r="E4361" s="16">
        <v>8706</v>
      </c>
      <c r="F4361" s="16">
        <v>12066</v>
      </c>
      <c r="G4361" s="16">
        <v>17</v>
      </c>
      <c r="H4361" s="16">
        <v>914.93475000000001</v>
      </c>
      <c r="I4361" s="18"/>
    </row>
    <row r="4362" spans="2:9" x14ac:dyDescent="0.15">
      <c r="B4362" s="4">
        <v>55</v>
      </c>
      <c r="C4362" s="16">
        <v>380972</v>
      </c>
      <c r="D4362" s="16">
        <v>10025</v>
      </c>
      <c r="E4362" s="16">
        <v>6402</v>
      </c>
      <c r="F4362" s="16">
        <v>14850</v>
      </c>
      <c r="G4362" s="16">
        <v>38</v>
      </c>
      <c r="H4362" s="16">
        <v>2004.0201</v>
      </c>
      <c r="I4362" s="18"/>
    </row>
    <row r="4363" spans="2:9" x14ac:dyDescent="0.15">
      <c r="B4363" s="4">
        <v>56</v>
      </c>
      <c r="C4363" s="16">
        <v>206448</v>
      </c>
      <c r="D4363" s="16">
        <v>8602</v>
      </c>
      <c r="E4363" s="16">
        <v>5730</v>
      </c>
      <c r="F4363" s="16">
        <v>10754</v>
      </c>
      <c r="G4363" s="16">
        <v>24</v>
      </c>
      <c r="H4363" s="16">
        <v>1185.2308</v>
      </c>
      <c r="I4363" s="18"/>
    </row>
    <row r="4364" spans="2:9" x14ac:dyDescent="0.15">
      <c r="B4364" s="4">
        <v>57</v>
      </c>
      <c r="C4364" s="16">
        <v>632894</v>
      </c>
      <c r="D4364" s="16">
        <v>13465</v>
      </c>
      <c r="E4364" s="16">
        <v>9794</v>
      </c>
      <c r="F4364" s="16">
        <v>18050</v>
      </c>
      <c r="G4364" s="16">
        <v>47</v>
      </c>
      <c r="H4364" s="16">
        <v>1819.4111</v>
      </c>
      <c r="I4364" s="18"/>
    </row>
    <row r="4365" spans="2:9" x14ac:dyDescent="0.15">
      <c r="B4365" s="4">
        <v>58</v>
      </c>
      <c r="C4365" s="16">
        <v>256462</v>
      </c>
      <c r="D4365" s="16">
        <v>11150</v>
      </c>
      <c r="E4365" s="16">
        <v>9666</v>
      </c>
      <c r="F4365" s="16">
        <v>14466</v>
      </c>
      <c r="G4365" s="16">
        <v>23</v>
      </c>
      <c r="H4365" s="16">
        <v>1249.7420999999999</v>
      </c>
      <c r="I4365" s="18"/>
    </row>
    <row r="4366" spans="2:9" x14ac:dyDescent="0.15">
      <c r="B4366" s="4">
        <v>59</v>
      </c>
      <c r="C4366" s="16">
        <v>224058</v>
      </c>
      <c r="D4366" s="16">
        <v>7726</v>
      </c>
      <c r="E4366" s="16">
        <v>5026</v>
      </c>
      <c r="F4366" s="16">
        <v>10146</v>
      </c>
      <c r="G4366" s="16">
        <v>29</v>
      </c>
      <c r="H4366" s="16">
        <v>1296.0540000000001</v>
      </c>
      <c r="I4366" s="18"/>
    </row>
    <row r="4367" spans="2:9" x14ac:dyDescent="0.15">
      <c r="B4367" s="4">
        <v>60</v>
      </c>
      <c r="C4367" s="16">
        <v>258360</v>
      </c>
      <c r="D4367" s="16">
        <v>9227</v>
      </c>
      <c r="E4367" s="16">
        <v>6338</v>
      </c>
      <c r="F4367" s="16">
        <v>10914</v>
      </c>
      <c r="G4367" s="16">
        <v>28</v>
      </c>
      <c r="H4367" s="16">
        <v>1058.8820000000001</v>
      </c>
      <c r="I4367" s="18"/>
    </row>
    <row r="4368" spans="2:9" x14ac:dyDescent="0.15">
      <c r="B4368" s="4">
        <v>61</v>
      </c>
      <c r="C4368" s="16">
        <v>182382</v>
      </c>
      <c r="D4368" s="16">
        <v>7929</v>
      </c>
      <c r="E4368" s="16">
        <v>6210</v>
      </c>
      <c r="F4368" s="16">
        <v>10114</v>
      </c>
      <c r="G4368" s="16">
        <v>23</v>
      </c>
      <c r="H4368" s="16">
        <v>923.93949999999995</v>
      </c>
      <c r="I4368" s="18"/>
    </row>
    <row r="4369" spans="2:9" x14ac:dyDescent="0.15">
      <c r="B4369" s="4">
        <v>62</v>
      </c>
      <c r="C4369" s="16">
        <v>236614</v>
      </c>
      <c r="D4369" s="16">
        <v>12453</v>
      </c>
      <c r="E4369" s="16">
        <v>10786</v>
      </c>
      <c r="F4369" s="16">
        <v>13890</v>
      </c>
      <c r="G4369" s="16">
        <v>19</v>
      </c>
      <c r="H4369" s="16">
        <v>888.98180000000002</v>
      </c>
      <c r="I4369" s="18"/>
    </row>
    <row r="4370" spans="2:9" x14ac:dyDescent="0.15">
      <c r="B4370" s="4">
        <v>63</v>
      </c>
      <c r="C4370" s="16">
        <v>203868</v>
      </c>
      <c r="D4370" s="16">
        <v>14562</v>
      </c>
      <c r="E4370" s="16">
        <v>13090</v>
      </c>
      <c r="F4370" s="16">
        <v>16002</v>
      </c>
      <c r="G4370" s="16">
        <v>14</v>
      </c>
      <c r="H4370" s="16">
        <v>952.42129999999997</v>
      </c>
      <c r="I4370" s="18"/>
    </row>
    <row r="4371" spans="2:9" x14ac:dyDescent="0.15">
      <c r="B4371" s="4">
        <v>64</v>
      </c>
      <c r="C4371" s="16">
        <v>250506</v>
      </c>
      <c r="D4371" s="16">
        <v>11928</v>
      </c>
      <c r="E4371" s="16">
        <v>9858</v>
      </c>
      <c r="F4371" s="16">
        <v>14402</v>
      </c>
      <c r="G4371" s="16">
        <v>21</v>
      </c>
      <c r="H4371" s="16">
        <v>1020.5015</v>
      </c>
      <c r="I4371" s="18"/>
    </row>
    <row r="4372" spans="2:9" x14ac:dyDescent="0.15">
      <c r="B4372" s="4">
        <v>65</v>
      </c>
      <c r="C4372" s="16">
        <v>471526</v>
      </c>
      <c r="D4372" s="16">
        <v>13472</v>
      </c>
      <c r="E4372" s="16">
        <v>11490</v>
      </c>
      <c r="F4372" s="16">
        <v>16546</v>
      </c>
      <c r="G4372" s="16">
        <v>35</v>
      </c>
      <c r="H4372" s="16">
        <v>1537.0181</v>
      </c>
      <c r="I4372" s="18"/>
    </row>
    <row r="4373" spans="2:9" x14ac:dyDescent="0.15">
      <c r="B4373" s="4">
        <v>66</v>
      </c>
      <c r="C4373" s="16">
        <v>146072</v>
      </c>
      <c r="D4373" s="16">
        <v>12172</v>
      </c>
      <c r="E4373" s="16">
        <v>10786</v>
      </c>
      <c r="F4373" s="16">
        <v>13314</v>
      </c>
      <c r="G4373" s="16">
        <v>12</v>
      </c>
      <c r="H4373" s="16">
        <v>735.47313999999994</v>
      </c>
      <c r="I4373" s="18"/>
    </row>
    <row r="4374" spans="2:9" x14ac:dyDescent="0.15">
      <c r="B4374" s="4">
        <v>67</v>
      </c>
      <c r="C4374" s="16">
        <v>248968</v>
      </c>
      <c r="D4374" s="16">
        <v>12448</v>
      </c>
      <c r="E4374" s="16">
        <v>10370</v>
      </c>
      <c r="F4374" s="16">
        <v>14114</v>
      </c>
      <c r="G4374" s="16">
        <v>20</v>
      </c>
      <c r="H4374" s="16">
        <v>1010.7285000000001</v>
      </c>
      <c r="I4374" s="18"/>
    </row>
    <row r="4375" spans="2:9" x14ac:dyDescent="0.15">
      <c r="B4375" s="4">
        <v>68</v>
      </c>
      <c r="C4375" s="16">
        <v>675856</v>
      </c>
      <c r="D4375" s="16">
        <v>16896</v>
      </c>
      <c r="E4375" s="16">
        <v>13602</v>
      </c>
      <c r="F4375" s="16">
        <v>21826</v>
      </c>
      <c r="G4375" s="16">
        <v>40</v>
      </c>
      <c r="H4375" s="16">
        <v>2034.3895</v>
      </c>
      <c r="I4375" s="18"/>
    </row>
    <row r="4376" spans="2:9" x14ac:dyDescent="0.15">
      <c r="B4376" s="4">
        <v>69</v>
      </c>
      <c r="C4376" s="16">
        <v>700480</v>
      </c>
      <c r="D4376" s="16">
        <v>14593</v>
      </c>
      <c r="E4376" s="16">
        <v>10434</v>
      </c>
      <c r="F4376" s="16">
        <v>19234</v>
      </c>
      <c r="G4376" s="16">
        <v>48</v>
      </c>
      <c r="H4376" s="16">
        <v>2095.2055999999998</v>
      </c>
      <c r="I4376" s="18"/>
    </row>
    <row r="4377" spans="2:9" x14ac:dyDescent="0.15">
      <c r="B4377" s="4">
        <v>70</v>
      </c>
      <c r="C4377" s="5">
        <v>375000</v>
      </c>
      <c r="D4377" s="5">
        <v>13392</v>
      </c>
      <c r="E4377" s="5">
        <v>10274</v>
      </c>
      <c r="F4377" s="5">
        <v>16066</v>
      </c>
      <c r="G4377" s="5">
        <v>28</v>
      </c>
      <c r="H4377" s="5">
        <v>1365.4581000000001</v>
      </c>
      <c r="I4377" s="6"/>
    </row>
    <row r="4378" spans="2:9" x14ac:dyDescent="0.15">
      <c r="B4378" s="4">
        <v>71</v>
      </c>
      <c r="C4378" s="5">
        <v>498464</v>
      </c>
      <c r="D4378" s="5">
        <v>15577</v>
      </c>
      <c r="E4378" s="5">
        <v>12706</v>
      </c>
      <c r="F4378" s="5">
        <v>19298</v>
      </c>
      <c r="G4378" s="5">
        <v>32</v>
      </c>
      <c r="H4378" s="5">
        <v>1715.5532000000001</v>
      </c>
      <c r="I4378" s="6"/>
    </row>
    <row r="4379" spans="2:9" x14ac:dyDescent="0.15">
      <c r="B4379" s="4">
        <v>72</v>
      </c>
      <c r="C4379" s="5">
        <v>707842</v>
      </c>
      <c r="D4379" s="5">
        <v>14445</v>
      </c>
      <c r="E4379" s="5">
        <v>9986</v>
      </c>
      <c r="F4379" s="5">
        <v>19042</v>
      </c>
      <c r="G4379" s="5">
        <v>49</v>
      </c>
      <c r="H4379" s="5">
        <v>2323.7833999999998</v>
      </c>
      <c r="I4379" s="6"/>
    </row>
    <row r="4380" spans="2:9" x14ac:dyDescent="0.15">
      <c r="B4380" s="4">
        <v>73</v>
      </c>
      <c r="C4380" s="5">
        <v>588016</v>
      </c>
      <c r="D4380" s="5">
        <v>14700</v>
      </c>
      <c r="E4380" s="5">
        <v>11842</v>
      </c>
      <c r="F4380" s="5">
        <v>18530</v>
      </c>
      <c r="G4380" s="5">
        <v>40</v>
      </c>
      <c r="H4380" s="5">
        <v>1760.0873999999999</v>
      </c>
      <c r="I4380" s="6"/>
    </row>
    <row r="4381" spans="2:9" x14ac:dyDescent="0.15">
      <c r="B4381" s="4">
        <v>74</v>
      </c>
      <c r="C4381" s="5">
        <v>240128</v>
      </c>
      <c r="D4381" s="5">
        <v>15008</v>
      </c>
      <c r="E4381" s="5">
        <v>13346</v>
      </c>
      <c r="F4381" s="5">
        <v>16322</v>
      </c>
      <c r="G4381" s="5">
        <v>16</v>
      </c>
      <c r="H4381" s="5">
        <v>779.77359999999999</v>
      </c>
      <c r="I4381" s="6"/>
    </row>
    <row r="4382" spans="2:9" x14ac:dyDescent="0.15">
      <c r="B4382" s="4">
        <v>75</v>
      </c>
      <c r="C4382" s="5">
        <v>399544</v>
      </c>
      <c r="D4382" s="5">
        <v>14269</v>
      </c>
      <c r="E4382" s="5">
        <v>11458</v>
      </c>
      <c r="F4382" s="5">
        <v>18306</v>
      </c>
      <c r="G4382" s="5">
        <v>28</v>
      </c>
      <c r="H4382" s="5">
        <v>1755.1493</v>
      </c>
      <c r="I4382" s="6"/>
    </row>
    <row r="4383" spans="2:9" x14ac:dyDescent="0.15">
      <c r="B4383" s="4">
        <v>76</v>
      </c>
      <c r="C4383" s="5">
        <v>471690</v>
      </c>
      <c r="D4383" s="5">
        <v>12748</v>
      </c>
      <c r="E4383" s="5">
        <v>9442</v>
      </c>
      <c r="F4383" s="5">
        <v>16994</v>
      </c>
      <c r="G4383" s="5">
        <v>37</v>
      </c>
      <c r="H4383" s="5">
        <v>1936.5952</v>
      </c>
      <c r="I4383" s="6"/>
    </row>
    <row r="4384" spans="2:9" x14ac:dyDescent="0.15">
      <c r="B4384" s="4">
        <v>77</v>
      </c>
      <c r="C4384" s="5">
        <v>785586</v>
      </c>
      <c r="D4384" s="5">
        <v>13782</v>
      </c>
      <c r="E4384" s="5">
        <v>8738</v>
      </c>
      <c r="F4384" s="5">
        <v>17570</v>
      </c>
      <c r="G4384" s="5">
        <v>57</v>
      </c>
      <c r="H4384" s="5">
        <v>1820.5645999999999</v>
      </c>
      <c r="I4384" s="6"/>
    </row>
    <row r="4385" spans="1:9" x14ac:dyDescent="0.15">
      <c r="B4385" s="4">
        <v>78</v>
      </c>
      <c r="C4385" s="5">
        <v>544748</v>
      </c>
      <c r="D4385" s="5">
        <v>14335</v>
      </c>
      <c r="E4385" s="5">
        <v>10338</v>
      </c>
      <c r="F4385" s="5">
        <v>17314</v>
      </c>
      <c r="G4385" s="5">
        <v>38</v>
      </c>
      <c r="H4385" s="5">
        <v>1808.1797999999999</v>
      </c>
      <c r="I4385" s="6"/>
    </row>
    <row r="4386" spans="1:9" x14ac:dyDescent="0.15">
      <c r="A4386" s="13"/>
      <c r="B4386" s="4">
        <v>79</v>
      </c>
      <c r="C4386" s="5">
        <v>325200</v>
      </c>
      <c r="D4386" s="5">
        <v>13550</v>
      </c>
      <c r="E4386" s="5">
        <v>10754</v>
      </c>
      <c r="F4386" s="5">
        <v>15074</v>
      </c>
      <c r="G4386" s="5">
        <v>24</v>
      </c>
      <c r="H4386" s="5">
        <v>1195.6488999999999</v>
      </c>
      <c r="I4386" s="6"/>
    </row>
    <row r="4387" spans="1:9" x14ac:dyDescent="0.15">
      <c r="A4387" s="5"/>
      <c r="B4387" s="4">
        <v>80</v>
      </c>
      <c r="C4387" s="5">
        <v>192188</v>
      </c>
      <c r="D4387" s="10">
        <v>13727</v>
      </c>
      <c r="E4387" s="5">
        <v>12194</v>
      </c>
      <c r="F4387" s="5">
        <v>14850</v>
      </c>
      <c r="G4387" s="5">
        <v>14</v>
      </c>
      <c r="H4387" s="5">
        <v>754.38890000000004</v>
      </c>
      <c r="I4387" s="6"/>
    </row>
    <row r="4388" spans="1:9" x14ac:dyDescent="0.15">
      <c r="A4388" s="5"/>
      <c r="B4388" s="4">
        <v>81</v>
      </c>
      <c r="C4388" s="5">
        <v>214274</v>
      </c>
      <c r="D4388" s="5">
        <v>12604</v>
      </c>
      <c r="E4388" s="5">
        <v>10594</v>
      </c>
      <c r="F4388" s="5">
        <v>14050</v>
      </c>
      <c r="G4388" s="5">
        <v>17</v>
      </c>
      <c r="H4388" s="5">
        <v>998.06119999999999</v>
      </c>
      <c r="I4388" s="6"/>
    </row>
    <row r="4389" spans="1:9" x14ac:dyDescent="0.15">
      <c r="B4389" s="4">
        <v>82</v>
      </c>
      <c r="C4389" s="5">
        <v>215038</v>
      </c>
      <c r="D4389" s="5">
        <v>14335</v>
      </c>
      <c r="E4389" s="5">
        <v>13090</v>
      </c>
      <c r="F4389" s="5">
        <v>15522</v>
      </c>
      <c r="G4389" s="5">
        <v>15</v>
      </c>
      <c r="H4389" s="5">
        <v>761.54160000000002</v>
      </c>
      <c r="I4389" s="6"/>
    </row>
    <row r="4390" spans="1:9" x14ac:dyDescent="0.15">
      <c r="B4390" s="4">
        <v>83</v>
      </c>
      <c r="C4390" s="5">
        <v>448578</v>
      </c>
      <c r="D4390" s="5">
        <v>13593</v>
      </c>
      <c r="E4390" s="5">
        <v>10882</v>
      </c>
      <c r="F4390" s="5">
        <v>16130</v>
      </c>
      <c r="G4390" s="5">
        <v>33</v>
      </c>
      <c r="H4390" s="5">
        <v>1277.8297</v>
      </c>
      <c r="I4390" s="6"/>
    </row>
    <row r="4391" spans="1:9" x14ac:dyDescent="0.15">
      <c r="B4391" s="4">
        <v>84</v>
      </c>
      <c r="C4391" s="5">
        <v>702652</v>
      </c>
      <c r="D4391" s="5">
        <v>15275</v>
      </c>
      <c r="E4391" s="5">
        <v>11042</v>
      </c>
      <c r="F4391" s="5">
        <v>20578</v>
      </c>
      <c r="G4391" s="5">
        <v>46</v>
      </c>
      <c r="H4391" s="5">
        <v>2575.7973999999999</v>
      </c>
      <c r="I4391" s="6"/>
    </row>
    <row r="4392" spans="1:9" x14ac:dyDescent="0.15">
      <c r="B4392" s="4">
        <v>85</v>
      </c>
      <c r="C4392" s="5">
        <v>223396</v>
      </c>
      <c r="D4392" s="5">
        <v>12410</v>
      </c>
      <c r="E4392" s="5">
        <v>10210</v>
      </c>
      <c r="F4392" s="5">
        <v>14114</v>
      </c>
      <c r="G4392" s="5">
        <v>18</v>
      </c>
      <c r="H4392" s="5">
        <v>1071.0127</v>
      </c>
      <c r="I4392" s="6"/>
    </row>
    <row r="4393" spans="1:9" x14ac:dyDescent="0.15">
      <c r="B4393" s="4">
        <v>86</v>
      </c>
      <c r="C4393" s="5">
        <v>244706</v>
      </c>
      <c r="D4393" s="5">
        <v>14394</v>
      </c>
      <c r="E4393" s="5">
        <v>12226</v>
      </c>
      <c r="F4393" s="5">
        <v>16226</v>
      </c>
      <c r="G4393" s="5">
        <v>17</v>
      </c>
      <c r="H4393" s="5">
        <v>952.33820000000003</v>
      </c>
      <c r="I4393" s="6"/>
    </row>
    <row r="4394" spans="1:9" x14ac:dyDescent="0.15">
      <c r="B4394" s="4">
        <v>87</v>
      </c>
      <c r="C4394" s="5">
        <v>518082</v>
      </c>
      <c r="D4394" s="7">
        <v>15699</v>
      </c>
      <c r="E4394" s="5">
        <v>13474</v>
      </c>
      <c r="F4394" s="5">
        <v>18754</v>
      </c>
      <c r="G4394" s="5">
        <v>33</v>
      </c>
      <c r="H4394" s="5">
        <v>1328.3394000000001</v>
      </c>
      <c r="I4394" s="6"/>
    </row>
    <row r="4395" spans="1:9" x14ac:dyDescent="0.15">
      <c r="B4395" s="4">
        <v>88</v>
      </c>
      <c r="C4395" s="5">
        <v>386330</v>
      </c>
      <c r="D4395" s="5">
        <v>13321</v>
      </c>
      <c r="E4395" s="5">
        <v>10690</v>
      </c>
      <c r="F4395" s="5">
        <v>15106</v>
      </c>
      <c r="G4395" s="5">
        <v>29</v>
      </c>
      <c r="H4395" s="5">
        <v>1091.0764999999999</v>
      </c>
      <c r="I4395" s="6"/>
    </row>
    <row r="4396" spans="1:9" x14ac:dyDescent="0.15">
      <c r="B4396" s="4">
        <v>89</v>
      </c>
      <c r="C4396" s="5">
        <v>356696</v>
      </c>
      <c r="D4396" s="5">
        <v>12739</v>
      </c>
      <c r="E4396" s="5">
        <v>10178</v>
      </c>
      <c r="F4396" s="5">
        <v>15938</v>
      </c>
      <c r="G4396" s="5">
        <v>28</v>
      </c>
      <c r="H4396" s="5">
        <v>1387.6913</v>
      </c>
      <c r="I4396" s="6"/>
    </row>
    <row r="4397" spans="1:9" x14ac:dyDescent="0.15">
      <c r="B4397" s="4">
        <v>90</v>
      </c>
      <c r="C4397" s="5">
        <v>250570</v>
      </c>
      <c r="D4397" s="5">
        <v>11931</v>
      </c>
      <c r="E4397" s="5">
        <v>9922</v>
      </c>
      <c r="F4397" s="5">
        <v>14402</v>
      </c>
      <c r="G4397" s="5">
        <v>21</v>
      </c>
      <c r="H4397" s="5">
        <v>1315.5707</v>
      </c>
      <c r="I4397" s="6"/>
    </row>
    <row r="4398" spans="1:9" x14ac:dyDescent="0.15">
      <c r="B4398" s="4">
        <v>91</v>
      </c>
      <c r="C4398" s="5">
        <v>414554</v>
      </c>
      <c r="D4398" s="5">
        <v>14294</v>
      </c>
      <c r="E4398" s="5">
        <v>11202</v>
      </c>
      <c r="F4398" s="5">
        <v>18338</v>
      </c>
      <c r="G4398" s="5">
        <v>29</v>
      </c>
      <c r="H4398" s="5">
        <v>1976.9142999999999</v>
      </c>
      <c r="I4398" s="6"/>
    </row>
    <row r="4399" spans="1:9" x14ac:dyDescent="0.15">
      <c r="B4399" s="4">
        <v>92</v>
      </c>
      <c r="C4399" s="5">
        <v>560946</v>
      </c>
      <c r="D4399" s="5">
        <v>13681</v>
      </c>
      <c r="E4399" s="5">
        <v>10818</v>
      </c>
      <c r="F4399" s="5">
        <v>17730</v>
      </c>
      <c r="G4399" s="5">
        <v>41</v>
      </c>
      <c r="H4399" s="5">
        <v>1706.595</v>
      </c>
      <c r="I4399" s="6"/>
    </row>
    <row r="4400" spans="1:9" x14ac:dyDescent="0.15">
      <c r="B4400" s="4">
        <v>93</v>
      </c>
      <c r="C4400" s="5">
        <v>125334</v>
      </c>
      <c r="D4400" s="5">
        <v>11394</v>
      </c>
      <c r="E4400" s="5">
        <v>9826</v>
      </c>
      <c r="F4400" s="5">
        <v>12866</v>
      </c>
      <c r="G4400" s="5">
        <v>11</v>
      </c>
      <c r="H4400" s="5">
        <v>897.59860000000003</v>
      </c>
      <c r="I4400" s="6"/>
    </row>
    <row r="4401" spans="2:9" x14ac:dyDescent="0.15">
      <c r="B4401" s="4">
        <v>94</v>
      </c>
      <c r="C4401" s="5">
        <v>557996</v>
      </c>
      <c r="D4401" s="5">
        <v>14684</v>
      </c>
      <c r="E4401" s="5">
        <v>11266</v>
      </c>
      <c r="F4401" s="5">
        <v>18850</v>
      </c>
      <c r="G4401" s="5">
        <v>38</v>
      </c>
      <c r="H4401" s="5">
        <v>1848.242</v>
      </c>
      <c r="I4401" s="6"/>
    </row>
    <row r="4402" spans="2:9" x14ac:dyDescent="0.15">
      <c r="B4402" s="4">
        <v>95</v>
      </c>
      <c r="C4402" s="5">
        <v>817914</v>
      </c>
      <c r="D4402" s="5">
        <v>13408</v>
      </c>
      <c r="E4402" s="5">
        <v>9602</v>
      </c>
      <c r="F4402" s="5">
        <v>18242</v>
      </c>
      <c r="G4402" s="5">
        <v>61</v>
      </c>
      <c r="H4402" s="5">
        <v>1979.5333000000001</v>
      </c>
      <c r="I4402" s="6"/>
    </row>
    <row r="4403" spans="2:9" x14ac:dyDescent="0.15">
      <c r="B4403" s="4">
        <v>96</v>
      </c>
      <c r="C4403" s="5">
        <v>288978</v>
      </c>
      <c r="D4403" s="5">
        <v>11559</v>
      </c>
      <c r="E4403" s="5">
        <v>9378</v>
      </c>
      <c r="F4403" s="5">
        <v>14114</v>
      </c>
      <c r="G4403" s="5">
        <v>25</v>
      </c>
      <c r="H4403" s="5">
        <v>1254.9779000000001</v>
      </c>
      <c r="I4403" s="6"/>
    </row>
    <row r="4404" spans="2:9" x14ac:dyDescent="0.15">
      <c r="B4404" s="4">
        <v>97</v>
      </c>
      <c r="C4404" s="5">
        <v>143484</v>
      </c>
      <c r="D4404" s="5">
        <v>10248</v>
      </c>
      <c r="E4404" s="5">
        <v>9506</v>
      </c>
      <c r="F4404" s="5">
        <v>11586</v>
      </c>
      <c r="G4404" s="5">
        <v>14</v>
      </c>
      <c r="H4404" s="5">
        <v>651.24689999999998</v>
      </c>
      <c r="I4404" s="6"/>
    </row>
    <row r="4405" spans="2:9" x14ac:dyDescent="0.15">
      <c r="B4405" s="4">
        <v>98</v>
      </c>
      <c r="C4405" s="5">
        <v>466182</v>
      </c>
      <c r="D4405" s="5">
        <v>13319</v>
      </c>
      <c r="E4405" s="5">
        <v>10786</v>
      </c>
      <c r="F4405" s="5">
        <v>15970</v>
      </c>
      <c r="G4405" s="5">
        <v>35</v>
      </c>
      <c r="H4405" s="5">
        <v>1540.0628999999999</v>
      </c>
      <c r="I4405" s="6"/>
    </row>
    <row r="4406" spans="2:9" x14ac:dyDescent="0.15">
      <c r="B4406" s="4">
        <v>99</v>
      </c>
      <c r="C4406" s="5">
        <v>297262</v>
      </c>
      <c r="D4406" s="5">
        <v>12924</v>
      </c>
      <c r="E4406" s="5">
        <v>10818</v>
      </c>
      <c r="F4406" s="5">
        <v>15586</v>
      </c>
      <c r="G4406" s="5">
        <v>23</v>
      </c>
      <c r="H4406" s="5">
        <v>1134.0277000000001</v>
      </c>
      <c r="I4406" s="6"/>
    </row>
    <row r="4407" spans="2:9" x14ac:dyDescent="0.15">
      <c r="B4407" s="4">
        <v>100</v>
      </c>
      <c r="C4407" s="5">
        <v>170444</v>
      </c>
      <c r="D4407" s="5">
        <v>7747</v>
      </c>
      <c r="E4407" s="5">
        <v>6082</v>
      </c>
      <c r="F4407" s="5">
        <v>9570</v>
      </c>
      <c r="G4407" s="5">
        <v>22</v>
      </c>
      <c r="H4407" s="5">
        <v>997.97784000000001</v>
      </c>
      <c r="I4407" s="6"/>
    </row>
    <row r="4408" spans="2:9" x14ac:dyDescent="0.15">
      <c r="B4408" s="4">
        <v>101</v>
      </c>
      <c r="C4408" s="5">
        <v>555598</v>
      </c>
      <c r="D4408" s="5">
        <v>14246</v>
      </c>
      <c r="E4408" s="5">
        <v>11010</v>
      </c>
      <c r="F4408" s="5">
        <v>18722</v>
      </c>
      <c r="G4408" s="5">
        <v>39</v>
      </c>
      <c r="H4408" s="5">
        <v>1819.9502</v>
      </c>
      <c r="I4408" s="6"/>
    </row>
    <row r="4409" spans="2:9" x14ac:dyDescent="0.15">
      <c r="B4409" s="4">
        <v>102</v>
      </c>
      <c r="C4409" s="5">
        <v>661112</v>
      </c>
      <c r="D4409" s="5">
        <v>15025</v>
      </c>
      <c r="E4409" s="5">
        <v>9666</v>
      </c>
      <c r="F4409" s="5">
        <v>21058</v>
      </c>
      <c r="G4409" s="5">
        <v>44</v>
      </c>
      <c r="H4409" s="5">
        <v>3149.8015</v>
      </c>
      <c r="I4409" s="6"/>
    </row>
    <row r="4410" spans="2:9" x14ac:dyDescent="0.15">
      <c r="B4410" s="4">
        <v>103</v>
      </c>
      <c r="C4410" s="5">
        <v>352088</v>
      </c>
      <c r="D4410" s="5">
        <v>12574</v>
      </c>
      <c r="E4410" s="5">
        <v>11458</v>
      </c>
      <c r="F4410" s="5">
        <v>14626</v>
      </c>
      <c r="G4410" s="5">
        <v>28</v>
      </c>
      <c r="H4410" s="5">
        <v>805.56730000000005</v>
      </c>
      <c r="I4410" s="6"/>
    </row>
    <row r="4411" spans="2:9" x14ac:dyDescent="0.15">
      <c r="B4411" s="4">
        <v>104</v>
      </c>
      <c r="C4411" s="5">
        <v>426362</v>
      </c>
      <c r="D4411" s="5">
        <v>14702</v>
      </c>
      <c r="E4411" s="5">
        <v>12034</v>
      </c>
      <c r="F4411" s="5">
        <v>17954</v>
      </c>
      <c r="G4411" s="5">
        <v>29</v>
      </c>
      <c r="H4411" s="5">
        <v>1436.4761000000001</v>
      </c>
      <c r="I4411" s="6"/>
    </row>
    <row r="4412" spans="2:9" x14ac:dyDescent="0.15">
      <c r="B4412" s="4">
        <v>105</v>
      </c>
      <c r="C4412" s="5">
        <v>502132</v>
      </c>
      <c r="D4412" s="5">
        <v>11955</v>
      </c>
      <c r="E4412" s="5">
        <v>9570</v>
      </c>
      <c r="F4412" s="5">
        <v>16098</v>
      </c>
      <c r="G4412" s="5">
        <v>42</v>
      </c>
      <c r="H4412" s="5">
        <v>1569.9052999999999</v>
      </c>
      <c r="I4412" s="6"/>
    </row>
    <row r="4413" spans="2:9" x14ac:dyDescent="0.15">
      <c r="B4413" s="4">
        <v>106</v>
      </c>
      <c r="C4413" s="5">
        <v>502214</v>
      </c>
      <c r="D4413" s="5">
        <v>14348</v>
      </c>
      <c r="E4413" s="5">
        <v>11746</v>
      </c>
      <c r="F4413" s="5">
        <v>18946</v>
      </c>
      <c r="G4413" s="5">
        <v>35</v>
      </c>
      <c r="H4413" s="5">
        <v>1555.367</v>
      </c>
      <c r="I4413" s="6"/>
    </row>
    <row r="4414" spans="2:9" x14ac:dyDescent="0.15">
      <c r="B4414" s="4">
        <v>107</v>
      </c>
      <c r="C4414" s="5">
        <v>273484</v>
      </c>
      <c r="D4414" s="5">
        <v>12431</v>
      </c>
      <c r="E4414" s="5">
        <v>10434</v>
      </c>
      <c r="F4414" s="5">
        <v>13730</v>
      </c>
      <c r="G4414" s="5">
        <v>22</v>
      </c>
      <c r="H4414" s="5">
        <v>992.74480000000005</v>
      </c>
      <c r="I4414" s="6"/>
    </row>
    <row r="4415" spans="2:9" x14ac:dyDescent="0.15">
      <c r="B4415" s="4">
        <v>108</v>
      </c>
      <c r="C4415" s="5">
        <v>300400</v>
      </c>
      <c r="D4415" s="5">
        <v>12516</v>
      </c>
      <c r="E4415" s="5">
        <v>10402</v>
      </c>
      <c r="F4415" s="5">
        <v>14242</v>
      </c>
      <c r="G4415" s="5">
        <v>24</v>
      </c>
      <c r="H4415" s="5">
        <v>943.7192</v>
      </c>
      <c r="I4415" s="6"/>
    </row>
    <row r="4416" spans="2:9" x14ac:dyDescent="0.15">
      <c r="B4416" s="4">
        <v>109</v>
      </c>
      <c r="C4416" s="5">
        <v>114292</v>
      </c>
      <c r="D4416" s="5">
        <v>11429</v>
      </c>
      <c r="E4416" s="5">
        <v>9986</v>
      </c>
      <c r="F4416" s="5">
        <v>12098</v>
      </c>
      <c r="G4416" s="5">
        <v>10</v>
      </c>
      <c r="H4416" s="5">
        <v>670.29629999999997</v>
      </c>
      <c r="I4416" s="6"/>
    </row>
    <row r="4417" spans="1:9" x14ac:dyDescent="0.15">
      <c r="B4417" s="4">
        <v>110</v>
      </c>
      <c r="C4417" s="5">
        <v>619280</v>
      </c>
      <c r="D4417" s="5">
        <v>15482</v>
      </c>
      <c r="E4417" s="5">
        <v>11426</v>
      </c>
      <c r="F4417" s="5">
        <v>19266</v>
      </c>
      <c r="G4417" s="5">
        <v>40</v>
      </c>
      <c r="H4417" s="5">
        <v>2050.5337</v>
      </c>
      <c r="I4417" s="6"/>
    </row>
    <row r="4418" spans="1:9" x14ac:dyDescent="0.15">
      <c r="B4418" s="4">
        <v>111</v>
      </c>
      <c r="C4418" s="5">
        <v>158826</v>
      </c>
      <c r="D4418" s="5">
        <v>7563</v>
      </c>
      <c r="E4418" s="5">
        <v>5954</v>
      </c>
      <c r="F4418" s="5">
        <v>8738</v>
      </c>
      <c r="G4418" s="5">
        <v>21</v>
      </c>
      <c r="H4418" s="5">
        <v>857.34580000000005</v>
      </c>
      <c r="I4418" s="6"/>
    </row>
    <row r="4419" spans="1:9" x14ac:dyDescent="0.15">
      <c r="B4419" s="4">
        <v>112</v>
      </c>
      <c r="C4419" s="5">
        <v>203198</v>
      </c>
      <c r="D4419" s="5">
        <v>13546</v>
      </c>
      <c r="E4419" s="5">
        <v>11330</v>
      </c>
      <c r="F4419" s="5">
        <v>14786</v>
      </c>
      <c r="G4419" s="5">
        <v>15</v>
      </c>
      <c r="H4419" s="5">
        <v>931.02710000000002</v>
      </c>
      <c r="I4419" s="6"/>
    </row>
    <row r="4420" spans="1:9" x14ac:dyDescent="0.15">
      <c r="B4420" s="4">
        <v>113</v>
      </c>
      <c r="C4420" s="5">
        <v>199410</v>
      </c>
      <c r="D4420" s="5">
        <v>7976</v>
      </c>
      <c r="E4420" s="5">
        <v>5250</v>
      </c>
      <c r="F4420" s="5">
        <v>10882</v>
      </c>
      <c r="G4420" s="5">
        <v>25</v>
      </c>
      <c r="H4420" s="5">
        <v>1321.2357999999999</v>
      </c>
      <c r="I4420" s="6"/>
    </row>
    <row r="4421" spans="1:9" x14ac:dyDescent="0.15">
      <c r="B4421" s="4">
        <v>114</v>
      </c>
      <c r="C4421" s="5">
        <v>175582</v>
      </c>
      <c r="D4421" s="5">
        <v>11705</v>
      </c>
      <c r="E4421" s="5">
        <v>10658</v>
      </c>
      <c r="F4421" s="5">
        <v>12802</v>
      </c>
      <c r="G4421" s="5">
        <v>15</v>
      </c>
      <c r="H4421" s="5">
        <v>643.92719999999997</v>
      </c>
      <c r="I4421" s="6"/>
    </row>
    <row r="4422" spans="1:9" x14ac:dyDescent="0.15">
      <c r="A4422" s="6"/>
      <c r="B4422" s="4">
        <v>115</v>
      </c>
      <c r="C4422" s="5">
        <v>429080</v>
      </c>
      <c r="D4422" s="5">
        <v>9751</v>
      </c>
      <c r="E4422" s="5">
        <v>6946</v>
      </c>
      <c r="F4422" s="5">
        <v>14146</v>
      </c>
      <c r="G4422" s="5">
        <v>44</v>
      </c>
      <c r="H4422" s="5">
        <v>1811.3607999999999</v>
      </c>
      <c r="I4422" s="6"/>
    </row>
    <row r="4423" spans="1:9" x14ac:dyDescent="0.15">
      <c r="A4423" s="11"/>
      <c r="B4423" s="4">
        <v>116</v>
      </c>
      <c r="C4423" s="5">
        <v>180932</v>
      </c>
      <c r="D4423" s="5">
        <v>10051</v>
      </c>
      <c r="E4423" s="5">
        <v>8866</v>
      </c>
      <c r="F4423" s="5">
        <v>11458</v>
      </c>
      <c r="G4423" s="5">
        <v>18</v>
      </c>
      <c r="H4423" s="5">
        <v>799.99829999999997</v>
      </c>
      <c r="I4423" s="6"/>
    </row>
    <row r="4424" spans="1:9" x14ac:dyDescent="0.15">
      <c r="B4424" s="4">
        <v>117</v>
      </c>
      <c r="C4424" s="5">
        <v>469260</v>
      </c>
      <c r="D4424" s="5">
        <v>12348</v>
      </c>
      <c r="E4424" s="5">
        <v>9922</v>
      </c>
      <c r="F4424" s="5">
        <v>15266</v>
      </c>
      <c r="G4424" s="5">
        <v>38</v>
      </c>
      <c r="H4424" s="5">
        <v>1433.0072</v>
      </c>
      <c r="I4424" s="6"/>
    </row>
    <row r="4425" spans="1:9" x14ac:dyDescent="0.15">
      <c r="B4425" s="4">
        <v>118</v>
      </c>
      <c r="C4425" s="5">
        <v>215338</v>
      </c>
      <c r="D4425" s="5">
        <v>10254</v>
      </c>
      <c r="E4425" s="5">
        <v>8866</v>
      </c>
      <c r="F4425" s="5">
        <v>12642</v>
      </c>
      <c r="G4425" s="5">
        <v>21</v>
      </c>
      <c r="H4425" s="5">
        <v>994.65329999999994</v>
      </c>
      <c r="I4425" s="6"/>
    </row>
    <row r="4426" spans="1:9" x14ac:dyDescent="0.15">
      <c r="B4426" s="4">
        <v>119</v>
      </c>
      <c r="C4426" s="5">
        <v>193192</v>
      </c>
      <c r="D4426" s="5">
        <v>9659</v>
      </c>
      <c r="E4426" s="5">
        <v>7970</v>
      </c>
      <c r="F4426" s="5">
        <v>10978</v>
      </c>
      <c r="G4426" s="5">
        <v>20</v>
      </c>
      <c r="H4426" s="5">
        <v>815.15607</v>
      </c>
      <c r="I4426" s="6"/>
    </row>
    <row r="4427" spans="1:9" x14ac:dyDescent="0.15">
      <c r="B4427" s="4">
        <v>120</v>
      </c>
      <c r="C4427" s="5">
        <v>332662</v>
      </c>
      <c r="D4427" s="5">
        <v>12320</v>
      </c>
      <c r="E4427" s="5">
        <v>9922</v>
      </c>
      <c r="F4427" s="5">
        <v>15170</v>
      </c>
      <c r="G4427" s="5">
        <v>27</v>
      </c>
      <c r="H4427" s="5">
        <v>1464.61</v>
      </c>
      <c r="I4427" s="6"/>
    </row>
    <row r="4428" spans="1:9" x14ac:dyDescent="0.15">
      <c r="B4428" s="4">
        <v>121</v>
      </c>
      <c r="C4428" s="5">
        <v>386946</v>
      </c>
      <c r="D4428" s="5">
        <v>11725</v>
      </c>
      <c r="E4428" s="5">
        <v>9250</v>
      </c>
      <c r="F4428" s="5">
        <v>14722</v>
      </c>
      <c r="G4428" s="5">
        <v>33</v>
      </c>
      <c r="H4428" s="5">
        <v>1522.3732</v>
      </c>
      <c r="I4428" s="6"/>
    </row>
    <row r="4429" spans="1:9" x14ac:dyDescent="0.15">
      <c r="B4429" s="4">
        <v>122</v>
      </c>
      <c r="C4429" s="5">
        <v>346016</v>
      </c>
      <c r="D4429" s="5">
        <v>10813</v>
      </c>
      <c r="E4429" s="5">
        <v>7170</v>
      </c>
      <c r="F4429" s="5">
        <v>13186</v>
      </c>
      <c r="G4429" s="5">
        <v>32</v>
      </c>
      <c r="H4429" s="5">
        <v>1303.9843000000001</v>
      </c>
      <c r="I4429" s="6"/>
    </row>
    <row r="4430" spans="1:9" x14ac:dyDescent="0.15">
      <c r="B4430" s="4">
        <v>123</v>
      </c>
      <c r="C4430" s="5">
        <v>168834</v>
      </c>
      <c r="D4430" s="5">
        <v>9931</v>
      </c>
      <c r="E4430" s="5">
        <v>8418</v>
      </c>
      <c r="F4430" s="5">
        <v>11522</v>
      </c>
      <c r="G4430" s="5">
        <v>17</v>
      </c>
      <c r="H4430" s="5">
        <v>911.91340000000002</v>
      </c>
      <c r="I4430" s="6"/>
    </row>
    <row r="4431" spans="1:9" x14ac:dyDescent="0.15">
      <c r="B4431" s="4">
        <v>124</v>
      </c>
      <c r="C4431" s="5">
        <v>112538</v>
      </c>
      <c r="D4431" s="5">
        <v>8656</v>
      </c>
      <c r="E4431" s="5">
        <v>7586</v>
      </c>
      <c r="F4431" s="5">
        <v>9794</v>
      </c>
      <c r="G4431" s="5">
        <v>13</v>
      </c>
      <c r="H4431" s="5">
        <v>614.23040000000003</v>
      </c>
      <c r="I4431" s="6"/>
    </row>
    <row r="4432" spans="1:9" x14ac:dyDescent="0.15">
      <c r="B4432" s="4">
        <v>125</v>
      </c>
      <c r="C4432" s="5">
        <v>315024</v>
      </c>
      <c r="D4432" s="5">
        <v>7875</v>
      </c>
      <c r="E4432" s="5">
        <v>6338</v>
      </c>
      <c r="F4432" s="5">
        <v>10978</v>
      </c>
      <c r="G4432" s="5">
        <v>40</v>
      </c>
      <c r="H4432" s="5">
        <v>1149.4889000000001</v>
      </c>
      <c r="I4432" s="6"/>
    </row>
    <row r="4433" spans="2:9" x14ac:dyDescent="0.15">
      <c r="B4433" s="4">
        <v>126</v>
      </c>
      <c r="C4433" s="5">
        <v>175606</v>
      </c>
      <c r="D4433" s="5">
        <v>6503</v>
      </c>
      <c r="E4433" s="5">
        <v>4738</v>
      </c>
      <c r="F4433" s="5">
        <v>9026</v>
      </c>
      <c r="G4433" s="5">
        <v>27</v>
      </c>
      <c r="H4433" s="5">
        <v>998.21559999999999</v>
      </c>
      <c r="I4433" s="6"/>
    </row>
    <row r="4434" spans="2:9" x14ac:dyDescent="0.15">
      <c r="B4434" s="4">
        <v>127</v>
      </c>
      <c r="C4434" s="5">
        <v>405424</v>
      </c>
      <c r="D4434" s="5">
        <v>10135</v>
      </c>
      <c r="E4434" s="5">
        <v>6850</v>
      </c>
      <c r="F4434" s="5">
        <v>14178</v>
      </c>
      <c r="G4434" s="5">
        <v>40</v>
      </c>
      <c r="H4434" s="5">
        <v>1980.2963999999999</v>
      </c>
      <c r="I4434" s="6"/>
    </row>
    <row r="4435" spans="2:9" x14ac:dyDescent="0.15">
      <c r="B4435" s="4">
        <v>128</v>
      </c>
      <c r="C4435" s="5">
        <v>448222</v>
      </c>
      <c r="D4435" s="5">
        <v>9536</v>
      </c>
      <c r="E4435" s="5">
        <v>7106</v>
      </c>
      <c r="F4435" s="5">
        <v>11170</v>
      </c>
      <c r="G4435" s="5">
        <v>47</v>
      </c>
      <c r="H4435" s="5">
        <v>939.82195999999999</v>
      </c>
      <c r="I4435" s="6"/>
    </row>
    <row r="4436" spans="2:9" x14ac:dyDescent="0.15">
      <c r="B4436" s="4">
        <v>129</v>
      </c>
      <c r="C4436" s="5">
        <v>152838</v>
      </c>
      <c r="D4436" s="5">
        <v>8044</v>
      </c>
      <c r="E4436" s="5">
        <v>6914</v>
      </c>
      <c r="F4436" s="5">
        <v>10050</v>
      </c>
      <c r="G4436" s="5">
        <v>19</v>
      </c>
      <c r="H4436" s="5">
        <v>770.14904999999999</v>
      </c>
      <c r="I4436" s="6"/>
    </row>
    <row r="4437" spans="2:9" x14ac:dyDescent="0.15">
      <c r="B4437" s="4">
        <v>130</v>
      </c>
      <c r="C4437" s="5">
        <v>259540</v>
      </c>
      <c r="D4437" s="5">
        <v>9982</v>
      </c>
      <c r="E4437" s="5">
        <v>8162</v>
      </c>
      <c r="F4437" s="5">
        <v>12898</v>
      </c>
      <c r="G4437" s="5">
        <v>26</v>
      </c>
      <c r="H4437" s="5">
        <v>1303.6952000000001</v>
      </c>
      <c r="I4437" s="6"/>
    </row>
    <row r="4438" spans="2:9" x14ac:dyDescent="0.15">
      <c r="B4438" s="4">
        <v>131</v>
      </c>
      <c r="C4438" s="5">
        <v>269364</v>
      </c>
      <c r="D4438" s="5">
        <v>10360</v>
      </c>
      <c r="E4438" s="5">
        <v>8514</v>
      </c>
      <c r="F4438" s="5">
        <v>12802</v>
      </c>
      <c r="G4438" s="5">
        <v>26</v>
      </c>
      <c r="H4438" s="5">
        <v>1207.1346000000001</v>
      </c>
      <c r="I4438" s="6"/>
    </row>
    <row r="4439" spans="2:9" x14ac:dyDescent="0.15">
      <c r="B4439" s="4">
        <v>132</v>
      </c>
      <c r="C4439" s="5">
        <v>184620</v>
      </c>
      <c r="D4439" s="5">
        <v>8391</v>
      </c>
      <c r="E4439" s="5">
        <v>5922</v>
      </c>
      <c r="F4439" s="5">
        <v>10306</v>
      </c>
      <c r="G4439" s="5">
        <v>22</v>
      </c>
      <c r="H4439" s="5">
        <v>1303.1296</v>
      </c>
      <c r="I4439" s="6"/>
    </row>
    <row r="4440" spans="2:9" x14ac:dyDescent="0.15">
      <c r="B4440" s="4">
        <v>133</v>
      </c>
      <c r="C4440" s="5">
        <v>209176</v>
      </c>
      <c r="D4440" s="5">
        <v>7470</v>
      </c>
      <c r="E4440" s="5">
        <v>4834</v>
      </c>
      <c r="F4440" s="5">
        <v>9602</v>
      </c>
      <c r="G4440" s="5">
        <v>28</v>
      </c>
      <c r="H4440" s="5">
        <v>1409.2746999999999</v>
      </c>
      <c r="I4440" s="6"/>
    </row>
    <row r="4441" spans="2:9" x14ac:dyDescent="0.15">
      <c r="B4441" s="4">
        <v>134</v>
      </c>
      <c r="C4441" s="5">
        <v>358612</v>
      </c>
      <c r="D4441" s="5">
        <v>8538</v>
      </c>
      <c r="E4441" s="5">
        <v>2978</v>
      </c>
      <c r="F4441" s="5">
        <v>13922</v>
      </c>
      <c r="G4441" s="5">
        <v>42</v>
      </c>
      <c r="H4441" s="5">
        <v>2945.5250999999998</v>
      </c>
      <c r="I4441" s="6"/>
    </row>
    <row r="4442" spans="2:9" x14ac:dyDescent="0.15">
      <c r="B4442" s="4">
        <v>135</v>
      </c>
      <c r="C4442" s="5">
        <v>114540</v>
      </c>
      <c r="D4442" s="5">
        <v>5206</v>
      </c>
      <c r="E4442" s="5">
        <v>3906</v>
      </c>
      <c r="F4442" s="5">
        <v>6754</v>
      </c>
      <c r="G4442" s="5">
        <v>22</v>
      </c>
      <c r="H4442" s="5">
        <v>810.96014000000002</v>
      </c>
      <c r="I4442" s="6"/>
    </row>
    <row r="4443" spans="2:9" x14ac:dyDescent="0.15">
      <c r="B4443" s="4">
        <v>136</v>
      </c>
      <c r="C4443" s="5">
        <v>180800</v>
      </c>
      <c r="D4443" s="5">
        <v>5650</v>
      </c>
      <c r="E4443" s="5">
        <v>3010</v>
      </c>
      <c r="F4443" s="5">
        <v>8578</v>
      </c>
      <c r="G4443" s="5">
        <v>32</v>
      </c>
      <c r="H4443" s="5">
        <v>1343.9016999999999</v>
      </c>
      <c r="I4443" s="6"/>
    </row>
    <row r="4444" spans="2:9" x14ac:dyDescent="0.15">
      <c r="B4444" s="4">
        <v>137</v>
      </c>
      <c r="C4444" s="5">
        <v>243258</v>
      </c>
      <c r="D4444" s="5">
        <v>8388</v>
      </c>
      <c r="E4444" s="5">
        <v>3010</v>
      </c>
      <c r="F4444" s="5">
        <v>13826</v>
      </c>
      <c r="G4444" s="5">
        <v>29</v>
      </c>
      <c r="H4444" s="5">
        <v>3088.2177999999999</v>
      </c>
      <c r="I4444" s="6"/>
    </row>
    <row r="4445" spans="2:9" x14ac:dyDescent="0.15">
      <c r="B4445" s="4">
        <v>138</v>
      </c>
      <c r="C4445" s="5">
        <v>143468</v>
      </c>
      <c r="D4445" s="5">
        <v>6521</v>
      </c>
      <c r="E4445" s="5">
        <v>4098</v>
      </c>
      <c r="F4445" s="5">
        <v>9058</v>
      </c>
      <c r="G4445" s="5">
        <v>22</v>
      </c>
      <c r="H4445" s="5">
        <v>1619.6936000000001</v>
      </c>
      <c r="I4445" s="6"/>
    </row>
    <row r="4446" spans="2:9" x14ac:dyDescent="0.15">
      <c r="B4446" s="4">
        <v>139</v>
      </c>
      <c r="C4446" s="5">
        <v>110290</v>
      </c>
      <c r="D4446" s="5">
        <v>4411</v>
      </c>
      <c r="E4446" s="5">
        <v>1954</v>
      </c>
      <c r="F4446" s="5">
        <v>6946</v>
      </c>
      <c r="G4446" s="5">
        <v>25</v>
      </c>
      <c r="H4446" s="5">
        <v>1299.9446</v>
      </c>
      <c r="I4446" s="6"/>
    </row>
    <row r="4447" spans="2:9" x14ac:dyDescent="0.15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15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15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15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15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15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15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15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15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15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15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15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15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15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15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15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15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15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15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15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15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15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15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15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15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15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15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15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15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15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15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15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15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15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15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15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15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15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15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15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15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15">
      <c r="B4488" s="4">
        <v>181</v>
      </c>
      <c r="I4488" s="6"/>
    </row>
    <row r="4489" spans="1:10" x14ac:dyDescent="0.15">
      <c r="A4489" s="14" t="s">
        <v>10</v>
      </c>
      <c r="B4489" s="3">
        <v>139</v>
      </c>
      <c r="I4489" s="6"/>
    </row>
    <row r="4490" spans="1:10" x14ac:dyDescent="0.15">
      <c r="A4490" t="s">
        <v>67</v>
      </c>
      <c r="B4490" s="15"/>
      <c r="C4490" s="8">
        <f>AVERAGE(C4308:C4488)</f>
        <v>335746.33093525178</v>
      </c>
      <c r="D4490" s="8"/>
      <c r="E4490" s="8"/>
      <c r="F4490" s="8"/>
      <c r="G4490" s="8"/>
      <c r="H4490" s="8"/>
      <c r="I4490" s="9"/>
      <c r="J4490" s="17">
        <f>AVERAGE(D4308:D4488)</f>
        <v>11194.316546762589</v>
      </c>
    </row>
    <row r="4491" spans="1:10" x14ac:dyDescent="0.15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15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15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15">
      <c r="B4494" s="4"/>
      <c r="C4494" s="16"/>
      <c r="D4494" s="16"/>
      <c r="E4494" s="16"/>
      <c r="F4494" s="16"/>
      <c r="G4494" s="16"/>
      <c r="H4494" s="16"/>
      <c r="I4494" s="18"/>
    </row>
    <row r="4495" spans="1:10" x14ac:dyDescent="0.15">
      <c r="A4495" s="6"/>
      <c r="B4495" s="16">
        <v>1</v>
      </c>
      <c r="C4495" s="16">
        <v>63662</v>
      </c>
      <c r="D4495" s="16">
        <v>2195</v>
      </c>
      <c r="E4495" s="16">
        <v>102</v>
      </c>
      <c r="F4495" s="16">
        <v>5030</v>
      </c>
      <c r="G4495" s="16">
        <v>29</v>
      </c>
      <c r="H4495" s="16">
        <v>1528.0630000000001</v>
      </c>
      <c r="I4495" s="18"/>
    </row>
    <row r="4496" spans="1:10" x14ac:dyDescent="0.15">
      <c r="A4496" s="6"/>
      <c r="B4496" s="16">
        <v>2</v>
      </c>
      <c r="C4496" s="16">
        <v>148478</v>
      </c>
      <c r="D4496" s="16">
        <v>2801</v>
      </c>
      <c r="E4496" s="16">
        <v>294</v>
      </c>
      <c r="F4496" s="16">
        <v>7142</v>
      </c>
      <c r="G4496" s="16">
        <v>53</v>
      </c>
      <c r="H4496" s="16">
        <v>1967.0255999999999</v>
      </c>
      <c r="I4496" s="18"/>
    </row>
    <row r="4497" spans="1:9" x14ac:dyDescent="0.15">
      <c r="A4497" s="6"/>
      <c r="B4497" s="16">
        <v>3</v>
      </c>
      <c r="C4497" s="16">
        <v>146940</v>
      </c>
      <c r="D4497" s="16">
        <v>3498</v>
      </c>
      <c r="E4497" s="16">
        <v>614</v>
      </c>
      <c r="F4497" s="16">
        <v>8070</v>
      </c>
      <c r="G4497" s="16">
        <v>42</v>
      </c>
      <c r="H4497" s="16">
        <v>2207.8764999999999</v>
      </c>
      <c r="I4497" s="18"/>
    </row>
    <row r="4498" spans="1:9" x14ac:dyDescent="0.15">
      <c r="A4498" s="6"/>
      <c r="B4498" s="16">
        <v>4</v>
      </c>
      <c r="C4498" s="16">
        <v>96388</v>
      </c>
      <c r="D4498" s="16">
        <v>4381</v>
      </c>
      <c r="E4498" s="16">
        <v>2662</v>
      </c>
      <c r="F4498" s="16">
        <v>6278</v>
      </c>
      <c r="G4498" s="16">
        <v>22</v>
      </c>
      <c r="H4498" s="16">
        <v>997.91449999999998</v>
      </c>
      <c r="I4498" s="18"/>
    </row>
    <row r="4499" spans="1:9" x14ac:dyDescent="0.15">
      <c r="A4499" s="6"/>
      <c r="B4499" s="16">
        <v>5</v>
      </c>
      <c r="C4499" s="16">
        <v>41798</v>
      </c>
      <c r="D4499" s="16">
        <v>2458</v>
      </c>
      <c r="E4499" s="16">
        <v>934</v>
      </c>
      <c r="F4499" s="16">
        <v>3814</v>
      </c>
      <c r="G4499" s="16">
        <v>17</v>
      </c>
      <c r="H4499" s="16">
        <v>905.02210000000002</v>
      </c>
      <c r="I4499" s="18"/>
    </row>
    <row r="4500" spans="1:9" x14ac:dyDescent="0.15">
      <c r="A4500" s="6"/>
      <c r="B4500" s="16">
        <v>6</v>
      </c>
      <c r="C4500" s="16">
        <v>14740</v>
      </c>
      <c r="D4500" s="16">
        <v>1052</v>
      </c>
      <c r="E4500" s="16">
        <v>294</v>
      </c>
      <c r="F4500" s="16">
        <v>2438</v>
      </c>
      <c r="G4500" s="16">
        <v>14</v>
      </c>
      <c r="H4500" s="16">
        <v>598.06410000000005</v>
      </c>
      <c r="I4500" s="18"/>
    </row>
    <row r="4501" spans="1:9" x14ac:dyDescent="0.15">
      <c r="A4501" s="6"/>
      <c r="B4501" s="16">
        <v>7</v>
      </c>
      <c r="C4501" s="16">
        <v>49192</v>
      </c>
      <c r="D4501" s="16">
        <v>4099</v>
      </c>
      <c r="E4501" s="16">
        <v>3334</v>
      </c>
      <c r="F4501" s="16">
        <v>4838</v>
      </c>
      <c r="G4501" s="16">
        <v>12</v>
      </c>
      <c r="H4501" s="16">
        <v>471.18380000000002</v>
      </c>
      <c r="I4501" s="18"/>
    </row>
    <row r="4502" spans="1:9" x14ac:dyDescent="0.15">
      <c r="A4502" s="6"/>
      <c r="B4502" s="16">
        <v>8</v>
      </c>
      <c r="C4502" s="16">
        <v>124990</v>
      </c>
      <c r="D4502" s="16">
        <v>3378</v>
      </c>
      <c r="E4502" s="16">
        <v>806</v>
      </c>
      <c r="F4502" s="16">
        <v>7174</v>
      </c>
      <c r="G4502" s="16">
        <v>37</v>
      </c>
      <c r="H4502" s="16">
        <v>1763.9929999999999</v>
      </c>
      <c r="I4502" s="18"/>
    </row>
    <row r="4503" spans="1:9" x14ac:dyDescent="0.15">
      <c r="A4503" s="6"/>
      <c r="B4503" s="16">
        <v>9</v>
      </c>
      <c r="C4503" s="16">
        <v>101632</v>
      </c>
      <c r="D4503" s="16">
        <v>3176</v>
      </c>
      <c r="E4503" s="16">
        <v>1254</v>
      </c>
      <c r="F4503" s="16">
        <v>5510</v>
      </c>
      <c r="G4503" s="16">
        <v>32</v>
      </c>
      <c r="H4503" s="16">
        <v>1084.7141999999999</v>
      </c>
      <c r="I4503" s="18"/>
    </row>
    <row r="4504" spans="1:9" x14ac:dyDescent="0.15">
      <c r="A4504" s="6"/>
      <c r="B4504" s="16">
        <v>10</v>
      </c>
      <c r="C4504" s="16">
        <v>55202</v>
      </c>
      <c r="D4504" s="16">
        <v>5018</v>
      </c>
      <c r="E4504" s="16">
        <v>2950</v>
      </c>
      <c r="F4504" s="16">
        <v>5862</v>
      </c>
      <c r="G4504" s="16">
        <v>11</v>
      </c>
      <c r="H4504" s="16">
        <v>772.29114000000004</v>
      </c>
      <c r="I4504" s="18"/>
    </row>
    <row r="4505" spans="1:9" x14ac:dyDescent="0.15">
      <c r="A4505" s="6"/>
      <c r="B4505" s="16">
        <v>11</v>
      </c>
      <c r="C4505" s="16">
        <v>96574</v>
      </c>
      <c r="D4505" s="16">
        <v>4598</v>
      </c>
      <c r="E4505" s="16">
        <v>2918</v>
      </c>
      <c r="F4505" s="16">
        <v>6118</v>
      </c>
      <c r="G4505" s="16">
        <v>21</v>
      </c>
      <c r="H4505" s="16">
        <v>908.35059999999999</v>
      </c>
      <c r="I4505" s="18"/>
    </row>
    <row r="4506" spans="1:9" x14ac:dyDescent="0.15">
      <c r="A4506" s="6"/>
      <c r="B4506" s="5">
        <v>12</v>
      </c>
      <c r="C4506" s="16">
        <v>60440</v>
      </c>
      <c r="D4506" s="16">
        <v>3022</v>
      </c>
      <c r="E4506" s="16">
        <v>1734</v>
      </c>
      <c r="F4506" s="16">
        <v>4294</v>
      </c>
      <c r="G4506" s="16">
        <v>20</v>
      </c>
      <c r="H4506" s="16">
        <v>783.34670000000006</v>
      </c>
      <c r="I4506" s="18"/>
    </row>
    <row r="4507" spans="1:9" x14ac:dyDescent="0.15">
      <c r="B4507" s="4">
        <v>13</v>
      </c>
      <c r="C4507" s="16">
        <v>324564</v>
      </c>
      <c r="D4507" s="16">
        <v>7055</v>
      </c>
      <c r="E4507" s="16">
        <v>3526</v>
      </c>
      <c r="F4507" s="16">
        <v>12166</v>
      </c>
      <c r="G4507" s="16">
        <v>46</v>
      </c>
      <c r="H4507" s="16">
        <v>1998.5231000000001</v>
      </c>
      <c r="I4507" s="18"/>
    </row>
    <row r="4508" spans="1:9" x14ac:dyDescent="0.15">
      <c r="B4508" s="4">
        <v>14</v>
      </c>
      <c r="C4508" s="16">
        <v>318096</v>
      </c>
      <c r="D4508" s="16">
        <v>7952</v>
      </c>
      <c r="E4508" s="16">
        <v>3942</v>
      </c>
      <c r="F4508" s="16">
        <v>11398</v>
      </c>
      <c r="G4508" s="16">
        <v>40</v>
      </c>
      <c r="H4508" s="16">
        <v>2236.0034000000001</v>
      </c>
      <c r="I4508" s="18"/>
    </row>
    <row r="4509" spans="1:9" x14ac:dyDescent="0.15">
      <c r="B4509" s="4">
        <v>15</v>
      </c>
      <c r="C4509" s="16">
        <v>76826</v>
      </c>
      <c r="D4509" s="16">
        <v>5121</v>
      </c>
      <c r="E4509" s="16">
        <v>3942</v>
      </c>
      <c r="F4509" s="16">
        <v>6438</v>
      </c>
      <c r="G4509" s="16">
        <v>15</v>
      </c>
      <c r="H4509" s="16">
        <v>806.72559999999999</v>
      </c>
      <c r="I4509" s="18"/>
    </row>
    <row r="4510" spans="1:9" x14ac:dyDescent="0.15">
      <c r="B4510" s="4">
        <v>16</v>
      </c>
      <c r="C4510" s="16">
        <v>187528</v>
      </c>
      <c r="D4510" s="16">
        <v>6697</v>
      </c>
      <c r="E4510" s="16">
        <v>4230</v>
      </c>
      <c r="F4510" s="16">
        <v>9350</v>
      </c>
      <c r="G4510" s="16">
        <v>28</v>
      </c>
      <c r="H4510" s="16">
        <v>1166.4065000000001</v>
      </c>
      <c r="I4510" s="18"/>
    </row>
    <row r="4511" spans="1:9" x14ac:dyDescent="0.15">
      <c r="B4511" s="4">
        <v>17</v>
      </c>
      <c r="C4511" s="16">
        <v>146700</v>
      </c>
      <c r="D4511" s="16">
        <v>4314</v>
      </c>
      <c r="E4511" s="16">
        <v>2438</v>
      </c>
      <c r="F4511" s="16">
        <v>6566</v>
      </c>
      <c r="G4511" s="16">
        <v>34</v>
      </c>
      <c r="H4511" s="16">
        <v>1211.2927</v>
      </c>
      <c r="I4511" s="18"/>
    </row>
    <row r="4512" spans="1:9" x14ac:dyDescent="0.15">
      <c r="B4512" s="4">
        <v>18</v>
      </c>
      <c r="C4512" s="16">
        <v>166998</v>
      </c>
      <c r="D4512" s="16">
        <v>6679</v>
      </c>
      <c r="E4512" s="16">
        <v>4550</v>
      </c>
      <c r="F4512" s="16">
        <v>9542</v>
      </c>
      <c r="G4512" s="16">
        <v>25</v>
      </c>
      <c r="H4512" s="16">
        <v>1121.5261</v>
      </c>
      <c r="I4512" s="18"/>
    </row>
    <row r="4513" spans="1:9" x14ac:dyDescent="0.15">
      <c r="B4513" s="4">
        <v>19</v>
      </c>
      <c r="C4513" s="16">
        <v>116368</v>
      </c>
      <c r="D4513" s="16">
        <v>4848</v>
      </c>
      <c r="E4513" s="16">
        <v>3366</v>
      </c>
      <c r="F4513" s="16">
        <v>6118</v>
      </c>
      <c r="G4513" s="16">
        <v>24</v>
      </c>
      <c r="H4513" s="16">
        <v>734.25409999999999</v>
      </c>
      <c r="I4513" s="18"/>
    </row>
    <row r="4514" spans="1:9" x14ac:dyDescent="0.15">
      <c r="B4514" s="4">
        <v>20</v>
      </c>
      <c r="C4514" s="16">
        <v>108378</v>
      </c>
      <c r="D4514" s="16">
        <v>3496</v>
      </c>
      <c r="E4514" s="16">
        <v>1638</v>
      </c>
      <c r="F4514" s="16">
        <v>6470</v>
      </c>
      <c r="G4514" s="16">
        <v>31</v>
      </c>
      <c r="H4514" s="16">
        <v>1333.9032999999999</v>
      </c>
      <c r="I4514" s="18"/>
    </row>
    <row r="4515" spans="1:9" x14ac:dyDescent="0.15">
      <c r="B4515" s="4">
        <v>21</v>
      </c>
      <c r="C4515" s="16">
        <v>179222</v>
      </c>
      <c r="D4515" s="16">
        <v>7168</v>
      </c>
      <c r="E4515" s="16">
        <v>5254</v>
      </c>
      <c r="F4515" s="16">
        <v>9638</v>
      </c>
      <c r="G4515" s="16">
        <v>25</v>
      </c>
      <c r="H4515" s="16">
        <v>1082.6806999999999</v>
      </c>
      <c r="I4515" s="18"/>
    </row>
    <row r="4516" spans="1:9" x14ac:dyDescent="0.15">
      <c r="B4516" s="4">
        <v>22</v>
      </c>
      <c r="C4516" s="16">
        <v>139124</v>
      </c>
      <c r="D4516" s="16">
        <v>4637</v>
      </c>
      <c r="E4516" s="16">
        <v>2086</v>
      </c>
      <c r="F4516" s="16">
        <v>6790</v>
      </c>
      <c r="G4516" s="16">
        <v>30</v>
      </c>
      <c r="H4516" s="16">
        <v>1432.6107</v>
      </c>
      <c r="I4516" s="18"/>
    </row>
    <row r="4517" spans="1:9" x14ac:dyDescent="0.15">
      <c r="B4517" s="4">
        <v>23</v>
      </c>
      <c r="C4517" s="16">
        <v>35952</v>
      </c>
      <c r="D4517" s="16">
        <v>1498</v>
      </c>
      <c r="E4517" s="16">
        <v>390</v>
      </c>
      <c r="F4517" s="16">
        <v>3334</v>
      </c>
      <c r="G4517" s="16">
        <v>24</v>
      </c>
      <c r="H4517" s="16">
        <v>944.42139999999995</v>
      </c>
      <c r="I4517" s="18"/>
    </row>
    <row r="4518" spans="1:9" x14ac:dyDescent="0.15">
      <c r="B4518" s="4">
        <v>24</v>
      </c>
      <c r="C4518" s="16">
        <v>113912</v>
      </c>
      <c r="D4518" s="16">
        <v>5695</v>
      </c>
      <c r="E4518" s="16">
        <v>3750</v>
      </c>
      <c r="F4518" s="16">
        <v>7654</v>
      </c>
      <c r="G4518" s="16">
        <v>20</v>
      </c>
      <c r="H4518" s="16">
        <v>926.72749999999996</v>
      </c>
      <c r="I4518" s="18"/>
    </row>
    <row r="4519" spans="1:9" x14ac:dyDescent="0.15">
      <c r="B4519" s="4">
        <v>25</v>
      </c>
      <c r="C4519" s="16">
        <v>233058</v>
      </c>
      <c r="D4519" s="16">
        <v>8631</v>
      </c>
      <c r="E4519" s="16">
        <v>6278</v>
      </c>
      <c r="F4519" s="16">
        <v>10598</v>
      </c>
      <c r="G4519" s="16">
        <v>27</v>
      </c>
      <c r="H4519" s="16">
        <v>1302.4896000000001</v>
      </c>
      <c r="I4519" s="18"/>
    </row>
    <row r="4520" spans="1:9" x14ac:dyDescent="0.15">
      <c r="B4520" s="4">
        <v>26</v>
      </c>
      <c r="C4520" s="16">
        <v>83228</v>
      </c>
      <c r="D4520" s="16">
        <v>8322</v>
      </c>
      <c r="E4520" s="16">
        <v>7110</v>
      </c>
      <c r="F4520" s="16">
        <v>9414</v>
      </c>
      <c r="G4520" s="16">
        <v>10</v>
      </c>
      <c r="H4520" s="16">
        <v>600.08000000000004</v>
      </c>
      <c r="I4520" s="18"/>
    </row>
    <row r="4521" spans="1:9" x14ac:dyDescent="0.15">
      <c r="B4521" s="4">
        <v>27</v>
      </c>
      <c r="C4521" s="16">
        <v>289632</v>
      </c>
      <c r="D4521" s="16">
        <v>9051</v>
      </c>
      <c r="E4521" s="16">
        <v>6502</v>
      </c>
      <c r="F4521" s="16">
        <v>11206</v>
      </c>
      <c r="G4521" s="16">
        <v>32</v>
      </c>
      <c r="H4521" s="16">
        <v>1062.4585999999999</v>
      </c>
      <c r="I4521" s="18"/>
    </row>
    <row r="4522" spans="1:9" x14ac:dyDescent="0.15">
      <c r="B4522" s="4">
        <v>28</v>
      </c>
      <c r="C4522" s="16">
        <v>183964</v>
      </c>
      <c r="D4522" s="16">
        <v>7075</v>
      </c>
      <c r="E4522" s="16">
        <v>5126</v>
      </c>
      <c r="F4522" s="16">
        <v>9190</v>
      </c>
      <c r="G4522" s="16">
        <v>26</v>
      </c>
      <c r="H4522" s="16">
        <v>1076.0347999999999</v>
      </c>
      <c r="I4522" s="18"/>
    </row>
    <row r="4523" spans="1:9" x14ac:dyDescent="0.15">
      <c r="B4523" s="4">
        <v>29</v>
      </c>
      <c r="C4523" s="16">
        <v>320384</v>
      </c>
      <c r="D4523" s="16">
        <v>10012</v>
      </c>
      <c r="E4523" s="16">
        <v>5894</v>
      </c>
      <c r="F4523" s="16">
        <v>13446</v>
      </c>
      <c r="G4523" s="16">
        <v>32</v>
      </c>
      <c r="H4523" s="16">
        <v>2125.9895000000001</v>
      </c>
      <c r="I4523" s="18"/>
    </row>
    <row r="4524" spans="1:9" x14ac:dyDescent="0.15">
      <c r="B4524" s="4">
        <v>30</v>
      </c>
      <c r="C4524" s="16">
        <v>263910</v>
      </c>
      <c r="D4524" s="16">
        <v>7997</v>
      </c>
      <c r="E4524" s="16">
        <v>5670</v>
      </c>
      <c r="F4524" s="16">
        <v>10726</v>
      </c>
      <c r="G4524" s="16">
        <v>33</v>
      </c>
      <c r="H4524" s="16">
        <v>1140.8423</v>
      </c>
      <c r="I4524" s="18"/>
    </row>
    <row r="4525" spans="1:9" x14ac:dyDescent="0.15">
      <c r="A4525" s="6"/>
      <c r="B4525" s="4">
        <v>31</v>
      </c>
      <c r="C4525" s="16">
        <v>245684</v>
      </c>
      <c r="D4525" s="16">
        <v>5340</v>
      </c>
      <c r="E4525" s="16">
        <v>1958</v>
      </c>
      <c r="F4525" s="16">
        <v>8582</v>
      </c>
      <c r="G4525" s="16">
        <v>46</v>
      </c>
      <c r="H4525" s="16">
        <v>1654.6149</v>
      </c>
      <c r="I4525" s="18"/>
    </row>
    <row r="4526" spans="1:9" x14ac:dyDescent="0.15">
      <c r="A4526" s="11"/>
      <c r="B4526" s="5">
        <v>32</v>
      </c>
      <c r="C4526" s="16">
        <v>125158</v>
      </c>
      <c r="D4526" s="16">
        <v>7362</v>
      </c>
      <c r="E4526" s="16">
        <v>6214</v>
      </c>
      <c r="F4526" s="16">
        <v>9670</v>
      </c>
      <c r="G4526" s="16">
        <v>17</v>
      </c>
      <c r="H4526" s="16">
        <v>843.60239999999999</v>
      </c>
      <c r="I4526" s="18"/>
    </row>
    <row r="4527" spans="1:9" x14ac:dyDescent="0.15">
      <c r="B4527" s="4">
        <v>33</v>
      </c>
      <c r="C4527" s="16">
        <v>148072</v>
      </c>
      <c r="D4527" s="16">
        <v>5288</v>
      </c>
      <c r="E4527" s="16">
        <v>3814</v>
      </c>
      <c r="F4527" s="16">
        <v>7206</v>
      </c>
      <c r="G4527" s="16">
        <v>28</v>
      </c>
      <c r="H4527" s="16">
        <v>889.19870000000003</v>
      </c>
      <c r="I4527" s="18"/>
    </row>
    <row r="4528" spans="1:9" x14ac:dyDescent="0.15">
      <c r="B4528" s="4">
        <v>34</v>
      </c>
      <c r="C4528" s="16">
        <v>417848</v>
      </c>
      <c r="D4528" s="16">
        <v>11606</v>
      </c>
      <c r="E4528" s="16">
        <v>8582</v>
      </c>
      <c r="F4528" s="16">
        <v>16230</v>
      </c>
      <c r="G4528" s="16">
        <v>36</v>
      </c>
      <c r="H4528" s="16">
        <v>1578.748</v>
      </c>
      <c r="I4528" s="18"/>
    </row>
    <row r="4529" spans="2:9" x14ac:dyDescent="0.15">
      <c r="B4529" s="4">
        <v>35</v>
      </c>
      <c r="C4529" s="16">
        <v>532726</v>
      </c>
      <c r="D4529" s="16">
        <v>12993</v>
      </c>
      <c r="E4529" s="16">
        <v>9350</v>
      </c>
      <c r="F4529" s="16">
        <v>16550</v>
      </c>
      <c r="G4529" s="16">
        <v>41</v>
      </c>
      <c r="H4529" s="16">
        <v>1939.7855999999999</v>
      </c>
      <c r="I4529" s="18"/>
    </row>
    <row r="4530" spans="2:9" x14ac:dyDescent="0.15">
      <c r="B4530" s="4">
        <v>36</v>
      </c>
      <c r="C4530" s="16">
        <v>181694</v>
      </c>
      <c r="D4530" s="16">
        <v>8652</v>
      </c>
      <c r="E4530" s="16">
        <v>7142</v>
      </c>
      <c r="F4530" s="16">
        <v>9830</v>
      </c>
      <c r="G4530" s="16">
        <v>21</v>
      </c>
      <c r="H4530" s="16">
        <v>728.42145000000005</v>
      </c>
      <c r="I4530" s="18"/>
    </row>
    <row r="4531" spans="2:9" x14ac:dyDescent="0.15">
      <c r="B4531" s="4">
        <v>37</v>
      </c>
      <c r="C4531" s="16">
        <v>176236</v>
      </c>
      <c r="D4531" s="16">
        <v>5183</v>
      </c>
      <c r="E4531" s="16">
        <v>2630</v>
      </c>
      <c r="F4531" s="16">
        <v>7462</v>
      </c>
      <c r="G4531" s="16">
        <v>34</v>
      </c>
      <c r="H4531" s="16">
        <v>1115.7605000000001</v>
      </c>
      <c r="I4531" s="18"/>
    </row>
    <row r="4532" spans="2:9" x14ac:dyDescent="0.15">
      <c r="B4532" s="4">
        <v>38</v>
      </c>
      <c r="C4532" s="16">
        <v>730520</v>
      </c>
      <c r="D4532" s="16">
        <v>14048</v>
      </c>
      <c r="E4532" s="16">
        <v>8038</v>
      </c>
      <c r="F4532" s="16">
        <v>20614</v>
      </c>
      <c r="G4532" s="16">
        <v>52</v>
      </c>
      <c r="H4532" s="16">
        <v>3185.8552</v>
      </c>
      <c r="I4532" s="18"/>
    </row>
    <row r="4533" spans="2:9" x14ac:dyDescent="0.15">
      <c r="B4533" s="4">
        <v>39</v>
      </c>
      <c r="C4533" s="16">
        <v>268718</v>
      </c>
      <c r="D4533" s="16">
        <v>9266</v>
      </c>
      <c r="E4533" s="16">
        <v>6630</v>
      </c>
      <c r="F4533" s="16">
        <v>11878</v>
      </c>
      <c r="G4533" s="16">
        <v>29</v>
      </c>
      <c r="H4533" s="16">
        <v>1358.7063000000001</v>
      </c>
      <c r="I4533" s="18"/>
    </row>
    <row r="4534" spans="2:9" x14ac:dyDescent="0.15">
      <c r="B4534" s="4">
        <v>40</v>
      </c>
      <c r="C4534" s="16">
        <v>297840</v>
      </c>
      <c r="D4534" s="16">
        <v>12410</v>
      </c>
      <c r="E4534" s="16">
        <v>9222</v>
      </c>
      <c r="F4534" s="16">
        <v>16262</v>
      </c>
      <c r="G4534" s="16">
        <v>24</v>
      </c>
      <c r="H4534" s="16">
        <v>2061.7755999999999</v>
      </c>
      <c r="I4534" s="18"/>
    </row>
    <row r="4535" spans="2:9" x14ac:dyDescent="0.15">
      <c r="B4535" s="4">
        <v>41</v>
      </c>
      <c r="C4535" s="16">
        <v>418916</v>
      </c>
      <c r="D4535" s="16">
        <v>11024</v>
      </c>
      <c r="E4535" s="16">
        <v>6854</v>
      </c>
      <c r="F4535" s="16">
        <v>14310</v>
      </c>
      <c r="G4535" s="16">
        <v>38</v>
      </c>
      <c r="H4535" s="16">
        <v>1637.2583999999999</v>
      </c>
      <c r="I4535" s="18"/>
    </row>
    <row r="4536" spans="2:9" x14ac:dyDescent="0.15">
      <c r="B4536" s="4">
        <v>42</v>
      </c>
      <c r="C4536" s="16">
        <v>118592</v>
      </c>
      <c r="D4536" s="16">
        <v>7412</v>
      </c>
      <c r="E4536" s="16">
        <v>6118</v>
      </c>
      <c r="F4536" s="16">
        <v>8998</v>
      </c>
      <c r="G4536" s="16">
        <v>16</v>
      </c>
      <c r="H4536" s="16">
        <v>875.10640000000001</v>
      </c>
      <c r="I4536" s="18"/>
    </row>
    <row r="4537" spans="2:9" x14ac:dyDescent="0.15">
      <c r="B4537" s="4">
        <v>43</v>
      </c>
      <c r="C4537" s="16">
        <v>94562</v>
      </c>
      <c r="D4537" s="16">
        <v>3502</v>
      </c>
      <c r="E4537" s="16">
        <v>998</v>
      </c>
      <c r="F4537" s="16">
        <v>5958</v>
      </c>
      <c r="G4537" s="16">
        <v>27</v>
      </c>
      <c r="H4537" s="16">
        <v>1265.0074</v>
      </c>
      <c r="I4537" s="18"/>
    </row>
    <row r="4538" spans="2:9" x14ac:dyDescent="0.15">
      <c r="B4538" s="4">
        <v>44</v>
      </c>
      <c r="C4538" s="16">
        <v>284098</v>
      </c>
      <c r="D4538" s="16">
        <v>10522</v>
      </c>
      <c r="E4538" s="16">
        <v>8070</v>
      </c>
      <c r="F4538" s="16">
        <v>12518</v>
      </c>
      <c r="G4538" s="16">
        <v>27</v>
      </c>
      <c r="H4538" s="16">
        <v>1243.3253</v>
      </c>
      <c r="I4538" s="18"/>
    </row>
    <row r="4539" spans="2:9" x14ac:dyDescent="0.15">
      <c r="B4539" s="4">
        <v>45</v>
      </c>
      <c r="C4539" s="16">
        <v>74564</v>
      </c>
      <c r="D4539" s="16">
        <v>3389</v>
      </c>
      <c r="E4539" s="16">
        <v>2118</v>
      </c>
      <c r="F4539" s="16">
        <v>4870</v>
      </c>
      <c r="G4539" s="16">
        <v>22</v>
      </c>
      <c r="H4539" s="16">
        <v>661.22393999999997</v>
      </c>
      <c r="I4539" s="18"/>
    </row>
    <row r="4540" spans="2:9" x14ac:dyDescent="0.15">
      <c r="B4540" s="4">
        <v>46</v>
      </c>
      <c r="C4540" s="16">
        <v>950292</v>
      </c>
      <c r="D4540" s="16">
        <v>15327</v>
      </c>
      <c r="E4540" s="16">
        <v>8838</v>
      </c>
      <c r="F4540" s="16">
        <v>23334</v>
      </c>
      <c r="G4540" s="16">
        <v>62</v>
      </c>
      <c r="H4540" s="16">
        <v>3761.0261</v>
      </c>
      <c r="I4540" s="18"/>
    </row>
    <row r="4541" spans="2:9" x14ac:dyDescent="0.15">
      <c r="B4541" s="4">
        <v>47</v>
      </c>
      <c r="C4541" s="16">
        <v>57084</v>
      </c>
      <c r="D4541" s="16">
        <v>5708</v>
      </c>
      <c r="E4541" s="16">
        <v>4134</v>
      </c>
      <c r="F4541" s="16">
        <v>7206</v>
      </c>
      <c r="G4541" s="16">
        <v>10</v>
      </c>
      <c r="H4541" s="16">
        <v>936.57960000000003</v>
      </c>
      <c r="I4541" s="18"/>
    </row>
    <row r="4542" spans="2:9" x14ac:dyDescent="0.15">
      <c r="B4542" s="4">
        <v>48</v>
      </c>
      <c r="C4542" s="16">
        <v>47700</v>
      </c>
      <c r="D4542" s="16">
        <v>3407</v>
      </c>
      <c r="E4542" s="16">
        <v>2086</v>
      </c>
      <c r="F4542" s="16">
        <v>5222</v>
      </c>
      <c r="G4542" s="16">
        <v>14</v>
      </c>
      <c r="H4542" s="16">
        <v>946.23389999999995</v>
      </c>
      <c r="I4542" s="18"/>
    </row>
    <row r="4543" spans="2:9" x14ac:dyDescent="0.15">
      <c r="B4543" s="4">
        <v>49</v>
      </c>
      <c r="C4543" s="16">
        <v>237444</v>
      </c>
      <c r="D4543" s="16">
        <v>10792</v>
      </c>
      <c r="E4543" s="16">
        <v>9286</v>
      </c>
      <c r="F4543" s="16">
        <v>12934</v>
      </c>
      <c r="G4543" s="16">
        <v>22</v>
      </c>
      <c r="H4543" s="16">
        <v>931.32635000000005</v>
      </c>
      <c r="I4543" s="18"/>
    </row>
    <row r="4544" spans="2:9" x14ac:dyDescent="0.15">
      <c r="B4544" s="4">
        <v>50</v>
      </c>
      <c r="C4544" s="16">
        <v>285058</v>
      </c>
      <c r="D4544" s="16">
        <v>10557</v>
      </c>
      <c r="E4544" s="16">
        <v>8998</v>
      </c>
      <c r="F4544" s="16">
        <v>12006</v>
      </c>
      <c r="G4544" s="16">
        <v>27</v>
      </c>
      <c r="H4544" s="16">
        <v>768.03070000000002</v>
      </c>
      <c r="I4544" s="18"/>
    </row>
    <row r="4545" spans="2:9" x14ac:dyDescent="0.15">
      <c r="B4545" s="4">
        <v>51</v>
      </c>
      <c r="C4545" s="16">
        <v>226046</v>
      </c>
      <c r="D4545" s="16">
        <v>6109</v>
      </c>
      <c r="E4545" s="16">
        <v>3814</v>
      </c>
      <c r="F4545" s="16">
        <v>8518</v>
      </c>
      <c r="G4545" s="16">
        <v>37</v>
      </c>
      <c r="H4545" s="16">
        <v>1421.3837000000001</v>
      </c>
      <c r="I4545" s="18"/>
    </row>
    <row r="4546" spans="2:9" x14ac:dyDescent="0.15">
      <c r="B4546" s="4">
        <v>52</v>
      </c>
      <c r="C4546" s="16">
        <v>143204</v>
      </c>
      <c r="D4546" s="16">
        <v>6509</v>
      </c>
      <c r="E4546" s="16">
        <v>4422</v>
      </c>
      <c r="F4546" s="16">
        <v>7814</v>
      </c>
      <c r="G4546" s="16">
        <v>22</v>
      </c>
      <c r="H4546" s="16">
        <v>956.02639999999997</v>
      </c>
      <c r="I4546" s="18"/>
    </row>
    <row r="4547" spans="2:9" x14ac:dyDescent="0.15">
      <c r="B4547" s="4">
        <v>53</v>
      </c>
      <c r="C4547" s="16">
        <v>152090</v>
      </c>
      <c r="D4547" s="16">
        <v>4906</v>
      </c>
      <c r="E4547" s="16">
        <v>2182</v>
      </c>
      <c r="F4547" s="16">
        <v>7654</v>
      </c>
      <c r="G4547" s="16">
        <v>31</v>
      </c>
      <c r="H4547" s="16">
        <v>1626.2956999999999</v>
      </c>
      <c r="I4547" s="18"/>
    </row>
    <row r="4548" spans="2:9" x14ac:dyDescent="0.15">
      <c r="B4548" s="4">
        <v>54</v>
      </c>
      <c r="C4548" s="16">
        <v>329222</v>
      </c>
      <c r="D4548" s="16">
        <v>9976</v>
      </c>
      <c r="E4548" s="16">
        <v>8262</v>
      </c>
      <c r="F4548" s="16">
        <v>12550</v>
      </c>
      <c r="G4548" s="16">
        <v>33</v>
      </c>
      <c r="H4548" s="16">
        <v>1181.1325999999999</v>
      </c>
      <c r="I4548" s="18"/>
    </row>
    <row r="4549" spans="2:9" x14ac:dyDescent="0.15">
      <c r="B4549" s="4">
        <v>55</v>
      </c>
      <c r="C4549" s="16">
        <v>93252</v>
      </c>
      <c r="D4549" s="16">
        <v>4238</v>
      </c>
      <c r="E4549" s="16">
        <v>2182</v>
      </c>
      <c r="F4549" s="16">
        <v>6246</v>
      </c>
      <c r="G4549" s="16">
        <v>22</v>
      </c>
      <c r="H4549" s="16">
        <v>1123.3339000000001</v>
      </c>
      <c r="I4549" s="18"/>
    </row>
    <row r="4550" spans="2:9" x14ac:dyDescent="0.15">
      <c r="B4550" s="4">
        <v>56</v>
      </c>
      <c r="C4550" s="16">
        <v>136326</v>
      </c>
      <c r="D4550" s="16">
        <v>8019</v>
      </c>
      <c r="E4550" s="16">
        <v>6470</v>
      </c>
      <c r="F4550" s="16">
        <v>9798</v>
      </c>
      <c r="G4550" s="16">
        <v>17</v>
      </c>
      <c r="H4550" s="16">
        <v>873.14120000000003</v>
      </c>
      <c r="I4550" s="18"/>
    </row>
    <row r="4551" spans="2:9" x14ac:dyDescent="0.15">
      <c r="B4551" s="4">
        <v>57</v>
      </c>
      <c r="C4551" s="16">
        <v>25812</v>
      </c>
      <c r="D4551" s="16">
        <v>1843</v>
      </c>
      <c r="E4551" s="16">
        <v>294</v>
      </c>
      <c r="F4551" s="16">
        <v>2918</v>
      </c>
      <c r="G4551" s="16">
        <v>14</v>
      </c>
      <c r="H4551" s="16">
        <v>823.69510000000002</v>
      </c>
      <c r="I4551" s="18"/>
    </row>
    <row r="4552" spans="2:9" x14ac:dyDescent="0.15">
      <c r="B4552" s="4">
        <v>58</v>
      </c>
      <c r="C4552" s="16">
        <v>226686</v>
      </c>
      <c r="D4552" s="16">
        <v>6126</v>
      </c>
      <c r="E4552" s="16">
        <v>4294</v>
      </c>
      <c r="F4552" s="16">
        <v>9286</v>
      </c>
      <c r="G4552" s="16">
        <v>37</v>
      </c>
      <c r="H4552" s="16">
        <v>1439.0052000000001</v>
      </c>
      <c r="I4552" s="18"/>
    </row>
    <row r="4553" spans="2:9" x14ac:dyDescent="0.15">
      <c r="B4553" s="4">
        <v>59</v>
      </c>
      <c r="C4553" s="16">
        <v>58972</v>
      </c>
      <c r="D4553" s="16">
        <v>5897</v>
      </c>
      <c r="E4553" s="16">
        <v>4806</v>
      </c>
      <c r="F4553" s="16">
        <v>6566</v>
      </c>
      <c r="G4553" s="16">
        <v>10</v>
      </c>
      <c r="H4553" s="16">
        <v>550.64184999999998</v>
      </c>
      <c r="I4553" s="18"/>
    </row>
    <row r="4554" spans="2:9" x14ac:dyDescent="0.15">
      <c r="B4554" s="4">
        <v>60</v>
      </c>
      <c r="C4554" s="16">
        <v>165488</v>
      </c>
      <c r="D4554" s="16">
        <v>6895</v>
      </c>
      <c r="E4554" s="16">
        <v>5670</v>
      </c>
      <c r="F4554" s="16">
        <v>9158</v>
      </c>
      <c r="G4554" s="16">
        <v>24</v>
      </c>
      <c r="H4554" s="16">
        <v>842.50130000000001</v>
      </c>
      <c r="I4554" s="18"/>
    </row>
    <row r="4555" spans="2:9" x14ac:dyDescent="0.15">
      <c r="B4555" s="4">
        <v>61</v>
      </c>
      <c r="C4555" s="16">
        <v>202640</v>
      </c>
      <c r="D4555" s="16">
        <v>8443</v>
      </c>
      <c r="E4555" s="16">
        <v>6822</v>
      </c>
      <c r="F4555" s="16">
        <v>10854</v>
      </c>
      <c r="G4555" s="16">
        <v>24</v>
      </c>
      <c r="H4555" s="16">
        <v>1042.0437999999999</v>
      </c>
      <c r="I4555" s="18"/>
    </row>
    <row r="4556" spans="2:9" x14ac:dyDescent="0.15">
      <c r="B4556" s="4">
        <v>62</v>
      </c>
      <c r="C4556" s="16">
        <v>175250</v>
      </c>
      <c r="D4556" s="16">
        <v>9223</v>
      </c>
      <c r="E4556" s="16">
        <v>7494</v>
      </c>
      <c r="F4556" s="16">
        <v>10982</v>
      </c>
      <c r="G4556" s="16">
        <v>19</v>
      </c>
      <c r="H4556" s="16">
        <v>964.87523999999996</v>
      </c>
      <c r="I4556" s="18"/>
    </row>
    <row r="4557" spans="2:9" x14ac:dyDescent="0.15">
      <c r="B4557" s="4">
        <v>63</v>
      </c>
      <c r="C4557" s="16">
        <v>46590</v>
      </c>
      <c r="D4557" s="16">
        <v>2218</v>
      </c>
      <c r="E4557" s="16">
        <v>646</v>
      </c>
      <c r="F4557" s="16">
        <v>4102</v>
      </c>
      <c r="G4557" s="16">
        <v>21</v>
      </c>
      <c r="H4557" s="16">
        <v>943.60879999999997</v>
      </c>
      <c r="I4557" s="18"/>
    </row>
    <row r="4558" spans="2:9" x14ac:dyDescent="0.15">
      <c r="B4558" s="4">
        <v>64</v>
      </c>
      <c r="C4558" s="16">
        <v>201802</v>
      </c>
      <c r="D4558" s="16">
        <v>8774</v>
      </c>
      <c r="E4558" s="16">
        <v>6950</v>
      </c>
      <c r="F4558" s="16">
        <v>10630</v>
      </c>
      <c r="G4558" s="16">
        <v>23</v>
      </c>
      <c r="H4558" s="16">
        <v>972.7636</v>
      </c>
      <c r="I4558" s="18"/>
    </row>
    <row r="4559" spans="2:9" x14ac:dyDescent="0.15">
      <c r="B4559" s="4">
        <v>65</v>
      </c>
      <c r="C4559" s="16">
        <v>487168</v>
      </c>
      <c r="D4559" s="16">
        <v>10149</v>
      </c>
      <c r="E4559" s="16">
        <v>6054</v>
      </c>
      <c r="F4559" s="16">
        <v>15430</v>
      </c>
      <c r="G4559" s="16">
        <v>48</v>
      </c>
      <c r="H4559" s="16">
        <v>2286.9485</v>
      </c>
      <c r="I4559" s="18"/>
    </row>
    <row r="4560" spans="2:9" x14ac:dyDescent="0.15">
      <c r="B4560" s="4">
        <v>66</v>
      </c>
      <c r="C4560" s="16">
        <v>310106</v>
      </c>
      <c r="D4560" s="16">
        <v>10003</v>
      </c>
      <c r="E4560" s="16">
        <v>7430</v>
      </c>
      <c r="F4560" s="16">
        <v>12518</v>
      </c>
      <c r="G4560" s="16">
        <v>31</v>
      </c>
      <c r="H4560" s="16">
        <v>1353.5096000000001</v>
      </c>
      <c r="I4560" s="18"/>
    </row>
    <row r="4561" spans="1:9" x14ac:dyDescent="0.15">
      <c r="B4561" s="4">
        <v>67</v>
      </c>
      <c r="C4561" s="16">
        <v>53742</v>
      </c>
      <c r="D4561" s="16">
        <v>4134</v>
      </c>
      <c r="E4561" s="16">
        <v>2342</v>
      </c>
      <c r="F4561" s="16">
        <v>5638</v>
      </c>
      <c r="G4561" s="16">
        <v>13</v>
      </c>
      <c r="H4561" s="16">
        <v>900.5598</v>
      </c>
      <c r="I4561" s="18"/>
    </row>
    <row r="4562" spans="1:9" x14ac:dyDescent="0.15">
      <c r="B4562" s="4">
        <v>68</v>
      </c>
      <c r="C4562" s="16">
        <v>201406</v>
      </c>
      <c r="D4562" s="16">
        <v>9590</v>
      </c>
      <c r="E4562" s="16">
        <v>7078</v>
      </c>
      <c r="F4562" s="16">
        <v>12262</v>
      </c>
      <c r="G4562" s="16">
        <v>21</v>
      </c>
      <c r="H4562" s="16">
        <v>1275.8181</v>
      </c>
      <c r="I4562" s="18"/>
    </row>
    <row r="4563" spans="1:9" x14ac:dyDescent="0.15">
      <c r="B4563" s="4">
        <v>69</v>
      </c>
      <c r="C4563" s="16">
        <v>110958</v>
      </c>
      <c r="D4563" s="16">
        <v>8535</v>
      </c>
      <c r="E4563" s="16">
        <v>6182</v>
      </c>
      <c r="F4563" s="16">
        <v>9446</v>
      </c>
      <c r="G4563" s="16">
        <v>13</v>
      </c>
      <c r="H4563" s="16">
        <v>887.15783999999996</v>
      </c>
      <c r="I4563" s="18"/>
    </row>
    <row r="4564" spans="1:9" x14ac:dyDescent="0.15">
      <c r="B4564" s="4">
        <v>70</v>
      </c>
      <c r="C4564" s="5">
        <v>177790</v>
      </c>
      <c r="D4564" s="5">
        <v>8466</v>
      </c>
      <c r="E4564" s="5">
        <v>7238</v>
      </c>
      <c r="F4564" s="5">
        <v>10342</v>
      </c>
      <c r="G4564" s="5">
        <v>21</v>
      </c>
      <c r="H4564" s="5">
        <v>769.96259999999995</v>
      </c>
      <c r="I4564" s="6"/>
    </row>
    <row r="4565" spans="1:9" x14ac:dyDescent="0.15">
      <c r="B4565" s="4">
        <v>71</v>
      </c>
      <c r="C4565" s="5">
        <v>91618</v>
      </c>
      <c r="D4565" s="5">
        <v>8328</v>
      </c>
      <c r="E4565" s="5">
        <v>7110</v>
      </c>
      <c r="F4565" s="5">
        <v>9702</v>
      </c>
      <c r="G4565" s="5">
        <v>11</v>
      </c>
      <c r="H4565" s="5">
        <v>787.54579999999999</v>
      </c>
      <c r="I4565" s="6"/>
    </row>
    <row r="4566" spans="1:9" x14ac:dyDescent="0.15">
      <c r="B4566" s="4">
        <v>72</v>
      </c>
      <c r="C4566" s="5">
        <v>33316</v>
      </c>
      <c r="D4566" s="5">
        <v>1514</v>
      </c>
      <c r="E4566" s="5">
        <v>166</v>
      </c>
      <c r="F4566" s="5">
        <v>3110</v>
      </c>
      <c r="G4566" s="5">
        <v>22</v>
      </c>
      <c r="H4566" s="5">
        <v>766.04809999999998</v>
      </c>
      <c r="I4566" s="6"/>
    </row>
    <row r="4567" spans="1:9" x14ac:dyDescent="0.15">
      <c r="B4567" s="4">
        <v>73</v>
      </c>
      <c r="C4567" s="5">
        <v>417738</v>
      </c>
      <c r="D4567" s="5">
        <v>10711</v>
      </c>
      <c r="E4567" s="5">
        <v>8006</v>
      </c>
      <c r="F4567" s="5">
        <v>14278</v>
      </c>
      <c r="G4567" s="5">
        <v>39</v>
      </c>
      <c r="H4567" s="5">
        <v>1942.4489000000001</v>
      </c>
      <c r="I4567" s="6"/>
    </row>
    <row r="4568" spans="1:9" x14ac:dyDescent="0.15">
      <c r="B4568" s="4">
        <v>74</v>
      </c>
      <c r="C4568" s="5">
        <v>119754</v>
      </c>
      <c r="D4568" s="5">
        <v>3070</v>
      </c>
      <c r="E4568" s="5">
        <v>646</v>
      </c>
      <c r="F4568" s="5">
        <v>6950</v>
      </c>
      <c r="G4568" s="5">
        <v>39</v>
      </c>
      <c r="H4568" s="5">
        <v>1474.1306</v>
      </c>
      <c r="I4568" s="6"/>
    </row>
    <row r="4569" spans="1:9" x14ac:dyDescent="0.15">
      <c r="B4569" s="4">
        <v>75</v>
      </c>
      <c r="C4569" s="5">
        <v>175890</v>
      </c>
      <c r="D4569" s="5">
        <v>5025</v>
      </c>
      <c r="E4569" s="5">
        <v>2598</v>
      </c>
      <c r="F4569" s="5">
        <v>7430</v>
      </c>
      <c r="G4569" s="5">
        <v>35</v>
      </c>
      <c r="H4569" s="5">
        <v>1266.9247</v>
      </c>
      <c r="I4569" s="6"/>
    </row>
    <row r="4570" spans="1:9" x14ac:dyDescent="0.15">
      <c r="B4570" s="4">
        <v>76</v>
      </c>
      <c r="C4570" s="5">
        <v>170028</v>
      </c>
      <c r="D4570" s="5">
        <v>5000</v>
      </c>
      <c r="E4570" s="5">
        <v>2790</v>
      </c>
      <c r="F4570" s="5">
        <v>8198</v>
      </c>
      <c r="G4570" s="5">
        <v>34</v>
      </c>
      <c r="H4570" s="5">
        <v>1385.3468</v>
      </c>
      <c r="I4570" s="6"/>
    </row>
    <row r="4571" spans="1:9" x14ac:dyDescent="0.15">
      <c r="B4571" s="4">
        <v>77</v>
      </c>
      <c r="C4571" s="5">
        <v>217838</v>
      </c>
      <c r="D4571" s="5">
        <v>7511</v>
      </c>
      <c r="E4571" s="5">
        <v>5094</v>
      </c>
      <c r="F4571" s="5">
        <v>9798</v>
      </c>
      <c r="G4571" s="5">
        <v>29</v>
      </c>
      <c r="H4571" s="5">
        <v>1149.4443000000001</v>
      </c>
      <c r="I4571" s="6"/>
    </row>
    <row r="4572" spans="1:9" x14ac:dyDescent="0.15">
      <c r="B4572" s="4">
        <v>78</v>
      </c>
      <c r="C4572" s="5">
        <v>132390</v>
      </c>
      <c r="D4572" s="5">
        <v>7787</v>
      </c>
      <c r="E4572" s="5">
        <v>5446</v>
      </c>
      <c r="F4572" s="5">
        <v>9798</v>
      </c>
      <c r="G4572" s="5">
        <v>17</v>
      </c>
      <c r="H4572" s="5">
        <v>1149.5662</v>
      </c>
      <c r="I4572" s="6"/>
    </row>
    <row r="4573" spans="1:9" x14ac:dyDescent="0.15">
      <c r="A4573" s="13"/>
      <c r="B4573" s="4">
        <v>79</v>
      </c>
      <c r="C4573" s="5">
        <v>122300</v>
      </c>
      <c r="D4573" s="5">
        <v>4703</v>
      </c>
      <c r="E4573" s="5">
        <v>2822</v>
      </c>
      <c r="F4573" s="5">
        <v>6950</v>
      </c>
      <c r="G4573" s="5">
        <v>26</v>
      </c>
      <c r="H4573" s="5">
        <v>1102.2511</v>
      </c>
      <c r="I4573" s="6"/>
    </row>
    <row r="4574" spans="1:9" x14ac:dyDescent="0.15">
      <c r="A4574" s="5"/>
      <c r="B4574" s="4">
        <v>80</v>
      </c>
      <c r="C4574" s="5">
        <v>91858</v>
      </c>
      <c r="D4574" s="10">
        <v>4834</v>
      </c>
      <c r="E4574" s="5">
        <v>2630</v>
      </c>
      <c r="F4574" s="5">
        <v>6598</v>
      </c>
      <c r="G4574" s="5">
        <v>19</v>
      </c>
      <c r="H4574" s="5">
        <v>988.72</v>
      </c>
      <c r="I4574" s="6"/>
    </row>
    <row r="4575" spans="1:9" x14ac:dyDescent="0.15">
      <c r="A4575" s="5"/>
      <c r="B4575" s="4">
        <v>81</v>
      </c>
      <c r="C4575" s="5">
        <v>84156</v>
      </c>
      <c r="D4575" s="5">
        <v>8415</v>
      </c>
      <c r="E4575" s="5">
        <v>6886</v>
      </c>
      <c r="F4575" s="5">
        <v>9318</v>
      </c>
      <c r="G4575" s="5">
        <v>10</v>
      </c>
      <c r="H4575" s="5">
        <v>718.05</v>
      </c>
      <c r="I4575" s="6"/>
    </row>
    <row r="4576" spans="1:9" x14ac:dyDescent="0.15">
      <c r="B4576" s="4">
        <v>82</v>
      </c>
      <c r="C4576" s="5">
        <v>116018</v>
      </c>
      <c r="D4576" s="5">
        <v>6106</v>
      </c>
      <c r="E4576" s="5">
        <v>4454</v>
      </c>
      <c r="F4576" s="5">
        <v>8198</v>
      </c>
      <c r="G4576" s="5">
        <v>19</v>
      </c>
      <c r="H4576" s="5">
        <v>917.96640000000002</v>
      </c>
      <c r="I4576" s="6"/>
    </row>
    <row r="4577" spans="2:9" x14ac:dyDescent="0.15">
      <c r="B4577" s="4">
        <v>83</v>
      </c>
      <c r="C4577" s="5">
        <v>194792</v>
      </c>
      <c r="D4577" s="5">
        <v>6956</v>
      </c>
      <c r="E4577" s="5">
        <v>4934</v>
      </c>
      <c r="F4577" s="5">
        <v>10086</v>
      </c>
      <c r="G4577" s="5">
        <v>28</v>
      </c>
      <c r="H4577" s="5">
        <v>1417.4060999999999</v>
      </c>
      <c r="I4577" s="6"/>
    </row>
    <row r="4578" spans="2:9" x14ac:dyDescent="0.15">
      <c r="B4578" s="4">
        <v>84</v>
      </c>
      <c r="C4578" s="5">
        <v>245168</v>
      </c>
      <c r="D4578" s="5">
        <v>6129</v>
      </c>
      <c r="E4578" s="5">
        <v>3526</v>
      </c>
      <c r="F4578" s="5">
        <v>9478</v>
      </c>
      <c r="G4578" s="5">
        <v>40</v>
      </c>
      <c r="H4578" s="5">
        <v>1422.8687</v>
      </c>
      <c r="I4578" s="6"/>
    </row>
    <row r="4579" spans="2:9" x14ac:dyDescent="0.15">
      <c r="B4579" s="4">
        <v>85</v>
      </c>
      <c r="C4579" s="5">
        <v>103424</v>
      </c>
      <c r="D4579" s="5">
        <v>3232</v>
      </c>
      <c r="E4579" s="5">
        <v>678</v>
      </c>
      <c r="F4579" s="5">
        <v>7046</v>
      </c>
      <c r="G4579" s="5">
        <v>32</v>
      </c>
      <c r="H4579" s="5">
        <v>1769.6190999999999</v>
      </c>
      <c r="I4579" s="6"/>
    </row>
    <row r="4580" spans="2:9" x14ac:dyDescent="0.15">
      <c r="B4580" s="4">
        <v>86</v>
      </c>
      <c r="C4580" s="5">
        <v>114100</v>
      </c>
      <c r="D4580" s="5">
        <v>8150</v>
      </c>
      <c r="E4580" s="5">
        <v>6886</v>
      </c>
      <c r="F4580" s="5">
        <v>9126</v>
      </c>
      <c r="G4580" s="5">
        <v>14</v>
      </c>
      <c r="H4580" s="5">
        <v>644.99590000000001</v>
      </c>
      <c r="I4580" s="6"/>
    </row>
    <row r="4581" spans="2:9" x14ac:dyDescent="0.15">
      <c r="B4581" s="4">
        <v>87</v>
      </c>
      <c r="C4581" s="5">
        <v>318200</v>
      </c>
      <c r="D4581" s="7">
        <v>8838</v>
      </c>
      <c r="E4581" s="5">
        <v>5158</v>
      </c>
      <c r="F4581" s="5">
        <v>12262</v>
      </c>
      <c r="G4581" s="5">
        <v>36</v>
      </c>
      <c r="H4581" s="5">
        <v>1767.6135999999999</v>
      </c>
      <c r="I4581" s="6"/>
    </row>
    <row r="4582" spans="2:9" x14ac:dyDescent="0.15">
      <c r="B4582" s="4">
        <v>88</v>
      </c>
      <c r="C4582" s="5">
        <v>236456</v>
      </c>
      <c r="D4582" s="5">
        <v>8444</v>
      </c>
      <c r="E4582" s="5">
        <v>6502</v>
      </c>
      <c r="F4582" s="5">
        <v>11238</v>
      </c>
      <c r="G4582" s="5">
        <v>28</v>
      </c>
      <c r="H4582" s="5">
        <v>1247.7073</v>
      </c>
      <c r="I4582" s="6"/>
    </row>
    <row r="4583" spans="2:9" x14ac:dyDescent="0.15">
      <c r="B4583" s="4">
        <v>89</v>
      </c>
      <c r="C4583" s="5">
        <v>243546</v>
      </c>
      <c r="D4583" s="5">
        <v>7856</v>
      </c>
      <c r="E4583" s="5">
        <v>4806</v>
      </c>
      <c r="F4583" s="5">
        <v>10982</v>
      </c>
      <c r="G4583" s="5">
        <v>31</v>
      </c>
      <c r="H4583" s="5">
        <v>1301.3785</v>
      </c>
      <c r="I4583" s="6"/>
    </row>
    <row r="4584" spans="2:9" x14ac:dyDescent="0.15">
      <c r="B4584" s="4">
        <v>90</v>
      </c>
      <c r="C4584" s="5">
        <v>119968</v>
      </c>
      <c r="D4584" s="5">
        <v>3749</v>
      </c>
      <c r="E4584" s="5">
        <v>1798</v>
      </c>
      <c r="F4584" s="5">
        <v>7206</v>
      </c>
      <c r="G4584" s="5">
        <v>32</v>
      </c>
      <c r="H4584" s="5">
        <v>1245.8535999999999</v>
      </c>
      <c r="I4584" s="6"/>
    </row>
    <row r="4585" spans="2:9" x14ac:dyDescent="0.15">
      <c r="B4585" s="4">
        <v>91</v>
      </c>
      <c r="C4585" s="5">
        <v>149220</v>
      </c>
      <c r="D4585" s="5">
        <v>6782</v>
      </c>
      <c r="E4585" s="5">
        <v>4646</v>
      </c>
      <c r="F4585" s="5">
        <v>9414</v>
      </c>
      <c r="G4585" s="5">
        <v>22</v>
      </c>
      <c r="H4585" s="5">
        <v>1154.0273</v>
      </c>
      <c r="I4585" s="6"/>
    </row>
    <row r="4586" spans="2:9" x14ac:dyDescent="0.15">
      <c r="B4586" s="4">
        <v>92</v>
      </c>
      <c r="C4586" s="5">
        <v>294150</v>
      </c>
      <c r="D4586" s="5">
        <v>8913</v>
      </c>
      <c r="E4586" s="5">
        <v>6470</v>
      </c>
      <c r="F4586" s="5">
        <v>12422</v>
      </c>
      <c r="G4586" s="5">
        <v>33</v>
      </c>
      <c r="H4586" s="5">
        <v>1718.4517000000001</v>
      </c>
      <c r="I4586" s="6"/>
    </row>
    <row r="4587" spans="2:9" x14ac:dyDescent="0.15">
      <c r="B4587" s="4">
        <v>93</v>
      </c>
      <c r="C4587" s="5">
        <v>172224</v>
      </c>
      <c r="D4587" s="5">
        <v>10764</v>
      </c>
      <c r="E4587" s="5">
        <v>8742</v>
      </c>
      <c r="F4587" s="5">
        <v>12774</v>
      </c>
      <c r="G4587" s="5">
        <v>16</v>
      </c>
      <c r="H4587" s="5">
        <v>933.62665000000004</v>
      </c>
      <c r="I4587" s="6"/>
    </row>
    <row r="4588" spans="2:9" x14ac:dyDescent="0.15">
      <c r="B4588" s="4">
        <v>94</v>
      </c>
      <c r="C4588" s="5">
        <v>187730</v>
      </c>
      <c r="D4588" s="5">
        <v>9880</v>
      </c>
      <c r="E4588" s="5">
        <v>7814</v>
      </c>
      <c r="F4588" s="5">
        <v>11398</v>
      </c>
      <c r="G4588" s="5">
        <v>19</v>
      </c>
      <c r="H4588" s="5">
        <v>986.03612999999996</v>
      </c>
      <c r="I4588" s="6"/>
    </row>
    <row r="4589" spans="2:9" x14ac:dyDescent="0.15">
      <c r="B4589" s="4">
        <v>95</v>
      </c>
      <c r="C4589" s="5">
        <v>167642</v>
      </c>
      <c r="D4589" s="5">
        <v>11176</v>
      </c>
      <c r="E4589" s="5">
        <v>8902</v>
      </c>
      <c r="F4589" s="5">
        <v>13286</v>
      </c>
      <c r="G4589" s="5">
        <v>15</v>
      </c>
      <c r="H4589" s="5">
        <v>1271.0237999999999</v>
      </c>
      <c r="I4589" s="6"/>
    </row>
    <row r="4590" spans="2:9" x14ac:dyDescent="0.15">
      <c r="B4590" s="4">
        <v>96</v>
      </c>
      <c r="C4590" s="5">
        <v>19054</v>
      </c>
      <c r="D4590" s="5">
        <v>1465</v>
      </c>
      <c r="E4590" s="5">
        <v>102</v>
      </c>
      <c r="F4590" s="5">
        <v>3334</v>
      </c>
      <c r="G4590" s="5">
        <v>13</v>
      </c>
      <c r="H4590" s="5">
        <v>968.10284000000001</v>
      </c>
      <c r="I4590" s="6"/>
    </row>
    <row r="4591" spans="2:9" x14ac:dyDescent="0.15">
      <c r="B4591" s="4">
        <v>97</v>
      </c>
      <c r="C4591" s="5">
        <v>114032</v>
      </c>
      <c r="D4591" s="5">
        <v>4751</v>
      </c>
      <c r="E4591" s="5">
        <v>3078</v>
      </c>
      <c r="F4591" s="5">
        <v>5990</v>
      </c>
      <c r="G4591" s="5">
        <v>24</v>
      </c>
      <c r="H4591" s="5">
        <v>790.53779999999995</v>
      </c>
      <c r="I4591" s="6"/>
    </row>
    <row r="4592" spans="2:9" x14ac:dyDescent="0.15">
      <c r="B4592" s="4">
        <v>98</v>
      </c>
      <c r="C4592" s="5">
        <v>65970</v>
      </c>
      <c r="D4592" s="5">
        <v>3472</v>
      </c>
      <c r="E4592" s="5">
        <v>2342</v>
      </c>
      <c r="F4592" s="5">
        <v>5286</v>
      </c>
      <c r="G4592" s="5">
        <v>19</v>
      </c>
      <c r="H4592" s="5">
        <v>713.95410000000004</v>
      </c>
      <c r="I4592" s="6"/>
    </row>
    <row r="4593" spans="2:9" x14ac:dyDescent="0.15">
      <c r="B4593" s="4">
        <v>99</v>
      </c>
      <c r="C4593" s="5">
        <v>40888</v>
      </c>
      <c r="D4593" s="5">
        <v>2044</v>
      </c>
      <c r="E4593" s="5">
        <v>806</v>
      </c>
      <c r="F4593" s="5">
        <v>3430</v>
      </c>
      <c r="G4593" s="5">
        <v>20</v>
      </c>
      <c r="H4593" s="5">
        <v>661.54079999999999</v>
      </c>
      <c r="I4593" s="6"/>
    </row>
    <row r="4594" spans="2:9" x14ac:dyDescent="0.15">
      <c r="B4594" s="4">
        <v>100</v>
      </c>
      <c r="C4594" s="5">
        <v>52020</v>
      </c>
      <c r="D4594" s="5">
        <v>3715</v>
      </c>
      <c r="E4594" s="5">
        <v>2150</v>
      </c>
      <c r="F4594" s="5">
        <v>4998</v>
      </c>
      <c r="G4594" s="5">
        <v>14</v>
      </c>
      <c r="H4594" s="5">
        <v>840.33389999999997</v>
      </c>
      <c r="I4594" s="6"/>
    </row>
    <row r="4595" spans="2:9" x14ac:dyDescent="0.15">
      <c r="B4595" s="4">
        <v>101</v>
      </c>
      <c r="C4595" s="5">
        <v>5602</v>
      </c>
      <c r="D4595" s="5">
        <v>509</v>
      </c>
      <c r="E4595" s="5">
        <v>70</v>
      </c>
      <c r="F4595" s="5">
        <v>1542</v>
      </c>
      <c r="G4595" s="5">
        <v>11</v>
      </c>
      <c r="H4595" s="5">
        <v>400.98218000000003</v>
      </c>
      <c r="I4595" s="6"/>
    </row>
    <row r="4596" spans="2:9" x14ac:dyDescent="0.15">
      <c r="B4596" s="4">
        <v>102</v>
      </c>
      <c r="C4596" s="5">
        <v>128292</v>
      </c>
      <c r="D4596" s="5">
        <v>5831</v>
      </c>
      <c r="E4596" s="5">
        <v>3974</v>
      </c>
      <c r="F4596" s="5">
        <v>8166</v>
      </c>
      <c r="G4596" s="5">
        <v>22</v>
      </c>
      <c r="H4596" s="5">
        <v>1071.7204999999999</v>
      </c>
      <c r="I4596" s="6"/>
    </row>
    <row r="4597" spans="2:9" x14ac:dyDescent="0.15">
      <c r="B4597" s="4">
        <v>103</v>
      </c>
      <c r="C4597" s="5">
        <v>51952</v>
      </c>
      <c r="D4597" s="5">
        <v>2164</v>
      </c>
      <c r="E4597" s="5">
        <v>582</v>
      </c>
      <c r="F4597" s="5">
        <v>3718</v>
      </c>
      <c r="G4597" s="5">
        <v>24</v>
      </c>
      <c r="H4597" s="5">
        <v>870.23755000000006</v>
      </c>
      <c r="I4597" s="6"/>
    </row>
    <row r="4598" spans="2:9" x14ac:dyDescent="0.15">
      <c r="B4598" s="4">
        <v>104</v>
      </c>
      <c r="C4598" s="5">
        <v>23034</v>
      </c>
      <c r="D4598" s="5">
        <v>1535</v>
      </c>
      <c r="E4598" s="5">
        <v>678</v>
      </c>
      <c r="F4598" s="5">
        <v>2822</v>
      </c>
      <c r="G4598" s="5">
        <v>15</v>
      </c>
      <c r="H4598" s="5">
        <v>628.60749999999996</v>
      </c>
      <c r="I4598" s="6"/>
    </row>
    <row r="4599" spans="2:9" x14ac:dyDescent="0.15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15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15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15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15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15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15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15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15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15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15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15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15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15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15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15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15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15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15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15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15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15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15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15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15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15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15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15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15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15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15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15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15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15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15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15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15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15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15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15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15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15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15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15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15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15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15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15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15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15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15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15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15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15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15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15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15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15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15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15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15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15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15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15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15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15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15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15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15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15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15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15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15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15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15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15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15">
      <c r="B4675" s="4">
        <v>181</v>
      </c>
      <c r="I4675" s="6"/>
    </row>
    <row r="4676" spans="1:10" x14ac:dyDescent="0.15">
      <c r="A4676" s="14" t="s">
        <v>10</v>
      </c>
      <c r="B4676" s="3">
        <v>104</v>
      </c>
      <c r="I4676" s="6"/>
    </row>
    <row r="4677" spans="1:10" x14ac:dyDescent="0.15">
      <c r="A4677" t="s">
        <v>67</v>
      </c>
      <c r="B4677" s="15"/>
      <c r="C4677" s="8">
        <f>AVERAGE(C4495:C4675)</f>
        <v>176207.73076923078</v>
      </c>
      <c r="D4677" s="8"/>
      <c r="E4677" s="8"/>
      <c r="F4677" s="8"/>
      <c r="G4677" s="8"/>
      <c r="H4677" s="8"/>
      <c r="I4677" s="9"/>
      <c r="J4677" s="17">
        <f>AVERAGE(D4495:D4675)</f>
        <v>6433.8846153846152</v>
      </c>
    </row>
    <row r="4678" spans="1:10" x14ac:dyDescent="0.15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15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15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15">
      <c r="B4681" s="4"/>
      <c r="C4681" s="16"/>
      <c r="D4681" s="16"/>
      <c r="E4681" s="16"/>
      <c r="F4681" s="16"/>
      <c r="G4681" s="16"/>
      <c r="H4681" s="16"/>
      <c r="I4681" s="18"/>
    </row>
    <row r="4682" spans="1:10" x14ac:dyDescent="0.15">
      <c r="A4682" s="6"/>
      <c r="B4682" s="16">
        <v>1</v>
      </c>
      <c r="C4682" s="16">
        <v>70462</v>
      </c>
      <c r="D4682" s="16">
        <v>2710</v>
      </c>
      <c r="E4682" s="16">
        <v>571</v>
      </c>
      <c r="F4682" s="16">
        <v>4667</v>
      </c>
      <c r="G4682" s="16">
        <v>26</v>
      </c>
      <c r="H4682" s="16">
        <v>988.53340000000003</v>
      </c>
      <c r="I4682" s="18"/>
    </row>
    <row r="4683" spans="1:10" x14ac:dyDescent="0.15">
      <c r="A4683" s="6"/>
      <c r="B4683" s="16">
        <v>2</v>
      </c>
      <c r="C4683" s="16">
        <v>43748</v>
      </c>
      <c r="D4683" s="16">
        <v>3645</v>
      </c>
      <c r="E4683" s="16">
        <v>2331</v>
      </c>
      <c r="F4683" s="16">
        <v>4763</v>
      </c>
      <c r="G4683" s="16">
        <v>12</v>
      </c>
      <c r="H4683" s="16">
        <v>715.86189999999999</v>
      </c>
      <c r="I4683" s="18"/>
    </row>
    <row r="4684" spans="1:10" x14ac:dyDescent="0.15">
      <c r="A4684" s="6"/>
      <c r="B4684" s="16">
        <v>3</v>
      </c>
      <c r="C4684" s="16">
        <v>106398</v>
      </c>
      <c r="D4684" s="16">
        <v>4092</v>
      </c>
      <c r="E4684" s="16">
        <v>1691</v>
      </c>
      <c r="F4684" s="16">
        <v>6267</v>
      </c>
      <c r="G4684" s="16">
        <v>26</v>
      </c>
      <c r="H4684" s="16">
        <v>1179.146</v>
      </c>
      <c r="I4684" s="18"/>
    </row>
    <row r="4685" spans="1:10" x14ac:dyDescent="0.15">
      <c r="A4685" s="6"/>
      <c r="B4685" s="16">
        <v>4</v>
      </c>
      <c r="C4685" s="16">
        <v>48326</v>
      </c>
      <c r="D4685" s="16">
        <v>2684</v>
      </c>
      <c r="E4685" s="16">
        <v>1531</v>
      </c>
      <c r="F4685" s="16">
        <v>4187</v>
      </c>
      <c r="G4685" s="16">
        <v>18</v>
      </c>
      <c r="H4685" s="16">
        <v>644.92016999999998</v>
      </c>
      <c r="I4685" s="18"/>
    </row>
    <row r="4686" spans="1:10" x14ac:dyDescent="0.15">
      <c r="A4686" s="6"/>
      <c r="B4686" s="16">
        <v>5</v>
      </c>
      <c r="C4686" s="16">
        <v>35285</v>
      </c>
      <c r="D4686" s="16">
        <v>2352</v>
      </c>
      <c r="E4686" s="16">
        <v>1083</v>
      </c>
      <c r="F4686" s="16">
        <v>3611</v>
      </c>
      <c r="G4686" s="16">
        <v>15</v>
      </c>
      <c r="H4686" s="16">
        <v>780.34533999999996</v>
      </c>
      <c r="I4686" s="18"/>
    </row>
    <row r="4687" spans="1:10" x14ac:dyDescent="0.15">
      <c r="A4687" s="6"/>
      <c r="B4687" s="16">
        <v>6</v>
      </c>
      <c r="C4687" s="16">
        <v>142651</v>
      </c>
      <c r="D4687" s="16">
        <v>4322</v>
      </c>
      <c r="E4687" s="16">
        <v>2651</v>
      </c>
      <c r="F4687" s="16">
        <v>6811</v>
      </c>
      <c r="G4687" s="16">
        <v>33</v>
      </c>
      <c r="H4687" s="16">
        <v>1028.5535</v>
      </c>
      <c r="I4687" s="18"/>
    </row>
    <row r="4688" spans="1:10" x14ac:dyDescent="0.15">
      <c r="A4688" s="6"/>
      <c r="B4688" s="16">
        <v>7</v>
      </c>
      <c r="C4688" s="16">
        <v>265882</v>
      </c>
      <c r="D4688" s="16">
        <v>5780</v>
      </c>
      <c r="E4688" s="16">
        <v>2331</v>
      </c>
      <c r="F4688" s="16">
        <v>10427</v>
      </c>
      <c r="G4688" s="16">
        <v>46</v>
      </c>
      <c r="H4688" s="16">
        <v>2132.9268000000002</v>
      </c>
      <c r="I4688" s="18"/>
    </row>
    <row r="4689" spans="1:9" x14ac:dyDescent="0.15">
      <c r="A4689" s="6"/>
      <c r="B4689" s="16">
        <v>8</v>
      </c>
      <c r="C4689" s="16">
        <v>492680</v>
      </c>
      <c r="D4689" s="16">
        <v>8797</v>
      </c>
      <c r="E4689" s="16">
        <v>3835</v>
      </c>
      <c r="F4689" s="16">
        <v>14555</v>
      </c>
      <c r="G4689" s="16">
        <v>56</v>
      </c>
      <c r="H4689" s="16">
        <v>2730.7507000000001</v>
      </c>
      <c r="I4689" s="18"/>
    </row>
    <row r="4690" spans="1:9" x14ac:dyDescent="0.15">
      <c r="A4690" s="6"/>
      <c r="B4690" s="16">
        <v>9</v>
      </c>
      <c r="C4690" s="16">
        <v>94711</v>
      </c>
      <c r="D4690" s="16">
        <v>4510</v>
      </c>
      <c r="E4690" s="16">
        <v>3419</v>
      </c>
      <c r="F4690" s="16">
        <v>6107</v>
      </c>
      <c r="G4690" s="16">
        <v>21</v>
      </c>
      <c r="H4690" s="16">
        <v>649.28503000000001</v>
      </c>
      <c r="I4690" s="18"/>
    </row>
    <row r="4691" spans="1:9" x14ac:dyDescent="0.15">
      <c r="A4691" s="6"/>
      <c r="B4691" s="16">
        <v>10</v>
      </c>
      <c r="C4691" s="16">
        <v>250446</v>
      </c>
      <c r="D4691" s="16">
        <v>5963</v>
      </c>
      <c r="E4691" s="16">
        <v>3227</v>
      </c>
      <c r="F4691" s="16">
        <v>9211</v>
      </c>
      <c r="G4691" s="16">
        <v>42</v>
      </c>
      <c r="H4691" s="16">
        <v>1504.5934999999999</v>
      </c>
      <c r="I4691" s="18"/>
    </row>
    <row r="4692" spans="1:9" x14ac:dyDescent="0.15">
      <c r="A4692" s="6"/>
      <c r="B4692" s="16">
        <v>11</v>
      </c>
      <c r="C4692" s="16">
        <v>204814</v>
      </c>
      <c r="D4692" s="16">
        <v>4876</v>
      </c>
      <c r="E4692" s="16">
        <v>1819</v>
      </c>
      <c r="F4692" s="16">
        <v>8347</v>
      </c>
      <c r="G4692" s="16">
        <v>42</v>
      </c>
      <c r="H4692" s="16">
        <v>1738.3638000000001</v>
      </c>
      <c r="I4692" s="18"/>
    </row>
    <row r="4693" spans="1:9" x14ac:dyDescent="0.15">
      <c r="A4693" s="6"/>
      <c r="B4693" s="5">
        <v>12</v>
      </c>
      <c r="C4693" s="16">
        <v>202218</v>
      </c>
      <c r="D4693" s="16">
        <v>6740</v>
      </c>
      <c r="E4693" s="16">
        <v>5371</v>
      </c>
      <c r="F4693" s="16">
        <v>9467</v>
      </c>
      <c r="G4693" s="16">
        <v>30</v>
      </c>
      <c r="H4693" s="16">
        <v>1029.1044999999999</v>
      </c>
      <c r="I4693" s="18"/>
    </row>
    <row r="4694" spans="1:9" x14ac:dyDescent="0.15">
      <c r="B4694" s="4">
        <v>13</v>
      </c>
      <c r="C4694" s="16">
        <v>208740</v>
      </c>
      <c r="D4694" s="16">
        <v>4744</v>
      </c>
      <c r="E4694" s="16">
        <v>1211</v>
      </c>
      <c r="F4694" s="16">
        <v>8571</v>
      </c>
      <c r="G4694" s="16">
        <v>44</v>
      </c>
      <c r="H4694" s="16">
        <v>1876.5354</v>
      </c>
      <c r="I4694" s="18"/>
    </row>
    <row r="4695" spans="1:9" x14ac:dyDescent="0.15">
      <c r="B4695" s="4">
        <v>14</v>
      </c>
      <c r="C4695" s="16">
        <v>419329</v>
      </c>
      <c r="D4695" s="16">
        <v>8222</v>
      </c>
      <c r="E4695" s="16">
        <v>3963</v>
      </c>
      <c r="F4695" s="16">
        <v>13243</v>
      </c>
      <c r="G4695" s="16">
        <v>51</v>
      </c>
      <c r="H4695" s="16">
        <v>2190.7483000000002</v>
      </c>
      <c r="I4695" s="18"/>
    </row>
    <row r="4696" spans="1:9" x14ac:dyDescent="0.15">
      <c r="B4696" s="4">
        <v>15</v>
      </c>
      <c r="C4696" s="16">
        <v>138723</v>
      </c>
      <c r="D4696" s="16">
        <v>5548</v>
      </c>
      <c r="E4696" s="16">
        <v>3931</v>
      </c>
      <c r="F4696" s="16">
        <v>7707</v>
      </c>
      <c r="G4696" s="16">
        <v>25</v>
      </c>
      <c r="H4696" s="16">
        <v>1002.1881</v>
      </c>
      <c r="I4696" s="18"/>
    </row>
    <row r="4697" spans="1:9" x14ac:dyDescent="0.15">
      <c r="B4697" s="4">
        <v>16</v>
      </c>
      <c r="C4697" s="16">
        <v>378399</v>
      </c>
      <c r="D4697" s="16">
        <v>8408</v>
      </c>
      <c r="E4697" s="16">
        <v>4763</v>
      </c>
      <c r="F4697" s="16">
        <v>13083</v>
      </c>
      <c r="G4697" s="16">
        <v>45</v>
      </c>
      <c r="H4697" s="16">
        <v>2253.0369000000001</v>
      </c>
      <c r="I4697" s="18"/>
    </row>
    <row r="4698" spans="1:9" x14ac:dyDescent="0.15">
      <c r="B4698" s="4">
        <v>17</v>
      </c>
      <c r="C4698" s="16">
        <v>532897</v>
      </c>
      <c r="D4698" s="16">
        <v>10448</v>
      </c>
      <c r="E4698" s="16">
        <v>5563</v>
      </c>
      <c r="F4698" s="16">
        <v>16347</v>
      </c>
      <c r="G4698" s="16">
        <v>51</v>
      </c>
      <c r="H4698" s="16">
        <v>3006.4038</v>
      </c>
      <c r="I4698" s="18"/>
    </row>
    <row r="4699" spans="1:9" x14ac:dyDescent="0.15">
      <c r="B4699" s="4">
        <v>18</v>
      </c>
      <c r="C4699" s="16">
        <v>210073</v>
      </c>
      <c r="D4699" s="16">
        <v>7780</v>
      </c>
      <c r="E4699" s="16">
        <v>6267</v>
      </c>
      <c r="F4699" s="16">
        <v>9851</v>
      </c>
      <c r="G4699" s="16">
        <v>27</v>
      </c>
      <c r="H4699" s="16">
        <v>938.79409999999996</v>
      </c>
      <c r="I4699" s="18"/>
    </row>
    <row r="4700" spans="1:9" x14ac:dyDescent="0.15">
      <c r="B4700" s="4">
        <v>19</v>
      </c>
      <c r="C4700" s="16">
        <v>238351</v>
      </c>
      <c r="D4700" s="16">
        <v>8219</v>
      </c>
      <c r="E4700" s="16">
        <v>6651</v>
      </c>
      <c r="F4700" s="16">
        <v>10459</v>
      </c>
      <c r="G4700" s="16">
        <v>29</v>
      </c>
      <c r="H4700" s="16">
        <v>888.62270000000001</v>
      </c>
      <c r="I4700" s="18"/>
    </row>
    <row r="4701" spans="1:9" x14ac:dyDescent="0.15">
      <c r="B4701" s="4">
        <v>20</v>
      </c>
      <c r="C4701" s="16">
        <v>381174</v>
      </c>
      <c r="D4701" s="16">
        <v>11211</v>
      </c>
      <c r="E4701" s="16">
        <v>5979</v>
      </c>
      <c r="F4701" s="16">
        <v>18491</v>
      </c>
      <c r="G4701" s="16">
        <v>34</v>
      </c>
      <c r="H4701" s="16">
        <v>3455.8137000000002</v>
      </c>
      <c r="I4701" s="18"/>
    </row>
    <row r="4702" spans="1:9" x14ac:dyDescent="0.15">
      <c r="B4702" s="4">
        <v>21</v>
      </c>
      <c r="C4702" s="16">
        <v>241386</v>
      </c>
      <c r="D4702" s="16">
        <v>8046</v>
      </c>
      <c r="E4702" s="16">
        <v>5307</v>
      </c>
      <c r="F4702" s="16">
        <v>10811</v>
      </c>
      <c r="G4702" s="16">
        <v>30</v>
      </c>
      <c r="H4702" s="16">
        <v>1370.0617999999999</v>
      </c>
      <c r="I4702" s="18"/>
    </row>
    <row r="4703" spans="1:9" x14ac:dyDescent="0.15">
      <c r="B4703" s="4">
        <v>22</v>
      </c>
      <c r="C4703" s="16">
        <v>267982</v>
      </c>
      <c r="D4703" s="16">
        <v>6380</v>
      </c>
      <c r="E4703" s="16">
        <v>2843</v>
      </c>
      <c r="F4703" s="16">
        <v>9947</v>
      </c>
      <c r="G4703" s="16">
        <v>42</v>
      </c>
      <c r="H4703" s="16">
        <v>1497.8545999999999</v>
      </c>
      <c r="I4703" s="18"/>
    </row>
    <row r="4704" spans="1:9" x14ac:dyDescent="0.15">
      <c r="B4704" s="4">
        <v>23</v>
      </c>
      <c r="C4704" s="16">
        <v>173411</v>
      </c>
      <c r="D4704" s="16">
        <v>6936</v>
      </c>
      <c r="E4704" s="16">
        <v>5723</v>
      </c>
      <c r="F4704" s="16">
        <v>8667</v>
      </c>
      <c r="G4704" s="16">
        <v>25</v>
      </c>
      <c r="H4704" s="16">
        <v>770.65779999999995</v>
      </c>
      <c r="I4704" s="18"/>
    </row>
    <row r="4705" spans="1:9" x14ac:dyDescent="0.15">
      <c r="B4705" s="4">
        <v>24</v>
      </c>
      <c r="C4705" s="16">
        <v>777556</v>
      </c>
      <c r="D4705" s="16">
        <v>12959</v>
      </c>
      <c r="E4705" s="16">
        <v>7899</v>
      </c>
      <c r="F4705" s="16">
        <v>18683</v>
      </c>
      <c r="G4705" s="16">
        <v>60</v>
      </c>
      <c r="H4705" s="16">
        <v>2809.1642999999999</v>
      </c>
      <c r="I4705" s="18"/>
    </row>
    <row r="4706" spans="1:9" x14ac:dyDescent="0.15">
      <c r="B4706" s="4">
        <v>25</v>
      </c>
      <c r="C4706" s="16">
        <v>402936</v>
      </c>
      <c r="D4706" s="16">
        <v>10073</v>
      </c>
      <c r="E4706" s="16">
        <v>7067</v>
      </c>
      <c r="F4706" s="16">
        <v>13691</v>
      </c>
      <c r="G4706" s="16">
        <v>40</v>
      </c>
      <c r="H4706" s="16">
        <v>1724.9875</v>
      </c>
      <c r="I4706" s="18"/>
    </row>
    <row r="4707" spans="1:9" x14ac:dyDescent="0.15">
      <c r="B4707" s="4">
        <v>26</v>
      </c>
      <c r="C4707" s="16">
        <v>370916</v>
      </c>
      <c r="D4707" s="16">
        <v>8429</v>
      </c>
      <c r="E4707" s="16">
        <v>5403</v>
      </c>
      <c r="F4707" s="16">
        <v>12827</v>
      </c>
      <c r="G4707" s="16">
        <v>44</v>
      </c>
      <c r="H4707" s="16">
        <v>1697.6111000000001</v>
      </c>
      <c r="I4707" s="18"/>
    </row>
    <row r="4708" spans="1:9" x14ac:dyDescent="0.15">
      <c r="B4708" s="4">
        <v>27</v>
      </c>
      <c r="C4708" s="16">
        <v>487373</v>
      </c>
      <c r="D4708" s="16">
        <v>8861</v>
      </c>
      <c r="E4708" s="16">
        <v>4827</v>
      </c>
      <c r="F4708" s="16">
        <v>15099</v>
      </c>
      <c r="G4708" s="16">
        <v>55</v>
      </c>
      <c r="H4708" s="16">
        <v>2673.9794999999999</v>
      </c>
      <c r="I4708" s="18"/>
    </row>
    <row r="4709" spans="1:9" x14ac:dyDescent="0.15">
      <c r="B4709" s="4">
        <v>28</v>
      </c>
      <c r="C4709" s="16">
        <v>375394</v>
      </c>
      <c r="D4709" s="16">
        <v>9878</v>
      </c>
      <c r="E4709" s="16">
        <v>7227</v>
      </c>
      <c r="F4709" s="16">
        <v>12763</v>
      </c>
      <c r="G4709" s="16">
        <v>38</v>
      </c>
      <c r="H4709" s="16">
        <v>1247.9484</v>
      </c>
      <c r="I4709" s="18"/>
    </row>
    <row r="4710" spans="1:9" x14ac:dyDescent="0.15">
      <c r="B4710" s="4">
        <v>29</v>
      </c>
      <c r="C4710" s="16">
        <v>61422</v>
      </c>
      <c r="D4710" s="16">
        <v>6142</v>
      </c>
      <c r="E4710" s="16">
        <v>5435</v>
      </c>
      <c r="F4710" s="16">
        <v>6907</v>
      </c>
      <c r="G4710" s="16">
        <v>10</v>
      </c>
      <c r="H4710" s="16">
        <v>550.84844999999996</v>
      </c>
      <c r="I4710" s="18"/>
    </row>
    <row r="4711" spans="1:9" x14ac:dyDescent="0.15">
      <c r="B4711" s="4">
        <v>30</v>
      </c>
      <c r="C4711" s="16">
        <v>409351</v>
      </c>
      <c r="D4711" s="16">
        <v>11063</v>
      </c>
      <c r="E4711" s="16">
        <v>8539</v>
      </c>
      <c r="F4711" s="16">
        <v>14747</v>
      </c>
      <c r="G4711" s="16">
        <v>37</v>
      </c>
      <c r="H4711" s="16">
        <v>1371.2537</v>
      </c>
      <c r="I4711" s="18"/>
    </row>
    <row r="4712" spans="1:9" x14ac:dyDescent="0.15">
      <c r="A4712" s="6"/>
      <c r="B4712" s="4">
        <v>31</v>
      </c>
      <c r="C4712" s="16">
        <v>256057</v>
      </c>
      <c r="D4712" s="16">
        <v>9483</v>
      </c>
      <c r="E4712" s="16">
        <v>6971</v>
      </c>
      <c r="F4712" s="16">
        <v>11419</v>
      </c>
      <c r="G4712" s="16">
        <v>27</v>
      </c>
      <c r="H4712" s="16">
        <v>1250.2503999999999</v>
      </c>
      <c r="I4712" s="18"/>
    </row>
    <row r="4713" spans="1:9" x14ac:dyDescent="0.15">
      <c r="A4713" s="11"/>
      <c r="B4713" s="5">
        <v>32</v>
      </c>
      <c r="C4713" s="16">
        <v>211097</v>
      </c>
      <c r="D4713" s="16">
        <v>7818</v>
      </c>
      <c r="E4713" s="16">
        <v>5563</v>
      </c>
      <c r="F4713" s="16">
        <v>10139</v>
      </c>
      <c r="G4713" s="16">
        <v>27</v>
      </c>
      <c r="H4713" s="16">
        <v>1069.6504</v>
      </c>
      <c r="I4713" s="18"/>
    </row>
    <row r="4714" spans="1:9" x14ac:dyDescent="0.15">
      <c r="B4714" s="4">
        <v>33</v>
      </c>
      <c r="C4714" s="16">
        <v>59846</v>
      </c>
      <c r="D4714" s="16">
        <v>3324</v>
      </c>
      <c r="E4714" s="16">
        <v>2235</v>
      </c>
      <c r="F4714" s="16">
        <v>4763</v>
      </c>
      <c r="G4714" s="16">
        <v>18</v>
      </c>
      <c r="H4714" s="16">
        <v>587.84960000000001</v>
      </c>
      <c r="I4714" s="18"/>
    </row>
    <row r="4715" spans="1:9" x14ac:dyDescent="0.15">
      <c r="B4715" s="4">
        <v>34</v>
      </c>
      <c r="C4715" s="16">
        <v>93279</v>
      </c>
      <c r="D4715" s="16">
        <v>7175</v>
      </c>
      <c r="E4715" s="16">
        <v>5851</v>
      </c>
      <c r="F4715" s="16">
        <v>8443</v>
      </c>
      <c r="G4715" s="16">
        <v>13</v>
      </c>
      <c r="H4715" s="16">
        <v>626.46204</v>
      </c>
      <c r="I4715" s="18"/>
    </row>
    <row r="4716" spans="1:9" x14ac:dyDescent="0.15">
      <c r="B4716" s="4">
        <v>35</v>
      </c>
      <c r="C4716" s="16">
        <v>297024</v>
      </c>
      <c r="D4716" s="16">
        <v>9282</v>
      </c>
      <c r="E4716" s="16">
        <v>6875</v>
      </c>
      <c r="F4716" s="16">
        <v>11227</v>
      </c>
      <c r="G4716" s="16">
        <v>32</v>
      </c>
      <c r="H4716" s="16">
        <v>1340.8435999999999</v>
      </c>
      <c r="I4716" s="18"/>
    </row>
    <row r="4717" spans="1:9" x14ac:dyDescent="0.15">
      <c r="B4717" s="4">
        <v>36</v>
      </c>
      <c r="C4717" s="16">
        <v>147636</v>
      </c>
      <c r="D4717" s="16">
        <v>5272</v>
      </c>
      <c r="E4717" s="16">
        <v>3131</v>
      </c>
      <c r="F4717" s="16">
        <v>7835</v>
      </c>
      <c r="G4717" s="16">
        <v>28</v>
      </c>
      <c r="H4717" s="16">
        <v>1156.3024</v>
      </c>
      <c r="I4717" s="18"/>
    </row>
    <row r="4718" spans="1:9" x14ac:dyDescent="0.15">
      <c r="B4718" s="4">
        <v>37</v>
      </c>
      <c r="C4718" s="16">
        <v>147607</v>
      </c>
      <c r="D4718" s="16">
        <v>7028</v>
      </c>
      <c r="E4718" s="16">
        <v>4091</v>
      </c>
      <c r="F4718" s="16">
        <v>8827</v>
      </c>
      <c r="G4718" s="16">
        <v>21</v>
      </c>
      <c r="H4718" s="16">
        <v>1183.5079000000001</v>
      </c>
      <c r="I4718" s="18"/>
    </row>
    <row r="4719" spans="1:9" x14ac:dyDescent="0.15">
      <c r="B4719" s="4">
        <v>38</v>
      </c>
      <c r="C4719" s="16">
        <v>470608</v>
      </c>
      <c r="D4719" s="16">
        <v>9804</v>
      </c>
      <c r="E4719" s="16">
        <v>6363</v>
      </c>
      <c r="F4719" s="16">
        <v>13627</v>
      </c>
      <c r="G4719" s="16">
        <v>48</v>
      </c>
      <c r="H4719" s="16">
        <v>1853.4738</v>
      </c>
      <c r="I4719" s="18"/>
    </row>
    <row r="4720" spans="1:9" x14ac:dyDescent="0.15">
      <c r="B4720" s="4">
        <v>39</v>
      </c>
      <c r="C4720" s="16">
        <v>221406</v>
      </c>
      <c r="D4720" s="16">
        <v>8515</v>
      </c>
      <c r="E4720" s="16">
        <v>6075</v>
      </c>
      <c r="F4720" s="16">
        <v>10843</v>
      </c>
      <c r="G4720" s="16">
        <v>26</v>
      </c>
      <c r="H4720" s="16">
        <v>1426.8286000000001</v>
      </c>
      <c r="I4720" s="18"/>
    </row>
    <row r="4721" spans="2:9" x14ac:dyDescent="0.15">
      <c r="B4721" s="4">
        <v>40</v>
      </c>
      <c r="C4721" s="16">
        <v>301659</v>
      </c>
      <c r="D4721" s="16">
        <v>9141</v>
      </c>
      <c r="E4721" s="16">
        <v>7163</v>
      </c>
      <c r="F4721" s="16">
        <v>11707</v>
      </c>
      <c r="G4721" s="16">
        <v>33</v>
      </c>
      <c r="H4721" s="16">
        <v>1343.2488000000001</v>
      </c>
      <c r="I4721" s="18"/>
    </row>
    <row r="4722" spans="2:9" x14ac:dyDescent="0.15">
      <c r="B4722" s="4">
        <v>41</v>
      </c>
      <c r="C4722" s="16">
        <v>280728</v>
      </c>
      <c r="D4722" s="16">
        <v>7018</v>
      </c>
      <c r="E4722" s="16">
        <v>4315</v>
      </c>
      <c r="F4722" s="16">
        <v>10139</v>
      </c>
      <c r="G4722" s="16">
        <v>40</v>
      </c>
      <c r="H4722" s="16">
        <v>1305.4893</v>
      </c>
      <c r="I4722" s="18"/>
    </row>
    <row r="4723" spans="2:9" x14ac:dyDescent="0.15">
      <c r="B4723" s="4">
        <v>42</v>
      </c>
      <c r="C4723" s="16">
        <v>138827</v>
      </c>
      <c r="D4723" s="16">
        <v>8166</v>
      </c>
      <c r="E4723" s="16">
        <v>6491</v>
      </c>
      <c r="F4723" s="16">
        <v>9531</v>
      </c>
      <c r="G4723" s="16">
        <v>17</v>
      </c>
      <c r="H4723" s="16">
        <v>906.15260000000001</v>
      </c>
      <c r="I4723" s="18"/>
    </row>
    <row r="4724" spans="2:9" x14ac:dyDescent="0.15">
      <c r="B4724" s="4">
        <v>43</v>
      </c>
      <c r="C4724" s="16">
        <v>98490</v>
      </c>
      <c r="D4724" s="16">
        <v>7035</v>
      </c>
      <c r="E4724" s="16">
        <v>5499</v>
      </c>
      <c r="F4724" s="16">
        <v>8251</v>
      </c>
      <c r="G4724" s="16">
        <v>14</v>
      </c>
      <c r="H4724" s="16">
        <v>850.07587000000001</v>
      </c>
      <c r="I4724" s="18"/>
    </row>
    <row r="4725" spans="2:9" x14ac:dyDescent="0.15">
      <c r="B4725" s="4">
        <v>44</v>
      </c>
      <c r="C4725" s="16">
        <v>194430</v>
      </c>
      <c r="D4725" s="16">
        <v>7478</v>
      </c>
      <c r="E4725" s="16">
        <v>5691</v>
      </c>
      <c r="F4725" s="16">
        <v>9339</v>
      </c>
      <c r="G4725" s="16">
        <v>26</v>
      </c>
      <c r="H4725" s="16">
        <v>845.17285000000004</v>
      </c>
      <c r="I4725" s="18"/>
    </row>
    <row r="4726" spans="2:9" x14ac:dyDescent="0.15">
      <c r="B4726" s="4">
        <v>45</v>
      </c>
      <c r="C4726" s="16">
        <v>86517</v>
      </c>
      <c r="D4726" s="16">
        <v>5767</v>
      </c>
      <c r="E4726" s="16">
        <v>4923</v>
      </c>
      <c r="F4726" s="16">
        <v>6875</v>
      </c>
      <c r="G4726" s="16">
        <v>15</v>
      </c>
      <c r="H4726" s="16">
        <v>563.78210000000001</v>
      </c>
      <c r="I4726" s="18"/>
    </row>
    <row r="4727" spans="2:9" x14ac:dyDescent="0.15">
      <c r="B4727" s="4">
        <v>46</v>
      </c>
      <c r="C4727" s="16">
        <v>564156</v>
      </c>
      <c r="D4727" s="16">
        <v>10849</v>
      </c>
      <c r="E4727" s="16">
        <v>7035</v>
      </c>
      <c r="F4727" s="16">
        <v>15003</v>
      </c>
      <c r="G4727" s="16">
        <v>52</v>
      </c>
      <c r="H4727" s="16">
        <v>1930.9281000000001</v>
      </c>
      <c r="I4727" s="18"/>
    </row>
    <row r="4728" spans="2:9" x14ac:dyDescent="0.15">
      <c r="B4728" s="4">
        <v>47</v>
      </c>
      <c r="C4728" s="16">
        <v>296079</v>
      </c>
      <c r="D4728" s="16">
        <v>10209</v>
      </c>
      <c r="E4728" s="16">
        <v>7451</v>
      </c>
      <c r="F4728" s="16">
        <v>12507</v>
      </c>
      <c r="G4728" s="16">
        <v>29</v>
      </c>
      <c r="H4728" s="16">
        <v>1246.2518</v>
      </c>
      <c r="I4728" s="18"/>
    </row>
    <row r="4729" spans="2:9" x14ac:dyDescent="0.15">
      <c r="B4729" s="4">
        <v>48</v>
      </c>
      <c r="C4729" s="16">
        <v>239442</v>
      </c>
      <c r="D4729" s="16">
        <v>10883</v>
      </c>
      <c r="E4729" s="16">
        <v>9467</v>
      </c>
      <c r="F4729" s="16">
        <v>13115</v>
      </c>
      <c r="G4729" s="16">
        <v>22</v>
      </c>
      <c r="H4729" s="16">
        <v>1033.3</v>
      </c>
      <c r="I4729" s="18"/>
    </row>
    <row r="4730" spans="2:9" x14ac:dyDescent="0.15">
      <c r="B4730" s="4">
        <v>49</v>
      </c>
      <c r="C4730" s="16">
        <v>290014</v>
      </c>
      <c r="D4730" s="16">
        <v>11154</v>
      </c>
      <c r="E4730" s="16">
        <v>9307</v>
      </c>
      <c r="F4730" s="16">
        <v>13275</v>
      </c>
      <c r="G4730" s="16">
        <v>26</v>
      </c>
      <c r="H4730" s="16">
        <v>880.57839999999999</v>
      </c>
      <c r="I4730" s="18"/>
    </row>
    <row r="4731" spans="2:9" x14ac:dyDescent="0.15">
      <c r="B4731" s="4">
        <v>50</v>
      </c>
      <c r="C4731" s="16">
        <v>152124</v>
      </c>
      <c r="D4731" s="16">
        <v>7606</v>
      </c>
      <c r="E4731" s="16">
        <v>5851</v>
      </c>
      <c r="F4731" s="16">
        <v>9115</v>
      </c>
      <c r="G4731" s="16">
        <v>20</v>
      </c>
      <c r="H4731" s="16">
        <v>898.23929999999996</v>
      </c>
      <c r="I4731" s="18"/>
    </row>
    <row r="4732" spans="2:9" x14ac:dyDescent="0.15">
      <c r="B4732" s="4">
        <v>51</v>
      </c>
      <c r="C4732" s="16">
        <v>251658</v>
      </c>
      <c r="D4732" s="16">
        <v>8388</v>
      </c>
      <c r="E4732" s="16">
        <v>6459</v>
      </c>
      <c r="F4732" s="16">
        <v>10715</v>
      </c>
      <c r="G4732" s="16">
        <v>30</v>
      </c>
      <c r="H4732" s="16">
        <v>1135.6120000000001</v>
      </c>
      <c r="I4732" s="18"/>
    </row>
    <row r="4733" spans="2:9" x14ac:dyDescent="0.15">
      <c r="B4733" s="4">
        <v>52</v>
      </c>
      <c r="C4733" s="16">
        <v>130799</v>
      </c>
      <c r="D4733" s="16">
        <v>4510</v>
      </c>
      <c r="E4733" s="16">
        <v>2811</v>
      </c>
      <c r="F4733" s="16">
        <v>6299</v>
      </c>
      <c r="G4733" s="16">
        <v>29</v>
      </c>
      <c r="H4733" s="16">
        <v>982.52959999999996</v>
      </c>
      <c r="I4733" s="18"/>
    </row>
    <row r="4734" spans="2:9" x14ac:dyDescent="0.15">
      <c r="B4734" s="4">
        <v>53</v>
      </c>
      <c r="C4734" s="16">
        <v>535187</v>
      </c>
      <c r="D4734" s="16">
        <v>13053</v>
      </c>
      <c r="E4734" s="16">
        <v>10427</v>
      </c>
      <c r="F4734" s="16">
        <v>17339</v>
      </c>
      <c r="G4734" s="16">
        <v>41</v>
      </c>
      <c r="H4734" s="16">
        <v>1827.3562999999999</v>
      </c>
      <c r="I4734" s="18"/>
    </row>
    <row r="4735" spans="2:9" x14ac:dyDescent="0.15">
      <c r="B4735" s="4">
        <v>54</v>
      </c>
      <c r="C4735" s="16">
        <v>429696</v>
      </c>
      <c r="D4735" s="16">
        <v>13428</v>
      </c>
      <c r="E4735" s="16">
        <v>10907</v>
      </c>
      <c r="F4735" s="16">
        <v>17051</v>
      </c>
      <c r="G4735" s="16">
        <v>32</v>
      </c>
      <c r="H4735" s="16">
        <v>1396.758</v>
      </c>
      <c r="I4735" s="18"/>
    </row>
    <row r="4736" spans="2:9" x14ac:dyDescent="0.15">
      <c r="B4736" s="4">
        <v>55</v>
      </c>
      <c r="C4736" s="16">
        <v>275877</v>
      </c>
      <c r="D4736" s="16">
        <v>8899</v>
      </c>
      <c r="E4736" s="16">
        <v>5627</v>
      </c>
      <c r="F4736" s="16">
        <v>11131</v>
      </c>
      <c r="G4736" s="16">
        <v>31</v>
      </c>
      <c r="H4736" s="16">
        <v>1256.9924000000001</v>
      </c>
      <c r="I4736" s="18"/>
    </row>
    <row r="4737" spans="2:9" x14ac:dyDescent="0.15">
      <c r="B4737" s="4">
        <v>56</v>
      </c>
      <c r="C4737" s="16">
        <v>402619</v>
      </c>
      <c r="D4737" s="16">
        <v>12200</v>
      </c>
      <c r="E4737" s="16">
        <v>9883</v>
      </c>
      <c r="F4737" s="16">
        <v>15387</v>
      </c>
      <c r="G4737" s="16">
        <v>33</v>
      </c>
      <c r="H4737" s="16">
        <v>1440.0672999999999</v>
      </c>
      <c r="I4737" s="18"/>
    </row>
    <row r="4738" spans="2:9" x14ac:dyDescent="0.15">
      <c r="B4738" s="4">
        <v>57</v>
      </c>
      <c r="C4738" s="16">
        <v>245433</v>
      </c>
      <c r="D4738" s="16">
        <v>9090</v>
      </c>
      <c r="E4738" s="16">
        <v>7387</v>
      </c>
      <c r="F4738" s="16">
        <v>11323</v>
      </c>
      <c r="G4738" s="16">
        <v>27</v>
      </c>
      <c r="H4738" s="16">
        <v>952.97239999999999</v>
      </c>
      <c r="I4738" s="18"/>
    </row>
    <row r="4739" spans="2:9" x14ac:dyDescent="0.15">
      <c r="B4739" s="4">
        <v>58</v>
      </c>
      <c r="C4739" s="16">
        <v>388753</v>
      </c>
      <c r="D4739" s="16">
        <v>11107</v>
      </c>
      <c r="E4739" s="16">
        <v>8059</v>
      </c>
      <c r="F4739" s="16">
        <v>14555</v>
      </c>
      <c r="G4739" s="16">
        <v>35</v>
      </c>
      <c r="H4739" s="16">
        <v>1453.1652999999999</v>
      </c>
      <c r="I4739" s="18"/>
    </row>
    <row r="4740" spans="2:9" x14ac:dyDescent="0.15">
      <c r="B4740" s="4">
        <v>59</v>
      </c>
      <c r="C4740" s="16">
        <v>153463</v>
      </c>
      <c r="D4740" s="16">
        <v>7307</v>
      </c>
      <c r="E4740" s="16">
        <v>5403</v>
      </c>
      <c r="F4740" s="16">
        <v>9595</v>
      </c>
      <c r="G4740" s="16">
        <v>21</v>
      </c>
      <c r="H4740" s="16">
        <v>1000.87006</v>
      </c>
      <c r="I4740" s="18"/>
    </row>
    <row r="4741" spans="2:9" x14ac:dyDescent="0.15">
      <c r="B4741" s="4">
        <v>60</v>
      </c>
      <c r="C4741" s="16">
        <v>892783</v>
      </c>
      <c r="D4741" s="16">
        <v>14635</v>
      </c>
      <c r="E4741" s="16">
        <v>11803</v>
      </c>
      <c r="F4741" s="16">
        <v>17435</v>
      </c>
      <c r="G4741" s="16">
        <v>61</v>
      </c>
      <c r="H4741" s="16">
        <v>1369.9167</v>
      </c>
      <c r="I4741" s="18"/>
    </row>
    <row r="4742" spans="2:9" x14ac:dyDescent="0.15">
      <c r="B4742" s="4">
        <v>61</v>
      </c>
      <c r="C4742" s="16">
        <v>851574</v>
      </c>
      <c r="D4742" s="16">
        <v>12902</v>
      </c>
      <c r="E4742" s="16">
        <v>7227</v>
      </c>
      <c r="F4742" s="16">
        <v>21659</v>
      </c>
      <c r="G4742" s="16">
        <v>66</v>
      </c>
      <c r="H4742" s="16">
        <v>4145.6787000000004</v>
      </c>
      <c r="I4742" s="18"/>
    </row>
    <row r="4743" spans="2:9" x14ac:dyDescent="0.15">
      <c r="B4743" s="4">
        <v>62</v>
      </c>
      <c r="C4743" s="16">
        <v>226332</v>
      </c>
      <c r="D4743" s="16">
        <v>11316</v>
      </c>
      <c r="E4743" s="16">
        <v>9339</v>
      </c>
      <c r="F4743" s="16">
        <v>13051</v>
      </c>
      <c r="G4743" s="16">
        <v>20</v>
      </c>
      <c r="H4743" s="16">
        <v>1030.9554000000001</v>
      </c>
      <c r="I4743" s="18"/>
    </row>
    <row r="4744" spans="2:9" x14ac:dyDescent="0.15">
      <c r="B4744" s="4">
        <v>63</v>
      </c>
      <c r="C4744" s="16">
        <v>130938</v>
      </c>
      <c r="D4744" s="16">
        <v>9352</v>
      </c>
      <c r="E4744" s="16">
        <v>8059</v>
      </c>
      <c r="F4744" s="16">
        <v>10939</v>
      </c>
      <c r="G4744" s="16">
        <v>14</v>
      </c>
      <c r="H4744" s="16">
        <v>855.13103999999998</v>
      </c>
      <c r="I4744" s="18"/>
    </row>
    <row r="4745" spans="2:9" x14ac:dyDescent="0.15">
      <c r="B4745" s="4">
        <v>64</v>
      </c>
      <c r="C4745" s="16">
        <v>277046</v>
      </c>
      <c r="D4745" s="16">
        <v>8148</v>
      </c>
      <c r="E4745" s="16">
        <v>4923</v>
      </c>
      <c r="F4745" s="16">
        <v>11451</v>
      </c>
      <c r="G4745" s="16">
        <v>34</v>
      </c>
      <c r="H4745" s="16">
        <v>1479.2291</v>
      </c>
      <c r="I4745" s="18"/>
    </row>
    <row r="4746" spans="2:9" x14ac:dyDescent="0.15">
      <c r="B4746" s="4">
        <v>65</v>
      </c>
      <c r="C4746" s="16">
        <v>74281</v>
      </c>
      <c r="D4746" s="16">
        <v>6752</v>
      </c>
      <c r="E4746" s="16">
        <v>5819</v>
      </c>
      <c r="F4746" s="16">
        <v>7771</v>
      </c>
      <c r="G4746" s="16">
        <v>11</v>
      </c>
      <c r="H4746" s="16">
        <v>603.06573000000003</v>
      </c>
      <c r="I4746" s="18"/>
    </row>
    <row r="4747" spans="2:9" x14ac:dyDescent="0.15">
      <c r="B4747" s="4">
        <v>66</v>
      </c>
      <c r="C4747" s="16">
        <v>229118</v>
      </c>
      <c r="D4747" s="16">
        <v>8812</v>
      </c>
      <c r="E4747" s="16">
        <v>7003</v>
      </c>
      <c r="F4747" s="16">
        <v>10875</v>
      </c>
      <c r="G4747" s="16">
        <v>26</v>
      </c>
      <c r="H4747" s="16">
        <v>1212.1954000000001</v>
      </c>
      <c r="I4747" s="18"/>
    </row>
    <row r="4748" spans="2:9" x14ac:dyDescent="0.15">
      <c r="B4748" s="4">
        <v>67</v>
      </c>
      <c r="C4748" s="16">
        <v>91893</v>
      </c>
      <c r="D4748" s="16">
        <v>6126</v>
      </c>
      <c r="E4748" s="16">
        <v>4667</v>
      </c>
      <c r="F4748" s="16">
        <v>7067</v>
      </c>
      <c r="G4748" s="16">
        <v>15</v>
      </c>
      <c r="H4748" s="16">
        <v>708.94884999999999</v>
      </c>
      <c r="I4748" s="18"/>
    </row>
    <row r="4749" spans="2:9" x14ac:dyDescent="0.15">
      <c r="B4749" s="4">
        <v>68</v>
      </c>
      <c r="C4749" s="16">
        <v>228180</v>
      </c>
      <c r="D4749" s="16">
        <v>8149</v>
      </c>
      <c r="E4749" s="16">
        <v>5947</v>
      </c>
      <c r="F4749" s="16">
        <v>10459</v>
      </c>
      <c r="G4749" s="16">
        <v>28</v>
      </c>
      <c r="H4749" s="16">
        <v>1189.068</v>
      </c>
      <c r="I4749" s="18"/>
    </row>
    <row r="4750" spans="2:9" x14ac:dyDescent="0.15">
      <c r="B4750" s="4">
        <v>69</v>
      </c>
      <c r="C4750" s="16">
        <v>790385</v>
      </c>
      <c r="D4750" s="16">
        <v>11796</v>
      </c>
      <c r="E4750" s="16">
        <v>7323</v>
      </c>
      <c r="F4750" s="16">
        <v>17499</v>
      </c>
      <c r="G4750" s="16">
        <v>67</v>
      </c>
      <c r="H4750" s="16">
        <v>2425.0129999999999</v>
      </c>
      <c r="I4750" s="18"/>
    </row>
    <row r="4751" spans="2:9" x14ac:dyDescent="0.15">
      <c r="B4751" s="4">
        <v>70</v>
      </c>
      <c r="C4751" s="5">
        <v>232623</v>
      </c>
      <c r="D4751" s="5">
        <v>8021</v>
      </c>
      <c r="E4751" s="5">
        <v>6139</v>
      </c>
      <c r="F4751" s="5">
        <v>10299</v>
      </c>
      <c r="G4751" s="5">
        <v>29</v>
      </c>
      <c r="H4751" s="5">
        <v>1063.9724000000001</v>
      </c>
      <c r="I4751" s="6"/>
    </row>
    <row r="4752" spans="2:9" x14ac:dyDescent="0.15">
      <c r="B4752" s="4">
        <v>71</v>
      </c>
      <c r="C4752" s="5">
        <v>423903</v>
      </c>
      <c r="D4752" s="5">
        <v>9420</v>
      </c>
      <c r="E4752" s="5">
        <v>5755</v>
      </c>
      <c r="F4752" s="5">
        <v>14203</v>
      </c>
      <c r="G4752" s="5">
        <v>45</v>
      </c>
      <c r="H4752" s="5">
        <v>2177.1504</v>
      </c>
      <c r="I4752" s="6"/>
    </row>
    <row r="4753" spans="1:9" x14ac:dyDescent="0.15">
      <c r="B4753" s="4">
        <v>72</v>
      </c>
      <c r="C4753" s="5">
        <v>486904</v>
      </c>
      <c r="D4753" s="5">
        <v>12172</v>
      </c>
      <c r="E4753" s="5">
        <v>9051</v>
      </c>
      <c r="F4753" s="5">
        <v>15899</v>
      </c>
      <c r="G4753" s="5">
        <v>40</v>
      </c>
      <c r="H4753" s="5">
        <v>1998.4249</v>
      </c>
      <c r="I4753" s="6"/>
    </row>
    <row r="4754" spans="1:9" x14ac:dyDescent="0.15">
      <c r="B4754" s="4">
        <v>73</v>
      </c>
      <c r="C4754" s="5">
        <v>266491</v>
      </c>
      <c r="D4754" s="5">
        <v>8075</v>
      </c>
      <c r="E4754" s="5">
        <v>5755</v>
      </c>
      <c r="F4754" s="5">
        <v>9947</v>
      </c>
      <c r="G4754" s="5">
        <v>33</v>
      </c>
      <c r="H4754" s="5">
        <v>1195.8092999999999</v>
      </c>
      <c r="I4754" s="6"/>
    </row>
    <row r="4755" spans="1:9" x14ac:dyDescent="0.15">
      <c r="B4755" s="4">
        <v>74</v>
      </c>
      <c r="C4755" s="5">
        <v>294449</v>
      </c>
      <c r="D4755" s="5">
        <v>8412</v>
      </c>
      <c r="E4755" s="5">
        <v>5627</v>
      </c>
      <c r="F4755" s="5">
        <v>11547</v>
      </c>
      <c r="G4755" s="5">
        <v>35</v>
      </c>
      <c r="H4755" s="5">
        <v>1498.6627000000001</v>
      </c>
      <c r="I4755" s="6"/>
    </row>
    <row r="4756" spans="1:9" x14ac:dyDescent="0.15">
      <c r="B4756" s="4">
        <v>75</v>
      </c>
      <c r="C4756" s="5">
        <v>26308</v>
      </c>
      <c r="D4756" s="5">
        <v>2192</v>
      </c>
      <c r="E4756" s="5">
        <v>1339</v>
      </c>
      <c r="F4756" s="5">
        <v>3227</v>
      </c>
      <c r="G4756" s="5">
        <v>12</v>
      </c>
      <c r="H4756" s="5">
        <v>610.572</v>
      </c>
      <c r="I4756" s="6"/>
    </row>
    <row r="4757" spans="1:9" x14ac:dyDescent="0.15">
      <c r="B4757" s="4">
        <v>76</v>
      </c>
      <c r="C4757" s="5">
        <v>204909</v>
      </c>
      <c r="D4757" s="5">
        <v>8909</v>
      </c>
      <c r="E4757" s="5">
        <v>7387</v>
      </c>
      <c r="F4757" s="5">
        <v>10715</v>
      </c>
      <c r="G4757" s="5">
        <v>23</v>
      </c>
      <c r="H4757" s="5">
        <v>827.84</v>
      </c>
      <c r="I4757" s="6"/>
    </row>
    <row r="4758" spans="1:9" x14ac:dyDescent="0.15">
      <c r="B4758" s="4">
        <v>77</v>
      </c>
      <c r="C4758" s="5">
        <v>258346</v>
      </c>
      <c r="D4758" s="5">
        <v>8611</v>
      </c>
      <c r="E4758" s="5">
        <v>7323</v>
      </c>
      <c r="F4758" s="5">
        <v>10523</v>
      </c>
      <c r="G4758" s="5">
        <v>30</v>
      </c>
      <c r="H4758" s="5">
        <v>858.23620000000005</v>
      </c>
      <c r="I4758" s="6"/>
    </row>
    <row r="4759" spans="1:9" x14ac:dyDescent="0.15">
      <c r="B4759" s="4">
        <v>78</v>
      </c>
      <c r="C4759" s="5">
        <v>194371</v>
      </c>
      <c r="D4759" s="5">
        <v>7774</v>
      </c>
      <c r="E4759" s="5">
        <v>6139</v>
      </c>
      <c r="F4759" s="5">
        <v>10331</v>
      </c>
      <c r="G4759" s="5">
        <v>25</v>
      </c>
      <c r="H4759" s="5">
        <v>1082.7058</v>
      </c>
      <c r="I4759" s="6"/>
    </row>
    <row r="4760" spans="1:9" x14ac:dyDescent="0.15">
      <c r="A4760" s="13"/>
      <c r="B4760" s="4">
        <v>79</v>
      </c>
      <c r="C4760" s="5">
        <v>114536</v>
      </c>
      <c r="D4760" s="5">
        <v>4772</v>
      </c>
      <c r="E4760" s="5">
        <v>3323</v>
      </c>
      <c r="F4760" s="5">
        <v>6811</v>
      </c>
      <c r="G4760" s="5">
        <v>24</v>
      </c>
      <c r="H4760" s="5">
        <v>745.85344999999995</v>
      </c>
      <c r="I4760" s="6"/>
    </row>
    <row r="4761" spans="1:9" x14ac:dyDescent="0.15">
      <c r="A4761" s="5"/>
      <c r="B4761" s="4">
        <v>80</v>
      </c>
      <c r="C4761" s="5">
        <v>234181</v>
      </c>
      <c r="D4761" s="10">
        <v>7554</v>
      </c>
      <c r="E4761" s="5">
        <v>4955</v>
      </c>
      <c r="F4761" s="5">
        <v>10171</v>
      </c>
      <c r="G4761" s="5">
        <v>31</v>
      </c>
      <c r="H4761" s="5">
        <v>1154.7139</v>
      </c>
      <c r="I4761" s="6"/>
    </row>
    <row r="4762" spans="1:9" x14ac:dyDescent="0.15">
      <c r="A4762" s="5"/>
      <c r="B4762" s="4">
        <v>81</v>
      </c>
      <c r="C4762" s="5">
        <v>432270</v>
      </c>
      <c r="D4762" s="5">
        <v>10292</v>
      </c>
      <c r="E4762" s="5">
        <v>7291</v>
      </c>
      <c r="F4762" s="5">
        <v>13563</v>
      </c>
      <c r="G4762" s="5">
        <v>42</v>
      </c>
      <c r="H4762" s="5">
        <v>1648.5667000000001</v>
      </c>
      <c r="I4762" s="6"/>
    </row>
    <row r="4763" spans="1:9" x14ac:dyDescent="0.15">
      <c r="B4763" s="4">
        <v>82</v>
      </c>
      <c r="C4763" s="5">
        <v>82059</v>
      </c>
      <c r="D4763" s="5">
        <v>4827</v>
      </c>
      <c r="E4763" s="5">
        <v>3451</v>
      </c>
      <c r="F4763" s="5">
        <v>6043</v>
      </c>
      <c r="G4763" s="5">
        <v>17</v>
      </c>
      <c r="H4763" s="5">
        <v>793.81610000000001</v>
      </c>
      <c r="I4763" s="6"/>
    </row>
    <row r="4764" spans="1:9" x14ac:dyDescent="0.15">
      <c r="B4764" s="4">
        <v>83</v>
      </c>
      <c r="C4764" s="5">
        <v>215278</v>
      </c>
      <c r="D4764" s="5">
        <v>5125</v>
      </c>
      <c r="E4764" s="5">
        <v>2907</v>
      </c>
      <c r="F4764" s="5">
        <v>7835</v>
      </c>
      <c r="G4764" s="5">
        <v>42</v>
      </c>
      <c r="H4764" s="5">
        <v>1245.5796</v>
      </c>
      <c r="I4764" s="6"/>
    </row>
    <row r="4765" spans="1:9" x14ac:dyDescent="0.15">
      <c r="B4765" s="4">
        <v>84</v>
      </c>
      <c r="C4765" s="5">
        <v>513074</v>
      </c>
      <c r="D4765" s="5">
        <v>9501</v>
      </c>
      <c r="E4765" s="5">
        <v>5691</v>
      </c>
      <c r="F4765" s="5">
        <v>15451</v>
      </c>
      <c r="G4765" s="5">
        <v>54</v>
      </c>
      <c r="H4765" s="5">
        <v>2311.9092000000001</v>
      </c>
      <c r="I4765" s="6"/>
    </row>
    <row r="4766" spans="1:9" x14ac:dyDescent="0.15">
      <c r="B4766" s="4">
        <v>85</v>
      </c>
      <c r="C4766" s="5">
        <v>229197</v>
      </c>
      <c r="D4766" s="5">
        <v>9965</v>
      </c>
      <c r="E4766" s="5">
        <v>7931</v>
      </c>
      <c r="F4766" s="5">
        <v>12731</v>
      </c>
      <c r="G4766" s="5">
        <v>23</v>
      </c>
      <c r="H4766" s="5">
        <v>1336.0397</v>
      </c>
      <c r="I4766" s="6"/>
    </row>
    <row r="4767" spans="1:9" x14ac:dyDescent="0.15">
      <c r="B4767" s="4">
        <v>86</v>
      </c>
      <c r="C4767" s="5">
        <v>331146</v>
      </c>
      <c r="D4767" s="5">
        <v>11038</v>
      </c>
      <c r="E4767" s="5">
        <v>8091</v>
      </c>
      <c r="F4767" s="5">
        <v>14523</v>
      </c>
      <c r="G4767" s="5">
        <v>30</v>
      </c>
      <c r="H4767" s="5">
        <v>1439.4565</v>
      </c>
      <c r="I4767" s="6"/>
    </row>
    <row r="4768" spans="1:9" x14ac:dyDescent="0.15">
      <c r="B4768" s="4">
        <v>87</v>
      </c>
      <c r="C4768" s="5">
        <v>499088</v>
      </c>
      <c r="D4768" s="7">
        <v>10397</v>
      </c>
      <c r="E4768" s="5">
        <v>8571</v>
      </c>
      <c r="F4768" s="5">
        <v>12379</v>
      </c>
      <c r="G4768" s="5">
        <v>48</v>
      </c>
      <c r="H4768" s="5">
        <v>1027.3529000000001</v>
      </c>
      <c r="I4768" s="6"/>
    </row>
    <row r="4769" spans="2:9" x14ac:dyDescent="0.15">
      <c r="B4769" s="4">
        <v>88</v>
      </c>
      <c r="C4769" s="5">
        <v>91102</v>
      </c>
      <c r="D4769" s="5">
        <v>3503</v>
      </c>
      <c r="E4769" s="5">
        <v>1563</v>
      </c>
      <c r="F4769" s="5">
        <v>4859</v>
      </c>
      <c r="G4769" s="5">
        <v>26</v>
      </c>
      <c r="H4769" s="5">
        <v>967.2242</v>
      </c>
      <c r="I4769" s="6"/>
    </row>
    <row r="4770" spans="2:9" x14ac:dyDescent="0.15">
      <c r="B4770" s="4">
        <v>89</v>
      </c>
      <c r="C4770" s="5">
        <v>371032</v>
      </c>
      <c r="D4770" s="5">
        <v>9275</v>
      </c>
      <c r="E4770" s="5">
        <v>6235</v>
      </c>
      <c r="F4770" s="5">
        <v>12667</v>
      </c>
      <c r="G4770" s="5">
        <v>40</v>
      </c>
      <c r="H4770" s="5">
        <v>1690.5262</v>
      </c>
      <c r="I4770" s="6"/>
    </row>
    <row r="4771" spans="2:9" x14ac:dyDescent="0.15">
      <c r="B4771" s="4">
        <v>90</v>
      </c>
      <c r="C4771" s="5">
        <v>415931</v>
      </c>
      <c r="D4771" s="5">
        <v>12603</v>
      </c>
      <c r="E4771" s="5">
        <v>9435</v>
      </c>
      <c r="F4771" s="5">
        <v>15355</v>
      </c>
      <c r="G4771" s="5">
        <v>33</v>
      </c>
      <c r="H4771" s="5">
        <v>1720.9393</v>
      </c>
      <c r="I4771" s="6"/>
    </row>
    <row r="4772" spans="2:9" x14ac:dyDescent="0.15">
      <c r="B4772" s="4">
        <v>91</v>
      </c>
      <c r="C4772" s="5">
        <v>169331</v>
      </c>
      <c r="D4772" s="5">
        <v>4130</v>
      </c>
      <c r="E4772" s="5">
        <v>859</v>
      </c>
      <c r="F4772" s="5">
        <v>7611</v>
      </c>
      <c r="G4772" s="5">
        <v>41</v>
      </c>
      <c r="H4772" s="5">
        <v>1931.3333</v>
      </c>
      <c r="I4772" s="6"/>
    </row>
    <row r="4773" spans="2:9" x14ac:dyDescent="0.15">
      <c r="B4773" s="4">
        <v>92</v>
      </c>
      <c r="C4773" s="5">
        <v>205736</v>
      </c>
      <c r="D4773" s="5">
        <v>8572</v>
      </c>
      <c r="E4773" s="5">
        <v>6875</v>
      </c>
      <c r="F4773" s="5">
        <v>10779</v>
      </c>
      <c r="G4773" s="5">
        <v>24</v>
      </c>
      <c r="H4773" s="5">
        <v>1198.0171</v>
      </c>
      <c r="I4773" s="6"/>
    </row>
    <row r="4774" spans="2:9" x14ac:dyDescent="0.15">
      <c r="B4774" s="4">
        <v>93</v>
      </c>
      <c r="C4774" s="5">
        <v>226329</v>
      </c>
      <c r="D4774" s="5">
        <v>8382</v>
      </c>
      <c r="E4774" s="5">
        <v>6811</v>
      </c>
      <c r="F4774" s="5">
        <v>10779</v>
      </c>
      <c r="G4774" s="5">
        <v>27</v>
      </c>
      <c r="H4774" s="5">
        <v>1252.1061999999999</v>
      </c>
      <c r="I4774" s="6"/>
    </row>
    <row r="4775" spans="2:9" x14ac:dyDescent="0.15">
      <c r="B4775" s="4">
        <v>94</v>
      </c>
      <c r="C4775" s="5">
        <v>272367</v>
      </c>
      <c r="D4775" s="5">
        <v>9391</v>
      </c>
      <c r="E4775" s="5">
        <v>6427</v>
      </c>
      <c r="F4775" s="5">
        <v>11611</v>
      </c>
      <c r="G4775" s="5">
        <v>29</v>
      </c>
      <c r="H4775" s="5">
        <v>1493.2452000000001</v>
      </c>
      <c r="I4775" s="6"/>
    </row>
    <row r="4776" spans="2:9" x14ac:dyDescent="0.15">
      <c r="B4776" s="4">
        <v>95</v>
      </c>
      <c r="C4776" s="5">
        <v>44865</v>
      </c>
      <c r="D4776" s="5">
        <v>2361</v>
      </c>
      <c r="E4776" s="5">
        <v>923</v>
      </c>
      <c r="F4776" s="5">
        <v>3739</v>
      </c>
      <c r="G4776" s="5">
        <v>19</v>
      </c>
      <c r="H4776" s="5">
        <v>793.53656000000001</v>
      </c>
      <c r="I4776" s="6"/>
    </row>
    <row r="4777" spans="2:9" x14ac:dyDescent="0.15">
      <c r="B4777" s="4">
        <v>96</v>
      </c>
      <c r="C4777" s="5">
        <v>378015</v>
      </c>
      <c r="D4777" s="5">
        <v>8400</v>
      </c>
      <c r="E4777" s="5">
        <v>5147</v>
      </c>
      <c r="F4777" s="5">
        <v>12475</v>
      </c>
      <c r="G4777" s="5">
        <v>45</v>
      </c>
      <c r="H4777" s="5">
        <v>1847.6931</v>
      </c>
      <c r="I4777" s="6"/>
    </row>
    <row r="4778" spans="2:9" x14ac:dyDescent="0.15">
      <c r="B4778" s="4">
        <v>97</v>
      </c>
      <c r="C4778" s="5">
        <v>288342</v>
      </c>
      <c r="D4778" s="5">
        <v>8480</v>
      </c>
      <c r="E4778" s="5">
        <v>6875</v>
      </c>
      <c r="F4778" s="5">
        <v>10107</v>
      </c>
      <c r="G4778" s="5">
        <v>34</v>
      </c>
      <c r="H4778" s="5">
        <v>840.51482999999996</v>
      </c>
      <c r="I4778" s="6"/>
    </row>
    <row r="4779" spans="2:9" x14ac:dyDescent="0.15">
      <c r="B4779" s="4">
        <v>98</v>
      </c>
      <c r="C4779" s="5">
        <v>236490</v>
      </c>
      <c r="D4779" s="5">
        <v>7883</v>
      </c>
      <c r="E4779" s="5">
        <v>5787</v>
      </c>
      <c r="F4779" s="5">
        <v>10619</v>
      </c>
      <c r="G4779" s="5">
        <v>30</v>
      </c>
      <c r="H4779" s="5">
        <v>1175.7175</v>
      </c>
      <c r="I4779" s="6"/>
    </row>
    <row r="4780" spans="2:9" x14ac:dyDescent="0.15">
      <c r="B4780" s="4">
        <v>99</v>
      </c>
      <c r="C4780" s="5">
        <v>146477</v>
      </c>
      <c r="D4780" s="5">
        <v>6368</v>
      </c>
      <c r="E4780" s="5">
        <v>4923</v>
      </c>
      <c r="F4780" s="5">
        <v>7931</v>
      </c>
      <c r="G4780" s="5">
        <v>23</v>
      </c>
      <c r="H4780" s="5">
        <v>782.98450000000003</v>
      </c>
      <c r="I4780" s="6"/>
    </row>
    <row r="4781" spans="2:9" x14ac:dyDescent="0.15">
      <c r="B4781" s="4">
        <v>100</v>
      </c>
      <c r="C4781" s="5">
        <v>139294</v>
      </c>
      <c r="D4781" s="5">
        <v>5357</v>
      </c>
      <c r="E4781" s="5">
        <v>3675</v>
      </c>
      <c r="F4781" s="5">
        <v>7995</v>
      </c>
      <c r="G4781" s="5">
        <v>26</v>
      </c>
      <c r="H4781" s="5">
        <v>1215.5006000000001</v>
      </c>
      <c r="I4781" s="6"/>
    </row>
    <row r="4782" spans="2:9" x14ac:dyDescent="0.15">
      <c r="B4782" s="4">
        <v>101</v>
      </c>
      <c r="C4782" s="5">
        <v>138794</v>
      </c>
      <c r="D4782" s="5">
        <v>4626</v>
      </c>
      <c r="E4782" s="5">
        <v>2779</v>
      </c>
      <c r="F4782" s="5">
        <v>7355</v>
      </c>
      <c r="G4782" s="5">
        <v>30</v>
      </c>
      <c r="H4782" s="5">
        <v>1145.5119999999999</v>
      </c>
      <c r="I4782" s="6"/>
    </row>
    <row r="4783" spans="2:9" x14ac:dyDescent="0.15">
      <c r="B4783" s="4">
        <v>102</v>
      </c>
      <c r="C4783" s="5">
        <v>241617</v>
      </c>
      <c r="D4783" s="5">
        <v>6903</v>
      </c>
      <c r="E4783" s="5">
        <v>3227</v>
      </c>
      <c r="F4783" s="5">
        <v>9819</v>
      </c>
      <c r="G4783" s="5">
        <v>35</v>
      </c>
      <c r="H4783" s="5">
        <v>1515.5853</v>
      </c>
      <c r="I4783" s="6"/>
    </row>
    <row r="4784" spans="2:9" x14ac:dyDescent="0.15">
      <c r="B4784" s="4">
        <v>103</v>
      </c>
      <c r="C4784" s="5">
        <v>301690</v>
      </c>
      <c r="D4784" s="5">
        <v>6558</v>
      </c>
      <c r="E4784" s="5">
        <v>3835</v>
      </c>
      <c r="F4784" s="5">
        <v>10395</v>
      </c>
      <c r="G4784" s="5">
        <v>46</v>
      </c>
      <c r="H4784" s="5">
        <v>1987.498</v>
      </c>
      <c r="I4784" s="6"/>
    </row>
    <row r="4785" spans="1:9" x14ac:dyDescent="0.15">
      <c r="B4785" s="4">
        <v>104</v>
      </c>
      <c r="C4785" s="5">
        <v>315895</v>
      </c>
      <c r="D4785" s="5">
        <v>5960</v>
      </c>
      <c r="E4785" s="5">
        <v>2651</v>
      </c>
      <c r="F4785" s="5">
        <v>9947</v>
      </c>
      <c r="G4785" s="5">
        <v>53</v>
      </c>
      <c r="H4785" s="5">
        <v>1978.3191999999999</v>
      </c>
      <c r="I4785" s="6"/>
    </row>
    <row r="4786" spans="1:9" x14ac:dyDescent="0.15">
      <c r="B4786" s="4">
        <v>105</v>
      </c>
      <c r="C4786" s="5">
        <v>264558</v>
      </c>
      <c r="D4786" s="5">
        <v>6299</v>
      </c>
      <c r="E4786" s="5">
        <v>4187</v>
      </c>
      <c r="F4786" s="5">
        <v>8763</v>
      </c>
      <c r="G4786" s="5">
        <v>42</v>
      </c>
      <c r="H4786" s="5">
        <v>1089.7661000000001</v>
      </c>
      <c r="I4786" s="6"/>
    </row>
    <row r="4787" spans="1:9" x14ac:dyDescent="0.15">
      <c r="B4787" s="4">
        <v>106</v>
      </c>
      <c r="C4787" s="5">
        <v>100751</v>
      </c>
      <c r="D4787" s="5">
        <v>3474</v>
      </c>
      <c r="E4787" s="5">
        <v>1627</v>
      </c>
      <c r="F4787" s="5">
        <v>6075</v>
      </c>
      <c r="G4787" s="5">
        <v>29</v>
      </c>
      <c r="H4787" s="5">
        <v>975.00256000000002</v>
      </c>
      <c r="I4787" s="6"/>
    </row>
    <row r="4788" spans="1:9" x14ac:dyDescent="0.15">
      <c r="B4788" s="4">
        <v>107</v>
      </c>
      <c r="C4788" s="5">
        <v>340036</v>
      </c>
      <c r="D4788" s="5">
        <v>7728</v>
      </c>
      <c r="E4788" s="5">
        <v>3771</v>
      </c>
      <c r="F4788" s="5">
        <v>12731</v>
      </c>
      <c r="G4788" s="5">
        <v>44</v>
      </c>
      <c r="H4788" s="5">
        <v>2316.1848</v>
      </c>
      <c r="I4788" s="6"/>
    </row>
    <row r="4789" spans="1:9" x14ac:dyDescent="0.15">
      <c r="B4789" s="4">
        <v>108</v>
      </c>
      <c r="C4789" s="5">
        <v>178584</v>
      </c>
      <c r="D4789" s="5">
        <v>4464</v>
      </c>
      <c r="E4789" s="5">
        <v>91</v>
      </c>
      <c r="F4789" s="5">
        <v>7867</v>
      </c>
      <c r="G4789" s="5">
        <v>40</v>
      </c>
      <c r="H4789" s="5">
        <v>1849.7277999999999</v>
      </c>
      <c r="I4789" s="6"/>
    </row>
    <row r="4790" spans="1:9" x14ac:dyDescent="0.15">
      <c r="B4790" s="4">
        <v>109</v>
      </c>
      <c r="C4790" s="5">
        <v>105635</v>
      </c>
      <c r="D4790" s="5">
        <v>4225</v>
      </c>
      <c r="E4790" s="5">
        <v>3067</v>
      </c>
      <c r="F4790" s="5">
        <v>5627</v>
      </c>
      <c r="G4790" s="5">
        <v>25</v>
      </c>
      <c r="H4790" s="5">
        <v>567.86869999999999</v>
      </c>
      <c r="I4790" s="6"/>
    </row>
    <row r="4791" spans="1:9" x14ac:dyDescent="0.15">
      <c r="B4791" s="4">
        <v>110</v>
      </c>
      <c r="C4791" s="5">
        <v>94357</v>
      </c>
      <c r="D4791" s="5">
        <v>6290</v>
      </c>
      <c r="E4791" s="5">
        <v>5115</v>
      </c>
      <c r="F4791" s="5">
        <v>7803</v>
      </c>
      <c r="G4791" s="5">
        <v>15</v>
      </c>
      <c r="H4791" s="5">
        <v>774.02099999999996</v>
      </c>
      <c r="I4791" s="6"/>
    </row>
    <row r="4792" spans="1:9" x14ac:dyDescent="0.15">
      <c r="B4792" s="4">
        <v>111</v>
      </c>
      <c r="C4792" s="5">
        <v>188548</v>
      </c>
      <c r="D4792" s="5">
        <v>4285</v>
      </c>
      <c r="E4792" s="5">
        <v>699</v>
      </c>
      <c r="F4792" s="5">
        <v>8475</v>
      </c>
      <c r="G4792" s="5">
        <v>44</v>
      </c>
      <c r="H4792" s="5">
        <v>1824.7552000000001</v>
      </c>
      <c r="I4792" s="6"/>
    </row>
    <row r="4793" spans="1:9" x14ac:dyDescent="0.15">
      <c r="B4793" s="4">
        <v>112</v>
      </c>
      <c r="C4793" s="5">
        <v>204901</v>
      </c>
      <c r="D4793" s="5">
        <v>6609</v>
      </c>
      <c r="E4793" s="5">
        <v>4155</v>
      </c>
      <c r="F4793" s="5">
        <v>8827</v>
      </c>
      <c r="G4793" s="5">
        <v>31</v>
      </c>
      <c r="H4793" s="5">
        <v>1274.6342</v>
      </c>
      <c r="I4793" s="6"/>
    </row>
    <row r="4794" spans="1:9" x14ac:dyDescent="0.15">
      <c r="B4794" s="4">
        <v>113</v>
      </c>
      <c r="C4794" s="5">
        <v>86027</v>
      </c>
      <c r="D4794" s="5">
        <v>5060</v>
      </c>
      <c r="E4794" s="5">
        <v>4123</v>
      </c>
      <c r="F4794" s="5">
        <v>6395</v>
      </c>
      <c r="G4794" s="5">
        <v>17</v>
      </c>
      <c r="H4794" s="5">
        <v>566.90215999999998</v>
      </c>
      <c r="I4794" s="6"/>
    </row>
    <row r="4795" spans="1:9" x14ac:dyDescent="0.15">
      <c r="B4795" s="4">
        <v>114</v>
      </c>
      <c r="C4795" s="5">
        <v>168777</v>
      </c>
      <c r="D4795" s="5">
        <v>3925</v>
      </c>
      <c r="E4795" s="5">
        <v>539</v>
      </c>
      <c r="F4795" s="5">
        <v>8379</v>
      </c>
      <c r="G4795" s="5">
        <v>43</v>
      </c>
      <c r="H4795" s="5">
        <v>1845.9392</v>
      </c>
      <c r="I4795" s="6"/>
    </row>
    <row r="4796" spans="1:9" x14ac:dyDescent="0.15">
      <c r="A4796" s="6"/>
      <c r="B4796" s="4">
        <v>115</v>
      </c>
      <c r="C4796" s="5">
        <v>50052</v>
      </c>
      <c r="D4796" s="5">
        <v>4171</v>
      </c>
      <c r="E4796" s="5">
        <v>2427</v>
      </c>
      <c r="F4796" s="5">
        <v>4987</v>
      </c>
      <c r="G4796" s="5">
        <v>12</v>
      </c>
      <c r="H4796" s="5">
        <v>762.22069999999997</v>
      </c>
      <c r="I4796" s="6"/>
    </row>
    <row r="4797" spans="1:9" x14ac:dyDescent="0.15">
      <c r="A4797" s="11"/>
      <c r="B4797" s="4">
        <v>116</v>
      </c>
      <c r="C4797" s="5">
        <v>121775</v>
      </c>
      <c r="D4797" s="5">
        <v>4199</v>
      </c>
      <c r="E4797" s="5">
        <v>1819</v>
      </c>
      <c r="F4797" s="5">
        <v>6619</v>
      </c>
      <c r="G4797" s="5">
        <v>29</v>
      </c>
      <c r="H4797" s="5">
        <v>1233.3918000000001</v>
      </c>
      <c r="I4797" s="6"/>
    </row>
    <row r="4798" spans="1:9" x14ac:dyDescent="0.15">
      <c r="B4798" s="4">
        <v>117</v>
      </c>
      <c r="C4798" s="5">
        <v>149922</v>
      </c>
      <c r="D4798" s="5">
        <v>3945</v>
      </c>
      <c r="E4798" s="5">
        <v>1051</v>
      </c>
      <c r="F4798" s="5">
        <v>7387</v>
      </c>
      <c r="G4798" s="5">
        <v>38</v>
      </c>
      <c r="H4798" s="5">
        <v>1590.087</v>
      </c>
      <c r="I4798" s="6"/>
    </row>
    <row r="4799" spans="1:9" x14ac:dyDescent="0.15">
      <c r="B4799" s="4">
        <v>118</v>
      </c>
      <c r="C4799" s="5">
        <v>103106</v>
      </c>
      <c r="D4799" s="5">
        <v>2713</v>
      </c>
      <c r="E4799" s="5">
        <v>955</v>
      </c>
      <c r="F4799" s="5">
        <v>6075</v>
      </c>
      <c r="G4799" s="5">
        <v>38</v>
      </c>
      <c r="H4799" s="5">
        <v>1314.8961999999999</v>
      </c>
      <c r="I4799" s="6"/>
    </row>
    <row r="4800" spans="1:9" x14ac:dyDescent="0.15">
      <c r="B4800" s="4">
        <v>119</v>
      </c>
      <c r="C4800" s="5">
        <v>117273</v>
      </c>
      <c r="D4800" s="5">
        <v>4343</v>
      </c>
      <c r="E4800" s="5">
        <v>2619</v>
      </c>
      <c r="F4800" s="5">
        <v>6171</v>
      </c>
      <c r="G4800" s="5">
        <v>27</v>
      </c>
      <c r="H4800" s="5">
        <v>988.71259999999995</v>
      </c>
      <c r="I4800" s="6"/>
    </row>
    <row r="4801" spans="2:9" x14ac:dyDescent="0.15">
      <c r="B4801" s="4">
        <v>120</v>
      </c>
      <c r="C4801" s="5">
        <v>84702</v>
      </c>
      <c r="D4801" s="5">
        <v>3257</v>
      </c>
      <c r="E4801" s="5">
        <v>1627</v>
      </c>
      <c r="F4801" s="5">
        <v>4347</v>
      </c>
      <c r="G4801" s="5">
        <v>26</v>
      </c>
      <c r="H4801" s="5">
        <v>661.24659999999994</v>
      </c>
      <c r="I4801" s="6"/>
    </row>
    <row r="4802" spans="2:9" x14ac:dyDescent="0.15">
      <c r="B4802" s="4">
        <v>121</v>
      </c>
      <c r="C4802" s="5">
        <v>92131</v>
      </c>
      <c r="D4802" s="5">
        <v>3685</v>
      </c>
      <c r="E4802" s="5">
        <v>1499</v>
      </c>
      <c r="F4802" s="5">
        <v>5435</v>
      </c>
      <c r="G4802" s="5">
        <v>25</v>
      </c>
      <c r="H4802" s="5">
        <v>1037.9763</v>
      </c>
      <c r="I4802" s="6"/>
    </row>
    <row r="4803" spans="2:9" x14ac:dyDescent="0.15">
      <c r="B4803" s="4">
        <v>122</v>
      </c>
      <c r="C4803" s="5">
        <v>166195</v>
      </c>
      <c r="D4803" s="5">
        <v>4053</v>
      </c>
      <c r="E4803" s="5">
        <v>1371</v>
      </c>
      <c r="F4803" s="5">
        <v>6939</v>
      </c>
      <c r="G4803" s="5">
        <v>41</v>
      </c>
      <c r="H4803" s="5">
        <v>1515.7141999999999</v>
      </c>
      <c r="I4803" s="6"/>
    </row>
    <row r="4804" spans="2:9" x14ac:dyDescent="0.15">
      <c r="B4804" s="4">
        <v>123</v>
      </c>
      <c r="C4804" s="5">
        <v>88633</v>
      </c>
      <c r="D4804" s="5">
        <v>3282</v>
      </c>
      <c r="E4804" s="5">
        <v>1723</v>
      </c>
      <c r="F4804" s="5">
        <v>5467</v>
      </c>
      <c r="G4804" s="5">
        <v>27</v>
      </c>
      <c r="H4804" s="5">
        <v>912.53309999999999</v>
      </c>
      <c r="I4804" s="6"/>
    </row>
    <row r="4805" spans="2:9" x14ac:dyDescent="0.15">
      <c r="B4805" s="4">
        <v>124</v>
      </c>
      <c r="C4805" s="5">
        <v>171158</v>
      </c>
      <c r="D4805" s="5">
        <v>5034</v>
      </c>
      <c r="E4805" s="5">
        <v>2683</v>
      </c>
      <c r="F4805" s="5">
        <v>6939</v>
      </c>
      <c r="G4805" s="5">
        <v>34</v>
      </c>
      <c r="H4805" s="5">
        <v>995.27059999999994</v>
      </c>
      <c r="I4805" s="6"/>
    </row>
    <row r="4806" spans="2:9" x14ac:dyDescent="0.15">
      <c r="B4806" s="4">
        <v>125</v>
      </c>
      <c r="C4806" s="5">
        <v>69775</v>
      </c>
      <c r="D4806" s="5">
        <v>2406</v>
      </c>
      <c r="E4806" s="5">
        <v>795</v>
      </c>
      <c r="F4806" s="5">
        <v>4667</v>
      </c>
      <c r="G4806" s="5">
        <v>29</v>
      </c>
      <c r="H4806" s="5">
        <v>1061.5359000000001</v>
      </c>
      <c r="I4806" s="6"/>
    </row>
    <row r="4807" spans="2:9" x14ac:dyDescent="0.15">
      <c r="B4807" s="4">
        <v>126</v>
      </c>
      <c r="C4807" s="5">
        <v>69172</v>
      </c>
      <c r="D4807" s="5">
        <v>2470</v>
      </c>
      <c r="E4807" s="5">
        <v>507</v>
      </c>
      <c r="F4807" s="5">
        <v>4443</v>
      </c>
      <c r="G4807" s="5">
        <v>28</v>
      </c>
      <c r="H4807" s="5">
        <v>1069.7985000000001</v>
      </c>
      <c r="I4807" s="6"/>
    </row>
    <row r="4808" spans="2:9" x14ac:dyDescent="0.15">
      <c r="B4808" s="4">
        <v>127</v>
      </c>
      <c r="C4808" s="5">
        <v>172684</v>
      </c>
      <c r="D4808" s="5">
        <v>4796</v>
      </c>
      <c r="E4808" s="5">
        <v>2683</v>
      </c>
      <c r="F4808" s="5">
        <v>7611</v>
      </c>
      <c r="G4808" s="5">
        <v>36</v>
      </c>
      <c r="H4808" s="5">
        <v>1422.8195000000001</v>
      </c>
      <c r="I4808" s="6"/>
    </row>
    <row r="4809" spans="2:9" x14ac:dyDescent="0.15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15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15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15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15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15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15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15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15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15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15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15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15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15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15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15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15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15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15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15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15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15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15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15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15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15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15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15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15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15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15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15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15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15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15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15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15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15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15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15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15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15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15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15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15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15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15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15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15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15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15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15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15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15">
      <c r="B4862" s="4">
        <v>181</v>
      </c>
      <c r="I4862" s="6"/>
    </row>
    <row r="4863" spans="1:10" x14ac:dyDescent="0.15">
      <c r="A4863" s="14" t="s">
        <v>10</v>
      </c>
      <c r="B4863" s="3">
        <v>127</v>
      </c>
      <c r="I4863" s="6"/>
    </row>
    <row r="4864" spans="1:10" x14ac:dyDescent="0.15">
      <c r="A4864" t="s">
        <v>67</v>
      </c>
      <c r="B4864" s="15"/>
      <c r="C4864" s="8">
        <f>AVERAGE(C4682:C4862)</f>
        <v>247222.57480314962</v>
      </c>
      <c r="D4864" s="8"/>
      <c r="E4864" s="8"/>
      <c r="F4864" s="8"/>
      <c r="G4864" s="8"/>
      <c r="H4864" s="8"/>
      <c r="I4864" s="9"/>
      <c r="J4864" s="17">
        <f>AVERAGE(D4682:D4862)</f>
        <v>7285.9606299212601</v>
      </c>
    </row>
    <row r="4865" spans="1:10" x14ac:dyDescent="0.15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15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15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15">
      <c r="B4868" s="4"/>
      <c r="C4868" s="16"/>
      <c r="D4868" s="16"/>
      <c r="E4868" s="16"/>
      <c r="F4868" s="16"/>
      <c r="G4868" s="16"/>
      <c r="H4868" s="16"/>
      <c r="I4868" s="18"/>
    </row>
    <row r="4869" spans="1:10" x14ac:dyDescent="0.15">
      <c r="A4869" s="6"/>
      <c r="B4869" s="16">
        <v>1</v>
      </c>
      <c r="C4869" s="16">
        <v>148207</v>
      </c>
      <c r="D4869" s="16">
        <v>5489</v>
      </c>
      <c r="E4869" s="16">
        <v>3421</v>
      </c>
      <c r="F4869" s="16">
        <v>7517</v>
      </c>
      <c r="G4869" s="16">
        <v>27</v>
      </c>
      <c r="H4869" s="16">
        <v>1138.49</v>
      </c>
      <c r="I4869" s="18"/>
    </row>
    <row r="4870" spans="1:10" x14ac:dyDescent="0.15">
      <c r="A4870" s="6"/>
      <c r="B4870" s="16">
        <v>2</v>
      </c>
      <c r="C4870" s="16">
        <v>170616</v>
      </c>
      <c r="D4870" s="16">
        <v>7109</v>
      </c>
      <c r="E4870" s="16">
        <v>5949</v>
      </c>
      <c r="F4870" s="16">
        <v>8573</v>
      </c>
      <c r="G4870" s="16">
        <v>24</v>
      </c>
      <c r="H4870" s="16">
        <v>715.49505999999997</v>
      </c>
      <c r="I4870" s="18"/>
    </row>
    <row r="4871" spans="1:10" x14ac:dyDescent="0.15">
      <c r="A4871" s="6"/>
      <c r="B4871" s="16">
        <v>3</v>
      </c>
      <c r="C4871" s="16">
        <v>61753</v>
      </c>
      <c r="D4871" s="16">
        <v>4750</v>
      </c>
      <c r="E4871" s="16">
        <v>3581</v>
      </c>
      <c r="F4871" s="16">
        <v>5757</v>
      </c>
      <c r="G4871" s="16">
        <v>13</v>
      </c>
      <c r="H4871" s="16">
        <v>577.42280000000005</v>
      </c>
      <c r="I4871" s="18"/>
    </row>
    <row r="4872" spans="1:10" x14ac:dyDescent="0.15">
      <c r="A4872" s="6"/>
      <c r="B4872" s="16">
        <v>4</v>
      </c>
      <c r="C4872" s="16">
        <v>264215</v>
      </c>
      <c r="D4872" s="16">
        <v>7549</v>
      </c>
      <c r="E4872" s="16">
        <v>5437</v>
      </c>
      <c r="F4872" s="16">
        <v>10045</v>
      </c>
      <c r="G4872" s="16">
        <v>35</v>
      </c>
      <c r="H4872" s="16">
        <v>1366.2472</v>
      </c>
      <c r="I4872" s="18"/>
    </row>
    <row r="4873" spans="1:10" x14ac:dyDescent="0.15">
      <c r="A4873" s="6"/>
      <c r="B4873" s="16">
        <v>5</v>
      </c>
      <c r="C4873" s="16">
        <v>306391</v>
      </c>
      <c r="D4873" s="16">
        <v>8754</v>
      </c>
      <c r="E4873" s="16">
        <v>6557</v>
      </c>
      <c r="F4873" s="16">
        <v>11549</v>
      </c>
      <c r="G4873" s="16">
        <v>35</v>
      </c>
      <c r="H4873" s="16">
        <v>1366.2677000000001</v>
      </c>
      <c r="I4873" s="18"/>
    </row>
    <row r="4874" spans="1:10" x14ac:dyDescent="0.15">
      <c r="A4874" s="6"/>
      <c r="B4874" s="16">
        <v>6</v>
      </c>
      <c r="C4874" s="16">
        <v>371613</v>
      </c>
      <c r="D4874" s="16">
        <v>11261</v>
      </c>
      <c r="E4874" s="16">
        <v>7741</v>
      </c>
      <c r="F4874" s="16">
        <v>14909</v>
      </c>
      <c r="G4874" s="16">
        <v>33</v>
      </c>
      <c r="H4874" s="16">
        <v>2099.6914000000002</v>
      </c>
      <c r="I4874" s="18"/>
    </row>
    <row r="4875" spans="1:10" x14ac:dyDescent="0.15">
      <c r="A4875" s="6"/>
      <c r="B4875" s="16">
        <v>7</v>
      </c>
      <c r="C4875" s="16">
        <v>378481</v>
      </c>
      <c r="D4875" s="16">
        <v>10229</v>
      </c>
      <c r="E4875" s="16">
        <v>6749</v>
      </c>
      <c r="F4875" s="16">
        <v>13885</v>
      </c>
      <c r="G4875" s="16">
        <v>37</v>
      </c>
      <c r="H4875" s="16">
        <v>1887.9458</v>
      </c>
      <c r="I4875" s="18"/>
    </row>
    <row r="4876" spans="1:10" x14ac:dyDescent="0.15">
      <c r="A4876" s="6"/>
      <c r="B4876" s="16">
        <v>8</v>
      </c>
      <c r="C4876" s="16">
        <v>346267</v>
      </c>
      <c r="D4876" s="16">
        <v>6295</v>
      </c>
      <c r="E4876" s="16">
        <v>4285</v>
      </c>
      <c r="F4876" s="16">
        <v>8541</v>
      </c>
      <c r="G4876" s="16">
        <v>55</v>
      </c>
      <c r="H4876" s="16">
        <v>919.14610000000005</v>
      </c>
      <c r="I4876" s="18"/>
    </row>
    <row r="4877" spans="1:10" x14ac:dyDescent="0.15">
      <c r="A4877" s="6"/>
      <c r="B4877" s="16">
        <v>9</v>
      </c>
      <c r="C4877" s="16">
        <v>578262</v>
      </c>
      <c r="D4877" s="16">
        <v>12570</v>
      </c>
      <c r="E4877" s="16">
        <v>7965</v>
      </c>
      <c r="F4877" s="16">
        <v>17181</v>
      </c>
      <c r="G4877" s="16">
        <v>46</v>
      </c>
      <c r="H4877" s="16">
        <v>2668.7177999999999</v>
      </c>
      <c r="I4877" s="18"/>
    </row>
    <row r="4878" spans="1:10" x14ac:dyDescent="0.15">
      <c r="A4878" s="6"/>
      <c r="B4878" s="16">
        <v>10</v>
      </c>
      <c r="C4878" s="16">
        <v>133415</v>
      </c>
      <c r="D4878" s="16">
        <v>7021</v>
      </c>
      <c r="E4878" s="16">
        <v>5181</v>
      </c>
      <c r="F4878" s="16">
        <v>9149</v>
      </c>
      <c r="G4878" s="16">
        <v>19</v>
      </c>
      <c r="H4878" s="16">
        <v>878.77892999999995</v>
      </c>
      <c r="I4878" s="18"/>
    </row>
    <row r="4879" spans="1:10" x14ac:dyDescent="0.15">
      <c r="A4879" s="6"/>
      <c r="B4879" s="16">
        <v>11</v>
      </c>
      <c r="C4879" s="16">
        <v>382978</v>
      </c>
      <c r="D4879" s="16">
        <v>9118</v>
      </c>
      <c r="E4879" s="16">
        <v>7325</v>
      </c>
      <c r="F4879" s="16">
        <v>11517</v>
      </c>
      <c r="G4879" s="16">
        <v>42</v>
      </c>
      <c r="H4879" s="16">
        <v>1164.0763999999999</v>
      </c>
      <c r="I4879" s="18"/>
    </row>
    <row r="4880" spans="1:10" x14ac:dyDescent="0.15">
      <c r="A4880" s="6"/>
      <c r="B4880" s="5">
        <v>12</v>
      </c>
      <c r="C4880" s="16">
        <v>173726</v>
      </c>
      <c r="D4880" s="16">
        <v>7896</v>
      </c>
      <c r="E4880" s="16">
        <v>6685</v>
      </c>
      <c r="F4880" s="16">
        <v>9373</v>
      </c>
      <c r="G4880" s="16">
        <v>22</v>
      </c>
      <c r="H4880" s="16">
        <v>666.22829999999999</v>
      </c>
      <c r="I4880" s="18"/>
    </row>
    <row r="4881" spans="2:9" x14ac:dyDescent="0.15">
      <c r="B4881" s="4">
        <v>13</v>
      </c>
      <c r="C4881" s="16">
        <v>158218</v>
      </c>
      <c r="D4881" s="16">
        <v>8789</v>
      </c>
      <c r="E4881" s="16">
        <v>7901</v>
      </c>
      <c r="F4881" s="16">
        <v>9725</v>
      </c>
      <c r="G4881" s="16">
        <v>18</v>
      </c>
      <c r="H4881" s="16">
        <v>477.11288000000002</v>
      </c>
      <c r="I4881" s="18"/>
    </row>
    <row r="4882" spans="2:9" x14ac:dyDescent="0.15">
      <c r="B4882" s="4">
        <v>14</v>
      </c>
      <c r="C4882" s="16">
        <v>281699</v>
      </c>
      <c r="D4882" s="16">
        <v>9087</v>
      </c>
      <c r="E4882" s="16">
        <v>6685</v>
      </c>
      <c r="F4882" s="16">
        <v>10845</v>
      </c>
      <c r="G4882" s="16">
        <v>31</v>
      </c>
      <c r="H4882" s="16">
        <v>969.40935999999999</v>
      </c>
      <c r="I4882" s="18"/>
    </row>
    <row r="4883" spans="2:9" x14ac:dyDescent="0.15">
      <c r="B4883" s="4">
        <v>15</v>
      </c>
      <c r="C4883" s="16">
        <v>455531</v>
      </c>
      <c r="D4883" s="16">
        <v>11680</v>
      </c>
      <c r="E4883" s="16">
        <v>8061</v>
      </c>
      <c r="F4883" s="16">
        <v>17085</v>
      </c>
      <c r="G4883" s="16">
        <v>39</v>
      </c>
      <c r="H4883" s="16">
        <v>2595.0637000000002</v>
      </c>
      <c r="I4883" s="18"/>
    </row>
    <row r="4884" spans="2:9" x14ac:dyDescent="0.15">
      <c r="B4884" s="4">
        <v>16</v>
      </c>
      <c r="C4884" s="16">
        <v>232992</v>
      </c>
      <c r="D4884" s="16">
        <v>7281</v>
      </c>
      <c r="E4884" s="16">
        <v>5533</v>
      </c>
      <c r="F4884" s="16">
        <v>9597</v>
      </c>
      <c r="G4884" s="16">
        <v>32</v>
      </c>
      <c r="H4884" s="16">
        <v>1005.2723</v>
      </c>
      <c r="I4884" s="18"/>
    </row>
    <row r="4885" spans="2:9" x14ac:dyDescent="0.15">
      <c r="B4885" s="4">
        <v>17</v>
      </c>
      <c r="C4885" s="16">
        <v>234662</v>
      </c>
      <c r="D4885" s="16">
        <v>7822</v>
      </c>
      <c r="E4885" s="16">
        <v>5885</v>
      </c>
      <c r="F4885" s="16">
        <v>10045</v>
      </c>
      <c r="G4885" s="16">
        <v>30</v>
      </c>
      <c r="H4885" s="16">
        <v>1139.3242</v>
      </c>
      <c r="I4885" s="18"/>
    </row>
    <row r="4886" spans="2:9" x14ac:dyDescent="0.15">
      <c r="B4886" s="4">
        <v>18</v>
      </c>
      <c r="C4886" s="16">
        <v>360662</v>
      </c>
      <c r="D4886" s="16">
        <v>7840</v>
      </c>
      <c r="E4886" s="16">
        <v>4733</v>
      </c>
      <c r="F4886" s="16">
        <v>11069</v>
      </c>
      <c r="G4886" s="16">
        <v>46</v>
      </c>
      <c r="H4886" s="16">
        <v>1364.6867999999999</v>
      </c>
      <c r="I4886" s="18"/>
    </row>
    <row r="4887" spans="2:9" x14ac:dyDescent="0.15">
      <c r="B4887" s="4">
        <v>19</v>
      </c>
      <c r="C4887" s="16">
        <v>249891</v>
      </c>
      <c r="D4887" s="16">
        <v>8061</v>
      </c>
      <c r="E4887" s="16">
        <v>5725</v>
      </c>
      <c r="F4887" s="16">
        <v>9981</v>
      </c>
      <c r="G4887" s="16">
        <v>31</v>
      </c>
      <c r="H4887" s="16">
        <v>925.12660000000005</v>
      </c>
      <c r="I4887" s="18"/>
    </row>
    <row r="4888" spans="2:9" x14ac:dyDescent="0.15">
      <c r="B4888" s="4">
        <v>20</v>
      </c>
      <c r="C4888" s="16">
        <v>282063</v>
      </c>
      <c r="D4888" s="16">
        <v>10446</v>
      </c>
      <c r="E4888" s="16">
        <v>8445</v>
      </c>
      <c r="F4888" s="16">
        <v>12701</v>
      </c>
      <c r="G4888" s="16">
        <v>27</v>
      </c>
      <c r="H4888" s="16">
        <v>1390.7002</v>
      </c>
      <c r="I4888" s="18"/>
    </row>
    <row r="4889" spans="2:9" x14ac:dyDescent="0.15">
      <c r="B4889" s="4">
        <v>21</v>
      </c>
      <c r="C4889" s="16">
        <v>506326</v>
      </c>
      <c r="D4889" s="16">
        <v>11007</v>
      </c>
      <c r="E4889" s="16">
        <v>8125</v>
      </c>
      <c r="F4889" s="16">
        <v>15165</v>
      </c>
      <c r="G4889" s="16">
        <v>46</v>
      </c>
      <c r="H4889" s="16">
        <v>2031.9970000000001</v>
      </c>
      <c r="I4889" s="18"/>
    </row>
    <row r="4890" spans="2:9" x14ac:dyDescent="0.15">
      <c r="B4890" s="4">
        <v>22</v>
      </c>
      <c r="C4890" s="16">
        <v>332599</v>
      </c>
      <c r="D4890" s="16">
        <v>9502</v>
      </c>
      <c r="E4890" s="16">
        <v>6557</v>
      </c>
      <c r="F4890" s="16">
        <v>11773</v>
      </c>
      <c r="G4890" s="16">
        <v>35</v>
      </c>
      <c r="H4890" s="16">
        <v>1243.7440999999999</v>
      </c>
      <c r="I4890" s="18"/>
    </row>
    <row r="4891" spans="2:9" x14ac:dyDescent="0.15">
      <c r="B4891" s="4">
        <v>23</v>
      </c>
      <c r="C4891" s="16">
        <v>293164</v>
      </c>
      <c r="D4891" s="16">
        <v>10470</v>
      </c>
      <c r="E4891" s="16">
        <v>8285</v>
      </c>
      <c r="F4891" s="16">
        <v>11933</v>
      </c>
      <c r="G4891" s="16">
        <v>28</v>
      </c>
      <c r="H4891" s="16">
        <v>897.47406000000001</v>
      </c>
      <c r="I4891" s="18"/>
    </row>
    <row r="4892" spans="2:9" x14ac:dyDescent="0.15">
      <c r="B4892" s="4">
        <v>24</v>
      </c>
      <c r="C4892" s="16">
        <v>109724</v>
      </c>
      <c r="D4892" s="16">
        <v>9143</v>
      </c>
      <c r="E4892" s="16">
        <v>7133</v>
      </c>
      <c r="F4892" s="16">
        <v>10621</v>
      </c>
      <c r="G4892" s="16">
        <v>12</v>
      </c>
      <c r="H4892" s="16">
        <v>1022.4384</v>
      </c>
      <c r="I4892" s="18"/>
    </row>
    <row r="4893" spans="2:9" x14ac:dyDescent="0.15">
      <c r="B4893" s="4">
        <v>25</v>
      </c>
      <c r="C4893" s="16">
        <v>192818</v>
      </c>
      <c r="D4893" s="16">
        <v>7416</v>
      </c>
      <c r="E4893" s="16">
        <v>4957</v>
      </c>
      <c r="F4893" s="16">
        <v>11197</v>
      </c>
      <c r="G4893" s="16">
        <v>26</v>
      </c>
      <c r="H4893" s="16">
        <v>1608.5197000000001</v>
      </c>
      <c r="I4893" s="18"/>
    </row>
    <row r="4894" spans="2:9" x14ac:dyDescent="0.15">
      <c r="B4894" s="4">
        <v>26</v>
      </c>
      <c r="C4894" s="16">
        <v>213513</v>
      </c>
      <c r="D4894" s="16">
        <v>7362</v>
      </c>
      <c r="E4894" s="16">
        <v>5405</v>
      </c>
      <c r="F4894" s="16">
        <v>9885</v>
      </c>
      <c r="G4894" s="16">
        <v>29</v>
      </c>
      <c r="H4894" s="16">
        <v>1258.1583000000001</v>
      </c>
      <c r="I4894" s="18"/>
    </row>
    <row r="4895" spans="2:9" x14ac:dyDescent="0.15">
      <c r="B4895" s="4">
        <v>27</v>
      </c>
      <c r="C4895" s="16">
        <v>111542</v>
      </c>
      <c r="D4895" s="16">
        <v>7967</v>
      </c>
      <c r="E4895" s="16">
        <v>7101</v>
      </c>
      <c r="F4895" s="16">
        <v>9021</v>
      </c>
      <c r="G4895" s="16">
        <v>14</v>
      </c>
      <c r="H4895" s="16">
        <v>638.08514000000002</v>
      </c>
      <c r="I4895" s="18"/>
    </row>
    <row r="4896" spans="2:9" x14ac:dyDescent="0.15">
      <c r="B4896" s="4">
        <v>28</v>
      </c>
      <c r="C4896" s="16">
        <v>110314</v>
      </c>
      <c r="D4896" s="16">
        <v>6128</v>
      </c>
      <c r="E4896" s="16">
        <v>5373</v>
      </c>
      <c r="F4896" s="16">
        <v>7165</v>
      </c>
      <c r="G4896" s="16">
        <v>18</v>
      </c>
      <c r="H4896" s="16">
        <v>487.92104999999998</v>
      </c>
      <c r="I4896" s="18"/>
    </row>
    <row r="4897" spans="1:9" x14ac:dyDescent="0.15">
      <c r="B4897" s="4">
        <v>29</v>
      </c>
      <c r="C4897" s="16">
        <v>313320</v>
      </c>
      <c r="D4897" s="16">
        <v>7833</v>
      </c>
      <c r="E4897" s="16">
        <v>3997</v>
      </c>
      <c r="F4897" s="16">
        <v>10717</v>
      </c>
      <c r="G4897" s="16">
        <v>40</v>
      </c>
      <c r="H4897" s="16">
        <v>1516.7717</v>
      </c>
      <c r="I4897" s="18"/>
    </row>
    <row r="4898" spans="1:9" x14ac:dyDescent="0.15">
      <c r="B4898" s="4">
        <v>30</v>
      </c>
      <c r="C4898" s="16">
        <v>246915</v>
      </c>
      <c r="D4898" s="16">
        <v>7965</v>
      </c>
      <c r="E4898" s="16">
        <v>6429</v>
      </c>
      <c r="F4898" s="16">
        <v>10333</v>
      </c>
      <c r="G4898" s="16">
        <v>31</v>
      </c>
      <c r="H4898" s="16">
        <v>1030.877</v>
      </c>
      <c r="I4898" s="18"/>
    </row>
    <row r="4899" spans="1:9" x14ac:dyDescent="0.15">
      <c r="A4899" s="6"/>
      <c r="B4899" s="4">
        <v>31</v>
      </c>
      <c r="C4899" s="16">
        <v>281955</v>
      </c>
      <c r="D4899" s="16">
        <v>9095</v>
      </c>
      <c r="E4899" s="16">
        <v>7261</v>
      </c>
      <c r="F4899" s="16">
        <v>11677</v>
      </c>
      <c r="G4899" s="16">
        <v>31</v>
      </c>
      <c r="H4899" s="16">
        <v>1130.6583000000001</v>
      </c>
      <c r="I4899" s="18"/>
    </row>
    <row r="4900" spans="1:9" x14ac:dyDescent="0.15">
      <c r="A4900" s="11"/>
      <c r="B4900" s="5">
        <v>32</v>
      </c>
      <c r="C4900" s="16">
        <v>105715</v>
      </c>
      <c r="D4900" s="16">
        <v>7047</v>
      </c>
      <c r="E4900" s="16">
        <v>5949</v>
      </c>
      <c r="F4900" s="16">
        <v>7837</v>
      </c>
      <c r="G4900" s="16">
        <v>15</v>
      </c>
      <c r="H4900" s="16">
        <v>556.58320000000003</v>
      </c>
      <c r="I4900" s="18"/>
    </row>
    <row r="4901" spans="1:9" x14ac:dyDescent="0.15">
      <c r="B4901" s="4">
        <v>33</v>
      </c>
      <c r="C4901" s="16">
        <v>284477</v>
      </c>
      <c r="D4901" s="16">
        <v>8620</v>
      </c>
      <c r="E4901" s="16">
        <v>6621</v>
      </c>
      <c r="F4901" s="16">
        <v>10749</v>
      </c>
      <c r="G4901" s="16">
        <v>33</v>
      </c>
      <c r="H4901" s="16">
        <v>1156.9095</v>
      </c>
      <c r="I4901" s="18"/>
    </row>
    <row r="4902" spans="1:9" x14ac:dyDescent="0.15">
      <c r="B4902" s="4">
        <v>34</v>
      </c>
      <c r="C4902" s="16">
        <v>155402</v>
      </c>
      <c r="D4902" s="16">
        <v>8633</v>
      </c>
      <c r="E4902" s="16">
        <v>7677</v>
      </c>
      <c r="F4902" s="16">
        <v>10173</v>
      </c>
      <c r="G4902" s="16">
        <v>18</v>
      </c>
      <c r="H4902" s="16">
        <v>652.47979999999995</v>
      </c>
      <c r="I4902" s="18"/>
    </row>
    <row r="4903" spans="1:9" x14ac:dyDescent="0.15">
      <c r="B4903" s="4">
        <v>35</v>
      </c>
      <c r="C4903" s="16">
        <v>185487</v>
      </c>
      <c r="D4903" s="16">
        <v>6869</v>
      </c>
      <c r="E4903" s="16">
        <v>4445</v>
      </c>
      <c r="F4903" s="16">
        <v>9213</v>
      </c>
      <c r="G4903" s="16">
        <v>27</v>
      </c>
      <c r="H4903" s="16">
        <v>1189.7190000000001</v>
      </c>
      <c r="I4903" s="18"/>
    </row>
    <row r="4904" spans="1:9" x14ac:dyDescent="0.15">
      <c r="B4904" s="4">
        <v>36</v>
      </c>
      <c r="C4904" s="16">
        <v>408808</v>
      </c>
      <c r="D4904" s="16">
        <v>10220</v>
      </c>
      <c r="E4904" s="16">
        <v>7741</v>
      </c>
      <c r="F4904" s="16">
        <v>13949</v>
      </c>
      <c r="G4904" s="16">
        <v>40</v>
      </c>
      <c r="H4904" s="16">
        <v>1627.2222999999999</v>
      </c>
      <c r="I4904" s="18"/>
    </row>
    <row r="4905" spans="1:9" x14ac:dyDescent="0.15">
      <c r="B4905" s="4">
        <v>37</v>
      </c>
      <c r="C4905" s="16">
        <v>161976</v>
      </c>
      <c r="D4905" s="16">
        <v>6749</v>
      </c>
      <c r="E4905" s="16">
        <v>5405</v>
      </c>
      <c r="F4905" s="16">
        <v>8541</v>
      </c>
      <c r="G4905" s="16">
        <v>24</v>
      </c>
      <c r="H4905" s="16">
        <v>781.39049999999997</v>
      </c>
      <c r="I4905" s="18"/>
    </row>
    <row r="4906" spans="1:9" x14ac:dyDescent="0.15">
      <c r="B4906" s="4">
        <v>38</v>
      </c>
      <c r="C4906" s="16">
        <v>349919</v>
      </c>
      <c r="D4906" s="16">
        <v>8137</v>
      </c>
      <c r="E4906" s="16">
        <v>5885</v>
      </c>
      <c r="F4906" s="16">
        <v>11293</v>
      </c>
      <c r="G4906" s="16">
        <v>43</v>
      </c>
      <c r="H4906" s="16">
        <v>1478.0521000000001</v>
      </c>
      <c r="I4906" s="18"/>
    </row>
    <row r="4907" spans="1:9" x14ac:dyDescent="0.15">
      <c r="B4907" s="4">
        <v>39</v>
      </c>
      <c r="C4907" s="16">
        <v>200399</v>
      </c>
      <c r="D4907" s="16">
        <v>7422</v>
      </c>
      <c r="E4907" s="16">
        <v>6077</v>
      </c>
      <c r="F4907" s="16">
        <v>9149</v>
      </c>
      <c r="G4907" s="16">
        <v>27</v>
      </c>
      <c r="H4907" s="16">
        <v>865.38829999999996</v>
      </c>
      <c r="I4907" s="18"/>
    </row>
    <row r="4908" spans="1:9" x14ac:dyDescent="0.15">
      <c r="B4908" s="4">
        <v>40</v>
      </c>
      <c r="C4908" s="16">
        <v>286064</v>
      </c>
      <c r="D4908" s="16">
        <v>5959</v>
      </c>
      <c r="E4908" s="16">
        <v>2653</v>
      </c>
      <c r="F4908" s="16">
        <v>9213</v>
      </c>
      <c r="G4908" s="16">
        <v>48</v>
      </c>
      <c r="H4908" s="16">
        <v>1657.8124</v>
      </c>
      <c r="I4908" s="18"/>
    </row>
    <row r="4909" spans="1:9" x14ac:dyDescent="0.15">
      <c r="B4909" s="4">
        <v>41</v>
      </c>
      <c r="C4909" s="16">
        <v>282495</v>
      </c>
      <c r="D4909" s="16">
        <v>6569</v>
      </c>
      <c r="E4909" s="16">
        <v>3805</v>
      </c>
      <c r="F4909" s="16">
        <v>10205</v>
      </c>
      <c r="G4909" s="16">
        <v>43</v>
      </c>
      <c r="H4909" s="16">
        <v>1747.2808</v>
      </c>
      <c r="I4909" s="18"/>
    </row>
    <row r="4910" spans="1:9" x14ac:dyDescent="0.15">
      <c r="B4910" s="4">
        <v>42</v>
      </c>
      <c r="C4910" s="16">
        <v>511274</v>
      </c>
      <c r="D4910" s="16">
        <v>10225</v>
      </c>
      <c r="E4910" s="16">
        <v>6909</v>
      </c>
      <c r="F4910" s="16">
        <v>14685</v>
      </c>
      <c r="G4910" s="16">
        <v>50</v>
      </c>
      <c r="H4910" s="16">
        <v>2073.8346999999999</v>
      </c>
      <c r="I4910" s="18"/>
    </row>
    <row r="4911" spans="1:9" x14ac:dyDescent="0.15">
      <c r="B4911" s="4">
        <v>43</v>
      </c>
      <c r="C4911" s="16">
        <v>413579</v>
      </c>
      <c r="D4911" s="16">
        <v>10604</v>
      </c>
      <c r="E4911" s="16">
        <v>6525</v>
      </c>
      <c r="F4911" s="16">
        <v>14589</v>
      </c>
      <c r="G4911" s="16">
        <v>39</v>
      </c>
      <c r="H4911" s="16">
        <v>2273.6347999999998</v>
      </c>
      <c r="I4911" s="18"/>
    </row>
    <row r="4912" spans="1:9" x14ac:dyDescent="0.15">
      <c r="B4912" s="4">
        <v>44</v>
      </c>
      <c r="C4912" s="16">
        <v>138576</v>
      </c>
      <c r="D4912" s="16">
        <v>8661</v>
      </c>
      <c r="E4912" s="16">
        <v>7357</v>
      </c>
      <c r="F4912" s="16">
        <v>10077</v>
      </c>
      <c r="G4912" s="16">
        <v>16</v>
      </c>
      <c r="H4912" s="16">
        <v>936.42160000000001</v>
      </c>
      <c r="I4912" s="18"/>
    </row>
    <row r="4913" spans="2:9" x14ac:dyDescent="0.15">
      <c r="B4913" s="4">
        <v>45</v>
      </c>
      <c r="C4913" s="16">
        <v>355668</v>
      </c>
      <c r="D4913" s="16">
        <v>9879</v>
      </c>
      <c r="E4913" s="16">
        <v>7741</v>
      </c>
      <c r="F4913" s="16">
        <v>12701</v>
      </c>
      <c r="G4913" s="16">
        <v>36</v>
      </c>
      <c r="H4913" s="16">
        <v>1259.5975000000001</v>
      </c>
      <c r="I4913" s="18"/>
    </row>
    <row r="4914" spans="2:9" x14ac:dyDescent="0.15">
      <c r="B4914" s="4">
        <v>46</v>
      </c>
      <c r="C4914" s="16">
        <v>296989</v>
      </c>
      <c r="D4914" s="16">
        <v>8999</v>
      </c>
      <c r="E4914" s="16">
        <v>7101</v>
      </c>
      <c r="F4914" s="16">
        <v>10493</v>
      </c>
      <c r="G4914" s="16">
        <v>33</v>
      </c>
      <c r="H4914" s="16">
        <v>785.69916000000001</v>
      </c>
      <c r="I4914" s="18"/>
    </row>
    <row r="4915" spans="2:9" x14ac:dyDescent="0.15">
      <c r="B4915" s="4">
        <v>47</v>
      </c>
      <c r="C4915" s="16">
        <v>224792</v>
      </c>
      <c r="D4915" s="16">
        <v>9366</v>
      </c>
      <c r="E4915" s="16">
        <v>7741</v>
      </c>
      <c r="F4915" s="16">
        <v>10781</v>
      </c>
      <c r="G4915" s="16">
        <v>24</v>
      </c>
      <c r="H4915" s="16">
        <v>763.81353999999999</v>
      </c>
      <c r="I4915" s="18"/>
    </row>
    <row r="4916" spans="2:9" x14ac:dyDescent="0.15">
      <c r="B4916" s="4">
        <v>48</v>
      </c>
      <c r="C4916" s="16">
        <v>253577</v>
      </c>
      <c r="D4916" s="16">
        <v>8744</v>
      </c>
      <c r="E4916" s="16">
        <v>6749</v>
      </c>
      <c r="F4916" s="16">
        <v>10493</v>
      </c>
      <c r="G4916" s="16">
        <v>29</v>
      </c>
      <c r="H4916" s="16">
        <v>940.26464999999996</v>
      </c>
      <c r="I4916" s="18"/>
    </row>
    <row r="4917" spans="2:9" x14ac:dyDescent="0.15">
      <c r="B4917" s="4">
        <v>49</v>
      </c>
      <c r="C4917" s="16">
        <v>253391</v>
      </c>
      <c r="D4917" s="16">
        <v>9384</v>
      </c>
      <c r="E4917" s="16">
        <v>7549</v>
      </c>
      <c r="F4917" s="16">
        <v>11261</v>
      </c>
      <c r="G4917" s="16">
        <v>27</v>
      </c>
      <c r="H4917" s="16">
        <v>965.56964000000005</v>
      </c>
      <c r="I4917" s="18"/>
    </row>
    <row r="4918" spans="2:9" x14ac:dyDescent="0.15">
      <c r="B4918" s="4">
        <v>50</v>
      </c>
      <c r="C4918" s="16">
        <v>242781</v>
      </c>
      <c r="D4918" s="16">
        <v>7357</v>
      </c>
      <c r="E4918" s="16">
        <v>5309</v>
      </c>
      <c r="F4918" s="16">
        <v>9533</v>
      </c>
      <c r="G4918" s="16">
        <v>33</v>
      </c>
      <c r="H4918" s="16">
        <v>1124.8467000000001</v>
      </c>
      <c r="I4918" s="18"/>
    </row>
    <row r="4919" spans="2:9" x14ac:dyDescent="0.15">
      <c r="B4919" s="4">
        <v>51</v>
      </c>
      <c r="C4919" s="16">
        <v>206918</v>
      </c>
      <c r="D4919" s="16">
        <v>6897</v>
      </c>
      <c r="E4919" s="16">
        <v>4317</v>
      </c>
      <c r="F4919" s="16">
        <v>10205</v>
      </c>
      <c r="G4919" s="16">
        <v>30</v>
      </c>
      <c r="H4919" s="16">
        <v>1495.4058</v>
      </c>
      <c r="I4919" s="18"/>
    </row>
    <row r="4920" spans="2:9" x14ac:dyDescent="0.15">
      <c r="B4920" s="4">
        <v>52</v>
      </c>
      <c r="C4920" s="16">
        <v>185938</v>
      </c>
      <c r="D4920" s="16">
        <v>7151</v>
      </c>
      <c r="E4920" s="16">
        <v>5373</v>
      </c>
      <c r="F4920" s="16">
        <v>9277</v>
      </c>
      <c r="G4920" s="16">
        <v>26</v>
      </c>
      <c r="H4920" s="16">
        <v>1146.1603</v>
      </c>
      <c r="I4920" s="18"/>
    </row>
    <row r="4921" spans="2:9" x14ac:dyDescent="0.15">
      <c r="B4921" s="4">
        <v>53</v>
      </c>
      <c r="C4921" s="16">
        <v>304451</v>
      </c>
      <c r="D4921" s="16">
        <v>9821</v>
      </c>
      <c r="E4921" s="16">
        <v>7453</v>
      </c>
      <c r="F4921" s="16">
        <v>11677</v>
      </c>
      <c r="G4921" s="16">
        <v>31</v>
      </c>
      <c r="H4921" s="16">
        <v>1138.1387999999999</v>
      </c>
      <c r="I4921" s="18"/>
    </row>
    <row r="4922" spans="2:9" x14ac:dyDescent="0.15">
      <c r="B4922" s="4">
        <v>54</v>
      </c>
      <c r="C4922" s="16">
        <v>305724</v>
      </c>
      <c r="D4922" s="16">
        <v>6948</v>
      </c>
      <c r="E4922" s="16">
        <v>4125</v>
      </c>
      <c r="F4922" s="16">
        <v>11165</v>
      </c>
      <c r="G4922" s="16">
        <v>44</v>
      </c>
      <c r="H4922" s="16">
        <v>1803.6279999999999</v>
      </c>
      <c r="I4922" s="18"/>
    </row>
    <row r="4923" spans="2:9" x14ac:dyDescent="0.15">
      <c r="B4923" s="4">
        <v>55</v>
      </c>
      <c r="C4923" s="16">
        <v>147538</v>
      </c>
      <c r="D4923" s="16">
        <v>5674</v>
      </c>
      <c r="E4923" s="16">
        <v>4285</v>
      </c>
      <c r="F4923" s="16">
        <v>7293</v>
      </c>
      <c r="G4923" s="16">
        <v>26</v>
      </c>
      <c r="H4923" s="16">
        <v>872.0068</v>
      </c>
      <c r="I4923" s="18"/>
    </row>
    <row r="4924" spans="2:9" x14ac:dyDescent="0.15">
      <c r="B4924" s="4">
        <v>56</v>
      </c>
      <c r="C4924" s="16">
        <v>111341</v>
      </c>
      <c r="D4924" s="16">
        <v>6549</v>
      </c>
      <c r="E4924" s="16">
        <v>5469</v>
      </c>
      <c r="F4924" s="16">
        <v>7709</v>
      </c>
      <c r="G4924" s="16">
        <v>17</v>
      </c>
      <c r="H4924" s="16">
        <v>645.33092999999997</v>
      </c>
      <c r="I4924" s="18"/>
    </row>
    <row r="4925" spans="2:9" x14ac:dyDescent="0.15">
      <c r="B4925" s="4">
        <v>57</v>
      </c>
      <c r="C4925" s="16">
        <v>276744</v>
      </c>
      <c r="D4925" s="16">
        <v>6918</v>
      </c>
      <c r="E4925" s="16">
        <v>3549</v>
      </c>
      <c r="F4925" s="16">
        <v>9981</v>
      </c>
      <c r="G4925" s="16">
        <v>40</v>
      </c>
      <c r="H4925" s="16">
        <v>1759.9059</v>
      </c>
      <c r="I4925" s="18"/>
    </row>
    <row r="4926" spans="2:9" x14ac:dyDescent="0.15">
      <c r="B4926" s="4">
        <v>58</v>
      </c>
      <c r="C4926" s="16">
        <v>146622</v>
      </c>
      <c r="D4926" s="16">
        <v>6664</v>
      </c>
      <c r="E4926" s="16">
        <v>5693</v>
      </c>
      <c r="F4926" s="16">
        <v>7773</v>
      </c>
      <c r="G4926" s="16">
        <v>22</v>
      </c>
      <c r="H4926" s="16">
        <v>582.52809999999999</v>
      </c>
      <c r="I4926" s="18"/>
    </row>
    <row r="4927" spans="2:9" x14ac:dyDescent="0.15">
      <c r="B4927" s="4">
        <v>59</v>
      </c>
      <c r="C4927" s="16">
        <v>117107</v>
      </c>
      <c r="D4927" s="16">
        <v>7807</v>
      </c>
      <c r="E4927" s="16">
        <v>6749</v>
      </c>
      <c r="F4927" s="16">
        <v>8925</v>
      </c>
      <c r="G4927" s="16">
        <v>15</v>
      </c>
      <c r="H4927" s="16">
        <v>719.25969999999995</v>
      </c>
      <c r="I4927" s="18"/>
    </row>
    <row r="4928" spans="2:9" x14ac:dyDescent="0.15">
      <c r="B4928" s="4">
        <v>60</v>
      </c>
      <c r="C4928" s="16">
        <v>287331</v>
      </c>
      <c r="D4928" s="16">
        <v>9268</v>
      </c>
      <c r="E4928" s="16">
        <v>6973</v>
      </c>
      <c r="F4928" s="16">
        <v>12605</v>
      </c>
      <c r="G4928" s="16">
        <v>31</v>
      </c>
      <c r="H4928" s="16">
        <v>1555.8047999999999</v>
      </c>
      <c r="I4928" s="18"/>
    </row>
    <row r="4929" spans="2:9" x14ac:dyDescent="0.15">
      <c r="B4929" s="4">
        <v>61</v>
      </c>
      <c r="C4929" s="16">
        <v>132746</v>
      </c>
      <c r="D4929" s="16">
        <v>7374</v>
      </c>
      <c r="E4929" s="16">
        <v>6397</v>
      </c>
      <c r="F4929" s="16">
        <v>8125</v>
      </c>
      <c r="G4929" s="16">
        <v>18</v>
      </c>
      <c r="H4929" s="16">
        <v>549.69780000000003</v>
      </c>
      <c r="I4929" s="18"/>
    </row>
    <row r="4930" spans="2:9" x14ac:dyDescent="0.15">
      <c r="B4930" s="4">
        <v>62</v>
      </c>
      <c r="C4930" s="16">
        <v>208931</v>
      </c>
      <c r="D4930" s="16">
        <v>6739</v>
      </c>
      <c r="E4930" s="16">
        <v>4957</v>
      </c>
      <c r="F4930" s="16">
        <v>9565</v>
      </c>
      <c r="G4930" s="16">
        <v>31</v>
      </c>
      <c r="H4930" s="16">
        <v>1202.2294999999999</v>
      </c>
      <c r="I4930" s="18"/>
    </row>
    <row r="4931" spans="2:9" x14ac:dyDescent="0.15">
      <c r="B4931" s="4">
        <v>63</v>
      </c>
      <c r="C4931" s="16">
        <v>78655</v>
      </c>
      <c r="D4931" s="16">
        <v>7150</v>
      </c>
      <c r="E4931" s="16">
        <v>6429</v>
      </c>
      <c r="F4931" s="16">
        <v>8285</v>
      </c>
      <c r="G4931" s="16">
        <v>11</v>
      </c>
      <c r="H4931" s="16">
        <v>558.37289999999996</v>
      </c>
      <c r="I4931" s="18"/>
    </row>
    <row r="4932" spans="2:9" x14ac:dyDescent="0.15">
      <c r="B4932" s="4">
        <v>64</v>
      </c>
      <c r="C4932" s="16">
        <v>355368</v>
      </c>
      <c r="D4932" s="16">
        <v>8884</v>
      </c>
      <c r="E4932" s="16">
        <v>6461</v>
      </c>
      <c r="F4932" s="16">
        <v>11069</v>
      </c>
      <c r="G4932" s="16">
        <v>40</v>
      </c>
      <c r="H4932" s="16">
        <v>1234.4718</v>
      </c>
      <c r="I4932" s="18"/>
    </row>
    <row r="4933" spans="2:9" x14ac:dyDescent="0.15">
      <c r="B4933" s="4">
        <v>65</v>
      </c>
      <c r="C4933" s="16">
        <v>293437</v>
      </c>
      <c r="D4933" s="16">
        <v>8892</v>
      </c>
      <c r="E4933" s="16">
        <v>6685</v>
      </c>
      <c r="F4933" s="16">
        <v>11805</v>
      </c>
      <c r="G4933" s="16">
        <v>33</v>
      </c>
      <c r="H4933" s="16">
        <v>1221.0545999999999</v>
      </c>
      <c r="I4933" s="18"/>
    </row>
    <row r="4934" spans="2:9" x14ac:dyDescent="0.15">
      <c r="B4934" s="4">
        <v>66</v>
      </c>
      <c r="C4934" s="16">
        <v>109619</v>
      </c>
      <c r="D4934" s="16">
        <v>7307</v>
      </c>
      <c r="E4934" s="16">
        <v>6653</v>
      </c>
      <c r="F4934" s="16">
        <v>7933</v>
      </c>
      <c r="G4934" s="16">
        <v>15</v>
      </c>
      <c r="H4934" s="16">
        <v>356.51607999999999</v>
      </c>
      <c r="I4934" s="18"/>
    </row>
    <row r="4935" spans="2:9" x14ac:dyDescent="0.15">
      <c r="B4935" s="4">
        <v>67</v>
      </c>
      <c r="C4935" s="16">
        <v>89558</v>
      </c>
      <c r="D4935" s="16">
        <v>6397</v>
      </c>
      <c r="E4935" s="16">
        <v>5661</v>
      </c>
      <c r="F4935" s="16">
        <v>8061</v>
      </c>
      <c r="G4935" s="16">
        <v>14</v>
      </c>
      <c r="H4935" s="16">
        <v>603.12212999999997</v>
      </c>
      <c r="I4935" s="18"/>
    </row>
    <row r="4936" spans="2:9" x14ac:dyDescent="0.15">
      <c r="B4936" s="4">
        <v>68</v>
      </c>
      <c r="C4936" s="16">
        <v>299945</v>
      </c>
      <c r="D4936" s="16">
        <v>10342</v>
      </c>
      <c r="E4936" s="16">
        <v>8477</v>
      </c>
      <c r="F4936" s="16">
        <v>12061</v>
      </c>
      <c r="G4936" s="16">
        <v>29</v>
      </c>
      <c r="H4936" s="16">
        <v>907.52239999999995</v>
      </c>
      <c r="I4936" s="18"/>
    </row>
    <row r="4937" spans="2:9" x14ac:dyDescent="0.15">
      <c r="B4937" s="4">
        <v>69</v>
      </c>
      <c r="C4937" s="16">
        <v>130090</v>
      </c>
      <c r="D4937" s="16">
        <v>7227</v>
      </c>
      <c r="E4937" s="16">
        <v>5437</v>
      </c>
      <c r="F4937" s="16">
        <v>8733</v>
      </c>
      <c r="G4937" s="16">
        <v>18</v>
      </c>
      <c r="H4937" s="16">
        <v>1040.7148</v>
      </c>
      <c r="I4937" s="18"/>
    </row>
    <row r="4938" spans="2:9" x14ac:dyDescent="0.15">
      <c r="B4938" s="4">
        <v>70</v>
      </c>
      <c r="C4938" s="5">
        <v>346955</v>
      </c>
      <c r="D4938" s="5">
        <v>8896</v>
      </c>
      <c r="E4938" s="5">
        <v>6877</v>
      </c>
      <c r="F4938" s="5">
        <v>11421</v>
      </c>
      <c r="G4938" s="5">
        <v>39</v>
      </c>
      <c r="H4938" s="5">
        <v>1128.2411999999999</v>
      </c>
      <c r="I4938" s="6"/>
    </row>
    <row r="4939" spans="2:9" x14ac:dyDescent="0.15">
      <c r="B4939" s="4">
        <v>71</v>
      </c>
      <c r="C4939" s="5">
        <v>239936</v>
      </c>
      <c r="D4939" s="5">
        <v>7498</v>
      </c>
      <c r="E4939" s="5">
        <v>5757</v>
      </c>
      <c r="F4939" s="5">
        <v>9949</v>
      </c>
      <c r="G4939" s="5">
        <v>32</v>
      </c>
      <c r="H4939" s="5">
        <v>1151.9670000000001</v>
      </c>
      <c r="I4939" s="6"/>
    </row>
    <row r="4940" spans="2:9" x14ac:dyDescent="0.15">
      <c r="B4940" s="4">
        <v>72</v>
      </c>
      <c r="C4940" s="5">
        <v>113683</v>
      </c>
      <c r="D4940" s="5">
        <v>7578</v>
      </c>
      <c r="E4940" s="5">
        <v>6557</v>
      </c>
      <c r="F4940" s="5">
        <v>8829</v>
      </c>
      <c r="G4940" s="5">
        <v>15</v>
      </c>
      <c r="H4940" s="5">
        <v>572.74919999999997</v>
      </c>
      <c r="I4940" s="6"/>
    </row>
    <row r="4941" spans="2:9" x14ac:dyDescent="0.15">
      <c r="B4941" s="4">
        <v>73</v>
      </c>
      <c r="C4941" s="5">
        <v>246158</v>
      </c>
      <c r="D4941" s="5">
        <v>6477</v>
      </c>
      <c r="E4941" s="5">
        <v>3517</v>
      </c>
      <c r="F4941" s="5">
        <v>10237</v>
      </c>
      <c r="G4941" s="5">
        <v>38</v>
      </c>
      <c r="H4941" s="5">
        <v>1875.1777</v>
      </c>
      <c r="I4941" s="6"/>
    </row>
    <row r="4942" spans="2:9" x14ac:dyDescent="0.15">
      <c r="B4942" s="4">
        <v>74</v>
      </c>
      <c r="C4942" s="5">
        <v>106241</v>
      </c>
      <c r="D4942" s="5">
        <v>5059</v>
      </c>
      <c r="E4942" s="5">
        <v>3197</v>
      </c>
      <c r="F4942" s="5">
        <v>6525</v>
      </c>
      <c r="G4942" s="5">
        <v>21</v>
      </c>
      <c r="H4942" s="5">
        <v>880.87919999999997</v>
      </c>
      <c r="I4942" s="6"/>
    </row>
    <row r="4943" spans="2:9" x14ac:dyDescent="0.15">
      <c r="B4943" s="4">
        <v>75</v>
      </c>
      <c r="C4943" s="5">
        <v>337818</v>
      </c>
      <c r="D4943" s="5">
        <v>9935</v>
      </c>
      <c r="E4943" s="5">
        <v>7581</v>
      </c>
      <c r="F4943" s="5">
        <v>12765</v>
      </c>
      <c r="G4943" s="5">
        <v>34</v>
      </c>
      <c r="H4943" s="5">
        <v>1319.1615999999999</v>
      </c>
      <c r="I4943" s="6"/>
    </row>
    <row r="4944" spans="2:9" x14ac:dyDescent="0.15">
      <c r="B4944" s="4">
        <v>76</v>
      </c>
      <c r="C4944" s="5">
        <v>246418</v>
      </c>
      <c r="D4944" s="5">
        <v>9477</v>
      </c>
      <c r="E4944" s="5">
        <v>7965</v>
      </c>
      <c r="F4944" s="5">
        <v>11517</v>
      </c>
      <c r="G4944" s="5">
        <v>26</v>
      </c>
      <c r="H4944" s="5">
        <v>889.37260000000003</v>
      </c>
      <c r="I4944" s="6"/>
    </row>
    <row r="4945" spans="1:9" x14ac:dyDescent="0.15">
      <c r="B4945" s="4">
        <v>77</v>
      </c>
      <c r="C4945" s="5">
        <v>526972</v>
      </c>
      <c r="D4945" s="5">
        <v>11976</v>
      </c>
      <c r="E4945" s="5">
        <v>8765</v>
      </c>
      <c r="F4945" s="5">
        <v>14781</v>
      </c>
      <c r="G4945" s="5">
        <v>44</v>
      </c>
      <c r="H4945" s="5">
        <v>1659.2144000000001</v>
      </c>
      <c r="I4945" s="6"/>
    </row>
    <row r="4946" spans="1:9" x14ac:dyDescent="0.15">
      <c r="B4946" s="4">
        <v>78</v>
      </c>
      <c r="C4946" s="5">
        <v>184740</v>
      </c>
      <c r="D4946" s="5">
        <v>9237</v>
      </c>
      <c r="E4946" s="5">
        <v>8157</v>
      </c>
      <c r="F4946" s="5">
        <v>10973</v>
      </c>
      <c r="G4946" s="5">
        <v>20</v>
      </c>
      <c r="H4946" s="5">
        <v>866.26599999999996</v>
      </c>
      <c r="I4946" s="6"/>
    </row>
    <row r="4947" spans="1:9" x14ac:dyDescent="0.15">
      <c r="A4947" s="13"/>
      <c r="B4947" s="4">
        <v>79</v>
      </c>
      <c r="C4947" s="5">
        <v>287781</v>
      </c>
      <c r="D4947" s="5">
        <v>7019</v>
      </c>
      <c r="E4947" s="5">
        <v>4893</v>
      </c>
      <c r="F4947" s="5">
        <v>9821</v>
      </c>
      <c r="G4947" s="5">
        <v>41</v>
      </c>
      <c r="H4947" s="5">
        <v>1247.2008000000001</v>
      </c>
      <c r="I4947" s="6"/>
    </row>
    <row r="4948" spans="1:9" x14ac:dyDescent="0.15">
      <c r="A4948" s="5"/>
      <c r="B4948" s="4">
        <v>80</v>
      </c>
      <c r="C4948" s="5">
        <v>126649</v>
      </c>
      <c r="D4948" s="10">
        <v>9742</v>
      </c>
      <c r="E4948" s="5">
        <v>8989</v>
      </c>
      <c r="F4948" s="5">
        <v>10621</v>
      </c>
      <c r="G4948" s="5">
        <v>13</v>
      </c>
      <c r="H4948" s="5">
        <v>526.23800000000006</v>
      </c>
      <c r="I4948" s="6"/>
    </row>
    <row r="4949" spans="1:9" x14ac:dyDescent="0.15">
      <c r="A4949" s="5"/>
      <c r="B4949" s="4">
        <v>81</v>
      </c>
      <c r="C4949" s="5">
        <v>299901</v>
      </c>
      <c r="D4949" s="5">
        <v>9087</v>
      </c>
      <c r="E4949" s="5">
        <v>7133</v>
      </c>
      <c r="F4949" s="5">
        <v>11517</v>
      </c>
      <c r="G4949" s="5">
        <v>33</v>
      </c>
      <c r="H4949" s="5">
        <v>1056.4355</v>
      </c>
      <c r="I4949" s="6"/>
    </row>
    <row r="4950" spans="1:9" x14ac:dyDescent="0.15">
      <c r="B4950" s="4">
        <v>82</v>
      </c>
      <c r="C4950" s="5">
        <v>261874</v>
      </c>
      <c r="D4950" s="5">
        <v>10072</v>
      </c>
      <c r="E4950" s="5">
        <v>8381</v>
      </c>
      <c r="F4950" s="5">
        <v>11965</v>
      </c>
      <c r="G4950" s="5">
        <v>26</v>
      </c>
      <c r="H4950" s="5">
        <v>1156.4956999999999</v>
      </c>
      <c r="I4950" s="6"/>
    </row>
    <row r="4951" spans="1:9" x14ac:dyDescent="0.15">
      <c r="B4951" s="4">
        <v>83</v>
      </c>
      <c r="C4951" s="5">
        <v>105171</v>
      </c>
      <c r="D4951" s="5">
        <v>7011</v>
      </c>
      <c r="E4951" s="5">
        <v>6045</v>
      </c>
      <c r="F4951" s="5">
        <v>8445</v>
      </c>
      <c r="G4951" s="5">
        <v>15</v>
      </c>
      <c r="H4951" s="5">
        <v>631.5095</v>
      </c>
      <c r="I4951" s="6"/>
    </row>
    <row r="4952" spans="1:9" x14ac:dyDescent="0.15">
      <c r="B4952" s="4">
        <v>84</v>
      </c>
      <c r="C4952" s="5">
        <v>182653</v>
      </c>
      <c r="D4952" s="5">
        <v>5534</v>
      </c>
      <c r="E4952" s="5">
        <v>2301</v>
      </c>
      <c r="F4952" s="5">
        <v>7965</v>
      </c>
      <c r="G4952" s="5">
        <v>33</v>
      </c>
      <c r="H4952" s="5">
        <v>1397.9629</v>
      </c>
      <c r="I4952" s="6"/>
    </row>
    <row r="4953" spans="1:9" x14ac:dyDescent="0.15">
      <c r="B4953" s="4">
        <v>85</v>
      </c>
      <c r="C4953" s="5">
        <v>388383</v>
      </c>
      <c r="D4953" s="5">
        <v>9032</v>
      </c>
      <c r="E4953" s="5">
        <v>6973</v>
      </c>
      <c r="F4953" s="5">
        <v>10941</v>
      </c>
      <c r="G4953" s="5">
        <v>43</v>
      </c>
      <c r="H4953" s="5">
        <v>1038.5365999999999</v>
      </c>
      <c r="I4953" s="6"/>
    </row>
    <row r="4954" spans="1:9" x14ac:dyDescent="0.15">
      <c r="B4954" s="4">
        <v>86</v>
      </c>
      <c r="C4954" s="5">
        <v>202647</v>
      </c>
      <c r="D4954" s="5">
        <v>5789</v>
      </c>
      <c r="E4954" s="5">
        <v>3389</v>
      </c>
      <c r="F4954" s="5">
        <v>9245</v>
      </c>
      <c r="G4954" s="5">
        <v>35</v>
      </c>
      <c r="H4954" s="5">
        <v>1477.4019000000001</v>
      </c>
      <c r="I4954" s="6"/>
    </row>
    <row r="4955" spans="1:9" x14ac:dyDescent="0.15">
      <c r="B4955" s="4">
        <v>87</v>
      </c>
      <c r="C4955" s="5">
        <v>414827</v>
      </c>
      <c r="D4955" s="7">
        <v>10636</v>
      </c>
      <c r="E4955" s="5">
        <v>7901</v>
      </c>
      <c r="F4955" s="5">
        <v>13469</v>
      </c>
      <c r="G4955" s="5">
        <v>39</v>
      </c>
      <c r="H4955" s="5">
        <v>1544.8668</v>
      </c>
      <c r="I4955" s="6"/>
    </row>
    <row r="4956" spans="1:9" x14ac:dyDescent="0.15">
      <c r="B4956" s="4">
        <v>88</v>
      </c>
      <c r="C4956" s="5">
        <v>176260</v>
      </c>
      <c r="D4956" s="5">
        <v>8813</v>
      </c>
      <c r="E4956" s="5">
        <v>8125</v>
      </c>
      <c r="F4956" s="5">
        <v>9981</v>
      </c>
      <c r="G4956" s="5">
        <v>20</v>
      </c>
      <c r="H4956" s="5">
        <v>500.55630000000002</v>
      </c>
      <c r="I4956" s="6"/>
    </row>
    <row r="4957" spans="1:9" x14ac:dyDescent="0.15">
      <c r="B4957" s="4">
        <v>89</v>
      </c>
      <c r="C4957" s="5">
        <v>1341318</v>
      </c>
      <c r="D4957" s="5">
        <v>14269</v>
      </c>
      <c r="E4957" s="5">
        <v>7933</v>
      </c>
      <c r="F4957" s="5">
        <v>22141</v>
      </c>
      <c r="G4957" s="5">
        <v>94</v>
      </c>
      <c r="H4957" s="5">
        <v>3980.1423</v>
      </c>
      <c r="I4957" s="6"/>
    </row>
    <row r="4958" spans="1:9" x14ac:dyDescent="0.15">
      <c r="B4958" s="4">
        <v>90</v>
      </c>
      <c r="C4958" s="5">
        <v>111903</v>
      </c>
      <c r="D4958" s="5">
        <v>10173</v>
      </c>
      <c r="E4958" s="5">
        <v>9341</v>
      </c>
      <c r="F4958" s="5">
        <v>11005</v>
      </c>
      <c r="G4958" s="5">
        <v>11</v>
      </c>
      <c r="H4958" s="5">
        <v>564.68895999999995</v>
      </c>
      <c r="I4958" s="6"/>
    </row>
    <row r="4959" spans="1:9" x14ac:dyDescent="0.15">
      <c r="B4959" s="4">
        <v>91</v>
      </c>
      <c r="C4959" s="5">
        <v>187093</v>
      </c>
      <c r="D4959" s="5">
        <v>7483</v>
      </c>
      <c r="E4959" s="5">
        <v>5693</v>
      </c>
      <c r="F4959" s="5">
        <v>10493</v>
      </c>
      <c r="G4959" s="5">
        <v>25</v>
      </c>
      <c r="H4959" s="5">
        <v>1186.2136</v>
      </c>
      <c r="I4959" s="6"/>
    </row>
    <row r="4960" spans="1:9" x14ac:dyDescent="0.15">
      <c r="B4960" s="4">
        <v>92</v>
      </c>
      <c r="C4960" s="5">
        <v>196786</v>
      </c>
      <c r="D4960" s="5">
        <v>7568</v>
      </c>
      <c r="E4960" s="5">
        <v>6109</v>
      </c>
      <c r="F4960" s="5">
        <v>9277</v>
      </c>
      <c r="G4960" s="5">
        <v>26</v>
      </c>
      <c r="H4960" s="5">
        <v>810.25530000000003</v>
      </c>
      <c r="I4960" s="6"/>
    </row>
    <row r="4961" spans="2:9" x14ac:dyDescent="0.15">
      <c r="B4961" s="4">
        <v>93</v>
      </c>
      <c r="C4961" s="5">
        <v>357203</v>
      </c>
      <c r="D4961" s="5">
        <v>7600</v>
      </c>
      <c r="E4961" s="5">
        <v>4861</v>
      </c>
      <c r="F4961" s="5">
        <v>10909</v>
      </c>
      <c r="G4961" s="5">
        <v>47</v>
      </c>
      <c r="H4961" s="5">
        <v>1648.3227999999999</v>
      </c>
      <c r="I4961" s="6"/>
    </row>
    <row r="4962" spans="2:9" x14ac:dyDescent="0.15">
      <c r="B4962" s="4">
        <v>94</v>
      </c>
      <c r="C4962" s="5">
        <v>126020</v>
      </c>
      <c r="D4962" s="5">
        <v>6301</v>
      </c>
      <c r="E4962" s="5">
        <v>4957</v>
      </c>
      <c r="F4962" s="5">
        <v>8157</v>
      </c>
      <c r="G4962" s="5">
        <v>20</v>
      </c>
      <c r="H4962" s="5">
        <v>893.16845999999998</v>
      </c>
      <c r="I4962" s="6"/>
    </row>
    <row r="4963" spans="2:9" x14ac:dyDescent="0.15">
      <c r="B4963" s="4">
        <v>95</v>
      </c>
      <c r="C4963" s="5">
        <v>225725</v>
      </c>
      <c r="D4963" s="5">
        <v>6840</v>
      </c>
      <c r="E4963" s="5">
        <v>4349</v>
      </c>
      <c r="F4963" s="5">
        <v>9501</v>
      </c>
      <c r="G4963" s="5">
        <v>33</v>
      </c>
      <c r="H4963" s="5">
        <v>1444.6172999999999</v>
      </c>
      <c r="I4963" s="6"/>
    </row>
    <row r="4964" spans="2:9" x14ac:dyDescent="0.15">
      <c r="B4964" s="4">
        <v>96</v>
      </c>
      <c r="C4964" s="5">
        <v>119379</v>
      </c>
      <c r="D4964" s="5">
        <v>7958</v>
      </c>
      <c r="E4964" s="5">
        <v>6749</v>
      </c>
      <c r="F4964" s="5">
        <v>9213</v>
      </c>
      <c r="G4964" s="5">
        <v>15</v>
      </c>
      <c r="H4964" s="5">
        <v>782.64166</v>
      </c>
      <c r="I4964" s="6"/>
    </row>
    <row r="4965" spans="2:9" x14ac:dyDescent="0.15">
      <c r="B4965" s="4">
        <v>97</v>
      </c>
      <c r="C4965" s="5">
        <v>307581</v>
      </c>
      <c r="D4965" s="5">
        <v>9320</v>
      </c>
      <c r="E4965" s="5">
        <v>6877</v>
      </c>
      <c r="F4965" s="5">
        <v>12189</v>
      </c>
      <c r="G4965" s="5">
        <v>33</v>
      </c>
      <c r="H4965" s="5">
        <v>1212.9912999999999</v>
      </c>
      <c r="I4965" s="6"/>
    </row>
    <row r="4966" spans="2:9" x14ac:dyDescent="0.15">
      <c r="B4966" s="4">
        <v>98</v>
      </c>
      <c r="C4966" s="5">
        <v>172943</v>
      </c>
      <c r="D4966" s="5">
        <v>6405</v>
      </c>
      <c r="E4966" s="5">
        <v>4413</v>
      </c>
      <c r="F4966" s="5">
        <v>8957</v>
      </c>
      <c r="G4966" s="5">
        <v>27</v>
      </c>
      <c r="H4966" s="5">
        <v>1037.7384</v>
      </c>
      <c r="I4966" s="6"/>
    </row>
    <row r="4967" spans="2:9" x14ac:dyDescent="0.15">
      <c r="B4967" s="4">
        <v>99</v>
      </c>
      <c r="C4967" s="5">
        <v>419661</v>
      </c>
      <c r="D4967" s="5">
        <v>8564</v>
      </c>
      <c r="E4967" s="5">
        <v>5245</v>
      </c>
      <c r="F4967" s="5">
        <v>13533</v>
      </c>
      <c r="G4967" s="5">
        <v>49</v>
      </c>
      <c r="H4967" s="5">
        <v>2317.0441999999998</v>
      </c>
      <c r="I4967" s="6"/>
    </row>
    <row r="4968" spans="2:9" x14ac:dyDescent="0.15">
      <c r="B4968" s="4">
        <v>100</v>
      </c>
      <c r="C4968" s="5">
        <v>74666</v>
      </c>
      <c r="D4968" s="5">
        <v>4148</v>
      </c>
      <c r="E4968" s="5">
        <v>2749</v>
      </c>
      <c r="F4968" s="5">
        <v>5757</v>
      </c>
      <c r="G4968" s="5">
        <v>18</v>
      </c>
      <c r="H4968" s="5">
        <v>813.83280000000002</v>
      </c>
      <c r="I4968" s="6"/>
    </row>
    <row r="4969" spans="2:9" x14ac:dyDescent="0.15">
      <c r="B4969" s="4">
        <v>101</v>
      </c>
      <c r="C4969" s="5">
        <v>341590</v>
      </c>
      <c r="D4969" s="5">
        <v>7425</v>
      </c>
      <c r="E4969" s="5">
        <v>3869</v>
      </c>
      <c r="F4969" s="5">
        <v>12093</v>
      </c>
      <c r="G4969" s="5">
        <v>46</v>
      </c>
      <c r="H4969" s="5">
        <v>2419.9652999999998</v>
      </c>
      <c r="I4969" s="6"/>
    </row>
    <row r="4970" spans="2:9" x14ac:dyDescent="0.15">
      <c r="B4970" s="4">
        <v>102</v>
      </c>
      <c r="C4970" s="5">
        <v>231857</v>
      </c>
      <c r="D4970" s="5">
        <v>6266</v>
      </c>
      <c r="E4970" s="5">
        <v>3837</v>
      </c>
      <c r="F4970" s="5">
        <v>9341</v>
      </c>
      <c r="G4970" s="5">
        <v>37</v>
      </c>
      <c r="H4970" s="5">
        <v>1626.4719</v>
      </c>
      <c r="I4970" s="6"/>
    </row>
    <row r="4971" spans="2:9" x14ac:dyDescent="0.15">
      <c r="B4971" s="4">
        <v>103</v>
      </c>
      <c r="C4971" s="5">
        <v>102241</v>
      </c>
      <c r="D4971" s="5">
        <v>4868</v>
      </c>
      <c r="E4971" s="5">
        <v>2813</v>
      </c>
      <c r="F4971" s="5">
        <v>5885</v>
      </c>
      <c r="G4971" s="5">
        <v>21</v>
      </c>
      <c r="H4971" s="5">
        <v>847.36030000000005</v>
      </c>
      <c r="I4971" s="6"/>
    </row>
    <row r="4972" spans="2:9" x14ac:dyDescent="0.15">
      <c r="B4972" s="4">
        <v>104</v>
      </c>
      <c r="C4972" s="5">
        <v>149999</v>
      </c>
      <c r="D4972" s="5">
        <v>5555</v>
      </c>
      <c r="E4972" s="5">
        <v>4029</v>
      </c>
      <c r="F4972" s="5">
        <v>7549</v>
      </c>
      <c r="G4972" s="5">
        <v>27</v>
      </c>
      <c r="H4972" s="5">
        <v>949.47329999999999</v>
      </c>
      <c r="I4972" s="6"/>
    </row>
    <row r="4973" spans="2:9" x14ac:dyDescent="0.15">
      <c r="B4973" s="4">
        <v>105</v>
      </c>
      <c r="C4973" s="5">
        <v>49081</v>
      </c>
      <c r="D4973" s="5">
        <v>3775</v>
      </c>
      <c r="E4973" s="5">
        <v>2781</v>
      </c>
      <c r="F4973" s="5">
        <v>4829</v>
      </c>
      <c r="G4973" s="5">
        <v>13</v>
      </c>
      <c r="H4973" s="5">
        <v>546.88850000000002</v>
      </c>
      <c r="I4973" s="6"/>
    </row>
    <row r="4974" spans="2:9" x14ac:dyDescent="0.15">
      <c r="B4974" s="4">
        <v>106</v>
      </c>
      <c r="C4974" s="5">
        <v>187747</v>
      </c>
      <c r="D4974" s="5">
        <v>6056</v>
      </c>
      <c r="E4974" s="5">
        <v>4189</v>
      </c>
      <c r="F4974" s="5">
        <v>9117</v>
      </c>
      <c r="G4974" s="5">
        <v>31</v>
      </c>
      <c r="H4974" s="5">
        <v>1216.1276</v>
      </c>
      <c r="I4974" s="6"/>
    </row>
    <row r="4975" spans="2:9" x14ac:dyDescent="0.15">
      <c r="B4975" s="4">
        <v>107</v>
      </c>
      <c r="C4975" s="5">
        <v>52569</v>
      </c>
      <c r="D4975" s="5">
        <v>4043</v>
      </c>
      <c r="E4975" s="5">
        <v>3229</v>
      </c>
      <c r="F4975" s="5">
        <v>5309</v>
      </c>
      <c r="G4975" s="5">
        <v>13</v>
      </c>
      <c r="H4975" s="5">
        <v>566.68304000000001</v>
      </c>
      <c r="I4975" s="6"/>
    </row>
    <row r="4976" spans="2:9" x14ac:dyDescent="0.15">
      <c r="B4976" s="4">
        <v>108</v>
      </c>
      <c r="C4976" s="5">
        <v>28575</v>
      </c>
      <c r="D4976" s="5">
        <v>2597</v>
      </c>
      <c r="E4976" s="5">
        <v>1469</v>
      </c>
      <c r="F4976" s="5">
        <v>2941</v>
      </c>
      <c r="G4976" s="5">
        <v>11</v>
      </c>
      <c r="H4976" s="5">
        <v>415.28399999999999</v>
      </c>
      <c r="I4976" s="6"/>
    </row>
    <row r="4977" spans="1:9" x14ac:dyDescent="0.15">
      <c r="B4977" s="4">
        <v>109</v>
      </c>
      <c r="C4977" s="5">
        <v>80109</v>
      </c>
      <c r="D4977" s="5">
        <v>4712</v>
      </c>
      <c r="E4977" s="5">
        <v>3549</v>
      </c>
      <c r="F4977" s="5">
        <v>6141</v>
      </c>
      <c r="G4977" s="5">
        <v>17</v>
      </c>
      <c r="H4977" s="5">
        <v>740.76215000000002</v>
      </c>
      <c r="I4977" s="6"/>
    </row>
    <row r="4978" spans="1:9" x14ac:dyDescent="0.15">
      <c r="B4978" s="4">
        <v>110</v>
      </c>
      <c r="C4978" s="5">
        <v>81179</v>
      </c>
      <c r="D4978" s="5">
        <v>3529</v>
      </c>
      <c r="E4978" s="5">
        <v>2013</v>
      </c>
      <c r="F4978" s="5">
        <v>4605</v>
      </c>
      <c r="G4978" s="5">
        <v>23</v>
      </c>
      <c r="H4978" s="5">
        <v>631.78300000000002</v>
      </c>
      <c r="I4978" s="6"/>
    </row>
    <row r="4979" spans="1:9" x14ac:dyDescent="0.15">
      <c r="B4979" s="4">
        <v>111</v>
      </c>
      <c r="C4979" s="5">
        <v>351015</v>
      </c>
      <c r="D4979" s="5">
        <v>6882</v>
      </c>
      <c r="E4979" s="5">
        <v>2781</v>
      </c>
      <c r="F4979" s="5">
        <v>12797</v>
      </c>
      <c r="G4979" s="5">
        <v>51</v>
      </c>
      <c r="H4979" s="5">
        <v>2733.7878000000001</v>
      </c>
      <c r="I4979" s="6"/>
    </row>
    <row r="4980" spans="1:9" x14ac:dyDescent="0.15">
      <c r="B4980" s="4">
        <v>112</v>
      </c>
      <c r="C4980" s="5">
        <v>91890</v>
      </c>
      <c r="D4980" s="5">
        <v>3534</v>
      </c>
      <c r="E4980" s="5">
        <v>1501</v>
      </c>
      <c r="F4980" s="5">
        <v>5213</v>
      </c>
      <c r="G4980" s="5">
        <v>26</v>
      </c>
      <c r="H4980" s="5">
        <v>990.91459999999995</v>
      </c>
      <c r="I4980" s="6"/>
    </row>
    <row r="4981" spans="1:9" x14ac:dyDescent="0.15">
      <c r="B4981" s="4">
        <v>113</v>
      </c>
      <c r="C4981" s="5">
        <v>165370</v>
      </c>
      <c r="D4981" s="5">
        <v>4863</v>
      </c>
      <c r="E4981" s="5">
        <v>2557</v>
      </c>
      <c r="F4981" s="5">
        <v>7805</v>
      </c>
      <c r="G4981" s="5">
        <v>34</v>
      </c>
      <c r="H4981" s="5">
        <v>1289.6696999999999</v>
      </c>
      <c r="I4981" s="6"/>
    </row>
    <row r="4982" spans="1:9" x14ac:dyDescent="0.15">
      <c r="B4982" s="4">
        <v>114</v>
      </c>
      <c r="C4982" s="5">
        <v>102624</v>
      </c>
      <c r="D4982" s="5">
        <v>3207</v>
      </c>
      <c r="E4982" s="5">
        <v>285</v>
      </c>
      <c r="F4982" s="5">
        <v>5821</v>
      </c>
      <c r="G4982" s="5">
        <v>32</v>
      </c>
      <c r="H4982" s="5">
        <v>1378.1573000000001</v>
      </c>
      <c r="I4982" s="6"/>
    </row>
    <row r="4983" spans="1:9" x14ac:dyDescent="0.15">
      <c r="A4983" s="6"/>
      <c r="B4983" s="4">
        <v>115</v>
      </c>
      <c r="C4983" s="5">
        <v>186135</v>
      </c>
      <c r="D4983" s="5">
        <v>5318</v>
      </c>
      <c r="E4983" s="5">
        <v>2781</v>
      </c>
      <c r="F4983" s="5">
        <v>8669</v>
      </c>
      <c r="G4983" s="5">
        <v>35</v>
      </c>
      <c r="H4983" s="5">
        <v>1481.2714000000001</v>
      </c>
      <c r="I4983" s="6"/>
    </row>
    <row r="4984" spans="1:9" x14ac:dyDescent="0.15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15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15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15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15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15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15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15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15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15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15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15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15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15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15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15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15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15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15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15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15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15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15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15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15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15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15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15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15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15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15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15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15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15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15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15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15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15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15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15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15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15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15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15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15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15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15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15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15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15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15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15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15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15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15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15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15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15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15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15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15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15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15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15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15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15">
      <c r="B5049" s="4">
        <v>181</v>
      </c>
      <c r="I5049" s="6"/>
    </row>
    <row r="5050" spans="1:10" x14ac:dyDescent="0.15">
      <c r="A5050" s="14" t="s">
        <v>10</v>
      </c>
      <c r="B5050" s="3">
        <v>115</v>
      </c>
      <c r="I5050" s="6"/>
    </row>
    <row r="5051" spans="1:10" x14ac:dyDescent="0.15">
      <c r="A5051" t="s">
        <v>67</v>
      </c>
      <c r="B5051" s="15"/>
      <c r="C5051" s="8">
        <f>AVERAGE(C4869:C5049)</f>
        <v>241918.17391304349</v>
      </c>
      <c r="D5051" s="8"/>
      <c r="E5051" s="8"/>
      <c r="F5051" s="8"/>
      <c r="G5051" s="8"/>
      <c r="H5051" s="8"/>
      <c r="I5051" s="9"/>
      <c r="J5051" s="17">
        <f>AVERAGE(D4869:D5049)</f>
        <v>7778.391304347826</v>
      </c>
    </row>
    <row r="5052" spans="1:10" x14ac:dyDescent="0.15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15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15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15">
      <c r="B5055" s="4"/>
      <c r="C5055" s="16"/>
      <c r="D5055" s="16"/>
      <c r="E5055" s="16"/>
      <c r="F5055" s="16"/>
      <c r="G5055" s="16"/>
      <c r="H5055" s="16"/>
      <c r="I5055" s="18"/>
    </row>
    <row r="5056" spans="1:10" x14ac:dyDescent="0.15">
      <c r="A5056" s="6"/>
      <c r="B5056" s="16">
        <v>1</v>
      </c>
      <c r="C5056" s="16">
        <v>133573</v>
      </c>
      <c r="D5056" s="16">
        <v>7857</v>
      </c>
      <c r="E5056" s="16">
        <v>6421</v>
      </c>
      <c r="F5056" s="16">
        <v>9397</v>
      </c>
      <c r="G5056" s="16">
        <v>17</v>
      </c>
      <c r="H5056" s="16">
        <v>823.01949999999999</v>
      </c>
      <c r="I5056" s="18"/>
    </row>
    <row r="5057" spans="1:9" x14ac:dyDescent="0.15">
      <c r="A5057" s="6"/>
      <c r="B5057" s="16">
        <v>2</v>
      </c>
      <c r="C5057" s="16">
        <v>318102</v>
      </c>
      <c r="D5057" s="16">
        <v>10603</v>
      </c>
      <c r="E5057" s="16">
        <v>8501</v>
      </c>
      <c r="F5057" s="16">
        <v>13461</v>
      </c>
      <c r="G5057" s="16">
        <v>30</v>
      </c>
      <c r="H5057" s="16">
        <v>1156.7764</v>
      </c>
      <c r="I5057" s="18"/>
    </row>
    <row r="5058" spans="1:9" x14ac:dyDescent="0.15">
      <c r="A5058" s="6"/>
      <c r="B5058" s="16">
        <v>3</v>
      </c>
      <c r="C5058" s="16">
        <v>329020</v>
      </c>
      <c r="D5058" s="16">
        <v>7477</v>
      </c>
      <c r="E5058" s="16">
        <v>2357</v>
      </c>
      <c r="F5058" s="16">
        <v>13045</v>
      </c>
      <c r="G5058" s="16">
        <v>44</v>
      </c>
      <c r="H5058" s="16">
        <v>2581.1084000000001</v>
      </c>
      <c r="I5058" s="18"/>
    </row>
    <row r="5059" spans="1:9" x14ac:dyDescent="0.15">
      <c r="A5059" s="6"/>
      <c r="B5059" s="16">
        <v>4</v>
      </c>
      <c r="C5059" s="16">
        <v>469263</v>
      </c>
      <c r="D5059" s="16">
        <v>9201</v>
      </c>
      <c r="E5059" s="16">
        <v>6677</v>
      </c>
      <c r="F5059" s="16">
        <v>11829</v>
      </c>
      <c r="G5059" s="16">
        <v>51</v>
      </c>
      <c r="H5059" s="16">
        <v>1321.7456</v>
      </c>
      <c r="I5059" s="18"/>
    </row>
    <row r="5060" spans="1:9" x14ac:dyDescent="0.15">
      <c r="A5060" s="6"/>
      <c r="B5060" s="16">
        <v>5</v>
      </c>
      <c r="C5060" s="16">
        <v>275755</v>
      </c>
      <c r="D5060" s="16">
        <v>8895</v>
      </c>
      <c r="E5060" s="16">
        <v>6581</v>
      </c>
      <c r="F5060" s="16">
        <v>12309</v>
      </c>
      <c r="G5060" s="16">
        <v>31</v>
      </c>
      <c r="H5060" s="16">
        <v>1434.0948000000001</v>
      </c>
      <c r="I5060" s="18"/>
    </row>
    <row r="5061" spans="1:9" x14ac:dyDescent="0.15">
      <c r="A5061" s="6"/>
      <c r="B5061" s="16">
        <v>6</v>
      </c>
      <c r="C5061" s="16">
        <v>650126</v>
      </c>
      <c r="D5061" s="16">
        <v>12039</v>
      </c>
      <c r="E5061" s="16">
        <v>7573</v>
      </c>
      <c r="F5061" s="16">
        <v>18805</v>
      </c>
      <c r="G5061" s="16">
        <v>54</v>
      </c>
      <c r="H5061" s="16">
        <v>2874.7860999999998</v>
      </c>
      <c r="I5061" s="18"/>
    </row>
    <row r="5062" spans="1:9" x14ac:dyDescent="0.15">
      <c r="A5062" s="6"/>
      <c r="B5062" s="16">
        <v>7</v>
      </c>
      <c r="C5062" s="16">
        <v>189003</v>
      </c>
      <c r="D5062" s="16">
        <v>6096</v>
      </c>
      <c r="E5062" s="16">
        <v>2805</v>
      </c>
      <c r="F5062" s="16">
        <v>8693</v>
      </c>
      <c r="G5062" s="16">
        <v>31</v>
      </c>
      <c r="H5062" s="16">
        <v>1634.1683</v>
      </c>
      <c r="I5062" s="18"/>
    </row>
    <row r="5063" spans="1:9" x14ac:dyDescent="0.15">
      <c r="A5063" s="6"/>
      <c r="B5063" s="16">
        <v>8</v>
      </c>
      <c r="C5063" s="16">
        <v>356627</v>
      </c>
      <c r="D5063" s="16">
        <v>9144</v>
      </c>
      <c r="E5063" s="16">
        <v>6229</v>
      </c>
      <c r="F5063" s="16">
        <v>11861</v>
      </c>
      <c r="G5063" s="16">
        <v>39</v>
      </c>
      <c r="H5063" s="16">
        <v>1266.8755000000001</v>
      </c>
      <c r="I5063" s="18"/>
    </row>
    <row r="5064" spans="1:9" x14ac:dyDescent="0.15">
      <c r="A5064" s="6"/>
      <c r="B5064" s="16">
        <v>9</v>
      </c>
      <c r="C5064" s="16">
        <v>508637</v>
      </c>
      <c r="D5064" s="16">
        <v>12405</v>
      </c>
      <c r="E5064" s="16">
        <v>9493</v>
      </c>
      <c r="F5064" s="16">
        <v>16117</v>
      </c>
      <c r="G5064" s="16">
        <v>41</v>
      </c>
      <c r="H5064" s="16">
        <v>1878.0552</v>
      </c>
      <c r="I5064" s="18"/>
    </row>
    <row r="5065" spans="1:9" x14ac:dyDescent="0.15">
      <c r="A5065" s="6"/>
      <c r="B5065" s="16">
        <v>10</v>
      </c>
      <c r="C5065" s="16">
        <v>353322</v>
      </c>
      <c r="D5065" s="16">
        <v>10391</v>
      </c>
      <c r="E5065" s="16">
        <v>8213</v>
      </c>
      <c r="F5065" s="16">
        <v>13621</v>
      </c>
      <c r="G5065" s="16">
        <v>34</v>
      </c>
      <c r="H5065" s="16">
        <v>1283.1569</v>
      </c>
      <c r="I5065" s="18"/>
    </row>
    <row r="5066" spans="1:9" x14ac:dyDescent="0.15">
      <c r="A5066" s="6"/>
      <c r="B5066" s="16">
        <v>11</v>
      </c>
      <c r="C5066" s="16">
        <v>565044</v>
      </c>
      <c r="D5066" s="16">
        <v>8309</v>
      </c>
      <c r="E5066" s="16">
        <v>3509</v>
      </c>
      <c r="F5066" s="16">
        <v>15861</v>
      </c>
      <c r="G5066" s="16">
        <v>68</v>
      </c>
      <c r="H5066" s="16">
        <v>2917.3225000000002</v>
      </c>
      <c r="I5066" s="18"/>
    </row>
    <row r="5067" spans="1:9" x14ac:dyDescent="0.15">
      <c r="A5067" s="6"/>
      <c r="B5067" s="5">
        <v>12</v>
      </c>
      <c r="C5067" s="16">
        <v>401384</v>
      </c>
      <c r="D5067" s="16">
        <v>10034</v>
      </c>
      <c r="E5067" s="16">
        <v>6869</v>
      </c>
      <c r="F5067" s="16">
        <v>13653</v>
      </c>
      <c r="G5067" s="16">
        <v>40</v>
      </c>
      <c r="H5067" s="16">
        <v>1705.0923</v>
      </c>
      <c r="I5067" s="18"/>
    </row>
    <row r="5068" spans="1:9" x14ac:dyDescent="0.15">
      <c r="B5068" s="4">
        <v>13</v>
      </c>
      <c r="C5068" s="16">
        <v>471783</v>
      </c>
      <c r="D5068" s="16">
        <v>10971</v>
      </c>
      <c r="E5068" s="16">
        <v>7445</v>
      </c>
      <c r="F5068" s="16">
        <v>15285</v>
      </c>
      <c r="G5068" s="16">
        <v>43</v>
      </c>
      <c r="H5068" s="16">
        <v>2006.1138000000001</v>
      </c>
      <c r="I5068" s="18"/>
    </row>
    <row r="5069" spans="1:9" x14ac:dyDescent="0.15">
      <c r="B5069" s="4">
        <v>14</v>
      </c>
      <c r="C5069" s="16">
        <v>310486</v>
      </c>
      <c r="D5069" s="16">
        <v>10349</v>
      </c>
      <c r="E5069" s="16">
        <v>7893</v>
      </c>
      <c r="F5069" s="16">
        <v>13237</v>
      </c>
      <c r="G5069" s="16">
        <v>30</v>
      </c>
      <c r="H5069" s="16">
        <v>1373.1533999999999</v>
      </c>
      <c r="I5069" s="18"/>
    </row>
    <row r="5070" spans="1:9" x14ac:dyDescent="0.15">
      <c r="B5070" s="4">
        <v>15</v>
      </c>
      <c r="C5070" s="16">
        <v>161573</v>
      </c>
      <c r="D5070" s="16">
        <v>9504</v>
      </c>
      <c r="E5070" s="16">
        <v>8501</v>
      </c>
      <c r="F5070" s="16">
        <v>10805</v>
      </c>
      <c r="G5070" s="16">
        <v>17</v>
      </c>
      <c r="H5070" s="16">
        <v>670.46893</v>
      </c>
      <c r="I5070" s="18"/>
    </row>
    <row r="5071" spans="1:9" x14ac:dyDescent="0.15">
      <c r="B5071" s="4">
        <v>16</v>
      </c>
      <c r="C5071" s="16">
        <v>240755</v>
      </c>
      <c r="D5071" s="16">
        <v>6173</v>
      </c>
      <c r="E5071" s="16">
        <v>4053</v>
      </c>
      <c r="F5071" s="16">
        <v>9461</v>
      </c>
      <c r="G5071" s="16">
        <v>39</v>
      </c>
      <c r="H5071" s="16">
        <v>1434.2757999999999</v>
      </c>
      <c r="I5071" s="18"/>
    </row>
    <row r="5072" spans="1:9" x14ac:dyDescent="0.15">
      <c r="B5072" s="4">
        <v>17</v>
      </c>
      <c r="C5072" s="16">
        <v>366208</v>
      </c>
      <c r="D5072" s="16">
        <v>11444</v>
      </c>
      <c r="E5072" s="16">
        <v>8373</v>
      </c>
      <c r="F5072" s="16">
        <v>14709</v>
      </c>
      <c r="G5072" s="16">
        <v>32</v>
      </c>
      <c r="H5072" s="16">
        <v>1824.1081999999999</v>
      </c>
      <c r="I5072" s="18"/>
    </row>
    <row r="5073" spans="1:9" x14ac:dyDescent="0.15">
      <c r="B5073" s="4">
        <v>18</v>
      </c>
      <c r="C5073" s="16">
        <v>466535</v>
      </c>
      <c r="D5073" s="16">
        <v>10849</v>
      </c>
      <c r="E5073" s="16">
        <v>7861</v>
      </c>
      <c r="F5073" s="16">
        <v>13397</v>
      </c>
      <c r="G5073" s="16">
        <v>43</v>
      </c>
      <c r="H5073" s="16">
        <v>1575.6184000000001</v>
      </c>
      <c r="I5073" s="18"/>
    </row>
    <row r="5074" spans="1:9" x14ac:dyDescent="0.15">
      <c r="B5074" s="4">
        <v>19</v>
      </c>
      <c r="C5074" s="16">
        <v>127396</v>
      </c>
      <c r="D5074" s="16">
        <v>6369</v>
      </c>
      <c r="E5074" s="16">
        <v>4341</v>
      </c>
      <c r="F5074" s="16">
        <v>8117</v>
      </c>
      <c r="G5074" s="16">
        <v>20</v>
      </c>
      <c r="H5074" s="16">
        <v>1064.4843000000001</v>
      </c>
      <c r="I5074" s="18"/>
    </row>
    <row r="5075" spans="1:9" x14ac:dyDescent="0.15">
      <c r="B5075" s="4">
        <v>20</v>
      </c>
      <c r="C5075" s="16">
        <v>263267</v>
      </c>
      <c r="D5075" s="16">
        <v>11446</v>
      </c>
      <c r="E5075" s="16">
        <v>9397</v>
      </c>
      <c r="F5075" s="16">
        <v>13493</v>
      </c>
      <c r="G5075" s="16">
        <v>23</v>
      </c>
      <c r="H5075" s="16">
        <v>1155.0454</v>
      </c>
      <c r="I5075" s="18"/>
    </row>
    <row r="5076" spans="1:9" x14ac:dyDescent="0.15">
      <c r="B5076" s="4">
        <v>21</v>
      </c>
      <c r="C5076" s="16">
        <v>406569</v>
      </c>
      <c r="D5076" s="16">
        <v>10988</v>
      </c>
      <c r="E5076" s="16">
        <v>8117</v>
      </c>
      <c r="F5076" s="16">
        <v>14869</v>
      </c>
      <c r="G5076" s="16">
        <v>37</v>
      </c>
      <c r="H5076" s="16">
        <v>1951.6158</v>
      </c>
      <c r="I5076" s="18"/>
    </row>
    <row r="5077" spans="1:9" x14ac:dyDescent="0.15">
      <c r="B5077" s="4">
        <v>22</v>
      </c>
      <c r="C5077" s="16">
        <v>394707</v>
      </c>
      <c r="D5077" s="16">
        <v>10120</v>
      </c>
      <c r="E5077" s="16">
        <v>7477</v>
      </c>
      <c r="F5077" s="16">
        <v>13525</v>
      </c>
      <c r="G5077" s="16">
        <v>39</v>
      </c>
      <c r="H5077" s="16">
        <v>1632.8684000000001</v>
      </c>
      <c r="I5077" s="18"/>
    </row>
    <row r="5078" spans="1:9" x14ac:dyDescent="0.15">
      <c r="B5078" s="4">
        <v>23</v>
      </c>
      <c r="C5078" s="16">
        <v>156824</v>
      </c>
      <c r="D5078" s="16">
        <v>2800</v>
      </c>
      <c r="E5078" s="16">
        <v>245</v>
      </c>
      <c r="F5078" s="16">
        <v>6261</v>
      </c>
      <c r="G5078" s="16">
        <v>56</v>
      </c>
      <c r="H5078" s="16">
        <v>1409.6310000000001</v>
      </c>
      <c r="I5078" s="18"/>
    </row>
    <row r="5079" spans="1:9" x14ac:dyDescent="0.15">
      <c r="B5079" s="4">
        <v>24</v>
      </c>
      <c r="C5079" s="16">
        <v>614875</v>
      </c>
      <c r="D5079" s="16">
        <v>13082</v>
      </c>
      <c r="E5079" s="16">
        <v>10037</v>
      </c>
      <c r="F5079" s="16">
        <v>15925</v>
      </c>
      <c r="G5079" s="16">
        <v>47</v>
      </c>
      <c r="H5079" s="16">
        <v>1585.8056999999999</v>
      </c>
      <c r="I5079" s="18"/>
    </row>
    <row r="5080" spans="1:9" x14ac:dyDescent="0.15">
      <c r="B5080" s="4">
        <v>25</v>
      </c>
      <c r="C5080" s="16">
        <v>463448</v>
      </c>
      <c r="D5080" s="16">
        <v>8275</v>
      </c>
      <c r="E5080" s="16">
        <v>3381</v>
      </c>
      <c r="F5080" s="16">
        <v>13237</v>
      </c>
      <c r="G5080" s="16">
        <v>56</v>
      </c>
      <c r="H5080" s="16">
        <v>2283.2755999999999</v>
      </c>
      <c r="I5080" s="18"/>
    </row>
    <row r="5081" spans="1:9" x14ac:dyDescent="0.15">
      <c r="B5081" s="4">
        <v>26</v>
      </c>
      <c r="C5081" s="16">
        <v>568070</v>
      </c>
      <c r="D5081" s="16">
        <v>12349</v>
      </c>
      <c r="E5081" s="16">
        <v>7925</v>
      </c>
      <c r="F5081" s="16">
        <v>18325</v>
      </c>
      <c r="G5081" s="16">
        <v>46</v>
      </c>
      <c r="H5081" s="16">
        <v>2629.9027999999998</v>
      </c>
      <c r="I5081" s="18"/>
    </row>
    <row r="5082" spans="1:9" x14ac:dyDescent="0.15">
      <c r="B5082" s="4">
        <v>27</v>
      </c>
      <c r="C5082" s="16">
        <v>180122</v>
      </c>
      <c r="D5082" s="16">
        <v>10006</v>
      </c>
      <c r="E5082" s="16">
        <v>8661</v>
      </c>
      <c r="F5082" s="16">
        <v>11669</v>
      </c>
      <c r="G5082" s="16">
        <v>18</v>
      </c>
      <c r="H5082" s="16">
        <v>847.74084000000005</v>
      </c>
      <c r="I5082" s="18"/>
    </row>
    <row r="5083" spans="1:9" x14ac:dyDescent="0.15">
      <c r="B5083" s="4">
        <v>28</v>
      </c>
      <c r="C5083" s="16">
        <v>453821</v>
      </c>
      <c r="D5083" s="16">
        <v>11068</v>
      </c>
      <c r="E5083" s="16">
        <v>7605</v>
      </c>
      <c r="F5083" s="16">
        <v>15605</v>
      </c>
      <c r="G5083" s="16">
        <v>41</v>
      </c>
      <c r="H5083" s="16">
        <v>1950.5540000000001</v>
      </c>
      <c r="I5083" s="18"/>
    </row>
    <row r="5084" spans="1:9" x14ac:dyDescent="0.15">
      <c r="B5084" s="4">
        <v>29</v>
      </c>
      <c r="C5084" s="16">
        <v>259757</v>
      </c>
      <c r="D5084" s="16">
        <v>10390</v>
      </c>
      <c r="E5084" s="16">
        <v>8821</v>
      </c>
      <c r="F5084" s="16">
        <v>11861</v>
      </c>
      <c r="G5084" s="16">
        <v>25</v>
      </c>
      <c r="H5084" s="16">
        <v>844.64649999999995</v>
      </c>
      <c r="I5084" s="18"/>
    </row>
    <row r="5085" spans="1:9" x14ac:dyDescent="0.15">
      <c r="B5085" s="4">
        <v>30</v>
      </c>
      <c r="C5085" s="16">
        <v>338310</v>
      </c>
      <c r="D5085" s="16">
        <v>7354</v>
      </c>
      <c r="E5085" s="16">
        <v>1941</v>
      </c>
      <c r="F5085" s="16">
        <v>11893</v>
      </c>
      <c r="G5085" s="16">
        <v>46</v>
      </c>
      <c r="H5085" s="16">
        <v>2534.7406999999998</v>
      </c>
      <c r="I5085" s="18"/>
    </row>
    <row r="5086" spans="1:9" x14ac:dyDescent="0.15">
      <c r="A5086" s="6"/>
      <c r="B5086" s="4">
        <v>31</v>
      </c>
      <c r="C5086" s="16">
        <v>549328</v>
      </c>
      <c r="D5086" s="16">
        <v>11444</v>
      </c>
      <c r="E5086" s="16">
        <v>7541</v>
      </c>
      <c r="F5086" s="16">
        <v>16117</v>
      </c>
      <c r="G5086" s="16">
        <v>48</v>
      </c>
      <c r="H5086" s="16">
        <v>2333.7507000000001</v>
      </c>
      <c r="I5086" s="18"/>
    </row>
    <row r="5087" spans="1:9" x14ac:dyDescent="0.15">
      <c r="A5087" s="11"/>
      <c r="B5087" s="5">
        <v>32</v>
      </c>
      <c r="C5087" s="16">
        <v>508890</v>
      </c>
      <c r="D5087" s="16">
        <v>10177</v>
      </c>
      <c r="E5087" s="16">
        <v>7477</v>
      </c>
      <c r="F5087" s="16">
        <v>14069</v>
      </c>
      <c r="G5087" s="16">
        <v>50</v>
      </c>
      <c r="H5087" s="16">
        <v>1794.0048999999999</v>
      </c>
      <c r="I5087" s="18"/>
    </row>
    <row r="5088" spans="1:9" x14ac:dyDescent="0.15">
      <c r="B5088" s="4">
        <v>33</v>
      </c>
      <c r="C5088" s="16">
        <v>298441</v>
      </c>
      <c r="D5088" s="16">
        <v>8065</v>
      </c>
      <c r="E5088" s="16">
        <v>5269</v>
      </c>
      <c r="F5088" s="16">
        <v>12405</v>
      </c>
      <c r="G5088" s="16">
        <v>37</v>
      </c>
      <c r="H5088" s="16">
        <v>1853.4001000000001</v>
      </c>
      <c r="I5088" s="18"/>
    </row>
    <row r="5089" spans="2:9" x14ac:dyDescent="0.15">
      <c r="B5089" s="4">
        <v>34</v>
      </c>
      <c r="C5089" s="16">
        <v>375167</v>
      </c>
      <c r="D5089" s="16">
        <v>10719</v>
      </c>
      <c r="E5089" s="16">
        <v>7125</v>
      </c>
      <c r="F5089" s="16">
        <v>15317</v>
      </c>
      <c r="G5089" s="16">
        <v>35</v>
      </c>
      <c r="H5089" s="16">
        <v>2442.0192999999999</v>
      </c>
      <c r="I5089" s="18"/>
    </row>
    <row r="5090" spans="2:9" x14ac:dyDescent="0.15">
      <c r="B5090" s="4">
        <v>35</v>
      </c>
      <c r="C5090" s="16">
        <v>546823</v>
      </c>
      <c r="D5090" s="16">
        <v>12716</v>
      </c>
      <c r="E5090" s="16">
        <v>7349</v>
      </c>
      <c r="F5090" s="16">
        <v>19381</v>
      </c>
      <c r="G5090" s="16">
        <v>43</v>
      </c>
      <c r="H5090" s="16">
        <v>3532.6948000000002</v>
      </c>
      <c r="I5090" s="18"/>
    </row>
    <row r="5091" spans="2:9" x14ac:dyDescent="0.15">
      <c r="B5091" s="4">
        <v>36</v>
      </c>
      <c r="C5091" s="16">
        <v>430813</v>
      </c>
      <c r="D5091" s="16">
        <v>10507</v>
      </c>
      <c r="E5091" s="16">
        <v>6165</v>
      </c>
      <c r="F5091" s="16">
        <v>13173</v>
      </c>
      <c r="G5091" s="16">
        <v>41</v>
      </c>
      <c r="H5091" s="16">
        <v>1744.4436000000001</v>
      </c>
      <c r="I5091" s="18"/>
    </row>
    <row r="5092" spans="2:9" x14ac:dyDescent="0.15">
      <c r="B5092" s="4">
        <v>37</v>
      </c>
      <c r="C5092" s="16">
        <v>655523</v>
      </c>
      <c r="D5092" s="16">
        <v>11918</v>
      </c>
      <c r="E5092" s="16">
        <v>6453</v>
      </c>
      <c r="F5092" s="16">
        <v>20341</v>
      </c>
      <c r="G5092" s="16">
        <v>55</v>
      </c>
      <c r="H5092" s="16">
        <v>3787.5812999999998</v>
      </c>
      <c r="I5092" s="18"/>
    </row>
    <row r="5093" spans="2:9" x14ac:dyDescent="0.15">
      <c r="B5093" s="4">
        <v>38</v>
      </c>
      <c r="C5093" s="16">
        <v>205579</v>
      </c>
      <c r="D5093" s="16">
        <v>6631</v>
      </c>
      <c r="E5093" s="16">
        <v>4117</v>
      </c>
      <c r="F5093" s="16">
        <v>9365</v>
      </c>
      <c r="G5093" s="16">
        <v>31</v>
      </c>
      <c r="H5093" s="16">
        <v>1350.6320000000001</v>
      </c>
      <c r="I5093" s="18"/>
    </row>
    <row r="5094" spans="2:9" x14ac:dyDescent="0.15">
      <c r="B5094" s="4">
        <v>39</v>
      </c>
      <c r="C5094" s="16">
        <v>109916</v>
      </c>
      <c r="D5094" s="16">
        <v>9159</v>
      </c>
      <c r="E5094" s="16">
        <v>8021</v>
      </c>
      <c r="F5094" s="16">
        <v>10293</v>
      </c>
      <c r="G5094" s="16">
        <v>12</v>
      </c>
      <c r="H5094" s="16">
        <v>748.78516000000002</v>
      </c>
      <c r="I5094" s="18"/>
    </row>
    <row r="5095" spans="2:9" x14ac:dyDescent="0.15">
      <c r="B5095" s="4">
        <v>40</v>
      </c>
      <c r="C5095" s="16">
        <v>653539</v>
      </c>
      <c r="D5095" s="16">
        <v>11882</v>
      </c>
      <c r="E5095" s="16">
        <v>7029</v>
      </c>
      <c r="F5095" s="16">
        <v>18101</v>
      </c>
      <c r="G5095" s="16">
        <v>55</v>
      </c>
      <c r="H5095" s="16">
        <v>3133.4481999999998</v>
      </c>
      <c r="I5095" s="18"/>
    </row>
    <row r="5096" spans="2:9" x14ac:dyDescent="0.15">
      <c r="B5096" s="4">
        <v>41</v>
      </c>
      <c r="C5096" s="16">
        <v>211650</v>
      </c>
      <c r="D5096" s="16">
        <v>8140</v>
      </c>
      <c r="E5096" s="16">
        <v>6133</v>
      </c>
      <c r="F5096" s="16">
        <v>10389</v>
      </c>
      <c r="G5096" s="16">
        <v>26</v>
      </c>
      <c r="H5096" s="16">
        <v>1140.6570999999999</v>
      </c>
      <c r="I5096" s="18"/>
    </row>
    <row r="5097" spans="2:9" x14ac:dyDescent="0.15">
      <c r="B5097" s="4">
        <v>42</v>
      </c>
      <c r="C5097" s="16">
        <v>532112</v>
      </c>
      <c r="D5097" s="16">
        <v>11085</v>
      </c>
      <c r="E5097" s="16">
        <v>7093</v>
      </c>
      <c r="F5097" s="16">
        <v>17205</v>
      </c>
      <c r="G5097" s="16">
        <v>48</v>
      </c>
      <c r="H5097" s="16">
        <v>2748.6590000000001</v>
      </c>
      <c r="I5097" s="18"/>
    </row>
    <row r="5098" spans="2:9" x14ac:dyDescent="0.15">
      <c r="B5098" s="4">
        <v>43</v>
      </c>
      <c r="C5098" s="16">
        <v>345896</v>
      </c>
      <c r="D5098" s="16">
        <v>8647</v>
      </c>
      <c r="E5098" s="16">
        <v>5717</v>
      </c>
      <c r="F5098" s="16">
        <v>12693</v>
      </c>
      <c r="G5098" s="16">
        <v>40</v>
      </c>
      <c r="H5098" s="16">
        <v>1801.4384</v>
      </c>
      <c r="I5098" s="18"/>
    </row>
    <row r="5099" spans="2:9" x14ac:dyDescent="0.15">
      <c r="B5099" s="4">
        <v>44</v>
      </c>
      <c r="C5099" s="16">
        <v>199588</v>
      </c>
      <c r="D5099" s="16">
        <v>9979</v>
      </c>
      <c r="E5099" s="16">
        <v>9013</v>
      </c>
      <c r="F5099" s="16">
        <v>10901</v>
      </c>
      <c r="G5099" s="16">
        <v>20</v>
      </c>
      <c r="H5099" s="16">
        <v>591.38306</v>
      </c>
      <c r="I5099" s="18"/>
    </row>
    <row r="5100" spans="2:9" x14ac:dyDescent="0.15">
      <c r="B5100" s="4">
        <v>45</v>
      </c>
      <c r="C5100" s="16">
        <v>172120</v>
      </c>
      <c r="D5100" s="16">
        <v>7171</v>
      </c>
      <c r="E5100" s="16">
        <v>5173</v>
      </c>
      <c r="F5100" s="16">
        <v>9333</v>
      </c>
      <c r="G5100" s="16">
        <v>24</v>
      </c>
      <c r="H5100" s="16">
        <v>1108.3109999999999</v>
      </c>
      <c r="I5100" s="18"/>
    </row>
    <row r="5101" spans="2:9" x14ac:dyDescent="0.15">
      <c r="B5101" s="4">
        <v>46</v>
      </c>
      <c r="C5101" s="16">
        <v>552314</v>
      </c>
      <c r="D5101" s="16">
        <v>11046</v>
      </c>
      <c r="E5101" s="16">
        <v>7349</v>
      </c>
      <c r="F5101" s="16">
        <v>14709</v>
      </c>
      <c r="G5101" s="16">
        <v>50</v>
      </c>
      <c r="H5101" s="16">
        <v>1785.413</v>
      </c>
      <c r="I5101" s="18"/>
    </row>
    <row r="5102" spans="2:9" x14ac:dyDescent="0.15">
      <c r="B5102" s="4">
        <v>47</v>
      </c>
      <c r="C5102" s="16">
        <v>248609</v>
      </c>
      <c r="D5102" s="16">
        <v>8572</v>
      </c>
      <c r="E5102" s="16">
        <v>5237</v>
      </c>
      <c r="F5102" s="16">
        <v>11893</v>
      </c>
      <c r="G5102" s="16">
        <v>29</v>
      </c>
      <c r="H5102" s="16">
        <v>1519.2577000000001</v>
      </c>
      <c r="I5102" s="18"/>
    </row>
    <row r="5103" spans="2:9" x14ac:dyDescent="0.15">
      <c r="B5103" s="4">
        <v>48</v>
      </c>
      <c r="C5103" s="16">
        <v>770868</v>
      </c>
      <c r="D5103" s="16">
        <v>11336</v>
      </c>
      <c r="E5103" s="16">
        <v>5301</v>
      </c>
      <c r="F5103" s="16">
        <v>17621</v>
      </c>
      <c r="G5103" s="16">
        <v>68</v>
      </c>
      <c r="H5103" s="16">
        <v>3056.1592000000001</v>
      </c>
      <c r="I5103" s="18"/>
    </row>
    <row r="5104" spans="2:9" x14ac:dyDescent="0.15">
      <c r="B5104" s="4">
        <v>49</v>
      </c>
      <c r="C5104" s="16">
        <v>341714</v>
      </c>
      <c r="D5104" s="16">
        <v>8136</v>
      </c>
      <c r="E5104" s="16">
        <v>5109</v>
      </c>
      <c r="F5104" s="16">
        <v>10901</v>
      </c>
      <c r="G5104" s="16">
        <v>42</v>
      </c>
      <c r="H5104" s="16">
        <v>1456.3244999999999</v>
      </c>
      <c r="I5104" s="18"/>
    </row>
    <row r="5105" spans="2:9" x14ac:dyDescent="0.15">
      <c r="B5105" s="4">
        <v>50</v>
      </c>
      <c r="C5105" s="16">
        <v>283027</v>
      </c>
      <c r="D5105" s="16">
        <v>7257</v>
      </c>
      <c r="E5105" s="16">
        <v>4085</v>
      </c>
      <c r="F5105" s="16">
        <v>9749</v>
      </c>
      <c r="G5105" s="16">
        <v>39</v>
      </c>
      <c r="H5105" s="16">
        <v>1601.7367999999999</v>
      </c>
      <c r="I5105" s="18"/>
    </row>
    <row r="5106" spans="2:9" x14ac:dyDescent="0.15">
      <c r="B5106" s="4">
        <v>51</v>
      </c>
      <c r="C5106" s="16">
        <v>603065</v>
      </c>
      <c r="D5106" s="16">
        <v>11378</v>
      </c>
      <c r="E5106" s="16">
        <v>7349</v>
      </c>
      <c r="F5106" s="16">
        <v>16405</v>
      </c>
      <c r="G5106" s="16">
        <v>53</v>
      </c>
      <c r="H5106" s="16">
        <v>2246.8809999999999</v>
      </c>
      <c r="I5106" s="18"/>
    </row>
    <row r="5107" spans="2:9" x14ac:dyDescent="0.15">
      <c r="B5107" s="4">
        <v>52</v>
      </c>
      <c r="C5107" s="16">
        <v>408539</v>
      </c>
      <c r="D5107" s="16">
        <v>8692</v>
      </c>
      <c r="E5107" s="16">
        <v>5205</v>
      </c>
      <c r="F5107" s="16">
        <v>13685</v>
      </c>
      <c r="G5107" s="16">
        <v>47</v>
      </c>
      <c r="H5107" s="16">
        <v>2379.7449999999999</v>
      </c>
      <c r="I5107" s="18"/>
    </row>
    <row r="5108" spans="2:9" x14ac:dyDescent="0.15">
      <c r="B5108" s="4">
        <v>53</v>
      </c>
      <c r="C5108" s="16">
        <v>222810</v>
      </c>
      <c r="D5108" s="16">
        <v>12378</v>
      </c>
      <c r="E5108" s="16">
        <v>10037</v>
      </c>
      <c r="F5108" s="16">
        <v>13813</v>
      </c>
      <c r="G5108" s="16">
        <v>18</v>
      </c>
      <c r="H5108" s="16">
        <v>942.53930000000003</v>
      </c>
      <c r="I5108" s="18"/>
    </row>
    <row r="5109" spans="2:9" x14ac:dyDescent="0.15">
      <c r="B5109" s="4">
        <v>54</v>
      </c>
      <c r="C5109" s="16">
        <v>149944</v>
      </c>
      <c r="D5109" s="16">
        <v>6247</v>
      </c>
      <c r="E5109" s="16">
        <v>4469</v>
      </c>
      <c r="F5109" s="16">
        <v>7669</v>
      </c>
      <c r="G5109" s="16">
        <v>24</v>
      </c>
      <c r="H5109" s="16">
        <v>875.99645999999996</v>
      </c>
      <c r="I5109" s="18"/>
    </row>
    <row r="5110" spans="2:9" x14ac:dyDescent="0.15">
      <c r="B5110" s="4">
        <v>55</v>
      </c>
      <c r="C5110" s="16">
        <v>172207</v>
      </c>
      <c r="D5110" s="16">
        <v>9063</v>
      </c>
      <c r="E5110" s="16">
        <v>7221</v>
      </c>
      <c r="F5110" s="16">
        <v>11029</v>
      </c>
      <c r="G5110" s="16">
        <v>19</v>
      </c>
      <c r="H5110" s="16">
        <v>915.30430000000001</v>
      </c>
      <c r="I5110" s="18"/>
    </row>
    <row r="5111" spans="2:9" x14ac:dyDescent="0.15">
      <c r="B5111" s="4">
        <v>56</v>
      </c>
      <c r="C5111" s="16">
        <v>734487</v>
      </c>
      <c r="D5111" s="16">
        <v>12448</v>
      </c>
      <c r="E5111" s="16">
        <v>8309</v>
      </c>
      <c r="F5111" s="16">
        <v>18933</v>
      </c>
      <c r="G5111" s="16">
        <v>59</v>
      </c>
      <c r="H5111" s="16">
        <v>2879.1296000000002</v>
      </c>
      <c r="I5111" s="18"/>
    </row>
    <row r="5112" spans="2:9" x14ac:dyDescent="0.15">
      <c r="B5112" s="4">
        <v>57</v>
      </c>
      <c r="C5112" s="16">
        <v>423691</v>
      </c>
      <c r="D5112" s="16">
        <v>13667</v>
      </c>
      <c r="E5112" s="16">
        <v>10677</v>
      </c>
      <c r="F5112" s="16">
        <v>16117</v>
      </c>
      <c r="G5112" s="16">
        <v>31</v>
      </c>
      <c r="H5112" s="16">
        <v>1265.9722999999999</v>
      </c>
      <c r="I5112" s="18"/>
    </row>
    <row r="5113" spans="2:9" x14ac:dyDescent="0.15">
      <c r="B5113" s="4">
        <v>58</v>
      </c>
      <c r="C5113" s="16">
        <v>158319</v>
      </c>
      <c r="D5113" s="16">
        <v>8332</v>
      </c>
      <c r="E5113" s="16">
        <v>7157</v>
      </c>
      <c r="F5113" s="16">
        <v>10613</v>
      </c>
      <c r="G5113" s="16">
        <v>19</v>
      </c>
      <c r="H5113" s="16">
        <v>896.30755999999997</v>
      </c>
      <c r="I5113" s="18"/>
    </row>
    <row r="5114" spans="2:9" x14ac:dyDescent="0.15">
      <c r="B5114" s="4">
        <v>59</v>
      </c>
      <c r="C5114" s="16">
        <v>361121</v>
      </c>
      <c r="D5114" s="16">
        <v>12452</v>
      </c>
      <c r="E5114" s="16">
        <v>10229</v>
      </c>
      <c r="F5114" s="16">
        <v>15541</v>
      </c>
      <c r="G5114" s="16">
        <v>29</v>
      </c>
      <c r="H5114" s="16">
        <v>1532.105</v>
      </c>
      <c r="I5114" s="18"/>
    </row>
    <row r="5115" spans="2:9" x14ac:dyDescent="0.15">
      <c r="B5115" s="4">
        <v>60</v>
      </c>
      <c r="C5115" s="16">
        <v>459366</v>
      </c>
      <c r="D5115" s="16">
        <v>9986</v>
      </c>
      <c r="E5115" s="16">
        <v>7029</v>
      </c>
      <c r="F5115" s="16">
        <v>14613</v>
      </c>
      <c r="G5115" s="16">
        <v>46</v>
      </c>
      <c r="H5115" s="16">
        <v>1985.039</v>
      </c>
      <c r="I5115" s="18"/>
    </row>
    <row r="5116" spans="2:9" x14ac:dyDescent="0.15">
      <c r="B5116" s="4">
        <v>61</v>
      </c>
      <c r="C5116" s="16">
        <v>303431</v>
      </c>
      <c r="D5116" s="16">
        <v>7056</v>
      </c>
      <c r="E5116" s="16">
        <v>3477</v>
      </c>
      <c r="F5116" s="16">
        <v>11029</v>
      </c>
      <c r="G5116" s="16">
        <v>43</v>
      </c>
      <c r="H5116" s="16">
        <v>2120.3366999999998</v>
      </c>
      <c r="I5116" s="18"/>
    </row>
    <row r="5117" spans="2:9" x14ac:dyDescent="0.15">
      <c r="B5117" s="4">
        <v>62</v>
      </c>
      <c r="C5117" s="16">
        <v>123086</v>
      </c>
      <c r="D5117" s="16">
        <v>5594</v>
      </c>
      <c r="E5117" s="16">
        <v>3733</v>
      </c>
      <c r="F5117" s="16">
        <v>6677</v>
      </c>
      <c r="G5117" s="16">
        <v>22</v>
      </c>
      <c r="H5117" s="16">
        <v>792.66076999999996</v>
      </c>
      <c r="I5117" s="18"/>
    </row>
    <row r="5118" spans="2:9" x14ac:dyDescent="0.15">
      <c r="B5118" s="4">
        <v>63</v>
      </c>
      <c r="C5118" s="16">
        <v>557315</v>
      </c>
      <c r="D5118" s="16">
        <v>10133</v>
      </c>
      <c r="E5118" s="16">
        <v>5013</v>
      </c>
      <c r="F5118" s="16">
        <v>17589</v>
      </c>
      <c r="G5118" s="16">
        <v>55</v>
      </c>
      <c r="H5118" s="16">
        <v>3365.9827</v>
      </c>
      <c r="I5118" s="18"/>
    </row>
    <row r="5119" spans="2:9" x14ac:dyDescent="0.15">
      <c r="B5119" s="4">
        <v>64</v>
      </c>
      <c r="C5119" s="16">
        <v>546275</v>
      </c>
      <c r="D5119" s="16">
        <v>9932</v>
      </c>
      <c r="E5119" s="16">
        <v>6421</v>
      </c>
      <c r="F5119" s="16">
        <v>15349</v>
      </c>
      <c r="G5119" s="16">
        <v>55</v>
      </c>
      <c r="H5119" s="16">
        <v>2152.9185000000002</v>
      </c>
      <c r="I5119" s="18"/>
    </row>
    <row r="5120" spans="2:9" x14ac:dyDescent="0.15">
      <c r="B5120" s="4">
        <v>65</v>
      </c>
      <c r="C5120" s="16">
        <v>533947</v>
      </c>
      <c r="D5120" s="16">
        <v>11360</v>
      </c>
      <c r="E5120" s="16">
        <v>7733</v>
      </c>
      <c r="F5120" s="16">
        <v>16277</v>
      </c>
      <c r="G5120" s="16">
        <v>47</v>
      </c>
      <c r="H5120" s="16">
        <v>2089.1671999999999</v>
      </c>
      <c r="I5120" s="18"/>
    </row>
    <row r="5121" spans="1:9" x14ac:dyDescent="0.15">
      <c r="B5121" s="4">
        <v>66</v>
      </c>
      <c r="C5121" s="16">
        <v>584238</v>
      </c>
      <c r="D5121" s="16">
        <v>10819</v>
      </c>
      <c r="E5121" s="16">
        <v>6869</v>
      </c>
      <c r="F5121" s="16">
        <v>17621</v>
      </c>
      <c r="G5121" s="16">
        <v>54</v>
      </c>
      <c r="H5121" s="16">
        <v>2900.3728000000001</v>
      </c>
      <c r="I5121" s="18"/>
    </row>
    <row r="5122" spans="1:9" x14ac:dyDescent="0.15">
      <c r="B5122" s="4">
        <v>67</v>
      </c>
      <c r="C5122" s="16">
        <v>385588</v>
      </c>
      <c r="D5122" s="16">
        <v>10710</v>
      </c>
      <c r="E5122" s="16">
        <v>8693</v>
      </c>
      <c r="F5122" s="16">
        <v>12949</v>
      </c>
      <c r="G5122" s="16">
        <v>36</v>
      </c>
      <c r="H5122" s="16">
        <v>1229.0415</v>
      </c>
      <c r="I5122" s="18"/>
    </row>
    <row r="5123" spans="1:9" x14ac:dyDescent="0.15">
      <c r="B5123" s="4">
        <v>68</v>
      </c>
      <c r="C5123" s="16">
        <v>469492</v>
      </c>
      <c r="D5123" s="16">
        <v>13041</v>
      </c>
      <c r="E5123" s="16">
        <v>9781</v>
      </c>
      <c r="F5123" s="16">
        <v>16981</v>
      </c>
      <c r="G5123" s="16">
        <v>36</v>
      </c>
      <c r="H5123" s="16">
        <v>1784.4867999999999</v>
      </c>
      <c r="I5123" s="18"/>
    </row>
    <row r="5124" spans="1:9" x14ac:dyDescent="0.15">
      <c r="B5124" s="4">
        <v>69</v>
      </c>
      <c r="C5124" s="16">
        <v>410354</v>
      </c>
      <c r="D5124" s="16">
        <v>9770</v>
      </c>
      <c r="E5124" s="16">
        <v>5845</v>
      </c>
      <c r="F5124" s="16">
        <v>13493</v>
      </c>
      <c r="G5124" s="16">
        <v>42</v>
      </c>
      <c r="H5124" s="16">
        <v>2065.8694</v>
      </c>
      <c r="I5124" s="18"/>
    </row>
    <row r="5125" spans="1:9" x14ac:dyDescent="0.15">
      <c r="B5125" s="4">
        <v>70</v>
      </c>
      <c r="C5125" s="5">
        <v>341031</v>
      </c>
      <c r="D5125" s="5">
        <v>7930</v>
      </c>
      <c r="E5125" s="5">
        <v>4021</v>
      </c>
      <c r="F5125" s="5">
        <v>12885</v>
      </c>
      <c r="G5125" s="5">
        <v>43</v>
      </c>
      <c r="H5125" s="5">
        <v>2465.8926000000001</v>
      </c>
      <c r="I5125" s="6"/>
    </row>
    <row r="5126" spans="1:9" x14ac:dyDescent="0.15">
      <c r="B5126" s="4">
        <v>71</v>
      </c>
      <c r="C5126" s="5">
        <v>616962</v>
      </c>
      <c r="D5126" s="5">
        <v>10637</v>
      </c>
      <c r="E5126" s="5">
        <v>6773</v>
      </c>
      <c r="F5126" s="5">
        <v>16373</v>
      </c>
      <c r="G5126" s="5">
        <v>58</v>
      </c>
      <c r="H5126" s="5">
        <v>2615.1965</v>
      </c>
      <c r="I5126" s="6"/>
    </row>
    <row r="5127" spans="1:9" x14ac:dyDescent="0.15">
      <c r="B5127" s="4">
        <v>72</v>
      </c>
      <c r="C5127" s="5">
        <v>197057</v>
      </c>
      <c r="D5127" s="5">
        <v>6795</v>
      </c>
      <c r="E5127" s="5">
        <v>3381</v>
      </c>
      <c r="F5127" s="5">
        <v>9397</v>
      </c>
      <c r="G5127" s="5">
        <v>29</v>
      </c>
      <c r="H5127" s="5">
        <v>1767.115</v>
      </c>
      <c r="I5127" s="6"/>
    </row>
    <row r="5128" spans="1:9" x14ac:dyDescent="0.15">
      <c r="B5128" s="4">
        <v>73</v>
      </c>
      <c r="C5128" s="5">
        <v>453353</v>
      </c>
      <c r="D5128" s="5">
        <v>12252</v>
      </c>
      <c r="E5128" s="5">
        <v>9781</v>
      </c>
      <c r="F5128" s="5">
        <v>14549</v>
      </c>
      <c r="G5128" s="5">
        <v>37</v>
      </c>
      <c r="H5128" s="5">
        <v>1203.9024999999999</v>
      </c>
      <c r="I5128" s="6"/>
    </row>
    <row r="5129" spans="1:9" x14ac:dyDescent="0.15">
      <c r="B5129" s="4">
        <v>74</v>
      </c>
      <c r="C5129" s="5">
        <v>424712</v>
      </c>
      <c r="D5129" s="5">
        <v>10617</v>
      </c>
      <c r="E5129" s="5">
        <v>7701</v>
      </c>
      <c r="F5129" s="5">
        <v>14613</v>
      </c>
      <c r="G5129" s="5">
        <v>40</v>
      </c>
      <c r="H5129" s="5">
        <v>1639.6572000000001</v>
      </c>
      <c r="I5129" s="6"/>
    </row>
    <row r="5130" spans="1:9" x14ac:dyDescent="0.15">
      <c r="B5130" s="4">
        <v>75</v>
      </c>
      <c r="C5130" s="5">
        <v>519902</v>
      </c>
      <c r="D5130" s="5">
        <v>13681</v>
      </c>
      <c r="E5130" s="5">
        <v>10133</v>
      </c>
      <c r="F5130" s="5">
        <v>17621</v>
      </c>
      <c r="G5130" s="5">
        <v>38</v>
      </c>
      <c r="H5130" s="5">
        <v>1823.9438</v>
      </c>
      <c r="I5130" s="6"/>
    </row>
    <row r="5131" spans="1:9" x14ac:dyDescent="0.15">
      <c r="B5131" s="4">
        <v>76</v>
      </c>
      <c r="C5131" s="5">
        <v>514915</v>
      </c>
      <c r="D5131" s="5">
        <v>9362</v>
      </c>
      <c r="E5131" s="5">
        <v>4501</v>
      </c>
      <c r="F5131" s="5">
        <v>16469</v>
      </c>
      <c r="G5131" s="5">
        <v>55</v>
      </c>
      <c r="H5131" s="5">
        <v>3139.3069999999998</v>
      </c>
      <c r="I5131" s="6"/>
    </row>
    <row r="5132" spans="1:9" x14ac:dyDescent="0.15">
      <c r="B5132" s="4">
        <v>77</v>
      </c>
      <c r="C5132" s="5">
        <v>305322</v>
      </c>
      <c r="D5132" s="5">
        <v>8980</v>
      </c>
      <c r="E5132" s="5">
        <v>6101</v>
      </c>
      <c r="F5132" s="5">
        <v>11765</v>
      </c>
      <c r="G5132" s="5">
        <v>34</v>
      </c>
      <c r="H5132" s="5">
        <v>1495.9105999999999</v>
      </c>
      <c r="I5132" s="6"/>
    </row>
    <row r="5133" spans="1:9" x14ac:dyDescent="0.15">
      <c r="B5133" s="4">
        <v>78</v>
      </c>
      <c r="C5133" s="5">
        <v>529710</v>
      </c>
      <c r="D5133" s="5">
        <v>9809</v>
      </c>
      <c r="E5133" s="5">
        <v>5173</v>
      </c>
      <c r="F5133" s="5">
        <v>15541</v>
      </c>
      <c r="G5133" s="5">
        <v>54</v>
      </c>
      <c r="H5133" s="5">
        <v>2912.1660000000002</v>
      </c>
      <c r="I5133" s="6"/>
    </row>
    <row r="5134" spans="1:9" x14ac:dyDescent="0.15">
      <c r="A5134" s="13"/>
      <c r="B5134" s="4">
        <v>79</v>
      </c>
      <c r="C5134" s="5">
        <v>521725</v>
      </c>
      <c r="D5134" s="5">
        <v>12725</v>
      </c>
      <c r="E5134" s="5">
        <v>8885</v>
      </c>
      <c r="F5134" s="5">
        <v>16949</v>
      </c>
      <c r="G5134" s="5">
        <v>41</v>
      </c>
      <c r="H5134" s="5">
        <v>2165.4805000000001</v>
      </c>
      <c r="I5134" s="6"/>
    </row>
    <row r="5135" spans="1:9" x14ac:dyDescent="0.15">
      <c r="A5135" s="5"/>
      <c r="B5135" s="4">
        <v>80</v>
      </c>
      <c r="C5135" s="5">
        <v>635383</v>
      </c>
      <c r="D5135" s="10">
        <v>10769</v>
      </c>
      <c r="E5135" s="5">
        <v>6165</v>
      </c>
      <c r="F5135" s="5">
        <v>15957</v>
      </c>
      <c r="G5135" s="5">
        <v>59</v>
      </c>
      <c r="H5135" s="5">
        <v>2494.2166000000002</v>
      </c>
      <c r="I5135" s="6"/>
    </row>
    <row r="5136" spans="1:9" x14ac:dyDescent="0.15">
      <c r="A5136" s="5"/>
      <c r="B5136" s="4">
        <v>81</v>
      </c>
      <c r="C5136" s="5">
        <v>416455</v>
      </c>
      <c r="D5136" s="5">
        <v>9685</v>
      </c>
      <c r="E5136" s="5">
        <v>6869</v>
      </c>
      <c r="F5136" s="5">
        <v>13013</v>
      </c>
      <c r="G5136" s="5">
        <v>43</v>
      </c>
      <c r="H5136" s="5">
        <v>1621.4788000000001</v>
      </c>
      <c r="I5136" s="6"/>
    </row>
    <row r="5137" spans="2:9" x14ac:dyDescent="0.15">
      <c r="B5137" s="4">
        <v>82</v>
      </c>
      <c r="C5137" s="5">
        <v>241075</v>
      </c>
      <c r="D5137" s="5">
        <v>6181</v>
      </c>
      <c r="E5137" s="5">
        <v>2741</v>
      </c>
      <c r="F5137" s="5">
        <v>10165</v>
      </c>
      <c r="G5137" s="5">
        <v>39</v>
      </c>
      <c r="H5137" s="5">
        <v>1955.8185000000001</v>
      </c>
      <c r="I5137" s="6"/>
    </row>
    <row r="5138" spans="2:9" x14ac:dyDescent="0.15">
      <c r="B5138" s="4">
        <v>83</v>
      </c>
      <c r="C5138" s="5">
        <v>206252</v>
      </c>
      <c r="D5138" s="5">
        <v>7366</v>
      </c>
      <c r="E5138" s="5">
        <v>5333</v>
      </c>
      <c r="F5138" s="5">
        <v>8885</v>
      </c>
      <c r="G5138" s="5">
        <v>28</v>
      </c>
      <c r="H5138" s="5">
        <v>1005.1404</v>
      </c>
      <c r="I5138" s="6"/>
    </row>
    <row r="5139" spans="2:9" x14ac:dyDescent="0.15">
      <c r="B5139" s="4">
        <v>84</v>
      </c>
      <c r="C5139" s="5">
        <v>789186</v>
      </c>
      <c r="D5139" s="5">
        <v>13606</v>
      </c>
      <c r="E5139" s="5">
        <v>7381</v>
      </c>
      <c r="F5139" s="5">
        <v>23861</v>
      </c>
      <c r="G5139" s="5">
        <v>58</v>
      </c>
      <c r="H5139" s="5">
        <v>4587.4287000000004</v>
      </c>
      <c r="I5139" s="6"/>
    </row>
    <row r="5140" spans="2:9" x14ac:dyDescent="0.15">
      <c r="B5140" s="4">
        <v>85</v>
      </c>
      <c r="C5140" s="5">
        <v>482479</v>
      </c>
      <c r="D5140" s="5">
        <v>9460</v>
      </c>
      <c r="E5140" s="5">
        <v>5301</v>
      </c>
      <c r="F5140" s="5">
        <v>14741</v>
      </c>
      <c r="G5140" s="5">
        <v>51</v>
      </c>
      <c r="H5140" s="5">
        <v>2463.0645</v>
      </c>
      <c r="I5140" s="6"/>
    </row>
    <row r="5141" spans="2:9" x14ac:dyDescent="0.15">
      <c r="B5141" s="4">
        <v>86</v>
      </c>
      <c r="C5141" s="5">
        <v>513530</v>
      </c>
      <c r="D5141" s="5">
        <v>10270</v>
      </c>
      <c r="E5141" s="5">
        <v>6997</v>
      </c>
      <c r="F5141" s="5">
        <v>14197</v>
      </c>
      <c r="G5141" s="5">
        <v>50</v>
      </c>
      <c r="H5141" s="5">
        <v>1796.7778000000001</v>
      </c>
      <c r="I5141" s="6"/>
    </row>
    <row r="5142" spans="2:9" x14ac:dyDescent="0.15">
      <c r="B5142" s="4">
        <v>87</v>
      </c>
      <c r="C5142" s="5">
        <v>236310</v>
      </c>
      <c r="D5142" s="7">
        <v>7877</v>
      </c>
      <c r="E5142" s="5">
        <v>5717</v>
      </c>
      <c r="F5142" s="5">
        <v>9941</v>
      </c>
      <c r="G5142" s="5">
        <v>30</v>
      </c>
      <c r="H5142" s="5">
        <v>1134.6665</v>
      </c>
      <c r="I5142" s="6"/>
    </row>
    <row r="5143" spans="2:9" x14ac:dyDescent="0.15">
      <c r="B5143" s="4">
        <v>88</v>
      </c>
      <c r="C5143" s="5">
        <v>325404</v>
      </c>
      <c r="D5143" s="5">
        <v>7395</v>
      </c>
      <c r="E5143" s="5">
        <v>4693</v>
      </c>
      <c r="F5143" s="5">
        <v>9941</v>
      </c>
      <c r="G5143" s="5">
        <v>44</v>
      </c>
      <c r="H5143" s="5">
        <v>1301.3009</v>
      </c>
      <c r="I5143" s="6"/>
    </row>
    <row r="5144" spans="2:9" x14ac:dyDescent="0.15">
      <c r="B5144" s="4">
        <v>89</v>
      </c>
      <c r="C5144" s="5">
        <v>223869</v>
      </c>
      <c r="D5144" s="5">
        <v>5460</v>
      </c>
      <c r="E5144" s="5">
        <v>2997</v>
      </c>
      <c r="F5144" s="5">
        <v>9141</v>
      </c>
      <c r="G5144" s="5">
        <v>41</v>
      </c>
      <c r="H5144" s="5">
        <v>1518.1373000000001</v>
      </c>
      <c r="I5144" s="6"/>
    </row>
    <row r="5145" spans="2:9" x14ac:dyDescent="0.15">
      <c r="B5145" s="4">
        <v>90</v>
      </c>
      <c r="C5145" s="5">
        <v>103663</v>
      </c>
      <c r="D5145" s="5">
        <v>5455</v>
      </c>
      <c r="E5145" s="5">
        <v>2549</v>
      </c>
      <c r="F5145" s="5">
        <v>6709</v>
      </c>
      <c r="G5145" s="5">
        <v>19</v>
      </c>
      <c r="H5145" s="5">
        <v>965.51139999999998</v>
      </c>
      <c r="I5145" s="6"/>
    </row>
    <row r="5146" spans="2:9" x14ac:dyDescent="0.15">
      <c r="B5146" s="4">
        <v>91</v>
      </c>
      <c r="C5146" s="5">
        <v>85677</v>
      </c>
      <c r="D5146" s="5">
        <v>3427</v>
      </c>
      <c r="E5146" s="5">
        <v>1621</v>
      </c>
      <c r="F5146" s="5">
        <v>5525</v>
      </c>
      <c r="G5146" s="5">
        <v>25</v>
      </c>
      <c r="H5146" s="5">
        <v>1094.3766000000001</v>
      </c>
      <c r="I5146" s="6"/>
    </row>
    <row r="5147" spans="2:9" x14ac:dyDescent="0.15">
      <c r="B5147" s="4">
        <v>92</v>
      </c>
      <c r="C5147" s="5">
        <v>439134</v>
      </c>
      <c r="D5147" s="5">
        <v>11556</v>
      </c>
      <c r="E5147" s="5">
        <v>8821</v>
      </c>
      <c r="F5147" s="5">
        <v>15381</v>
      </c>
      <c r="G5147" s="5">
        <v>38</v>
      </c>
      <c r="H5147" s="5">
        <v>1821.1333999999999</v>
      </c>
      <c r="I5147" s="6"/>
    </row>
    <row r="5148" spans="2:9" x14ac:dyDescent="0.15">
      <c r="B5148" s="4">
        <v>93</v>
      </c>
      <c r="C5148" s="5">
        <v>279998</v>
      </c>
      <c r="D5148" s="5">
        <v>7368</v>
      </c>
      <c r="E5148" s="5">
        <v>5493</v>
      </c>
      <c r="F5148" s="5">
        <v>10325</v>
      </c>
      <c r="G5148" s="5">
        <v>38</v>
      </c>
      <c r="H5148" s="5">
        <v>1270.3099</v>
      </c>
      <c r="I5148" s="6"/>
    </row>
    <row r="5149" spans="2:9" x14ac:dyDescent="0.15">
      <c r="B5149" s="4">
        <v>94</v>
      </c>
      <c r="C5149" s="5">
        <v>142191</v>
      </c>
      <c r="D5149" s="5">
        <v>7483</v>
      </c>
      <c r="E5149" s="5">
        <v>5813</v>
      </c>
      <c r="F5149" s="5">
        <v>8501</v>
      </c>
      <c r="G5149" s="5">
        <v>19</v>
      </c>
      <c r="H5149" s="5">
        <v>780.82510000000002</v>
      </c>
      <c r="I5149" s="6"/>
    </row>
    <row r="5150" spans="2:9" x14ac:dyDescent="0.15">
      <c r="B5150" s="4">
        <v>95</v>
      </c>
      <c r="C5150" s="5">
        <v>93191</v>
      </c>
      <c r="D5150" s="5">
        <v>8471</v>
      </c>
      <c r="E5150" s="5">
        <v>7413</v>
      </c>
      <c r="F5150" s="5">
        <v>9717</v>
      </c>
      <c r="G5150" s="5">
        <v>11</v>
      </c>
      <c r="H5150" s="5">
        <v>722.44335999999998</v>
      </c>
      <c r="I5150" s="6"/>
    </row>
    <row r="5151" spans="2:9" x14ac:dyDescent="0.15">
      <c r="B5151" s="4">
        <v>96</v>
      </c>
      <c r="C5151" s="5">
        <v>277564</v>
      </c>
      <c r="D5151" s="5">
        <v>6308</v>
      </c>
      <c r="E5151" s="5">
        <v>3029</v>
      </c>
      <c r="F5151" s="5">
        <v>10837</v>
      </c>
      <c r="G5151" s="5">
        <v>44</v>
      </c>
      <c r="H5151" s="5">
        <v>2109.8733000000002</v>
      </c>
      <c r="I5151" s="6"/>
    </row>
    <row r="5152" spans="2:9" x14ac:dyDescent="0.15">
      <c r="B5152" s="4">
        <v>97</v>
      </c>
      <c r="C5152" s="5">
        <v>109918</v>
      </c>
      <c r="D5152" s="5">
        <v>2892</v>
      </c>
      <c r="E5152" s="5">
        <v>469</v>
      </c>
      <c r="F5152" s="5">
        <v>6005</v>
      </c>
      <c r="G5152" s="5">
        <v>38</v>
      </c>
      <c r="H5152" s="5">
        <v>1617.1821</v>
      </c>
      <c r="I5152" s="6"/>
    </row>
    <row r="5153" spans="2:9" x14ac:dyDescent="0.15">
      <c r="B5153" s="4">
        <v>98</v>
      </c>
      <c r="C5153" s="5">
        <v>233525</v>
      </c>
      <c r="D5153" s="5">
        <v>7076</v>
      </c>
      <c r="E5153" s="5">
        <v>4565</v>
      </c>
      <c r="F5153" s="5">
        <v>9589</v>
      </c>
      <c r="G5153" s="5">
        <v>33</v>
      </c>
      <c r="H5153" s="5">
        <v>1112.8662999999999</v>
      </c>
      <c r="I5153" s="6"/>
    </row>
    <row r="5154" spans="2:9" x14ac:dyDescent="0.15">
      <c r="B5154" s="4">
        <v>99</v>
      </c>
      <c r="C5154" s="5">
        <v>95376</v>
      </c>
      <c r="D5154" s="5">
        <v>5961</v>
      </c>
      <c r="E5154" s="5">
        <v>4661</v>
      </c>
      <c r="F5154" s="5">
        <v>7061</v>
      </c>
      <c r="G5154" s="5">
        <v>16</v>
      </c>
      <c r="H5154" s="5">
        <v>604.55164000000002</v>
      </c>
      <c r="I5154" s="6"/>
    </row>
    <row r="5155" spans="2:9" x14ac:dyDescent="0.15">
      <c r="B5155" s="4">
        <v>100</v>
      </c>
      <c r="C5155" s="5">
        <v>352925</v>
      </c>
      <c r="D5155" s="5">
        <v>8607</v>
      </c>
      <c r="E5155" s="5">
        <v>4661</v>
      </c>
      <c r="F5155" s="5">
        <v>11893</v>
      </c>
      <c r="G5155" s="5">
        <v>41</v>
      </c>
      <c r="H5155" s="5">
        <v>1907.2723000000001</v>
      </c>
      <c r="I5155" s="6"/>
    </row>
    <row r="5156" spans="2:9" x14ac:dyDescent="0.15">
      <c r="B5156" s="4">
        <v>101</v>
      </c>
      <c r="C5156" s="5">
        <v>509370</v>
      </c>
      <c r="D5156" s="5">
        <v>6211</v>
      </c>
      <c r="E5156" s="5">
        <v>1141</v>
      </c>
      <c r="F5156" s="5">
        <v>14517</v>
      </c>
      <c r="G5156" s="5">
        <v>82</v>
      </c>
      <c r="H5156" s="5">
        <v>3524.433</v>
      </c>
      <c r="I5156" s="6"/>
    </row>
    <row r="5157" spans="2:9" x14ac:dyDescent="0.15">
      <c r="B5157" s="4">
        <v>102</v>
      </c>
      <c r="C5157" s="5">
        <v>382489</v>
      </c>
      <c r="D5157" s="5">
        <v>7216</v>
      </c>
      <c r="E5157" s="5">
        <v>3349</v>
      </c>
      <c r="F5157" s="5">
        <v>11253</v>
      </c>
      <c r="G5157" s="5">
        <v>53</v>
      </c>
      <c r="H5157" s="5">
        <v>2068.1042000000002</v>
      </c>
      <c r="I5157" s="6"/>
    </row>
    <row r="5158" spans="2:9" x14ac:dyDescent="0.15">
      <c r="B5158" s="4">
        <v>103</v>
      </c>
      <c r="C5158" s="5">
        <v>204930</v>
      </c>
      <c r="D5158" s="5">
        <v>7881</v>
      </c>
      <c r="E5158" s="5">
        <v>6229</v>
      </c>
      <c r="F5158" s="5">
        <v>9589</v>
      </c>
      <c r="G5158" s="5">
        <v>26</v>
      </c>
      <c r="H5158" s="5">
        <v>713.13080000000002</v>
      </c>
      <c r="I5158" s="6"/>
    </row>
    <row r="5159" spans="2:9" x14ac:dyDescent="0.15">
      <c r="B5159" s="4">
        <v>104</v>
      </c>
      <c r="C5159" s="5">
        <v>352678</v>
      </c>
      <c r="D5159" s="5">
        <v>7666</v>
      </c>
      <c r="E5159" s="5">
        <v>4693</v>
      </c>
      <c r="F5159" s="5">
        <v>11765</v>
      </c>
      <c r="G5159" s="5">
        <v>46</v>
      </c>
      <c r="H5159" s="5">
        <v>2090.2905000000001</v>
      </c>
      <c r="I5159" s="6"/>
    </row>
    <row r="5160" spans="2:9" x14ac:dyDescent="0.15">
      <c r="B5160" s="4">
        <v>105</v>
      </c>
      <c r="C5160" s="5">
        <v>659391</v>
      </c>
      <c r="D5160" s="5">
        <v>9841</v>
      </c>
      <c r="E5160" s="5">
        <v>5717</v>
      </c>
      <c r="F5160" s="5">
        <v>15093</v>
      </c>
      <c r="G5160" s="5">
        <v>67</v>
      </c>
      <c r="H5160" s="5">
        <v>2223.3357000000001</v>
      </c>
      <c r="I5160" s="6"/>
    </row>
    <row r="5161" spans="2:9" x14ac:dyDescent="0.15">
      <c r="B5161" s="4">
        <v>106</v>
      </c>
      <c r="C5161" s="5">
        <v>249470</v>
      </c>
      <c r="D5161" s="5">
        <v>6565</v>
      </c>
      <c r="E5161" s="5">
        <v>3541</v>
      </c>
      <c r="F5161" s="5">
        <v>9749</v>
      </c>
      <c r="G5161" s="5">
        <v>38</v>
      </c>
      <c r="H5161" s="5">
        <v>1669.8235</v>
      </c>
      <c r="I5161" s="6"/>
    </row>
    <row r="5162" spans="2:9" x14ac:dyDescent="0.15">
      <c r="B5162" s="4">
        <v>107</v>
      </c>
      <c r="C5162" s="5">
        <v>435782</v>
      </c>
      <c r="D5162" s="5">
        <v>9473</v>
      </c>
      <c r="E5162" s="5">
        <v>6389</v>
      </c>
      <c r="F5162" s="5">
        <v>13237</v>
      </c>
      <c r="G5162" s="5">
        <v>46</v>
      </c>
      <c r="H5162" s="5">
        <v>1675.7394999999999</v>
      </c>
      <c r="I5162" s="6"/>
    </row>
    <row r="5163" spans="2:9" x14ac:dyDescent="0.15">
      <c r="B5163" s="4">
        <v>108</v>
      </c>
      <c r="C5163" s="5">
        <v>702870</v>
      </c>
      <c r="D5163" s="5">
        <v>11336</v>
      </c>
      <c r="E5163" s="5">
        <v>7765</v>
      </c>
      <c r="F5163" s="5">
        <v>16021</v>
      </c>
      <c r="G5163" s="5">
        <v>62</v>
      </c>
      <c r="H5163" s="5">
        <v>2046.6095</v>
      </c>
      <c r="I5163" s="6"/>
    </row>
    <row r="5164" spans="2:9" x14ac:dyDescent="0.15">
      <c r="B5164" s="4">
        <v>109</v>
      </c>
      <c r="C5164" s="5">
        <v>218602</v>
      </c>
      <c r="D5164" s="5">
        <v>6429</v>
      </c>
      <c r="E5164" s="5">
        <v>4085</v>
      </c>
      <c r="F5164" s="5">
        <v>9525</v>
      </c>
      <c r="G5164" s="5">
        <v>34</v>
      </c>
      <c r="H5164" s="5">
        <v>1538.6908000000001</v>
      </c>
      <c r="I5164" s="6"/>
    </row>
    <row r="5165" spans="2:9" x14ac:dyDescent="0.15">
      <c r="B5165" s="4">
        <v>110</v>
      </c>
      <c r="C5165" s="5">
        <v>662191</v>
      </c>
      <c r="D5165" s="5">
        <v>12984</v>
      </c>
      <c r="E5165" s="5">
        <v>7893</v>
      </c>
      <c r="F5165" s="5">
        <v>19637</v>
      </c>
      <c r="G5165" s="5">
        <v>51</v>
      </c>
      <c r="H5165" s="5">
        <v>3060.58</v>
      </c>
      <c r="I5165" s="6"/>
    </row>
    <row r="5166" spans="2:9" x14ac:dyDescent="0.15">
      <c r="B5166" s="4">
        <v>111</v>
      </c>
      <c r="C5166" s="5">
        <v>301462</v>
      </c>
      <c r="D5166" s="5">
        <v>10048</v>
      </c>
      <c r="E5166" s="5">
        <v>7157</v>
      </c>
      <c r="F5166" s="5">
        <v>13365</v>
      </c>
      <c r="G5166" s="5">
        <v>30</v>
      </c>
      <c r="H5166" s="5">
        <v>1616.7615000000001</v>
      </c>
      <c r="I5166" s="6"/>
    </row>
    <row r="5167" spans="2:9" x14ac:dyDescent="0.15">
      <c r="B5167" s="4">
        <v>112</v>
      </c>
      <c r="C5167" s="5">
        <v>220248</v>
      </c>
      <c r="D5167" s="5">
        <v>9177</v>
      </c>
      <c r="E5167" s="5">
        <v>6901</v>
      </c>
      <c r="F5167" s="5">
        <v>11925</v>
      </c>
      <c r="G5167" s="5">
        <v>24</v>
      </c>
      <c r="H5167" s="5">
        <v>1322.6397999999999</v>
      </c>
      <c r="I5167" s="6"/>
    </row>
    <row r="5168" spans="2:9" x14ac:dyDescent="0.15">
      <c r="B5168" s="4">
        <v>113</v>
      </c>
      <c r="C5168" s="5">
        <v>194386</v>
      </c>
      <c r="D5168" s="5">
        <v>4628</v>
      </c>
      <c r="E5168" s="5">
        <v>1269</v>
      </c>
      <c r="F5168" s="5">
        <v>8053</v>
      </c>
      <c r="G5168" s="5">
        <v>42</v>
      </c>
      <c r="H5168" s="5">
        <v>1794.2351000000001</v>
      </c>
      <c r="I5168" s="6"/>
    </row>
    <row r="5169" spans="1:9" x14ac:dyDescent="0.15">
      <c r="B5169" s="4">
        <v>114</v>
      </c>
      <c r="C5169" s="5">
        <v>372798</v>
      </c>
      <c r="D5169" s="5">
        <v>9810</v>
      </c>
      <c r="E5169" s="5">
        <v>6933</v>
      </c>
      <c r="F5169" s="5">
        <v>12149</v>
      </c>
      <c r="G5169" s="5">
        <v>38</v>
      </c>
      <c r="H5169" s="5">
        <v>1389.3480999999999</v>
      </c>
      <c r="I5169" s="6"/>
    </row>
    <row r="5170" spans="1:9" x14ac:dyDescent="0.15">
      <c r="A5170" s="6"/>
      <c r="B5170" s="4">
        <v>115</v>
      </c>
      <c r="C5170" s="5">
        <v>221880</v>
      </c>
      <c r="D5170" s="5">
        <v>9245</v>
      </c>
      <c r="E5170" s="5">
        <v>7541</v>
      </c>
      <c r="F5170" s="5">
        <v>10773</v>
      </c>
      <c r="G5170" s="5">
        <v>24</v>
      </c>
      <c r="H5170" s="5">
        <v>788.72046</v>
      </c>
      <c r="I5170" s="6"/>
    </row>
    <row r="5171" spans="1:9" x14ac:dyDescent="0.15">
      <c r="A5171" s="11"/>
      <c r="B5171" s="4">
        <v>116</v>
      </c>
      <c r="C5171" s="5">
        <v>447836</v>
      </c>
      <c r="D5171" s="5">
        <v>10178</v>
      </c>
      <c r="E5171" s="5">
        <v>6773</v>
      </c>
      <c r="F5171" s="5">
        <v>14773</v>
      </c>
      <c r="G5171" s="5">
        <v>44</v>
      </c>
      <c r="H5171" s="5">
        <v>1878.4376999999999</v>
      </c>
      <c r="I5171" s="6"/>
    </row>
    <row r="5172" spans="1:9" x14ac:dyDescent="0.15">
      <c r="B5172" s="4">
        <v>117</v>
      </c>
      <c r="C5172" s="5">
        <v>120206</v>
      </c>
      <c r="D5172" s="5">
        <v>5463</v>
      </c>
      <c r="E5172" s="5">
        <v>3669</v>
      </c>
      <c r="F5172" s="5">
        <v>7765</v>
      </c>
      <c r="G5172" s="5">
        <v>22</v>
      </c>
      <c r="H5172" s="5">
        <v>1016.7322</v>
      </c>
      <c r="I5172" s="6"/>
    </row>
    <row r="5173" spans="1:9" x14ac:dyDescent="0.15">
      <c r="B5173" s="4">
        <v>118</v>
      </c>
      <c r="C5173" s="5">
        <v>466577</v>
      </c>
      <c r="D5173" s="5">
        <v>10368</v>
      </c>
      <c r="E5173" s="5">
        <v>6869</v>
      </c>
      <c r="F5173" s="5">
        <v>14709</v>
      </c>
      <c r="G5173" s="5">
        <v>45</v>
      </c>
      <c r="H5173" s="5">
        <v>2001.1132</v>
      </c>
      <c r="I5173" s="6"/>
    </row>
    <row r="5174" spans="1:9" x14ac:dyDescent="0.15">
      <c r="B5174" s="4">
        <v>119</v>
      </c>
      <c r="C5174" s="5">
        <v>337993</v>
      </c>
      <c r="D5174" s="5">
        <v>9134</v>
      </c>
      <c r="E5174" s="5">
        <v>6773</v>
      </c>
      <c r="F5174" s="5">
        <v>12501</v>
      </c>
      <c r="G5174" s="5">
        <v>37</v>
      </c>
      <c r="H5174" s="5">
        <v>1645.8297</v>
      </c>
      <c r="I5174" s="6"/>
    </row>
    <row r="5175" spans="1:9" x14ac:dyDescent="0.15">
      <c r="B5175" s="4">
        <v>120</v>
      </c>
      <c r="C5175" s="5">
        <v>72476</v>
      </c>
      <c r="D5175" s="5">
        <v>6039</v>
      </c>
      <c r="E5175" s="5">
        <v>5045</v>
      </c>
      <c r="F5175" s="5">
        <v>7029</v>
      </c>
      <c r="G5175" s="5">
        <v>12</v>
      </c>
      <c r="H5175" s="5">
        <v>575.75120000000004</v>
      </c>
      <c r="I5175" s="6"/>
    </row>
    <row r="5176" spans="1:9" x14ac:dyDescent="0.15">
      <c r="B5176" s="4">
        <v>121</v>
      </c>
      <c r="C5176" s="5">
        <v>763401</v>
      </c>
      <c r="D5176" s="5">
        <v>11063</v>
      </c>
      <c r="E5176" s="5">
        <v>6965</v>
      </c>
      <c r="F5176" s="5">
        <v>18069</v>
      </c>
      <c r="G5176" s="5">
        <v>69</v>
      </c>
      <c r="H5176" s="5">
        <v>2718.6635999999999</v>
      </c>
      <c r="I5176" s="6"/>
    </row>
    <row r="5177" spans="1:9" x14ac:dyDescent="0.15">
      <c r="B5177" s="4">
        <v>122</v>
      </c>
      <c r="C5177" s="5">
        <v>113094</v>
      </c>
      <c r="D5177" s="5">
        <v>8078</v>
      </c>
      <c r="E5177" s="5">
        <v>7157</v>
      </c>
      <c r="F5177" s="5">
        <v>9301</v>
      </c>
      <c r="G5177" s="5">
        <v>14</v>
      </c>
      <c r="H5177" s="5">
        <v>664.77329999999995</v>
      </c>
      <c r="I5177" s="6"/>
    </row>
    <row r="5178" spans="1:9" x14ac:dyDescent="0.15">
      <c r="B5178" s="4">
        <v>123</v>
      </c>
      <c r="C5178" s="5">
        <v>193197</v>
      </c>
      <c r="D5178" s="5">
        <v>7727</v>
      </c>
      <c r="E5178" s="5">
        <v>6325</v>
      </c>
      <c r="F5178" s="5">
        <v>10037</v>
      </c>
      <c r="G5178" s="5">
        <v>25</v>
      </c>
      <c r="H5178" s="5">
        <v>1094.8290999999999</v>
      </c>
      <c r="I5178" s="6"/>
    </row>
    <row r="5179" spans="1:9" x14ac:dyDescent="0.15">
      <c r="B5179" s="4">
        <v>124</v>
      </c>
      <c r="C5179" s="5">
        <v>436389</v>
      </c>
      <c r="D5179" s="5">
        <v>8905</v>
      </c>
      <c r="E5179" s="5">
        <v>6293</v>
      </c>
      <c r="F5179" s="5">
        <v>11509</v>
      </c>
      <c r="G5179" s="5">
        <v>49</v>
      </c>
      <c r="H5179" s="5">
        <v>1298.5746999999999</v>
      </c>
      <c r="I5179" s="6"/>
    </row>
    <row r="5180" spans="1:9" x14ac:dyDescent="0.15">
      <c r="B5180" s="4">
        <v>125</v>
      </c>
      <c r="C5180" s="5">
        <v>210368</v>
      </c>
      <c r="D5180" s="5">
        <v>6574</v>
      </c>
      <c r="E5180" s="5">
        <v>4533</v>
      </c>
      <c r="F5180" s="5">
        <v>9365</v>
      </c>
      <c r="G5180" s="5">
        <v>32</v>
      </c>
      <c r="H5180" s="5">
        <v>1218.2180000000001</v>
      </c>
      <c r="I5180" s="6"/>
    </row>
    <row r="5181" spans="1:9" x14ac:dyDescent="0.15">
      <c r="B5181" s="4">
        <v>126</v>
      </c>
      <c r="C5181" s="5">
        <v>181411</v>
      </c>
      <c r="D5181" s="5">
        <v>7887</v>
      </c>
      <c r="E5181" s="5">
        <v>5173</v>
      </c>
      <c r="F5181" s="5">
        <v>9461</v>
      </c>
      <c r="G5181" s="5">
        <v>23</v>
      </c>
      <c r="H5181" s="5">
        <v>1149.883</v>
      </c>
      <c r="I5181" s="6"/>
    </row>
    <row r="5182" spans="1:9" x14ac:dyDescent="0.15">
      <c r="B5182" s="4">
        <v>127</v>
      </c>
      <c r="C5182" s="5">
        <v>201481</v>
      </c>
      <c r="D5182" s="5">
        <v>5445</v>
      </c>
      <c r="E5182" s="5">
        <v>3957</v>
      </c>
      <c r="F5182" s="5">
        <v>7637</v>
      </c>
      <c r="G5182" s="5">
        <v>37</v>
      </c>
      <c r="H5182" s="5">
        <v>739.5326</v>
      </c>
      <c r="I5182" s="6"/>
    </row>
    <row r="5183" spans="1:9" x14ac:dyDescent="0.15">
      <c r="B5183" s="4">
        <v>128</v>
      </c>
      <c r="C5183" s="5">
        <v>121989</v>
      </c>
      <c r="D5183" s="5">
        <v>7175</v>
      </c>
      <c r="E5183" s="5">
        <v>5653</v>
      </c>
      <c r="F5183" s="5">
        <v>8661</v>
      </c>
      <c r="G5183" s="5">
        <v>17</v>
      </c>
      <c r="H5183" s="5">
        <v>765.16679999999997</v>
      </c>
      <c r="I5183" s="6"/>
    </row>
    <row r="5184" spans="1:9" x14ac:dyDescent="0.15">
      <c r="B5184" s="4">
        <v>129</v>
      </c>
      <c r="C5184" s="5">
        <v>375704</v>
      </c>
      <c r="D5184" s="5">
        <v>6709</v>
      </c>
      <c r="E5184" s="5">
        <v>3957</v>
      </c>
      <c r="F5184" s="5">
        <v>9461</v>
      </c>
      <c r="G5184" s="5">
        <v>56</v>
      </c>
      <c r="H5184" s="5">
        <v>1607.7659000000001</v>
      </c>
      <c r="I5184" s="6"/>
    </row>
    <row r="5185" spans="2:9" x14ac:dyDescent="0.15">
      <c r="B5185" s="4">
        <v>130</v>
      </c>
      <c r="C5185" s="5">
        <v>174775</v>
      </c>
      <c r="D5185" s="5">
        <v>6473</v>
      </c>
      <c r="E5185" s="5">
        <v>4757</v>
      </c>
      <c r="F5185" s="5">
        <v>8501</v>
      </c>
      <c r="G5185" s="5">
        <v>27</v>
      </c>
      <c r="H5185" s="5">
        <v>1148.6155000000001</v>
      </c>
      <c r="I5185" s="6"/>
    </row>
    <row r="5186" spans="2:9" x14ac:dyDescent="0.15">
      <c r="B5186" s="4">
        <v>131</v>
      </c>
      <c r="C5186" s="5">
        <v>88337</v>
      </c>
      <c r="D5186" s="5">
        <v>6795</v>
      </c>
      <c r="E5186" s="5">
        <v>5397</v>
      </c>
      <c r="F5186" s="5">
        <v>7573</v>
      </c>
      <c r="G5186" s="5">
        <v>13</v>
      </c>
      <c r="H5186" s="5">
        <v>690.58550000000002</v>
      </c>
      <c r="I5186" s="6"/>
    </row>
    <row r="5187" spans="2:9" x14ac:dyDescent="0.15">
      <c r="B5187" s="4">
        <v>132</v>
      </c>
      <c r="C5187" s="5">
        <v>262741</v>
      </c>
      <c r="D5187" s="5">
        <v>7961</v>
      </c>
      <c r="E5187" s="5">
        <v>6613</v>
      </c>
      <c r="F5187" s="5">
        <v>9397</v>
      </c>
      <c r="G5187" s="5">
        <v>33</v>
      </c>
      <c r="H5187" s="5">
        <v>798.08299999999997</v>
      </c>
      <c r="I5187" s="6"/>
    </row>
    <row r="5188" spans="2:9" x14ac:dyDescent="0.15">
      <c r="B5188" s="4">
        <v>133</v>
      </c>
      <c r="C5188" s="5">
        <v>113680</v>
      </c>
      <c r="D5188" s="5">
        <v>7105</v>
      </c>
      <c r="E5188" s="5">
        <v>5333</v>
      </c>
      <c r="F5188" s="5">
        <v>8565</v>
      </c>
      <c r="G5188" s="5">
        <v>16</v>
      </c>
      <c r="H5188" s="5">
        <v>874.63085999999998</v>
      </c>
      <c r="I5188" s="6"/>
    </row>
    <row r="5189" spans="2:9" x14ac:dyDescent="0.15">
      <c r="B5189" s="4">
        <v>134</v>
      </c>
      <c r="C5189" s="5">
        <v>99812</v>
      </c>
      <c r="D5189" s="5">
        <v>4990</v>
      </c>
      <c r="E5189" s="5">
        <v>3029</v>
      </c>
      <c r="F5189" s="5">
        <v>7797</v>
      </c>
      <c r="G5189" s="5">
        <v>20</v>
      </c>
      <c r="H5189" s="5">
        <v>1060.9187999999999</v>
      </c>
      <c r="I5189" s="6"/>
    </row>
    <row r="5190" spans="2:9" x14ac:dyDescent="0.15">
      <c r="B5190" s="4">
        <v>135</v>
      </c>
      <c r="C5190" s="5">
        <v>484485</v>
      </c>
      <c r="D5190" s="5">
        <v>9887</v>
      </c>
      <c r="E5190" s="5">
        <v>6293</v>
      </c>
      <c r="F5190" s="5">
        <v>14005</v>
      </c>
      <c r="G5190" s="5">
        <v>49</v>
      </c>
      <c r="H5190" s="5">
        <v>2011.9041999999999</v>
      </c>
      <c r="I5190" s="6"/>
    </row>
    <row r="5191" spans="2:9" x14ac:dyDescent="0.15">
      <c r="B5191" s="4">
        <v>136</v>
      </c>
      <c r="C5191" s="5">
        <v>151801</v>
      </c>
      <c r="D5191" s="5">
        <v>7228</v>
      </c>
      <c r="E5191" s="5">
        <v>5141</v>
      </c>
      <c r="F5191" s="5">
        <v>8853</v>
      </c>
      <c r="G5191" s="5">
        <v>21</v>
      </c>
      <c r="H5191" s="5">
        <v>1102.1158</v>
      </c>
      <c r="I5191" s="6"/>
    </row>
    <row r="5192" spans="2:9" x14ac:dyDescent="0.15">
      <c r="B5192" s="4">
        <v>137</v>
      </c>
      <c r="C5192" s="5">
        <v>533006</v>
      </c>
      <c r="D5192" s="5">
        <v>9870</v>
      </c>
      <c r="E5192" s="5">
        <v>6101</v>
      </c>
      <c r="F5192" s="5">
        <v>13813</v>
      </c>
      <c r="G5192" s="5">
        <v>54</v>
      </c>
      <c r="H5192" s="5">
        <v>1970.4797000000001</v>
      </c>
      <c r="I5192" s="6"/>
    </row>
    <row r="5193" spans="2:9" x14ac:dyDescent="0.15">
      <c r="B5193" s="4">
        <v>138</v>
      </c>
      <c r="C5193" s="5">
        <v>362609</v>
      </c>
      <c r="D5193" s="5">
        <v>8057</v>
      </c>
      <c r="E5193" s="5">
        <v>4885</v>
      </c>
      <c r="F5193" s="5">
        <v>11925</v>
      </c>
      <c r="G5193" s="5">
        <v>45</v>
      </c>
      <c r="H5193" s="5">
        <v>2006.1285</v>
      </c>
      <c r="I5193" s="6"/>
    </row>
    <row r="5194" spans="2:9" x14ac:dyDescent="0.15">
      <c r="B5194" s="4">
        <v>139</v>
      </c>
      <c r="C5194" s="5">
        <v>498393</v>
      </c>
      <c r="D5194" s="5">
        <v>9403</v>
      </c>
      <c r="E5194" s="5">
        <v>5237</v>
      </c>
      <c r="F5194" s="5">
        <v>14229</v>
      </c>
      <c r="G5194" s="5">
        <v>53</v>
      </c>
      <c r="H5194" s="5">
        <v>2377.5383000000002</v>
      </c>
      <c r="I5194" s="6"/>
    </row>
    <row r="5195" spans="2:9" x14ac:dyDescent="0.15">
      <c r="B5195" s="4">
        <v>140</v>
      </c>
      <c r="C5195" s="5">
        <v>542156</v>
      </c>
      <c r="D5195" s="5">
        <v>9035</v>
      </c>
      <c r="E5195" s="5">
        <v>4949</v>
      </c>
      <c r="F5195" s="5">
        <v>14805</v>
      </c>
      <c r="G5195" s="5">
        <v>60</v>
      </c>
      <c r="H5195" s="5">
        <v>2342.3771999999999</v>
      </c>
      <c r="I5195" s="6"/>
    </row>
    <row r="5196" spans="2:9" x14ac:dyDescent="0.15">
      <c r="B5196" s="4">
        <v>141</v>
      </c>
      <c r="C5196" s="5">
        <v>410639</v>
      </c>
      <c r="D5196" s="5">
        <v>8051</v>
      </c>
      <c r="E5196" s="5">
        <v>2997</v>
      </c>
      <c r="F5196" s="5">
        <v>13205</v>
      </c>
      <c r="G5196" s="5">
        <v>51</v>
      </c>
      <c r="H5196" s="5">
        <v>2812.1711</v>
      </c>
      <c r="I5196" s="6"/>
    </row>
    <row r="5197" spans="2:9" x14ac:dyDescent="0.15">
      <c r="B5197" s="4">
        <v>142</v>
      </c>
      <c r="C5197" s="5">
        <v>217064</v>
      </c>
      <c r="D5197" s="5">
        <v>5426</v>
      </c>
      <c r="E5197" s="5">
        <v>1813</v>
      </c>
      <c r="F5197" s="5">
        <v>9333</v>
      </c>
      <c r="G5197" s="5">
        <v>40</v>
      </c>
      <c r="H5197" s="5">
        <v>1817.9135000000001</v>
      </c>
      <c r="I5197" s="6"/>
    </row>
    <row r="5198" spans="2:9" x14ac:dyDescent="0.15">
      <c r="B5198" s="4">
        <v>143</v>
      </c>
      <c r="C5198" s="5">
        <v>202386</v>
      </c>
      <c r="D5198" s="5">
        <v>4818</v>
      </c>
      <c r="E5198" s="5">
        <v>2933</v>
      </c>
      <c r="F5198" s="5">
        <v>6581</v>
      </c>
      <c r="G5198" s="5">
        <v>42</v>
      </c>
      <c r="H5198" s="5">
        <v>853.11710000000005</v>
      </c>
      <c r="I5198" s="6"/>
    </row>
    <row r="5199" spans="2:9" x14ac:dyDescent="0.15">
      <c r="B5199" s="4">
        <v>144</v>
      </c>
      <c r="C5199" s="5">
        <v>484954</v>
      </c>
      <c r="D5199" s="5">
        <v>9699</v>
      </c>
      <c r="E5199" s="5">
        <v>4917</v>
      </c>
      <c r="F5199" s="5">
        <v>15861</v>
      </c>
      <c r="G5199" s="5">
        <v>50</v>
      </c>
      <c r="H5199" s="5">
        <v>3025.5886</v>
      </c>
      <c r="I5199" s="6"/>
    </row>
    <row r="5200" spans="2:9" x14ac:dyDescent="0.15">
      <c r="B5200" s="4">
        <v>145</v>
      </c>
      <c r="C5200" s="5">
        <v>150025</v>
      </c>
      <c r="D5200" s="5">
        <v>4054</v>
      </c>
      <c r="E5200" s="5">
        <v>2133</v>
      </c>
      <c r="F5200" s="5">
        <v>6165</v>
      </c>
      <c r="G5200" s="5">
        <v>37</v>
      </c>
      <c r="H5200" s="5">
        <v>1149.3042</v>
      </c>
      <c r="I5200" s="6"/>
    </row>
    <row r="5201" spans="2:9" x14ac:dyDescent="0.15">
      <c r="B5201" s="4">
        <v>146</v>
      </c>
      <c r="C5201" s="5">
        <v>471322</v>
      </c>
      <c r="D5201" s="5">
        <v>9426</v>
      </c>
      <c r="E5201" s="5">
        <v>3829</v>
      </c>
      <c r="F5201" s="5">
        <v>16917</v>
      </c>
      <c r="G5201" s="5">
        <v>50</v>
      </c>
      <c r="H5201" s="5">
        <v>3502.9061999999999</v>
      </c>
      <c r="I5201" s="6"/>
    </row>
    <row r="5202" spans="2:9" x14ac:dyDescent="0.15">
      <c r="B5202" s="4">
        <v>147</v>
      </c>
      <c r="C5202" s="5">
        <v>235122</v>
      </c>
      <c r="D5202" s="5">
        <v>5598</v>
      </c>
      <c r="E5202" s="5">
        <v>2709</v>
      </c>
      <c r="F5202" s="5">
        <v>9365</v>
      </c>
      <c r="G5202" s="5">
        <v>42</v>
      </c>
      <c r="H5202" s="5">
        <v>1921.2260000000001</v>
      </c>
      <c r="I5202" s="6"/>
    </row>
    <row r="5203" spans="2:9" x14ac:dyDescent="0.15">
      <c r="B5203" s="4">
        <v>148</v>
      </c>
      <c r="C5203" s="5">
        <v>266961</v>
      </c>
      <c r="D5203" s="5">
        <v>5932</v>
      </c>
      <c r="E5203" s="5">
        <v>3093</v>
      </c>
      <c r="F5203" s="5">
        <v>9653</v>
      </c>
      <c r="G5203" s="5">
        <v>45</v>
      </c>
      <c r="H5203" s="5">
        <v>1677.3088</v>
      </c>
      <c r="I5203" s="6"/>
    </row>
    <row r="5204" spans="2:9" x14ac:dyDescent="0.15">
      <c r="B5204" s="4">
        <v>149</v>
      </c>
      <c r="C5204" s="5">
        <v>223294</v>
      </c>
      <c r="D5204" s="5">
        <v>5876</v>
      </c>
      <c r="E5204" s="5">
        <v>3349</v>
      </c>
      <c r="F5204" s="5">
        <v>9013</v>
      </c>
      <c r="G5204" s="5">
        <v>38</v>
      </c>
      <c r="H5204" s="5">
        <v>1350.5216</v>
      </c>
      <c r="I5204" s="6"/>
    </row>
    <row r="5205" spans="2:9" x14ac:dyDescent="0.15">
      <c r="B5205" s="4">
        <v>150</v>
      </c>
      <c r="C5205" s="5">
        <v>257565</v>
      </c>
      <c r="D5205" s="5">
        <v>6282</v>
      </c>
      <c r="E5205" s="5">
        <v>3573</v>
      </c>
      <c r="F5205" s="5">
        <v>10357</v>
      </c>
      <c r="G5205" s="5">
        <v>41</v>
      </c>
      <c r="H5205" s="5">
        <v>1866.201</v>
      </c>
      <c r="I5205" s="6"/>
    </row>
    <row r="5206" spans="2:9" x14ac:dyDescent="0.15">
      <c r="B5206" s="4">
        <v>151</v>
      </c>
      <c r="C5206" s="5">
        <v>57424</v>
      </c>
      <c r="D5206" s="5">
        <v>3589</v>
      </c>
      <c r="E5206" s="5">
        <v>3061</v>
      </c>
      <c r="F5206" s="5">
        <v>4757</v>
      </c>
      <c r="G5206" s="5">
        <v>16</v>
      </c>
      <c r="H5206" s="5">
        <v>447.23743000000002</v>
      </c>
      <c r="I5206" s="6"/>
    </row>
    <row r="5207" spans="2:9" x14ac:dyDescent="0.15">
      <c r="B5207" s="4">
        <v>152</v>
      </c>
      <c r="C5207" s="5">
        <v>173193</v>
      </c>
      <c r="D5207" s="5">
        <v>4680</v>
      </c>
      <c r="E5207" s="5">
        <v>2869</v>
      </c>
      <c r="F5207" s="5">
        <v>7477</v>
      </c>
      <c r="G5207" s="5">
        <v>37</v>
      </c>
      <c r="H5207" s="5">
        <v>1236.3986</v>
      </c>
      <c r="I5207" s="6"/>
    </row>
    <row r="5208" spans="2:9" x14ac:dyDescent="0.15">
      <c r="B5208" s="4">
        <v>153</v>
      </c>
      <c r="C5208" s="5">
        <v>352442</v>
      </c>
      <c r="D5208" s="5">
        <v>7048</v>
      </c>
      <c r="E5208" s="5">
        <v>1973</v>
      </c>
      <c r="F5208" s="5">
        <v>13589</v>
      </c>
      <c r="G5208" s="5">
        <v>50</v>
      </c>
      <c r="H5208" s="5">
        <v>3056.2239</v>
      </c>
      <c r="I5208" s="6"/>
    </row>
    <row r="5209" spans="2:9" x14ac:dyDescent="0.15">
      <c r="B5209" s="4">
        <v>154</v>
      </c>
      <c r="C5209" s="5">
        <v>133772</v>
      </c>
      <c r="D5209" s="5">
        <v>4777</v>
      </c>
      <c r="E5209" s="5">
        <v>2837</v>
      </c>
      <c r="F5209" s="5">
        <v>7349</v>
      </c>
      <c r="G5209" s="5">
        <v>28</v>
      </c>
      <c r="H5209" s="5">
        <v>1222.2598</v>
      </c>
      <c r="I5209" s="6"/>
    </row>
    <row r="5210" spans="2:9" x14ac:dyDescent="0.15">
      <c r="B5210" s="4">
        <v>155</v>
      </c>
      <c r="C5210" s="5">
        <v>49623</v>
      </c>
      <c r="D5210" s="5">
        <v>1837</v>
      </c>
      <c r="E5210" s="5">
        <v>373</v>
      </c>
      <c r="F5210" s="5">
        <v>3541</v>
      </c>
      <c r="G5210" s="5">
        <v>27</v>
      </c>
      <c r="H5210" s="5">
        <v>858.16120000000001</v>
      </c>
      <c r="I5210" s="6"/>
    </row>
    <row r="5211" spans="2:9" x14ac:dyDescent="0.15">
      <c r="B5211" s="4">
        <v>156</v>
      </c>
      <c r="C5211" s="5">
        <v>121311</v>
      </c>
      <c r="D5211" s="5">
        <v>3466</v>
      </c>
      <c r="E5211" s="5">
        <v>1749</v>
      </c>
      <c r="F5211" s="5">
        <v>5877</v>
      </c>
      <c r="G5211" s="5">
        <v>35</v>
      </c>
      <c r="H5211" s="5">
        <v>1165.8496</v>
      </c>
      <c r="I5211" s="6"/>
    </row>
    <row r="5212" spans="2:9" x14ac:dyDescent="0.15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15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15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15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15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15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15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15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15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15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15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15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15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15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15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15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15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15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15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15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15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15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15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15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15">
      <c r="B5236" s="4">
        <v>181</v>
      </c>
      <c r="I5236" s="6"/>
    </row>
    <row r="5237" spans="1:10" x14ac:dyDescent="0.15">
      <c r="A5237" s="14" t="s">
        <v>10</v>
      </c>
      <c r="B5237" s="3">
        <v>156</v>
      </c>
      <c r="I5237" s="6"/>
    </row>
    <row r="5238" spans="1:10" x14ac:dyDescent="0.15">
      <c r="A5238" t="s">
        <v>67</v>
      </c>
      <c r="B5238" s="15"/>
      <c r="C5238" s="8">
        <f>AVERAGE(C5056:C5236)</f>
        <v>345839.16025641025</v>
      </c>
      <c r="D5238" s="8"/>
      <c r="E5238" s="8"/>
      <c r="F5238" s="8"/>
      <c r="G5238" s="8"/>
      <c r="H5238" s="8"/>
      <c r="I5238" s="9"/>
      <c r="J5238" s="17">
        <f>AVERAGE(D5056:D5236)</f>
        <v>8690.461538461539</v>
      </c>
    </row>
    <row r="5239" spans="1:10" x14ac:dyDescent="0.15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15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15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15">
      <c r="B5242" s="4"/>
      <c r="C5242" s="16"/>
      <c r="D5242" s="16"/>
      <c r="E5242" s="16"/>
      <c r="F5242" s="16"/>
      <c r="G5242" s="16"/>
      <c r="H5242" s="16"/>
      <c r="I5242" s="18"/>
    </row>
    <row r="5243" spans="1:10" x14ac:dyDescent="0.15">
      <c r="A5243" s="6"/>
      <c r="B5243" s="16">
        <v>1</v>
      </c>
      <c r="C5243" s="16">
        <v>102780</v>
      </c>
      <c r="D5243" s="16">
        <v>4671</v>
      </c>
      <c r="E5243" s="16">
        <v>2954</v>
      </c>
      <c r="F5243" s="16">
        <v>6570</v>
      </c>
      <c r="G5243" s="16">
        <v>22</v>
      </c>
      <c r="H5243" s="16">
        <v>1027.0616</v>
      </c>
      <c r="I5243" s="18"/>
    </row>
    <row r="5244" spans="1:10" x14ac:dyDescent="0.15">
      <c r="A5244" s="6"/>
      <c r="B5244" s="16">
        <v>2</v>
      </c>
      <c r="C5244" s="16">
        <v>167108</v>
      </c>
      <c r="D5244" s="16">
        <v>6427</v>
      </c>
      <c r="E5244" s="16">
        <v>4778</v>
      </c>
      <c r="F5244" s="16">
        <v>7690</v>
      </c>
      <c r="G5244" s="16">
        <v>26</v>
      </c>
      <c r="H5244" s="16">
        <v>811.62660000000005</v>
      </c>
      <c r="I5244" s="18"/>
    </row>
    <row r="5245" spans="1:10" x14ac:dyDescent="0.15">
      <c r="A5245" s="6"/>
      <c r="B5245" s="16">
        <v>3</v>
      </c>
      <c r="C5245" s="16">
        <v>242336</v>
      </c>
      <c r="D5245" s="16">
        <v>7573</v>
      </c>
      <c r="E5245" s="16">
        <v>5642</v>
      </c>
      <c r="F5245" s="16">
        <v>10634</v>
      </c>
      <c r="G5245" s="16">
        <v>32</v>
      </c>
      <c r="H5245" s="16">
        <v>1584.0568000000001</v>
      </c>
      <c r="I5245" s="18"/>
    </row>
    <row r="5246" spans="1:10" x14ac:dyDescent="0.15">
      <c r="A5246" s="6"/>
      <c r="B5246" s="16">
        <v>4</v>
      </c>
      <c r="C5246" s="16">
        <v>200144</v>
      </c>
      <c r="D5246" s="16">
        <v>5003</v>
      </c>
      <c r="E5246" s="16">
        <v>618</v>
      </c>
      <c r="F5246" s="16">
        <v>8650</v>
      </c>
      <c r="G5246" s="16">
        <v>40</v>
      </c>
      <c r="H5246" s="16">
        <v>1964.3018999999999</v>
      </c>
      <c r="I5246" s="18"/>
    </row>
    <row r="5247" spans="1:10" x14ac:dyDescent="0.15">
      <c r="A5247" s="6"/>
      <c r="B5247" s="16">
        <v>5</v>
      </c>
      <c r="C5247" s="16">
        <v>202996</v>
      </c>
      <c r="D5247" s="16">
        <v>5970</v>
      </c>
      <c r="E5247" s="16">
        <v>2602</v>
      </c>
      <c r="F5247" s="16">
        <v>10954</v>
      </c>
      <c r="G5247" s="16">
        <v>34</v>
      </c>
      <c r="H5247" s="16">
        <v>1972.3815</v>
      </c>
      <c r="I5247" s="18"/>
    </row>
    <row r="5248" spans="1:10" x14ac:dyDescent="0.15">
      <c r="A5248" s="6"/>
      <c r="B5248" s="16">
        <v>6</v>
      </c>
      <c r="C5248" s="16">
        <v>253054</v>
      </c>
      <c r="D5248" s="16">
        <v>7230</v>
      </c>
      <c r="E5248" s="16">
        <v>4554</v>
      </c>
      <c r="F5248" s="16">
        <v>10538</v>
      </c>
      <c r="G5248" s="16">
        <v>35</v>
      </c>
      <c r="H5248" s="16">
        <v>1592.9838999999999</v>
      </c>
      <c r="I5248" s="18"/>
    </row>
    <row r="5249" spans="1:9" x14ac:dyDescent="0.15">
      <c r="A5249" s="6"/>
      <c r="B5249" s="16">
        <v>7</v>
      </c>
      <c r="C5249" s="16">
        <v>145582</v>
      </c>
      <c r="D5249" s="16">
        <v>5391</v>
      </c>
      <c r="E5249" s="16">
        <v>2826</v>
      </c>
      <c r="F5249" s="16">
        <v>7754</v>
      </c>
      <c r="G5249" s="16">
        <v>27</v>
      </c>
      <c r="H5249" s="16">
        <v>1325.4706000000001</v>
      </c>
      <c r="I5249" s="18"/>
    </row>
    <row r="5250" spans="1:9" x14ac:dyDescent="0.15">
      <c r="A5250" s="6"/>
      <c r="B5250" s="16">
        <v>8</v>
      </c>
      <c r="C5250" s="16">
        <v>116400</v>
      </c>
      <c r="D5250" s="16">
        <v>4850</v>
      </c>
      <c r="E5250" s="16">
        <v>2698</v>
      </c>
      <c r="F5250" s="16">
        <v>7498</v>
      </c>
      <c r="G5250" s="16">
        <v>24</v>
      </c>
      <c r="H5250" s="16">
        <v>1125.8976</v>
      </c>
      <c r="I5250" s="18"/>
    </row>
    <row r="5251" spans="1:9" x14ac:dyDescent="0.15">
      <c r="A5251" s="6"/>
      <c r="B5251" s="16">
        <v>9</v>
      </c>
      <c r="C5251" s="16">
        <v>351742</v>
      </c>
      <c r="D5251" s="16">
        <v>10049</v>
      </c>
      <c r="E5251" s="16">
        <v>6378</v>
      </c>
      <c r="F5251" s="16">
        <v>14506</v>
      </c>
      <c r="G5251" s="16">
        <v>35</v>
      </c>
      <c r="H5251" s="16">
        <v>2341.8247000000001</v>
      </c>
      <c r="I5251" s="18"/>
    </row>
    <row r="5252" spans="1:9" x14ac:dyDescent="0.15">
      <c r="A5252" s="6"/>
      <c r="B5252" s="16">
        <v>10</v>
      </c>
      <c r="C5252" s="16">
        <v>132692</v>
      </c>
      <c r="D5252" s="16">
        <v>7371</v>
      </c>
      <c r="E5252" s="16">
        <v>5898</v>
      </c>
      <c r="F5252" s="16">
        <v>8778</v>
      </c>
      <c r="G5252" s="16">
        <v>18</v>
      </c>
      <c r="H5252" s="16">
        <v>855.45069999999998</v>
      </c>
      <c r="I5252" s="18"/>
    </row>
    <row r="5253" spans="1:9" x14ac:dyDescent="0.15">
      <c r="A5253" s="6"/>
      <c r="B5253" s="16">
        <v>11</v>
      </c>
      <c r="C5253" s="16">
        <v>194984</v>
      </c>
      <c r="D5253" s="16">
        <v>9749</v>
      </c>
      <c r="E5253" s="16">
        <v>7722</v>
      </c>
      <c r="F5253" s="16">
        <v>11242</v>
      </c>
      <c r="G5253" s="16">
        <v>20</v>
      </c>
      <c r="H5253" s="16">
        <v>1032.2444</v>
      </c>
      <c r="I5253" s="18"/>
    </row>
    <row r="5254" spans="1:9" x14ac:dyDescent="0.15">
      <c r="A5254" s="6"/>
      <c r="B5254" s="5">
        <v>12</v>
      </c>
      <c r="C5254" s="16">
        <v>529140</v>
      </c>
      <c r="D5254" s="16">
        <v>10582</v>
      </c>
      <c r="E5254" s="16">
        <v>6122</v>
      </c>
      <c r="F5254" s="16">
        <v>16426</v>
      </c>
      <c r="G5254" s="16">
        <v>50</v>
      </c>
      <c r="H5254" s="16">
        <v>2839.4558000000002</v>
      </c>
      <c r="I5254" s="18"/>
    </row>
    <row r="5255" spans="1:9" x14ac:dyDescent="0.15">
      <c r="B5255" s="4">
        <v>13</v>
      </c>
      <c r="C5255" s="16">
        <v>357322</v>
      </c>
      <c r="D5255" s="16">
        <v>10827</v>
      </c>
      <c r="E5255" s="16">
        <v>7402</v>
      </c>
      <c r="F5255" s="16">
        <v>14250</v>
      </c>
      <c r="G5255" s="16">
        <v>33</v>
      </c>
      <c r="H5255" s="16">
        <v>1925.4413</v>
      </c>
      <c r="I5255" s="18"/>
    </row>
    <row r="5256" spans="1:9" x14ac:dyDescent="0.15">
      <c r="B5256" s="4">
        <v>14</v>
      </c>
      <c r="C5256" s="16">
        <v>246860</v>
      </c>
      <c r="D5256" s="16">
        <v>8228</v>
      </c>
      <c r="E5256" s="16">
        <v>5450</v>
      </c>
      <c r="F5256" s="16">
        <v>11530</v>
      </c>
      <c r="G5256" s="16">
        <v>30</v>
      </c>
      <c r="H5256" s="16">
        <v>1763.5590999999999</v>
      </c>
      <c r="I5256" s="18"/>
    </row>
    <row r="5257" spans="1:9" x14ac:dyDescent="0.15">
      <c r="B5257" s="4">
        <v>15</v>
      </c>
      <c r="C5257" s="16">
        <v>376744</v>
      </c>
      <c r="D5257" s="16">
        <v>10465</v>
      </c>
      <c r="E5257" s="16">
        <v>7050</v>
      </c>
      <c r="F5257" s="16">
        <v>14634</v>
      </c>
      <c r="G5257" s="16">
        <v>36</v>
      </c>
      <c r="H5257" s="16">
        <v>1879.1478</v>
      </c>
      <c r="I5257" s="18"/>
    </row>
    <row r="5258" spans="1:9" x14ac:dyDescent="0.15">
      <c r="B5258" s="4">
        <v>16</v>
      </c>
      <c r="C5258" s="16">
        <v>149650</v>
      </c>
      <c r="D5258" s="16">
        <v>7126</v>
      </c>
      <c r="E5258" s="16">
        <v>3882</v>
      </c>
      <c r="F5258" s="16">
        <v>8842</v>
      </c>
      <c r="G5258" s="16">
        <v>21</v>
      </c>
      <c r="H5258" s="16">
        <v>1317.3928000000001</v>
      </c>
      <c r="I5258" s="18"/>
    </row>
    <row r="5259" spans="1:9" x14ac:dyDescent="0.15">
      <c r="B5259" s="4">
        <v>17</v>
      </c>
      <c r="C5259" s="16">
        <v>163476</v>
      </c>
      <c r="D5259" s="16">
        <v>9082</v>
      </c>
      <c r="E5259" s="16">
        <v>7978</v>
      </c>
      <c r="F5259" s="16">
        <v>10122</v>
      </c>
      <c r="G5259" s="16">
        <v>18</v>
      </c>
      <c r="H5259" s="16">
        <v>629.96843999999999</v>
      </c>
      <c r="I5259" s="18"/>
    </row>
    <row r="5260" spans="1:9" x14ac:dyDescent="0.15">
      <c r="B5260" s="4">
        <v>18</v>
      </c>
      <c r="C5260" s="16">
        <v>139574</v>
      </c>
      <c r="D5260" s="16">
        <v>9304</v>
      </c>
      <c r="E5260" s="16">
        <v>8010</v>
      </c>
      <c r="F5260" s="16">
        <v>10794</v>
      </c>
      <c r="G5260" s="16">
        <v>15</v>
      </c>
      <c r="H5260" s="16">
        <v>980.49536000000001</v>
      </c>
      <c r="I5260" s="18"/>
    </row>
    <row r="5261" spans="1:9" x14ac:dyDescent="0.15">
      <c r="B5261" s="4">
        <v>19</v>
      </c>
      <c r="C5261" s="16">
        <v>491372</v>
      </c>
      <c r="D5261" s="16">
        <v>10682</v>
      </c>
      <c r="E5261" s="16">
        <v>7722</v>
      </c>
      <c r="F5261" s="16">
        <v>15018</v>
      </c>
      <c r="G5261" s="16">
        <v>46</v>
      </c>
      <c r="H5261" s="16">
        <v>1992.3751</v>
      </c>
      <c r="I5261" s="18"/>
    </row>
    <row r="5262" spans="1:9" x14ac:dyDescent="0.15">
      <c r="B5262" s="4">
        <v>20</v>
      </c>
      <c r="C5262" s="16">
        <v>351754</v>
      </c>
      <c r="D5262" s="16">
        <v>10659</v>
      </c>
      <c r="E5262" s="16">
        <v>8138</v>
      </c>
      <c r="F5262" s="16">
        <v>13610</v>
      </c>
      <c r="G5262" s="16">
        <v>33</v>
      </c>
      <c r="H5262" s="16">
        <v>1424.1067</v>
      </c>
      <c r="I5262" s="18"/>
    </row>
    <row r="5263" spans="1:9" x14ac:dyDescent="0.15">
      <c r="B5263" s="4">
        <v>21</v>
      </c>
      <c r="C5263" s="16">
        <v>257128</v>
      </c>
      <c r="D5263" s="16">
        <v>7142</v>
      </c>
      <c r="E5263" s="16">
        <v>4042</v>
      </c>
      <c r="F5263" s="16">
        <v>11498</v>
      </c>
      <c r="G5263" s="16">
        <v>36</v>
      </c>
      <c r="H5263" s="16">
        <v>1901.0690999999999</v>
      </c>
      <c r="I5263" s="18"/>
    </row>
    <row r="5264" spans="1:9" x14ac:dyDescent="0.15">
      <c r="B5264" s="4">
        <v>22</v>
      </c>
      <c r="C5264" s="16">
        <v>286964</v>
      </c>
      <c r="D5264" s="16">
        <v>8440</v>
      </c>
      <c r="E5264" s="16">
        <v>5418</v>
      </c>
      <c r="F5264" s="16">
        <v>11690</v>
      </c>
      <c r="G5264" s="16">
        <v>34</v>
      </c>
      <c r="H5264" s="16">
        <v>1890.4583</v>
      </c>
      <c r="I5264" s="18"/>
    </row>
    <row r="5265" spans="1:9" x14ac:dyDescent="0.15">
      <c r="B5265" s="4">
        <v>23</v>
      </c>
      <c r="C5265" s="16">
        <v>439588</v>
      </c>
      <c r="D5265" s="16">
        <v>10466</v>
      </c>
      <c r="E5265" s="16">
        <v>7338</v>
      </c>
      <c r="F5265" s="16">
        <v>14922</v>
      </c>
      <c r="G5265" s="16">
        <v>42</v>
      </c>
      <c r="H5265" s="16">
        <v>1935.0410999999999</v>
      </c>
      <c r="I5265" s="18"/>
    </row>
    <row r="5266" spans="1:9" x14ac:dyDescent="0.15">
      <c r="B5266" s="4">
        <v>24</v>
      </c>
      <c r="C5266" s="16">
        <v>379100</v>
      </c>
      <c r="D5266" s="16">
        <v>9976</v>
      </c>
      <c r="E5266" s="16">
        <v>6378</v>
      </c>
      <c r="F5266" s="16">
        <v>12362</v>
      </c>
      <c r="G5266" s="16">
        <v>38</v>
      </c>
      <c r="H5266" s="16">
        <v>1457.8815999999999</v>
      </c>
      <c r="I5266" s="18"/>
    </row>
    <row r="5267" spans="1:9" x14ac:dyDescent="0.15">
      <c r="B5267" s="4">
        <v>25</v>
      </c>
      <c r="C5267" s="16">
        <v>508676</v>
      </c>
      <c r="D5267" s="16">
        <v>12111</v>
      </c>
      <c r="E5267" s="16">
        <v>7914</v>
      </c>
      <c r="F5267" s="16">
        <v>17962</v>
      </c>
      <c r="G5267" s="16">
        <v>42</v>
      </c>
      <c r="H5267" s="16">
        <v>2559.5410000000002</v>
      </c>
      <c r="I5267" s="18"/>
    </row>
    <row r="5268" spans="1:9" x14ac:dyDescent="0.15">
      <c r="B5268" s="4">
        <v>26</v>
      </c>
      <c r="C5268" s="16">
        <v>565656</v>
      </c>
      <c r="D5268" s="16">
        <v>12855</v>
      </c>
      <c r="E5268" s="16">
        <v>8138</v>
      </c>
      <c r="F5268" s="16">
        <v>18314</v>
      </c>
      <c r="G5268" s="16">
        <v>44</v>
      </c>
      <c r="H5268" s="16">
        <v>2938.7896000000001</v>
      </c>
      <c r="I5268" s="18"/>
    </row>
    <row r="5269" spans="1:9" x14ac:dyDescent="0.15">
      <c r="B5269" s="4">
        <v>27</v>
      </c>
      <c r="C5269" s="16">
        <v>269480</v>
      </c>
      <c r="D5269" s="16">
        <v>13474</v>
      </c>
      <c r="E5269" s="16">
        <v>11178</v>
      </c>
      <c r="F5269" s="16">
        <v>16202</v>
      </c>
      <c r="G5269" s="16">
        <v>20</v>
      </c>
      <c r="H5269" s="16">
        <v>1513.6931999999999</v>
      </c>
      <c r="I5269" s="18"/>
    </row>
    <row r="5270" spans="1:9" x14ac:dyDescent="0.15">
      <c r="B5270" s="4">
        <v>28</v>
      </c>
      <c r="C5270" s="16">
        <v>450622</v>
      </c>
      <c r="D5270" s="16">
        <v>12874</v>
      </c>
      <c r="E5270" s="16">
        <v>9642</v>
      </c>
      <c r="F5270" s="16">
        <v>14826</v>
      </c>
      <c r="G5270" s="16">
        <v>35</v>
      </c>
      <c r="H5270" s="16">
        <v>1175.7422999999999</v>
      </c>
      <c r="I5270" s="18"/>
    </row>
    <row r="5271" spans="1:9" x14ac:dyDescent="0.15">
      <c r="B5271" s="4">
        <v>29</v>
      </c>
      <c r="C5271" s="16">
        <v>311670</v>
      </c>
      <c r="D5271" s="16">
        <v>10053</v>
      </c>
      <c r="E5271" s="16">
        <v>6410</v>
      </c>
      <c r="F5271" s="16">
        <v>13994</v>
      </c>
      <c r="G5271" s="16">
        <v>31</v>
      </c>
      <c r="H5271" s="16">
        <v>1986.7291</v>
      </c>
      <c r="I5271" s="18"/>
    </row>
    <row r="5272" spans="1:9" x14ac:dyDescent="0.15">
      <c r="B5272" s="4">
        <v>30</v>
      </c>
      <c r="C5272" s="16">
        <v>382898</v>
      </c>
      <c r="D5272" s="16">
        <v>10348</v>
      </c>
      <c r="E5272" s="16">
        <v>6442</v>
      </c>
      <c r="F5272" s="16">
        <v>14602</v>
      </c>
      <c r="G5272" s="16">
        <v>37</v>
      </c>
      <c r="H5272" s="16">
        <v>2125.0551999999998</v>
      </c>
      <c r="I5272" s="18"/>
    </row>
    <row r="5273" spans="1:9" x14ac:dyDescent="0.15">
      <c r="A5273" s="6"/>
      <c r="B5273" s="4">
        <v>31</v>
      </c>
      <c r="C5273" s="16">
        <v>125728</v>
      </c>
      <c r="D5273" s="16">
        <v>7858</v>
      </c>
      <c r="E5273" s="16">
        <v>6634</v>
      </c>
      <c r="F5273" s="16">
        <v>9226</v>
      </c>
      <c r="G5273" s="16">
        <v>16</v>
      </c>
      <c r="H5273" s="16">
        <v>882.06304999999998</v>
      </c>
      <c r="I5273" s="18"/>
    </row>
    <row r="5274" spans="1:9" x14ac:dyDescent="0.15">
      <c r="A5274" s="11"/>
      <c r="B5274" s="5">
        <v>32</v>
      </c>
      <c r="C5274" s="16">
        <v>513338</v>
      </c>
      <c r="D5274" s="16">
        <v>9005</v>
      </c>
      <c r="E5274" s="16">
        <v>4874</v>
      </c>
      <c r="F5274" s="16">
        <v>15370</v>
      </c>
      <c r="G5274" s="16">
        <v>57</v>
      </c>
      <c r="H5274" s="16">
        <v>2890.0841999999998</v>
      </c>
      <c r="I5274" s="18"/>
    </row>
    <row r="5275" spans="1:9" x14ac:dyDescent="0.15">
      <c r="B5275" s="4">
        <v>33</v>
      </c>
      <c r="C5275" s="16">
        <v>208084</v>
      </c>
      <c r="D5275" s="16">
        <v>11560</v>
      </c>
      <c r="E5275" s="16">
        <v>10154</v>
      </c>
      <c r="F5275" s="16">
        <v>13130</v>
      </c>
      <c r="G5275" s="16">
        <v>18</v>
      </c>
      <c r="H5275" s="16">
        <v>881.93822999999998</v>
      </c>
      <c r="I5275" s="18"/>
    </row>
    <row r="5276" spans="1:9" x14ac:dyDescent="0.15">
      <c r="B5276" s="4">
        <v>34</v>
      </c>
      <c r="C5276" s="16">
        <v>230398</v>
      </c>
      <c r="D5276" s="16">
        <v>12126</v>
      </c>
      <c r="E5276" s="16">
        <v>10442</v>
      </c>
      <c r="F5276" s="16">
        <v>14570</v>
      </c>
      <c r="G5276" s="16">
        <v>19</v>
      </c>
      <c r="H5276" s="16">
        <v>1112.9791</v>
      </c>
      <c r="I5276" s="18"/>
    </row>
    <row r="5277" spans="1:9" x14ac:dyDescent="0.15">
      <c r="B5277" s="4">
        <v>35</v>
      </c>
      <c r="C5277" s="16">
        <v>197492</v>
      </c>
      <c r="D5277" s="16">
        <v>10971</v>
      </c>
      <c r="E5277" s="16">
        <v>9610</v>
      </c>
      <c r="F5277" s="16">
        <v>12362</v>
      </c>
      <c r="G5277" s="16">
        <v>18</v>
      </c>
      <c r="H5277" s="16">
        <v>731.38007000000005</v>
      </c>
      <c r="I5277" s="18"/>
    </row>
    <row r="5278" spans="1:9" x14ac:dyDescent="0.15">
      <c r="B5278" s="4">
        <v>36</v>
      </c>
      <c r="C5278" s="16">
        <v>225404</v>
      </c>
      <c r="D5278" s="16">
        <v>10245</v>
      </c>
      <c r="E5278" s="16">
        <v>8842</v>
      </c>
      <c r="F5278" s="16">
        <v>12138</v>
      </c>
      <c r="G5278" s="16">
        <v>22</v>
      </c>
      <c r="H5278" s="16">
        <v>1087.7444</v>
      </c>
      <c r="I5278" s="18"/>
    </row>
    <row r="5279" spans="1:9" x14ac:dyDescent="0.15">
      <c r="B5279" s="4">
        <v>37</v>
      </c>
      <c r="C5279" s="16">
        <v>386712</v>
      </c>
      <c r="D5279" s="16">
        <v>13811</v>
      </c>
      <c r="E5279" s="16">
        <v>10730</v>
      </c>
      <c r="F5279" s="16">
        <v>16554</v>
      </c>
      <c r="G5279" s="16">
        <v>28</v>
      </c>
      <c r="H5279" s="16">
        <v>1549.8842</v>
      </c>
      <c r="I5279" s="18"/>
    </row>
    <row r="5280" spans="1:9" x14ac:dyDescent="0.15">
      <c r="B5280" s="4">
        <v>38</v>
      </c>
      <c r="C5280" s="16">
        <v>301346</v>
      </c>
      <c r="D5280" s="16">
        <v>6696</v>
      </c>
      <c r="E5280" s="16">
        <v>2730</v>
      </c>
      <c r="F5280" s="16">
        <v>10890</v>
      </c>
      <c r="G5280" s="16">
        <v>45</v>
      </c>
      <c r="H5280" s="16">
        <v>2256.4065000000001</v>
      </c>
      <c r="I5280" s="18"/>
    </row>
    <row r="5281" spans="2:9" x14ac:dyDescent="0.15">
      <c r="B5281" s="4">
        <v>39</v>
      </c>
      <c r="C5281" s="16">
        <v>307366</v>
      </c>
      <c r="D5281" s="16">
        <v>13363</v>
      </c>
      <c r="E5281" s="16">
        <v>11146</v>
      </c>
      <c r="F5281" s="16">
        <v>15114</v>
      </c>
      <c r="G5281" s="16">
        <v>23</v>
      </c>
      <c r="H5281" s="16">
        <v>1165.8734999999999</v>
      </c>
      <c r="I5281" s="18"/>
    </row>
    <row r="5282" spans="2:9" x14ac:dyDescent="0.15">
      <c r="B5282" s="4">
        <v>40</v>
      </c>
      <c r="C5282" s="16">
        <v>159294</v>
      </c>
      <c r="D5282" s="16">
        <v>8383</v>
      </c>
      <c r="E5282" s="16">
        <v>7082</v>
      </c>
      <c r="F5282" s="16">
        <v>9834</v>
      </c>
      <c r="G5282" s="16">
        <v>19</v>
      </c>
      <c r="H5282" s="16">
        <v>678.49225000000001</v>
      </c>
      <c r="I5282" s="18"/>
    </row>
    <row r="5283" spans="2:9" x14ac:dyDescent="0.15">
      <c r="B5283" s="4">
        <v>41</v>
      </c>
      <c r="C5283" s="16">
        <v>455484</v>
      </c>
      <c r="D5283" s="16">
        <v>11986</v>
      </c>
      <c r="E5283" s="16">
        <v>8074</v>
      </c>
      <c r="F5283" s="16">
        <v>15818</v>
      </c>
      <c r="G5283" s="16">
        <v>38</v>
      </c>
      <c r="H5283" s="16">
        <v>1918.7411</v>
      </c>
      <c r="I5283" s="18"/>
    </row>
    <row r="5284" spans="2:9" x14ac:dyDescent="0.15">
      <c r="B5284" s="4">
        <v>42</v>
      </c>
      <c r="C5284" s="16">
        <v>321496</v>
      </c>
      <c r="D5284" s="16">
        <v>11482</v>
      </c>
      <c r="E5284" s="16">
        <v>9738</v>
      </c>
      <c r="F5284" s="16">
        <v>13450</v>
      </c>
      <c r="G5284" s="16">
        <v>28</v>
      </c>
      <c r="H5284" s="16">
        <v>982.74289999999996</v>
      </c>
      <c r="I5284" s="18"/>
    </row>
    <row r="5285" spans="2:9" x14ac:dyDescent="0.15">
      <c r="B5285" s="4">
        <v>43</v>
      </c>
      <c r="C5285" s="16">
        <v>199094</v>
      </c>
      <c r="D5285" s="16">
        <v>6422</v>
      </c>
      <c r="E5285" s="16">
        <v>4234</v>
      </c>
      <c r="F5285" s="16">
        <v>9162</v>
      </c>
      <c r="G5285" s="16">
        <v>31</v>
      </c>
      <c r="H5285" s="16">
        <v>1576.2002</v>
      </c>
      <c r="I5285" s="18"/>
    </row>
    <row r="5286" spans="2:9" x14ac:dyDescent="0.15">
      <c r="B5286" s="4">
        <v>44</v>
      </c>
      <c r="C5286" s="16">
        <v>700576</v>
      </c>
      <c r="D5286" s="16">
        <v>14595</v>
      </c>
      <c r="E5286" s="16">
        <v>8586</v>
      </c>
      <c r="F5286" s="16">
        <v>21418</v>
      </c>
      <c r="G5286" s="16">
        <v>48</v>
      </c>
      <c r="H5286" s="16">
        <v>3494.4756000000002</v>
      </c>
      <c r="I5286" s="18"/>
    </row>
    <row r="5287" spans="2:9" x14ac:dyDescent="0.15">
      <c r="B5287" s="4">
        <v>45</v>
      </c>
      <c r="C5287" s="16">
        <v>361144</v>
      </c>
      <c r="D5287" s="16">
        <v>12898</v>
      </c>
      <c r="E5287" s="16">
        <v>9226</v>
      </c>
      <c r="F5287" s="16">
        <v>16394</v>
      </c>
      <c r="G5287" s="16">
        <v>28</v>
      </c>
      <c r="H5287" s="16">
        <v>1867.1567</v>
      </c>
      <c r="I5287" s="18"/>
    </row>
    <row r="5288" spans="2:9" x14ac:dyDescent="0.15">
      <c r="B5288" s="4">
        <v>46</v>
      </c>
      <c r="C5288" s="16">
        <v>165292</v>
      </c>
      <c r="D5288" s="16">
        <v>5509</v>
      </c>
      <c r="E5288" s="16">
        <v>2346</v>
      </c>
      <c r="F5288" s="16">
        <v>7754</v>
      </c>
      <c r="G5288" s="16">
        <v>30</v>
      </c>
      <c r="H5288" s="16">
        <v>1244.9471000000001</v>
      </c>
      <c r="I5288" s="18"/>
    </row>
    <row r="5289" spans="2:9" x14ac:dyDescent="0.15">
      <c r="B5289" s="4">
        <v>47</v>
      </c>
      <c r="C5289" s="16">
        <v>165354</v>
      </c>
      <c r="D5289" s="16">
        <v>9726</v>
      </c>
      <c r="E5289" s="16">
        <v>8298</v>
      </c>
      <c r="F5289" s="16">
        <v>11274</v>
      </c>
      <c r="G5289" s="16">
        <v>17</v>
      </c>
      <c r="H5289" s="16">
        <v>929.85645</v>
      </c>
      <c r="I5289" s="18"/>
    </row>
    <row r="5290" spans="2:9" x14ac:dyDescent="0.15">
      <c r="B5290" s="4">
        <v>48</v>
      </c>
      <c r="C5290" s="16">
        <v>332868</v>
      </c>
      <c r="D5290" s="16">
        <v>12802</v>
      </c>
      <c r="E5290" s="16">
        <v>10026</v>
      </c>
      <c r="F5290" s="16">
        <v>15018</v>
      </c>
      <c r="G5290" s="16">
        <v>26</v>
      </c>
      <c r="H5290" s="16">
        <v>1404.193</v>
      </c>
      <c r="I5290" s="18"/>
    </row>
    <row r="5291" spans="2:9" x14ac:dyDescent="0.15">
      <c r="B5291" s="4">
        <v>49</v>
      </c>
      <c r="C5291" s="16">
        <v>698848</v>
      </c>
      <c r="D5291" s="16">
        <v>14559</v>
      </c>
      <c r="E5291" s="16">
        <v>10666</v>
      </c>
      <c r="F5291" s="16">
        <v>19690</v>
      </c>
      <c r="G5291" s="16">
        <v>48</v>
      </c>
      <c r="H5291" s="16">
        <v>2504.3606</v>
      </c>
      <c r="I5291" s="18"/>
    </row>
    <row r="5292" spans="2:9" x14ac:dyDescent="0.15">
      <c r="B5292" s="4">
        <v>50</v>
      </c>
      <c r="C5292" s="16">
        <v>474170</v>
      </c>
      <c r="D5292" s="16">
        <v>11565</v>
      </c>
      <c r="E5292" s="16">
        <v>8042</v>
      </c>
      <c r="F5292" s="16">
        <v>16266</v>
      </c>
      <c r="G5292" s="16">
        <v>41</v>
      </c>
      <c r="H5292" s="16">
        <v>2482.2273</v>
      </c>
      <c r="I5292" s="18"/>
    </row>
    <row r="5293" spans="2:9" x14ac:dyDescent="0.15">
      <c r="B5293" s="4">
        <v>51</v>
      </c>
      <c r="C5293" s="16">
        <v>363512</v>
      </c>
      <c r="D5293" s="16">
        <v>12982</v>
      </c>
      <c r="E5293" s="16">
        <v>11402</v>
      </c>
      <c r="F5293" s="16">
        <v>14570</v>
      </c>
      <c r="G5293" s="16">
        <v>28</v>
      </c>
      <c r="H5293" s="16">
        <v>884.21216000000004</v>
      </c>
      <c r="I5293" s="18"/>
    </row>
    <row r="5294" spans="2:9" x14ac:dyDescent="0.15">
      <c r="B5294" s="4">
        <v>52</v>
      </c>
      <c r="C5294" s="16">
        <v>391304</v>
      </c>
      <c r="D5294" s="16">
        <v>10869</v>
      </c>
      <c r="E5294" s="16">
        <v>7498</v>
      </c>
      <c r="F5294" s="16">
        <v>13898</v>
      </c>
      <c r="G5294" s="16">
        <v>36</v>
      </c>
      <c r="H5294" s="16">
        <v>1720.0773999999999</v>
      </c>
      <c r="I5294" s="18"/>
    </row>
    <row r="5295" spans="2:9" x14ac:dyDescent="0.15">
      <c r="B5295" s="4">
        <v>53</v>
      </c>
      <c r="C5295" s="16">
        <v>369078</v>
      </c>
      <c r="D5295" s="16">
        <v>11905</v>
      </c>
      <c r="E5295" s="16">
        <v>9290</v>
      </c>
      <c r="F5295" s="16">
        <v>14634</v>
      </c>
      <c r="G5295" s="16">
        <v>31</v>
      </c>
      <c r="H5295" s="16">
        <v>1363.7399</v>
      </c>
      <c r="I5295" s="18"/>
    </row>
    <row r="5296" spans="2:9" x14ac:dyDescent="0.15">
      <c r="B5296" s="4">
        <v>54</v>
      </c>
      <c r="C5296" s="16">
        <v>485298</v>
      </c>
      <c r="D5296" s="16">
        <v>13116</v>
      </c>
      <c r="E5296" s="16">
        <v>9034</v>
      </c>
      <c r="F5296" s="16">
        <v>16842</v>
      </c>
      <c r="G5296" s="16">
        <v>37</v>
      </c>
      <c r="H5296" s="16">
        <v>1766.9763</v>
      </c>
      <c r="I5296" s="18"/>
    </row>
    <row r="5297" spans="2:9" x14ac:dyDescent="0.15">
      <c r="B5297" s="4">
        <v>55</v>
      </c>
      <c r="C5297" s="16">
        <v>556138</v>
      </c>
      <c r="D5297" s="16">
        <v>11349</v>
      </c>
      <c r="E5297" s="16">
        <v>9482</v>
      </c>
      <c r="F5297" s="16">
        <v>14090</v>
      </c>
      <c r="G5297" s="16">
        <v>49</v>
      </c>
      <c r="H5297" s="16">
        <v>1116.3118999999999</v>
      </c>
      <c r="I5297" s="18"/>
    </row>
    <row r="5298" spans="2:9" x14ac:dyDescent="0.15">
      <c r="B5298" s="4">
        <v>56</v>
      </c>
      <c r="C5298" s="16">
        <v>428726</v>
      </c>
      <c r="D5298" s="16">
        <v>13829</v>
      </c>
      <c r="E5298" s="16">
        <v>11594</v>
      </c>
      <c r="F5298" s="16">
        <v>17002</v>
      </c>
      <c r="G5298" s="16">
        <v>31</v>
      </c>
      <c r="H5298" s="16">
        <v>1271.7801999999999</v>
      </c>
      <c r="I5298" s="18"/>
    </row>
    <row r="5299" spans="2:9" x14ac:dyDescent="0.15">
      <c r="B5299" s="4">
        <v>57</v>
      </c>
      <c r="C5299" s="16">
        <v>459464</v>
      </c>
      <c r="D5299" s="16">
        <v>12762</v>
      </c>
      <c r="E5299" s="16">
        <v>9354</v>
      </c>
      <c r="F5299" s="16">
        <v>16330</v>
      </c>
      <c r="G5299" s="16">
        <v>36</v>
      </c>
      <c r="H5299" s="16">
        <v>1785.4492</v>
      </c>
      <c r="I5299" s="18"/>
    </row>
    <row r="5300" spans="2:9" x14ac:dyDescent="0.15">
      <c r="B5300" s="4">
        <v>58</v>
      </c>
      <c r="C5300" s="16">
        <v>395924</v>
      </c>
      <c r="D5300" s="16">
        <v>11644</v>
      </c>
      <c r="E5300" s="16">
        <v>9354</v>
      </c>
      <c r="F5300" s="16">
        <v>14218</v>
      </c>
      <c r="G5300" s="16">
        <v>34</v>
      </c>
      <c r="H5300" s="16">
        <v>1441.9946</v>
      </c>
      <c r="I5300" s="18"/>
    </row>
    <row r="5301" spans="2:9" x14ac:dyDescent="0.15">
      <c r="B5301" s="4">
        <v>59</v>
      </c>
      <c r="C5301" s="16">
        <v>260532</v>
      </c>
      <c r="D5301" s="16">
        <v>7662</v>
      </c>
      <c r="E5301" s="16">
        <v>5706</v>
      </c>
      <c r="F5301" s="16">
        <v>10538</v>
      </c>
      <c r="G5301" s="16">
        <v>34</v>
      </c>
      <c r="H5301" s="16">
        <v>1412.6016999999999</v>
      </c>
      <c r="I5301" s="18"/>
    </row>
    <row r="5302" spans="2:9" x14ac:dyDescent="0.15">
      <c r="B5302" s="4">
        <v>60</v>
      </c>
      <c r="C5302" s="16">
        <v>373688</v>
      </c>
      <c r="D5302" s="16">
        <v>13346</v>
      </c>
      <c r="E5302" s="16">
        <v>10122</v>
      </c>
      <c r="F5302" s="16">
        <v>17354</v>
      </c>
      <c r="G5302" s="16">
        <v>28</v>
      </c>
      <c r="H5302" s="16">
        <v>1717.9764</v>
      </c>
      <c r="I5302" s="18"/>
    </row>
    <row r="5303" spans="2:9" x14ac:dyDescent="0.15">
      <c r="B5303" s="4">
        <v>61</v>
      </c>
      <c r="C5303" s="16">
        <v>526632</v>
      </c>
      <c r="D5303" s="16">
        <v>14628</v>
      </c>
      <c r="E5303" s="16">
        <v>10410</v>
      </c>
      <c r="F5303" s="16">
        <v>19466</v>
      </c>
      <c r="G5303" s="16">
        <v>36</v>
      </c>
      <c r="H5303" s="16">
        <v>2515.9</v>
      </c>
      <c r="I5303" s="18"/>
    </row>
    <row r="5304" spans="2:9" x14ac:dyDescent="0.15">
      <c r="B5304" s="4">
        <v>62</v>
      </c>
      <c r="C5304" s="16">
        <v>162416</v>
      </c>
      <c r="D5304" s="16">
        <v>6767</v>
      </c>
      <c r="E5304" s="16">
        <v>4906</v>
      </c>
      <c r="F5304" s="16">
        <v>8842</v>
      </c>
      <c r="G5304" s="16">
        <v>24</v>
      </c>
      <c r="H5304" s="16">
        <v>914.62220000000002</v>
      </c>
      <c r="I5304" s="18"/>
    </row>
    <row r="5305" spans="2:9" x14ac:dyDescent="0.15">
      <c r="B5305" s="4">
        <v>63</v>
      </c>
      <c r="C5305" s="16">
        <v>582140</v>
      </c>
      <c r="D5305" s="16">
        <v>15319</v>
      </c>
      <c r="E5305" s="16">
        <v>10794</v>
      </c>
      <c r="F5305" s="16">
        <v>20842</v>
      </c>
      <c r="G5305" s="16">
        <v>38</v>
      </c>
      <c r="H5305" s="16">
        <v>2570.9353000000001</v>
      </c>
      <c r="I5305" s="18"/>
    </row>
    <row r="5306" spans="2:9" x14ac:dyDescent="0.15">
      <c r="B5306" s="4">
        <v>64</v>
      </c>
      <c r="C5306" s="16">
        <v>280422</v>
      </c>
      <c r="D5306" s="16">
        <v>12192</v>
      </c>
      <c r="E5306" s="16">
        <v>11498</v>
      </c>
      <c r="F5306" s="16">
        <v>13866</v>
      </c>
      <c r="G5306" s="16">
        <v>23</v>
      </c>
      <c r="H5306" s="16">
        <v>636.16565000000003</v>
      </c>
      <c r="I5306" s="18"/>
    </row>
    <row r="5307" spans="2:9" x14ac:dyDescent="0.15">
      <c r="B5307" s="4">
        <v>65</v>
      </c>
      <c r="C5307" s="16">
        <v>107620</v>
      </c>
      <c r="D5307" s="16">
        <v>10762</v>
      </c>
      <c r="E5307" s="16">
        <v>9610</v>
      </c>
      <c r="F5307" s="16">
        <v>11594</v>
      </c>
      <c r="G5307" s="16">
        <v>10</v>
      </c>
      <c r="H5307" s="16">
        <v>556.50977</v>
      </c>
      <c r="I5307" s="18"/>
    </row>
    <row r="5308" spans="2:9" x14ac:dyDescent="0.15">
      <c r="B5308" s="4">
        <v>66</v>
      </c>
      <c r="C5308" s="16">
        <v>338542</v>
      </c>
      <c r="D5308" s="16">
        <v>12538</v>
      </c>
      <c r="E5308" s="16">
        <v>10794</v>
      </c>
      <c r="F5308" s="16">
        <v>15754</v>
      </c>
      <c r="G5308" s="16">
        <v>27</v>
      </c>
      <c r="H5308" s="16">
        <v>1152.7306000000001</v>
      </c>
      <c r="I5308" s="18"/>
    </row>
    <row r="5309" spans="2:9" x14ac:dyDescent="0.15">
      <c r="B5309" s="4">
        <v>67</v>
      </c>
      <c r="C5309" s="16">
        <v>297638</v>
      </c>
      <c r="D5309" s="16">
        <v>12940</v>
      </c>
      <c r="E5309" s="16">
        <v>10954</v>
      </c>
      <c r="F5309" s="16">
        <v>15850</v>
      </c>
      <c r="G5309" s="16">
        <v>23</v>
      </c>
      <c r="H5309" s="16">
        <v>1334.7882</v>
      </c>
      <c r="I5309" s="18"/>
    </row>
    <row r="5310" spans="2:9" x14ac:dyDescent="0.15">
      <c r="B5310" s="4">
        <v>68</v>
      </c>
      <c r="C5310" s="16">
        <v>357998</v>
      </c>
      <c r="D5310" s="16">
        <v>13259</v>
      </c>
      <c r="E5310" s="16">
        <v>11466</v>
      </c>
      <c r="F5310" s="16">
        <v>14378</v>
      </c>
      <c r="G5310" s="16">
        <v>27</v>
      </c>
      <c r="H5310" s="16">
        <v>794.88739999999996</v>
      </c>
      <c r="I5310" s="18"/>
    </row>
    <row r="5311" spans="2:9" x14ac:dyDescent="0.15">
      <c r="B5311" s="4">
        <v>69</v>
      </c>
      <c r="C5311" s="16">
        <v>397360</v>
      </c>
      <c r="D5311" s="16">
        <v>9934</v>
      </c>
      <c r="E5311" s="16">
        <v>6730</v>
      </c>
      <c r="F5311" s="16">
        <v>13162</v>
      </c>
      <c r="G5311" s="16">
        <v>40</v>
      </c>
      <c r="H5311" s="16">
        <v>1648.3713</v>
      </c>
      <c r="I5311" s="18"/>
    </row>
    <row r="5312" spans="2:9" x14ac:dyDescent="0.15">
      <c r="B5312" s="4">
        <v>70</v>
      </c>
      <c r="C5312" s="5">
        <v>276102</v>
      </c>
      <c r="D5312" s="5">
        <v>12004</v>
      </c>
      <c r="E5312" s="5">
        <v>9674</v>
      </c>
      <c r="F5312" s="5">
        <v>14058</v>
      </c>
      <c r="G5312" s="5">
        <v>23</v>
      </c>
      <c r="H5312" s="5">
        <v>1089.2252000000001</v>
      </c>
      <c r="I5312" s="6"/>
    </row>
    <row r="5313" spans="1:9" x14ac:dyDescent="0.15">
      <c r="B5313" s="4">
        <v>71</v>
      </c>
      <c r="C5313" s="5">
        <v>104192</v>
      </c>
      <c r="D5313" s="5">
        <v>6512</v>
      </c>
      <c r="E5313" s="5">
        <v>5162</v>
      </c>
      <c r="F5313" s="5">
        <v>7626</v>
      </c>
      <c r="G5313" s="5">
        <v>16</v>
      </c>
      <c r="H5313" s="5">
        <v>768.37494000000004</v>
      </c>
      <c r="I5313" s="6"/>
    </row>
    <row r="5314" spans="1:9" x14ac:dyDescent="0.15">
      <c r="B5314" s="4">
        <v>72</v>
      </c>
      <c r="C5314" s="5">
        <v>301002</v>
      </c>
      <c r="D5314" s="5">
        <v>9121</v>
      </c>
      <c r="E5314" s="5">
        <v>7786</v>
      </c>
      <c r="F5314" s="5">
        <v>10282</v>
      </c>
      <c r="G5314" s="5">
        <v>33</v>
      </c>
      <c r="H5314" s="5">
        <v>700.36670000000004</v>
      </c>
      <c r="I5314" s="6"/>
    </row>
    <row r="5315" spans="1:9" x14ac:dyDescent="0.15">
      <c r="B5315" s="4">
        <v>73</v>
      </c>
      <c r="C5315" s="5">
        <v>131624</v>
      </c>
      <c r="D5315" s="5">
        <v>6581</v>
      </c>
      <c r="E5315" s="5">
        <v>4202</v>
      </c>
      <c r="F5315" s="5">
        <v>8906</v>
      </c>
      <c r="G5315" s="5">
        <v>20</v>
      </c>
      <c r="H5315" s="5">
        <v>1204.1201000000001</v>
      </c>
      <c r="I5315" s="6"/>
    </row>
    <row r="5316" spans="1:9" x14ac:dyDescent="0.15">
      <c r="B5316" s="4">
        <v>74</v>
      </c>
      <c r="C5316" s="5">
        <v>394134</v>
      </c>
      <c r="D5316" s="5">
        <v>12714</v>
      </c>
      <c r="E5316" s="5">
        <v>8970</v>
      </c>
      <c r="F5316" s="5">
        <v>17322</v>
      </c>
      <c r="G5316" s="5">
        <v>31</v>
      </c>
      <c r="H5316" s="5">
        <v>2194.4472999999998</v>
      </c>
      <c r="I5316" s="6"/>
    </row>
    <row r="5317" spans="1:9" x14ac:dyDescent="0.15">
      <c r="B5317" s="4">
        <v>75</v>
      </c>
      <c r="C5317" s="5">
        <v>645890</v>
      </c>
      <c r="D5317" s="5">
        <v>14353</v>
      </c>
      <c r="E5317" s="5">
        <v>8874</v>
      </c>
      <c r="F5317" s="5">
        <v>20234</v>
      </c>
      <c r="G5317" s="5">
        <v>45</v>
      </c>
      <c r="H5317" s="5">
        <v>3229.3926000000001</v>
      </c>
      <c r="I5317" s="6"/>
    </row>
    <row r="5318" spans="1:9" x14ac:dyDescent="0.15">
      <c r="B5318" s="4">
        <v>76</v>
      </c>
      <c r="C5318" s="5">
        <v>261954</v>
      </c>
      <c r="D5318" s="5">
        <v>9032</v>
      </c>
      <c r="E5318" s="5">
        <v>6506</v>
      </c>
      <c r="F5318" s="5">
        <v>12426</v>
      </c>
      <c r="G5318" s="5">
        <v>29</v>
      </c>
      <c r="H5318" s="5">
        <v>1348.0074</v>
      </c>
      <c r="I5318" s="6"/>
    </row>
    <row r="5319" spans="1:9" x14ac:dyDescent="0.15">
      <c r="B5319" s="4">
        <v>77</v>
      </c>
      <c r="C5319" s="5">
        <v>219448</v>
      </c>
      <c r="D5319" s="5">
        <v>7837</v>
      </c>
      <c r="E5319" s="5">
        <v>6090</v>
      </c>
      <c r="F5319" s="5">
        <v>10314</v>
      </c>
      <c r="G5319" s="5">
        <v>28</v>
      </c>
      <c r="H5319" s="5">
        <v>1075.3896</v>
      </c>
      <c r="I5319" s="6"/>
    </row>
    <row r="5320" spans="1:9" x14ac:dyDescent="0.15">
      <c r="B5320" s="4">
        <v>78</v>
      </c>
      <c r="C5320" s="5">
        <v>124722</v>
      </c>
      <c r="D5320" s="5">
        <v>5939</v>
      </c>
      <c r="E5320" s="5">
        <v>4426</v>
      </c>
      <c r="F5320" s="5">
        <v>7530</v>
      </c>
      <c r="G5320" s="5">
        <v>21</v>
      </c>
      <c r="H5320" s="5">
        <v>735.3836</v>
      </c>
      <c r="I5320" s="6"/>
    </row>
    <row r="5321" spans="1:9" x14ac:dyDescent="0.15">
      <c r="A5321" s="13"/>
      <c r="B5321" s="4">
        <v>79</v>
      </c>
      <c r="C5321" s="5">
        <v>137372</v>
      </c>
      <c r="D5321" s="5">
        <v>6244</v>
      </c>
      <c r="E5321" s="5">
        <v>4426</v>
      </c>
      <c r="F5321" s="5">
        <v>8682</v>
      </c>
      <c r="G5321" s="5">
        <v>22</v>
      </c>
      <c r="H5321" s="5">
        <v>1022.1716</v>
      </c>
      <c r="I5321" s="6"/>
    </row>
    <row r="5322" spans="1:9" x14ac:dyDescent="0.15">
      <c r="A5322" s="5"/>
      <c r="B5322" s="4">
        <v>80</v>
      </c>
      <c r="C5322" s="5">
        <v>213520</v>
      </c>
      <c r="D5322" s="10">
        <v>5338</v>
      </c>
      <c r="E5322" s="5">
        <v>3498</v>
      </c>
      <c r="F5322" s="5">
        <v>7498</v>
      </c>
      <c r="G5322" s="5">
        <v>40</v>
      </c>
      <c r="H5322" s="5">
        <v>908.71564000000001</v>
      </c>
      <c r="I5322" s="6"/>
    </row>
    <row r="5323" spans="1:9" x14ac:dyDescent="0.15">
      <c r="A5323" s="5"/>
      <c r="B5323" s="4">
        <v>81</v>
      </c>
      <c r="C5323" s="5">
        <v>165078</v>
      </c>
      <c r="D5323" s="5">
        <v>11005</v>
      </c>
      <c r="E5323" s="5">
        <v>8682</v>
      </c>
      <c r="F5323" s="5">
        <v>12874</v>
      </c>
      <c r="G5323" s="5">
        <v>15</v>
      </c>
      <c r="H5323" s="5">
        <v>1105.5923</v>
      </c>
      <c r="I5323" s="6"/>
    </row>
    <row r="5324" spans="1:9" x14ac:dyDescent="0.15">
      <c r="B5324" s="4">
        <v>82</v>
      </c>
      <c r="C5324" s="5">
        <v>204782</v>
      </c>
      <c r="D5324" s="5">
        <v>7584</v>
      </c>
      <c r="E5324" s="5">
        <v>5354</v>
      </c>
      <c r="F5324" s="5">
        <v>10442</v>
      </c>
      <c r="G5324" s="5">
        <v>27</v>
      </c>
      <c r="H5324" s="5">
        <v>1370.9766999999999</v>
      </c>
      <c r="I5324" s="6"/>
    </row>
    <row r="5325" spans="1:9" x14ac:dyDescent="0.15">
      <c r="B5325" s="4">
        <v>83</v>
      </c>
      <c r="C5325" s="5">
        <v>267888</v>
      </c>
      <c r="D5325" s="5">
        <v>11162</v>
      </c>
      <c r="E5325" s="5">
        <v>8778</v>
      </c>
      <c r="F5325" s="5">
        <v>14058</v>
      </c>
      <c r="G5325" s="5">
        <v>24</v>
      </c>
      <c r="H5325" s="5">
        <v>1326.6288999999999</v>
      </c>
      <c r="I5325" s="6"/>
    </row>
    <row r="5326" spans="1:9" x14ac:dyDescent="0.15">
      <c r="B5326" s="4">
        <v>84</v>
      </c>
      <c r="C5326" s="5">
        <v>559178</v>
      </c>
      <c r="D5326" s="5">
        <v>8602</v>
      </c>
      <c r="E5326" s="5">
        <v>4650</v>
      </c>
      <c r="F5326" s="5">
        <v>12106</v>
      </c>
      <c r="G5326" s="5">
        <v>65</v>
      </c>
      <c r="H5326" s="5">
        <v>1755.1398999999999</v>
      </c>
      <c r="I5326" s="6"/>
    </row>
    <row r="5327" spans="1:9" x14ac:dyDescent="0.15">
      <c r="B5327" s="4">
        <v>85</v>
      </c>
      <c r="C5327" s="5">
        <v>420274</v>
      </c>
      <c r="D5327" s="5">
        <v>11358</v>
      </c>
      <c r="E5327" s="5">
        <v>8778</v>
      </c>
      <c r="F5327" s="5">
        <v>14730</v>
      </c>
      <c r="G5327" s="5">
        <v>37</v>
      </c>
      <c r="H5327" s="5">
        <v>1688.9788000000001</v>
      </c>
      <c r="I5327" s="6"/>
    </row>
    <row r="5328" spans="1:9" x14ac:dyDescent="0.15">
      <c r="B5328" s="4">
        <v>86</v>
      </c>
      <c r="C5328" s="5">
        <v>277604</v>
      </c>
      <c r="D5328" s="5">
        <v>10677</v>
      </c>
      <c r="E5328" s="5">
        <v>8490</v>
      </c>
      <c r="F5328" s="5">
        <v>13290</v>
      </c>
      <c r="G5328" s="5">
        <v>26</v>
      </c>
      <c r="H5328" s="5">
        <v>1284.5657000000001</v>
      </c>
      <c r="I5328" s="6"/>
    </row>
    <row r="5329" spans="2:9" x14ac:dyDescent="0.15">
      <c r="B5329" s="4">
        <v>87</v>
      </c>
      <c r="C5329" s="5">
        <v>101400</v>
      </c>
      <c r="D5329" s="7">
        <v>8450</v>
      </c>
      <c r="E5329" s="5">
        <v>6666</v>
      </c>
      <c r="F5329" s="5">
        <v>9866</v>
      </c>
      <c r="G5329" s="5">
        <v>12</v>
      </c>
      <c r="H5329" s="5">
        <v>837.14490000000001</v>
      </c>
      <c r="I5329" s="6"/>
    </row>
    <row r="5330" spans="2:9" x14ac:dyDescent="0.15">
      <c r="B5330" s="4">
        <v>88</v>
      </c>
      <c r="C5330" s="5">
        <v>167936</v>
      </c>
      <c r="D5330" s="5">
        <v>10496</v>
      </c>
      <c r="E5330" s="5">
        <v>8170</v>
      </c>
      <c r="F5330" s="5">
        <v>11594</v>
      </c>
      <c r="G5330" s="5">
        <v>16</v>
      </c>
      <c r="H5330" s="5">
        <v>849.75665000000004</v>
      </c>
      <c r="I5330" s="6"/>
    </row>
    <row r="5331" spans="2:9" x14ac:dyDescent="0.15">
      <c r="B5331" s="4">
        <v>89</v>
      </c>
      <c r="C5331" s="5">
        <v>186762</v>
      </c>
      <c r="D5331" s="5">
        <v>10986</v>
      </c>
      <c r="E5331" s="5">
        <v>9802</v>
      </c>
      <c r="F5331" s="5">
        <v>12874</v>
      </c>
      <c r="G5331" s="5">
        <v>17</v>
      </c>
      <c r="H5331" s="5">
        <v>796.79359999999997</v>
      </c>
      <c r="I5331" s="6"/>
    </row>
    <row r="5332" spans="2:9" x14ac:dyDescent="0.15">
      <c r="B5332" s="4">
        <v>90</v>
      </c>
      <c r="C5332" s="5">
        <v>238012</v>
      </c>
      <c r="D5332" s="5">
        <v>10818</v>
      </c>
      <c r="E5332" s="5">
        <v>7818</v>
      </c>
      <c r="F5332" s="5">
        <v>13322</v>
      </c>
      <c r="G5332" s="5">
        <v>22</v>
      </c>
      <c r="H5332" s="5">
        <v>1570.9031</v>
      </c>
      <c r="I5332" s="6"/>
    </row>
    <row r="5333" spans="2:9" x14ac:dyDescent="0.15">
      <c r="B5333" s="4">
        <v>91</v>
      </c>
      <c r="C5333" s="5">
        <v>218828</v>
      </c>
      <c r="D5333" s="5">
        <v>7294</v>
      </c>
      <c r="E5333" s="5">
        <v>3530</v>
      </c>
      <c r="F5333" s="5">
        <v>10634</v>
      </c>
      <c r="G5333" s="5">
        <v>30</v>
      </c>
      <c r="H5333" s="5">
        <v>1913.1368</v>
      </c>
      <c r="I5333" s="6"/>
    </row>
    <row r="5334" spans="2:9" x14ac:dyDescent="0.15">
      <c r="B5334" s="4">
        <v>92</v>
      </c>
      <c r="C5334" s="5">
        <v>187260</v>
      </c>
      <c r="D5334" s="5">
        <v>8511</v>
      </c>
      <c r="E5334" s="5">
        <v>7146</v>
      </c>
      <c r="F5334" s="5">
        <v>10474</v>
      </c>
      <c r="G5334" s="5">
        <v>22</v>
      </c>
      <c r="H5334" s="5">
        <v>869.5634</v>
      </c>
      <c r="I5334" s="6"/>
    </row>
    <row r="5335" spans="2:9" x14ac:dyDescent="0.15">
      <c r="B5335" s="4">
        <v>93</v>
      </c>
      <c r="C5335" s="5">
        <v>263154</v>
      </c>
      <c r="D5335" s="5">
        <v>7112</v>
      </c>
      <c r="E5335" s="5">
        <v>4682</v>
      </c>
      <c r="F5335" s="5">
        <v>10090</v>
      </c>
      <c r="G5335" s="5">
        <v>37</v>
      </c>
      <c r="H5335" s="5">
        <v>1507.8710000000001</v>
      </c>
      <c r="I5335" s="6"/>
    </row>
    <row r="5336" spans="2:9" x14ac:dyDescent="0.15">
      <c r="B5336" s="4">
        <v>94</v>
      </c>
      <c r="C5336" s="5">
        <v>366122</v>
      </c>
      <c r="D5336" s="5">
        <v>11094</v>
      </c>
      <c r="E5336" s="5">
        <v>7018</v>
      </c>
      <c r="F5336" s="5">
        <v>15530</v>
      </c>
      <c r="G5336" s="5">
        <v>33</v>
      </c>
      <c r="H5336" s="5">
        <v>2205.7082999999998</v>
      </c>
      <c r="I5336" s="6"/>
    </row>
    <row r="5337" spans="2:9" x14ac:dyDescent="0.15">
      <c r="B5337" s="4">
        <v>95</v>
      </c>
      <c r="C5337" s="5">
        <v>415854</v>
      </c>
      <c r="D5337" s="5">
        <v>9671</v>
      </c>
      <c r="E5337" s="5">
        <v>5610</v>
      </c>
      <c r="F5337" s="5">
        <v>15786</v>
      </c>
      <c r="G5337" s="5">
        <v>43</v>
      </c>
      <c r="H5337" s="5">
        <v>2671.7134000000001</v>
      </c>
      <c r="I5337" s="6"/>
    </row>
    <row r="5338" spans="2:9" x14ac:dyDescent="0.15">
      <c r="B5338" s="4">
        <v>96</v>
      </c>
      <c r="C5338" s="5">
        <v>224880</v>
      </c>
      <c r="D5338" s="5">
        <v>9370</v>
      </c>
      <c r="E5338" s="5">
        <v>7178</v>
      </c>
      <c r="F5338" s="5">
        <v>11914</v>
      </c>
      <c r="G5338" s="5">
        <v>24</v>
      </c>
      <c r="H5338" s="5">
        <v>1323.4368999999999</v>
      </c>
      <c r="I5338" s="6"/>
    </row>
    <row r="5339" spans="2:9" x14ac:dyDescent="0.15">
      <c r="B5339" s="4">
        <v>97</v>
      </c>
      <c r="C5339" s="5">
        <v>197640</v>
      </c>
      <c r="D5339" s="5">
        <v>9882</v>
      </c>
      <c r="E5339" s="5">
        <v>8458</v>
      </c>
      <c r="F5339" s="5">
        <v>11978</v>
      </c>
      <c r="G5339" s="5">
        <v>20</v>
      </c>
      <c r="H5339" s="5">
        <v>969.13549999999998</v>
      </c>
      <c r="I5339" s="6"/>
    </row>
    <row r="5340" spans="2:9" x14ac:dyDescent="0.15">
      <c r="B5340" s="4">
        <v>98</v>
      </c>
      <c r="C5340" s="5">
        <v>121982</v>
      </c>
      <c r="D5340" s="5">
        <v>6420</v>
      </c>
      <c r="E5340" s="5">
        <v>4970</v>
      </c>
      <c r="F5340" s="5">
        <v>7210</v>
      </c>
      <c r="G5340" s="5">
        <v>19</v>
      </c>
      <c r="H5340" s="5">
        <v>724.31713999999999</v>
      </c>
      <c r="I5340" s="6"/>
    </row>
    <row r="5341" spans="2:9" x14ac:dyDescent="0.15">
      <c r="B5341" s="4">
        <v>99</v>
      </c>
      <c r="C5341" s="5">
        <v>396146</v>
      </c>
      <c r="D5341" s="5">
        <v>10706</v>
      </c>
      <c r="E5341" s="5">
        <v>7210</v>
      </c>
      <c r="F5341" s="5">
        <v>14634</v>
      </c>
      <c r="G5341" s="5">
        <v>37</v>
      </c>
      <c r="H5341" s="5">
        <v>1777.1393</v>
      </c>
      <c r="I5341" s="6"/>
    </row>
    <row r="5342" spans="2:9" x14ac:dyDescent="0.15">
      <c r="B5342" s="4">
        <v>100</v>
      </c>
      <c r="C5342" s="5">
        <v>375318</v>
      </c>
      <c r="D5342" s="5">
        <v>12107</v>
      </c>
      <c r="E5342" s="5">
        <v>8618</v>
      </c>
      <c r="F5342" s="5">
        <v>15690</v>
      </c>
      <c r="G5342" s="5">
        <v>31</v>
      </c>
      <c r="H5342" s="5">
        <v>2093.3229999999999</v>
      </c>
      <c r="I5342" s="6"/>
    </row>
    <row r="5343" spans="2:9" x14ac:dyDescent="0.15">
      <c r="B5343" s="4">
        <v>101</v>
      </c>
      <c r="C5343" s="5">
        <v>163636</v>
      </c>
      <c r="D5343" s="5">
        <v>9090</v>
      </c>
      <c r="E5343" s="5">
        <v>7690</v>
      </c>
      <c r="F5343" s="5">
        <v>10378</v>
      </c>
      <c r="G5343" s="5">
        <v>18</v>
      </c>
      <c r="H5343" s="5">
        <v>780.18280000000004</v>
      </c>
      <c r="I5343" s="6"/>
    </row>
    <row r="5344" spans="2:9" x14ac:dyDescent="0.15">
      <c r="B5344" s="4">
        <v>102</v>
      </c>
      <c r="C5344" s="5">
        <v>242144</v>
      </c>
      <c r="D5344" s="5">
        <v>7567</v>
      </c>
      <c r="E5344" s="5">
        <v>5418</v>
      </c>
      <c r="F5344" s="5">
        <v>10122</v>
      </c>
      <c r="G5344" s="5">
        <v>32</v>
      </c>
      <c r="H5344" s="5">
        <v>1510.6532</v>
      </c>
      <c r="I5344" s="6"/>
    </row>
    <row r="5345" spans="1:9" x14ac:dyDescent="0.15">
      <c r="B5345" s="4">
        <v>103</v>
      </c>
      <c r="C5345" s="5">
        <v>411642</v>
      </c>
      <c r="D5345" s="5">
        <v>10040</v>
      </c>
      <c r="E5345" s="5">
        <v>5546</v>
      </c>
      <c r="F5345" s="5">
        <v>14858</v>
      </c>
      <c r="G5345" s="5">
        <v>41</v>
      </c>
      <c r="H5345" s="5">
        <v>2580.5871999999999</v>
      </c>
      <c r="I5345" s="6"/>
    </row>
    <row r="5346" spans="1:9" x14ac:dyDescent="0.15">
      <c r="B5346" s="4">
        <v>104</v>
      </c>
      <c r="C5346" s="5">
        <v>173706</v>
      </c>
      <c r="D5346" s="5">
        <v>10218</v>
      </c>
      <c r="E5346" s="5">
        <v>8010</v>
      </c>
      <c r="F5346" s="5">
        <v>12234</v>
      </c>
      <c r="G5346" s="5">
        <v>17</v>
      </c>
      <c r="H5346" s="5">
        <v>1196.6886999999999</v>
      </c>
      <c r="I5346" s="6"/>
    </row>
    <row r="5347" spans="1:9" x14ac:dyDescent="0.15">
      <c r="B5347" s="4">
        <v>105</v>
      </c>
      <c r="C5347" s="5">
        <v>428452</v>
      </c>
      <c r="D5347" s="5">
        <v>10201</v>
      </c>
      <c r="E5347" s="5">
        <v>5610</v>
      </c>
      <c r="F5347" s="5">
        <v>15498</v>
      </c>
      <c r="G5347" s="5">
        <v>42</v>
      </c>
      <c r="H5347" s="5">
        <v>2673.5520000000001</v>
      </c>
      <c r="I5347" s="6"/>
    </row>
    <row r="5348" spans="1:9" x14ac:dyDescent="0.15">
      <c r="B5348" s="4">
        <v>106</v>
      </c>
      <c r="C5348" s="5">
        <v>157500</v>
      </c>
      <c r="D5348" s="5">
        <v>7159</v>
      </c>
      <c r="E5348" s="5">
        <v>5162</v>
      </c>
      <c r="F5348" s="5">
        <v>9386</v>
      </c>
      <c r="G5348" s="5">
        <v>22</v>
      </c>
      <c r="H5348" s="5">
        <v>1145.6610000000001</v>
      </c>
      <c r="I5348" s="6"/>
    </row>
    <row r="5349" spans="1:9" x14ac:dyDescent="0.15">
      <c r="B5349" s="4">
        <v>107</v>
      </c>
      <c r="C5349" s="5">
        <v>259814</v>
      </c>
      <c r="D5349" s="5">
        <v>11296</v>
      </c>
      <c r="E5349" s="5">
        <v>8426</v>
      </c>
      <c r="F5349" s="5">
        <v>14282</v>
      </c>
      <c r="G5349" s="5">
        <v>23</v>
      </c>
      <c r="H5349" s="5">
        <v>1572.9623999999999</v>
      </c>
      <c r="I5349" s="6"/>
    </row>
    <row r="5350" spans="1:9" x14ac:dyDescent="0.15">
      <c r="B5350" s="4">
        <v>108</v>
      </c>
      <c r="C5350" s="5">
        <v>275648</v>
      </c>
      <c r="D5350" s="5">
        <v>8614</v>
      </c>
      <c r="E5350" s="5">
        <v>6186</v>
      </c>
      <c r="F5350" s="5">
        <v>11850</v>
      </c>
      <c r="G5350" s="5">
        <v>32</v>
      </c>
      <c r="H5350" s="5">
        <v>1419.0243</v>
      </c>
      <c r="I5350" s="6"/>
    </row>
    <row r="5351" spans="1:9" x14ac:dyDescent="0.15">
      <c r="B5351" s="4">
        <v>109</v>
      </c>
      <c r="C5351" s="5">
        <v>361278</v>
      </c>
      <c r="D5351" s="5">
        <v>10322</v>
      </c>
      <c r="E5351" s="5">
        <v>7850</v>
      </c>
      <c r="F5351" s="5">
        <v>12874</v>
      </c>
      <c r="G5351" s="5">
        <v>35</v>
      </c>
      <c r="H5351" s="5">
        <v>1242.8816999999999</v>
      </c>
      <c r="I5351" s="6"/>
    </row>
    <row r="5352" spans="1:9" x14ac:dyDescent="0.15">
      <c r="B5352" s="4">
        <v>110</v>
      </c>
      <c r="C5352" s="5">
        <v>423658</v>
      </c>
      <c r="D5352" s="5">
        <v>12838</v>
      </c>
      <c r="E5352" s="5">
        <v>9354</v>
      </c>
      <c r="F5352" s="5">
        <v>17034</v>
      </c>
      <c r="G5352" s="5">
        <v>33</v>
      </c>
      <c r="H5352" s="5">
        <v>2236.8227999999999</v>
      </c>
      <c r="I5352" s="6"/>
    </row>
    <row r="5353" spans="1:9" x14ac:dyDescent="0.15">
      <c r="B5353" s="4">
        <v>111</v>
      </c>
      <c r="C5353" s="5">
        <v>353000</v>
      </c>
      <c r="D5353" s="5">
        <v>9805</v>
      </c>
      <c r="E5353" s="5">
        <v>7146</v>
      </c>
      <c r="F5353" s="5">
        <v>12426</v>
      </c>
      <c r="G5353" s="5">
        <v>36</v>
      </c>
      <c r="H5353" s="5">
        <v>1392.9537</v>
      </c>
      <c r="I5353" s="6"/>
    </row>
    <row r="5354" spans="1:9" x14ac:dyDescent="0.15">
      <c r="B5354" s="4">
        <v>112</v>
      </c>
      <c r="C5354" s="5">
        <v>199194</v>
      </c>
      <c r="D5354" s="5">
        <v>7967</v>
      </c>
      <c r="E5354" s="5">
        <v>5738</v>
      </c>
      <c r="F5354" s="5">
        <v>10698</v>
      </c>
      <c r="G5354" s="5">
        <v>25</v>
      </c>
      <c r="H5354" s="5">
        <v>1421.8925999999999</v>
      </c>
      <c r="I5354" s="6"/>
    </row>
    <row r="5355" spans="1:9" x14ac:dyDescent="0.15">
      <c r="B5355" s="4">
        <v>113</v>
      </c>
      <c r="C5355" s="5">
        <v>213244</v>
      </c>
      <c r="D5355" s="5">
        <v>9692</v>
      </c>
      <c r="E5355" s="5">
        <v>7914</v>
      </c>
      <c r="F5355" s="5">
        <v>11402</v>
      </c>
      <c r="G5355" s="5">
        <v>22</v>
      </c>
      <c r="H5355" s="5">
        <v>938.77059999999994</v>
      </c>
      <c r="I5355" s="6"/>
    </row>
    <row r="5356" spans="1:9" x14ac:dyDescent="0.15">
      <c r="B5356" s="4">
        <v>114</v>
      </c>
      <c r="C5356" s="5">
        <v>321270</v>
      </c>
      <c r="D5356" s="5">
        <v>10363</v>
      </c>
      <c r="E5356" s="5">
        <v>6538</v>
      </c>
      <c r="F5356" s="5">
        <v>13322</v>
      </c>
      <c r="G5356" s="5">
        <v>31</v>
      </c>
      <c r="H5356" s="5">
        <v>1646.1572000000001</v>
      </c>
      <c r="I5356" s="6"/>
    </row>
    <row r="5357" spans="1:9" x14ac:dyDescent="0.15">
      <c r="A5357" s="6"/>
      <c r="B5357" s="4">
        <v>115</v>
      </c>
      <c r="C5357" s="5">
        <v>296956</v>
      </c>
      <c r="D5357" s="5">
        <v>13498</v>
      </c>
      <c r="E5357" s="5">
        <v>11626</v>
      </c>
      <c r="F5357" s="5">
        <v>15402</v>
      </c>
      <c r="G5357" s="5">
        <v>22</v>
      </c>
      <c r="H5357" s="5">
        <v>1155.1596999999999</v>
      </c>
      <c r="I5357" s="6"/>
    </row>
    <row r="5358" spans="1:9" x14ac:dyDescent="0.15">
      <c r="A5358" s="11"/>
      <c r="B5358" s="4">
        <v>116</v>
      </c>
      <c r="C5358" s="5">
        <v>162824</v>
      </c>
      <c r="D5358" s="5">
        <v>8141</v>
      </c>
      <c r="E5358" s="5">
        <v>5962</v>
      </c>
      <c r="F5358" s="5">
        <v>10986</v>
      </c>
      <c r="G5358" s="5">
        <v>20</v>
      </c>
      <c r="H5358" s="5">
        <v>1329.7650000000001</v>
      </c>
      <c r="I5358" s="6"/>
    </row>
    <row r="5359" spans="1:9" x14ac:dyDescent="0.15">
      <c r="B5359" s="4">
        <v>117</v>
      </c>
      <c r="C5359" s="5">
        <v>258770</v>
      </c>
      <c r="D5359" s="5">
        <v>12322</v>
      </c>
      <c r="E5359" s="5">
        <v>9770</v>
      </c>
      <c r="F5359" s="5">
        <v>15146</v>
      </c>
      <c r="G5359" s="5">
        <v>21</v>
      </c>
      <c r="H5359" s="5">
        <v>1162.2611999999999</v>
      </c>
      <c r="I5359" s="6"/>
    </row>
    <row r="5360" spans="1:9" x14ac:dyDescent="0.15">
      <c r="B5360" s="4">
        <v>118</v>
      </c>
      <c r="C5360" s="5">
        <v>184156</v>
      </c>
      <c r="D5360" s="5">
        <v>8370</v>
      </c>
      <c r="E5360" s="5">
        <v>7114</v>
      </c>
      <c r="F5360" s="5">
        <v>10346</v>
      </c>
      <c r="G5360" s="5">
        <v>22</v>
      </c>
      <c r="H5360" s="5">
        <v>991.73883000000001</v>
      </c>
      <c r="I5360" s="6"/>
    </row>
    <row r="5361" spans="2:9" x14ac:dyDescent="0.15">
      <c r="B5361" s="4">
        <v>119</v>
      </c>
      <c r="C5361" s="5">
        <v>519836</v>
      </c>
      <c r="D5361" s="5">
        <v>13679</v>
      </c>
      <c r="E5361" s="5">
        <v>9802</v>
      </c>
      <c r="F5361" s="5">
        <v>16778</v>
      </c>
      <c r="G5361" s="5">
        <v>38</v>
      </c>
      <c r="H5361" s="5">
        <v>1794.9142999999999</v>
      </c>
      <c r="I5361" s="6"/>
    </row>
    <row r="5362" spans="2:9" x14ac:dyDescent="0.15">
      <c r="B5362" s="4">
        <v>120</v>
      </c>
      <c r="C5362" s="5">
        <v>395514</v>
      </c>
      <c r="D5362" s="5">
        <v>9646</v>
      </c>
      <c r="E5362" s="5">
        <v>6474</v>
      </c>
      <c r="F5362" s="5">
        <v>14442</v>
      </c>
      <c r="G5362" s="5">
        <v>41</v>
      </c>
      <c r="H5362" s="5">
        <v>2234.1934000000001</v>
      </c>
      <c r="I5362" s="6"/>
    </row>
    <row r="5363" spans="2:9" x14ac:dyDescent="0.15">
      <c r="B5363" s="4">
        <v>121</v>
      </c>
      <c r="C5363" s="5">
        <v>415886</v>
      </c>
      <c r="D5363" s="5">
        <v>9671</v>
      </c>
      <c r="E5363" s="5">
        <v>6026</v>
      </c>
      <c r="F5363" s="5">
        <v>15402</v>
      </c>
      <c r="G5363" s="5">
        <v>43</v>
      </c>
      <c r="H5363" s="5">
        <v>2532.6777000000002</v>
      </c>
      <c r="I5363" s="6"/>
    </row>
    <row r="5364" spans="2:9" x14ac:dyDescent="0.15">
      <c r="B5364" s="4">
        <v>122</v>
      </c>
      <c r="C5364" s="5">
        <v>143252</v>
      </c>
      <c r="D5364" s="5">
        <v>7958</v>
      </c>
      <c r="E5364" s="5">
        <v>6250</v>
      </c>
      <c r="F5364" s="5">
        <v>9514</v>
      </c>
      <c r="G5364" s="5">
        <v>18</v>
      </c>
      <c r="H5364" s="5">
        <v>887.43065999999999</v>
      </c>
      <c r="I5364" s="6"/>
    </row>
    <row r="5365" spans="2:9" x14ac:dyDescent="0.15">
      <c r="B5365" s="4">
        <v>123</v>
      </c>
      <c r="C5365" s="5">
        <v>181006</v>
      </c>
      <c r="D5365" s="5">
        <v>6703</v>
      </c>
      <c r="E5365" s="5">
        <v>4330</v>
      </c>
      <c r="F5365" s="5">
        <v>8618</v>
      </c>
      <c r="G5365" s="5">
        <v>27</v>
      </c>
      <c r="H5365" s="5">
        <v>1139.5926999999999</v>
      </c>
      <c r="I5365" s="6"/>
    </row>
    <row r="5366" spans="2:9" x14ac:dyDescent="0.15">
      <c r="B5366" s="4">
        <v>124</v>
      </c>
      <c r="C5366" s="5">
        <v>124168</v>
      </c>
      <c r="D5366" s="5">
        <v>6208</v>
      </c>
      <c r="E5366" s="5">
        <v>4554</v>
      </c>
      <c r="F5366" s="5">
        <v>8170</v>
      </c>
      <c r="G5366" s="5">
        <v>20</v>
      </c>
      <c r="H5366" s="5">
        <v>1284.7533000000001</v>
      </c>
      <c r="I5366" s="6"/>
    </row>
    <row r="5367" spans="2:9" x14ac:dyDescent="0.15">
      <c r="B5367" s="4">
        <v>125</v>
      </c>
      <c r="C5367" s="5">
        <v>104874</v>
      </c>
      <c r="D5367" s="5">
        <v>6169</v>
      </c>
      <c r="E5367" s="5">
        <v>5034</v>
      </c>
      <c r="F5367" s="5">
        <v>7530</v>
      </c>
      <c r="G5367" s="5">
        <v>17</v>
      </c>
      <c r="H5367" s="5">
        <v>649.83619999999996</v>
      </c>
      <c r="I5367" s="6"/>
    </row>
    <row r="5368" spans="2:9" x14ac:dyDescent="0.15">
      <c r="B5368" s="4">
        <v>126</v>
      </c>
      <c r="C5368" s="5">
        <v>275640</v>
      </c>
      <c r="D5368" s="5">
        <v>9844</v>
      </c>
      <c r="E5368" s="5">
        <v>7754</v>
      </c>
      <c r="F5368" s="5">
        <v>12746</v>
      </c>
      <c r="G5368" s="5">
        <v>28</v>
      </c>
      <c r="H5368" s="5">
        <v>1379.7311999999999</v>
      </c>
      <c r="I5368" s="6"/>
    </row>
    <row r="5369" spans="2:9" x14ac:dyDescent="0.15">
      <c r="B5369" s="4">
        <v>127</v>
      </c>
      <c r="C5369" s="5">
        <v>87326</v>
      </c>
      <c r="D5369" s="5">
        <v>4596</v>
      </c>
      <c r="E5369" s="5">
        <v>3338</v>
      </c>
      <c r="F5369" s="5">
        <v>6794</v>
      </c>
      <c r="G5369" s="5">
        <v>19</v>
      </c>
      <c r="H5369" s="5">
        <v>856.86284999999998</v>
      </c>
      <c r="I5369" s="6"/>
    </row>
    <row r="5370" spans="2:9" x14ac:dyDescent="0.15">
      <c r="B5370" s="4">
        <v>128</v>
      </c>
      <c r="C5370" s="5">
        <v>116258</v>
      </c>
      <c r="D5370" s="5">
        <v>8942</v>
      </c>
      <c r="E5370" s="5">
        <v>7882</v>
      </c>
      <c r="F5370" s="5">
        <v>10474</v>
      </c>
      <c r="G5370" s="5">
        <v>13</v>
      </c>
      <c r="H5370" s="5">
        <v>861.21540000000005</v>
      </c>
      <c r="I5370" s="6"/>
    </row>
    <row r="5371" spans="2:9" x14ac:dyDescent="0.15">
      <c r="B5371" s="4">
        <v>129</v>
      </c>
      <c r="C5371" s="5">
        <v>255680</v>
      </c>
      <c r="D5371" s="5">
        <v>7990</v>
      </c>
      <c r="E5371" s="5">
        <v>4682</v>
      </c>
      <c r="F5371" s="5">
        <v>11946</v>
      </c>
      <c r="G5371" s="5">
        <v>32</v>
      </c>
      <c r="H5371" s="5">
        <v>1898.8556000000001</v>
      </c>
      <c r="I5371" s="6"/>
    </row>
    <row r="5372" spans="2:9" x14ac:dyDescent="0.15">
      <c r="B5372" s="4">
        <v>130</v>
      </c>
      <c r="C5372" s="5">
        <v>231882</v>
      </c>
      <c r="D5372" s="5">
        <v>7026</v>
      </c>
      <c r="E5372" s="5">
        <v>4074</v>
      </c>
      <c r="F5372" s="5">
        <v>10538</v>
      </c>
      <c r="G5372" s="5">
        <v>33</v>
      </c>
      <c r="H5372" s="5">
        <v>1708.1316999999999</v>
      </c>
      <c r="I5372" s="6"/>
    </row>
    <row r="5373" spans="2:9" x14ac:dyDescent="0.15">
      <c r="B5373" s="4">
        <v>131</v>
      </c>
      <c r="C5373" s="5">
        <v>141162</v>
      </c>
      <c r="D5373" s="5">
        <v>8303</v>
      </c>
      <c r="E5373" s="5">
        <v>6698</v>
      </c>
      <c r="F5373" s="5">
        <v>10026</v>
      </c>
      <c r="G5373" s="5">
        <v>17</v>
      </c>
      <c r="H5373" s="5">
        <v>1040.7528</v>
      </c>
      <c r="I5373" s="6"/>
    </row>
    <row r="5374" spans="2:9" x14ac:dyDescent="0.15">
      <c r="B5374" s="4">
        <v>132</v>
      </c>
      <c r="C5374" s="5">
        <v>297876</v>
      </c>
      <c r="D5374" s="5">
        <v>8761</v>
      </c>
      <c r="E5374" s="5">
        <v>5418</v>
      </c>
      <c r="F5374" s="5">
        <v>12458</v>
      </c>
      <c r="G5374" s="5">
        <v>34</v>
      </c>
      <c r="H5374" s="5">
        <v>2099.9358000000002</v>
      </c>
      <c r="I5374" s="6"/>
    </row>
    <row r="5375" spans="2:9" x14ac:dyDescent="0.15">
      <c r="B5375" s="4">
        <v>133</v>
      </c>
      <c r="C5375" s="5">
        <v>298844</v>
      </c>
      <c r="D5375" s="5">
        <v>7864</v>
      </c>
      <c r="E5375" s="5">
        <v>4202</v>
      </c>
      <c r="F5375" s="5">
        <v>12906</v>
      </c>
      <c r="G5375" s="5">
        <v>38</v>
      </c>
      <c r="H5375" s="5">
        <v>2116.7206999999999</v>
      </c>
      <c r="I5375" s="6"/>
    </row>
    <row r="5376" spans="2:9" x14ac:dyDescent="0.15">
      <c r="B5376" s="4">
        <v>134</v>
      </c>
      <c r="C5376" s="5">
        <v>87822</v>
      </c>
      <c r="D5376" s="5">
        <v>3252</v>
      </c>
      <c r="E5376" s="5">
        <v>1322</v>
      </c>
      <c r="F5376" s="5">
        <v>5354</v>
      </c>
      <c r="G5376" s="5">
        <v>27</v>
      </c>
      <c r="H5376" s="5">
        <v>1031.3202000000001</v>
      </c>
      <c r="I5376" s="6"/>
    </row>
    <row r="5377" spans="2:9" x14ac:dyDescent="0.15">
      <c r="B5377" s="4">
        <v>135</v>
      </c>
      <c r="C5377" s="5">
        <v>419980</v>
      </c>
      <c r="D5377" s="5">
        <v>9130</v>
      </c>
      <c r="E5377" s="5">
        <v>4458</v>
      </c>
      <c r="F5377" s="5">
        <v>15434</v>
      </c>
      <c r="G5377" s="5">
        <v>46</v>
      </c>
      <c r="H5377" s="5">
        <v>3000.1979999999999</v>
      </c>
      <c r="I5377" s="6"/>
    </row>
    <row r="5378" spans="2:9" x14ac:dyDescent="0.15">
      <c r="B5378" s="4">
        <v>136</v>
      </c>
      <c r="C5378" s="5">
        <v>141274</v>
      </c>
      <c r="D5378" s="5">
        <v>5650</v>
      </c>
      <c r="E5378" s="5">
        <v>2858</v>
      </c>
      <c r="F5378" s="5">
        <v>7978</v>
      </c>
      <c r="G5378" s="5">
        <v>25</v>
      </c>
      <c r="H5378" s="5">
        <v>1404.8307</v>
      </c>
      <c r="I5378" s="6"/>
    </row>
    <row r="5379" spans="2:9" x14ac:dyDescent="0.15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15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15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15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15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15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15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15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15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15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15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15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15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15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15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15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15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15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15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15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15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15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15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15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15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15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15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15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15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15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15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15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15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15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15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15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15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15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15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15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15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15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15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15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15">
      <c r="B5423" s="4">
        <v>181</v>
      </c>
      <c r="I5423" s="6"/>
    </row>
    <row r="5424" spans="1:9" x14ac:dyDescent="0.15">
      <c r="A5424" s="14" t="s">
        <v>10</v>
      </c>
      <c r="B5424" s="3">
        <v>136</v>
      </c>
      <c r="I5424" s="6"/>
    </row>
    <row r="5425" spans="1:10" x14ac:dyDescent="0.15">
      <c r="A5425" t="s">
        <v>67</v>
      </c>
      <c r="B5425" s="15"/>
      <c r="C5425" s="8">
        <f>AVERAGE(C5243:C5423)</f>
        <v>292078.25</v>
      </c>
      <c r="D5425" s="8"/>
      <c r="E5425" s="8"/>
      <c r="F5425" s="8"/>
      <c r="G5425" s="8"/>
      <c r="H5425" s="8"/>
      <c r="I5425" s="9"/>
      <c r="J5425" s="17">
        <f>AVERAGE(D5243:D5423)</f>
        <v>9707.4852941176468</v>
      </c>
    </row>
    <row r="5426" spans="1:10" x14ac:dyDescent="0.15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15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15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15">
      <c r="B5429" s="4"/>
      <c r="C5429" s="16"/>
      <c r="D5429" s="16"/>
      <c r="E5429" s="16"/>
      <c r="F5429" s="16"/>
      <c r="G5429" s="16"/>
      <c r="H5429" s="16"/>
      <c r="I5429" s="18"/>
    </row>
    <row r="5430" spans="1:10" x14ac:dyDescent="0.15">
      <c r="A5430" s="6"/>
      <c r="B5430" s="16">
        <v>1</v>
      </c>
      <c r="C5430" s="16">
        <v>395098</v>
      </c>
      <c r="D5430" s="16">
        <v>6372</v>
      </c>
      <c r="E5430" s="16">
        <v>1955</v>
      </c>
      <c r="F5430" s="16">
        <v>11747</v>
      </c>
      <c r="G5430" s="16">
        <v>62</v>
      </c>
      <c r="H5430" s="16">
        <v>2325.5344</v>
      </c>
      <c r="I5430" s="18"/>
    </row>
    <row r="5431" spans="1:10" x14ac:dyDescent="0.15">
      <c r="A5431" s="6"/>
      <c r="B5431" s="16">
        <v>2</v>
      </c>
      <c r="C5431" s="16">
        <v>329827</v>
      </c>
      <c r="D5431" s="16">
        <v>9994</v>
      </c>
      <c r="E5431" s="16">
        <v>6051</v>
      </c>
      <c r="F5431" s="16">
        <v>15299</v>
      </c>
      <c r="G5431" s="16">
        <v>33</v>
      </c>
      <c r="H5431" s="16">
        <v>2410.6567</v>
      </c>
      <c r="I5431" s="18"/>
    </row>
    <row r="5432" spans="1:10" x14ac:dyDescent="0.15">
      <c r="A5432" s="6"/>
      <c r="B5432" s="16">
        <v>3</v>
      </c>
      <c r="C5432" s="16">
        <v>244832</v>
      </c>
      <c r="D5432" s="16">
        <v>7651</v>
      </c>
      <c r="E5432" s="16">
        <v>4451</v>
      </c>
      <c r="F5432" s="16">
        <v>12323</v>
      </c>
      <c r="G5432" s="16">
        <v>32</v>
      </c>
      <c r="H5432" s="16">
        <v>1792.2028</v>
      </c>
      <c r="I5432" s="18"/>
    </row>
    <row r="5433" spans="1:10" x14ac:dyDescent="0.15">
      <c r="A5433" s="6"/>
      <c r="B5433" s="16">
        <v>4</v>
      </c>
      <c r="C5433" s="16">
        <v>250740</v>
      </c>
      <c r="D5433" s="16">
        <v>8955</v>
      </c>
      <c r="E5433" s="16">
        <v>6435</v>
      </c>
      <c r="F5433" s="16">
        <v>12611</v>
      </c>
      <c r="G5433" s="16">
        <v>28</v>
      </c>
      <c r="H5433" s="16">
        <v>1507.982</v>
      </c>
      <c r="I5433" s="18"/>
    </row>
    <row r="5434" spans="1:10" x14ac:dyDescent="0.15">
      <c r="A5434" s="6"/>
      <c r="B5434" s="16">
        <v>5</v>
      </c>
      <c r="C5434" s="16">
        <v>397679</v>
      </c>
      <c r="D5434" s="16">
        <v>10748</v>
      </c>
      <c r="E5434" s="16">
        <v>7011</v>
      </c>
      <c r="F5434" s="16">
        <v>16035</v>
      </c>
      <c r="G5434" s="16">
        <v>37</v>
      </c>
      <c r="H5434" s="16">
        <v>2501.2039</v>
      </c>
      <c r="I5434" s="18"/>
    </row>
    <row r="5435" spans="1:10" x14ac:dyDescent="0.15">
      <c r="A5435" s="6"/>
      <c r="B5435" s="16">
        <v>6</v>
      </c>
      <c r="C5435" s="16">
        <v>692737</v>
      </c>
      <c r="D5435" s="16">
        <v>16110</v>
      </c>
      <c r="E5435" s="16">
        <v>9539</v>
      </c>
      <c r="F5435" s="16">
        <v>25955</v>
      </c>
      <c r="G5435" s="16">
        <v>43</v>
      </c>
      <c r="H5435" s="16">
        <v>4559.3999999999996</v>
      </c>
      <c r="I5435" s="18"/>
    </row>
    <row r="5436" spans="1:10" x14ac:dyDescent="0.15">
      <c r="A5436" s="6"/>
      <c r="B5436" s="16">
        <v>7</v>
      </c>
      <c r="C5436" s="16">
        <v>457106</v>
      </c>
      <c r="D5436" s="16">
        <v>12029</v>
      </c>
      <c r="E5436" s="16">
        <v>6691</v>
      </c>
      <c r="F5436" s="16">
        <v>20931</v>
      </c>
      <c r="G5436" s="16">
        <v>38</v>
      </c>
      <c r="H5436" s="16">
        <v>3996.9153000000001</v>
      </c>
      <c r="I5436" s="18"/>
    </row>
    <row r="5437" spans="1:10" x14ac:dyDescent="0.15">
      <c r="A5437" s="6"/>
      <c r="B5437" s="16">
        <v>8</v>
      </c>
      <c r="C5437" s="16">
        <v>237902</v>
      </c>
      <c r="D5437" s="16">
        <v>9150</v>
      </c>
      <c r="E5437" s="16">
        <v>6147</v>
      </c>
      <c r="F5437" s="16">
        <v>12227</v>
      </c>
      <c r="G5437" s="16">
        <v>26</v>
      </c>
      <c r="H5437" s="16">
        <v>1460.0329999999999</v>
      </c>
      <c r="I5437" s="18"/>
    </row>
    <row r="5438" spans="1:10" x14ac:dyDescent="0.15">
      <c r="A5438" s="6"/>
      <c r="B5438" s="16">
        <v>9</v>
      </c>
      <c r="C5438" s="16">
        <v>707387</v>
      </c>
      <c r="D5438" s="16">
        <v>17253</v>
      </c>
      <c r="E5438" s="16">
        <v>9923</v>
      </c>
      <c r="F5438" s="16">
        <v>26371</v>
      </c>
      <c r="G5438" s="16">
        <v>41</v>
      </c>
      <c r="H5438" s="16">
        <v>5016.2759999999998</v>
      </c>
      <c r="I5438" s="18"/>
    </row>
    <row r="5439" spans="1:10" x14ac:dyDescent="0.15">
      <c r="A5439" s="6"/>
      <c r="B5439" s="16">
        <v>10</v>
      </c>
      <c r="C5439" s="16">
        <v>618954</v>
      </c>
      <c r="D5439" s="16">
        <v>13455</v>
      </c>
      <c r="E5439" s="16">
        <v>8707</v>
      </c>
      <c r="F5439" s="16">
        <v>20931</v>
      </c>
      <c r="G5439" s="16">
        <v>46</v>
      </c>
      <c r="H5439" s="16">
        <v>3193.4465</v>
      </c>
      <c r="I5439" s="18"/>
    </row>
    <row r="5440" spans="1:10" x14ac:dyDescent="0.15">
      <c r="A5440" s="6"/>
      <c r="B5440" s="16">
        <v>11</v>
      </c>
      <c r="C5440" s="16">
        <v>457603</v>
      </c>
      <c r="D5440" s="16">
        <v>13866</v>
      </c>
      <c r="E5440" s="16">
        <v>7683</v>
      </c>
      <c r="F5440" s="16">
        <v>20835</v>
      </c>
      <c r="G5440" s="16">
        <v>33</v>
      </c>
      <c r="H5440" s="16">
        <v>3913.5956999999999</v>
      </c>
      <c r="I5440" s="18"/>
    </row>
    <row r="5441" spans="1:9" x14ac:dyDescent="0.15">
      <c r="A5441" s="6"/>
      <c r="B5441" s="5">
        <v>12</v>
      </c>
      <c r="C5441" s="16">
        <v>216864</v>
      </c>
      <c r="D5441" s="16">
        <v>6777</v>
      </c>
      <c r="E5441" s="16">
        <v>3555</v>
      </c>
      <c r="F5441" s="16">
        <v>11267</v>
      </c>
      <c r="G5441" s="16">
        <v>32</v>
      </c>
      <c r="H5441" s="16">
        <v>1933.3969999999999</v>
      </c>
      <c r="I5441" s="18"/>
    </row>
    <row r="5442" spans="1:9" x14ac:dyDescent="0.15">
      <c r="B5442" s="4">
        <v>13</v>
      </c>
      <c r="C5442" s="16">
        <v>300596</v>
      </c>
      <c r="D5442" s="16">
        <v>10735</v>
      </c>
      <c r="E5442" s="16">
        <v>7395</v>
      </c>
      <c r="F5442" s="16">
        <v>13923</v>
      </c>
      <c r="G5442" s="16">
        <v>28</v>
      </c>
      <c r="H5442" s="16">
        <v>1819.2706000000001</v>
      </c>
      <c r="I5442" s="18"/>
    </row>
    <row r="5443" spans="1:9" x14ac:dyDescent="0.15">
      <c r="B5443" s="4">
        <v>14</v>
      </c>
      <c r="C5443" s="16">
        <v>370528</v>
      </c>
      <c r="D5443" s="16">
        <v>11579</v>
      </c>
      <c r="E5443" s="16">
        <v>8003</v>
      </c>
      <c r="F5443" s="16">
        <v>15043</v>
      </c>
      <c r="G5443" s="16">
        <v>32</v>
      </c>
      <c r="H5443" s="16">
        <v>2021.4242999999999</v>
      </c>
      <c r="I5443" s="18"/>
    </row>
    <row r="5444" spans="1:9" x14ac:dyDescent="0.15">
      <c r="B5444" s="4">
        <v>15</v>
      </c>
      <c r="C5444" s="16">
        <v>259043</v>
      </c>
      <c r="D5444" s="16">
        <v>7849</v>
      </c>
      <c r="E5444" s="16">
        <v>3491</v>
      </c>
      <c r="F5444" s="16">
        <v>12387</v>
      </c>
      <c r="G5444" s="16">
        <v>33</v>
      </c>
      <c r="H5444" s="16">
        <v>2584.6527999999998</v>
      </c>
      <c r="I5444" s="18"/>
    </row>
    <row r="5445" spans="1:9" x14ac:dyDescent="0.15">
      <c r="B5445" s="4">
        <v>16</v>
      </c>
      <c r="C5445" s="16">
        <v>342322</v>
      </c>
      <c r="D5445" s="16">
        <v>9008</v>
      </c>
      <c r="E5445" s="16">
        <v>6531</v>
      </c>
      <c r="F5445" s="16">
        <v>11395</v>
      </c>
      <c r="G5445" s="16">
        <v>38</v>
      </c>
      <c r="H5445" s="16">
        <v>1117.6284000000001</v>
      </c>
      <c r="I5445" s="18"/>
    </row>
    <row r="5446" spans="1:9" x14ac:dyDescent="0.15">
      <c r="B5446" s="4">
        <v>17</v>
      </c>
      <c r="C5446" s="16">
        <v>326068</v>
      </c>
      <c r="D5446" s="16">
        <v>11645</v>
      </c>
      <c r="E5446" s="16">
        <v>9475</v>
      </c>
      <c r="F5446" s="16">
        <v>13699</v>
      </c>
      <c r="G5446" s="16">
        <v>28</v>
      </c>
      <c r="H5446" s="16">
        <v>1026.037</v>
      </c>
      <c r="I5446" s="18"/>
    </row>
    <row r="5447" spans="1:9" x14ac:dyDescent="0.15">
      <c r="B5447" s="4">
        <v>18</v>
      </c>
      <c r="C5447" s="16">
        <v>362633</v>
      </c>
      <c r="D5447" s="16">
        <v>10360</v>
      </c>
      <c r="E5447" s="16">
        <v>6627</v>
      </c>
      <c r="F5447" s="16">
        <v>14435</v>
      </c>
      <c r="G5447" s="16">
        <v>35</v>
      </c>
      <c r="H5447" s="16">
        <v>1710.5835999999999</v>
      </c>
      <c r="I5447" s="18"/>
    </row>
    <row r="5448" spans="1:9" x14ac:dyDescent="0.15">
      <c r="B5448" s="4">
        <v>19</v>
      </c>
      <c r="C5448" s="16">
        <v>174742</v>
      </c>
      <c r="D5448" s="16">
        <v>9707</v>
      </c>
      <c r="E5448" s="16">
        <v>7811</v>
      </c>
      <c r="F5448" s="16">
        <v>11299</v>
      </c>
      <c r="G5448" s="16">
        <v>18</v>
      </c>
      <c r="H5448" s="16">
        <v>856.6001</v>
      </c>
      <c r="I5448" s="18"/>
    </row>
    <row r="5449" spans="1:9" x14ac:dyDescent="0.15">
      <c r="B5449" s="4">
        <v>20</v>
      </c>
      <c r="C5449" s="16">
        <v>285076</v>
      </c>
      <c r="D5449" s="16">
        <v>10181</v>
      </c>
      <c r="E5449" s="16">
        <v>8003</v>
      </c>
      <c r="F5449" s="16">
        <v>13123</v>
      </c>
      <c r="G5449" s="16">
        <v>28</v>
      </c>
      <c r="H5449" s="16">
        <v>1523.1045999999999</v>
      </c>
      <c r="I5449" s="18"/>
    </row>
    <row r="5450" spans="1:9" x14ac:dyDescent="0.15">
      <c r="B5450" s="4">
        <v>21</v>
      </c>
      <c r="C5450" s="16">
        <v>531195</v>
      </c>
      <c r="D5450" s="16">
        <v>12955</v>
      </c>
      <c r="E5450" s="16">
        <v>7139</v>
      </c>
      <c r="F5450" s="16">
        <v>22787</v>
      </c>
      <c r="G5450" s="16">
        <v>41</v>
      </c>
      <c r="H5450" s="16">
        <v>4026.0562</v>
      </c>
      <c r="I5450" s="18"/>
    </row>
    <row r="5451" spans="1:9" x14ac:dyDescent="0.15">
      <c r="B5451" s="4">
        <v>22</v>
      </c>
      <c r="C5451" s="16">
        <v>191411</v>
      </c>
      <c r="D5451" s="16">
        <v>11259</v>
      </c>
      <c r="E5451" s="16">
        <v>9251</v>
      </c>
      <c r="F5451" s="16">
        <v>13891</v>
      </c>
      <c r="G5451" s="16">
        <v>17</v>
      </c>
      <c r="H5451" s="16">
        <v>1218.9717000000001</v>
      </c>
      <c r="I5451" s="18"/>
    </row>
    <row r="5452" spans="1:9" x14ac:dyDescent="0.15">
      <c r="B5452" s="4">
        <v>23</v>
      </c>
      <c r="C5452" s="16">
        <v>489926</v>
      </c>
      <c r="D5452" s="16">
        <v>14409</v>
      </c>
      <c r="E5452" s="16">
        <v>9187</v>
      </c>
      <c r="F5452" s="16">
        <v>20611</v>
      </c>
      <c r="G5452" s="16">
        <v>34</v>
      </c>
      <c r="H5452" s="16">
        <v>2960.1109999999999</v>
      </c>
      <c r="I5452" s="18"/>
    </row>
    <row r="5453" spans="1:9" x14ac:dyDescent="0.15">
      <c r="B5453" s="4">
        <v>24</v>
      </c>
      <c r="C5453" s="16">
        <v>691377</v>
      </c>
      <c r="D5453" s="16">
        <v>11718</v>
      </c>
      <c r="E5453" s="16">
        <v>5635</v>
      </c>
      <c r="F5453" s="16">
        <v>19651</v>
      </c>
      <c r="G5453" s="16">
        <v>59</v>
      </c>
      <c r="H5453" s="16">
        <v>3603.2954</v>
      </c>
      <c r="I5453" s="18"/>
    </row>
    <row r="5454" spans="1:9" x14ac:dyDescent="0.15">
      <c r="B5454" s="4">
        <v>25</v>
      </c>
      <c r="C5454" s="16">
        <v>996948</v>
      </c>
      <c r="D5454" s="16">
        <v>16615</v>
      </c>
      <c r="E5454" s="16">
        <v>9763</v>
      </c>
      <c r="F5454" s="16">
        <v>26435</v>
      </c>
      <c r="G5454" s="16">
        <v>60</v>
      </c>
      <c r="H5454" s="16">
        <v>4001.0671000000002</v>
      </c>
      <c r="I5454" s="18"/>
    </row>
    <row r="5455" spans="1:9" x14ac:dyDescent="0.15">
      <c r="B5455" s="4">
        <v>26</v>
      </c>
      <c r="C5455" s="16">
        <v>281079</v>
      </c>
      <c r="D5455" s="16">
        <v>9692</v>
      </c>
      <c r="E5455" s="16">
        <v>5667</v>
      </c>
      <c r="F5455" s="16">
        <v>13667</v>
      </c>
      <c r="G5455" s="16">
        <v>29</v>
      </c>
      <c r="H5455" s="16">
        <v>2300.0023999999999</v>
      </c>
      <c r="I5455" s="18"/>
    </row>
    <row r="5456" spans="1:9" x14ac:dyDescent="0.15">
      <c r="B5456" s="4">
        <v>27</v>
      </c>
      <c r="C5456" s="16">
        <v>249192</v>
      </c>
      <c r="D5456" s="16">
        <v>10383</v>
      </c>
      <c r="E5456" s="16">
        <v>7203</v>
      </c>
      <c r="F5456" s="16">
        <v>15043</v>
      </c>
      <c r="G5456" s="16">
        <v>24</v>
      </c>
      <c r="H5456" s="16">
        <v>2206.4328999999998</v>
      </c>
      <c r="I5456" s="18"/>
    </row>
    <row r="5457" spans="1:9" x14ac:dyDescent="0.15">
      <c r="B5457" s="4">
        <v>28</v>
      </c>
      <c r="C5457" s="16">
        <v>202259</v>
      </c>
      <c r="D5457" s="16">
        <v>11897</v>
      </c>
      <c r="E5457" s="16">
        <v>10467</v>
      </c>
      <c r="F5457" s="16">
        <v>13571</v>
      </c>
      <c r="G5457" s="16">
        <v>17</v>
      </c>
      <c r="H5457" s="16">
        <v>921.96436000000006</v>
      </c>
      <c r="I5457" s="18"/>
    </row>
    <row r="5458" spans="1:9" x14ac:dyDescent="0.15">
      <c r="B5458" s="4">
        <v>29</v>
      </c>
      <c r="C5458" s="16">
        <v>91652</v>
      </c>
      <c r="D5458" s="16">
        <v>7637</v>
      </c>
      <c r="E5458" s="16">
        <v>5731</v>
      </c>
      <c r="F5458" s="16">
        <v>8675</v>
      </c>
      <c r="G5458" s="16">
        <v>12</v>
      </c>
      <c r="H5458" s="16">
        <v>770.83849999999995</v>
      </c>
      <c r="I5458" s="18"/>
    </row>
    <row r="5459" spans="1:9" x14ac:dyDescent="0.15">
      <c r="B5459" s="4">
        <v>30</v>
      </c>
      <c r="C5459" s="16">
        <v>442671</v>
      </c>
      <c r="D5459" s="16">
        <v>11964</v>
      </c>
      <c r="E5459" s="16">
        <v>6659</v>
      </c>
      <c r="F5459" s="16">
        <v>17315</v>
      </c>
      <c r="G5459" s="16">
        <v>37</v>
      </c>
      <c r="H5459" s="16">
        <v>2931.87</v>
      </c>
      <c r="I5459" s="18"/>
    </row>
    <row r="5460" spans="1:9" x14ac:dyDescent="0.15">
      <c r="A5460" s="6"/>
      <c r="B5460" s="4">
        <v>31</v>
      </c>
      <c r="C5460" s="16">
        <v>120682</v>
      </c>
      <c r="D5460" s="16">
        <v>8620</v>
      </c>
      <c r="E5460" s="16">
        <v>6371</v>
      </c>
      <c r="F5460" s="16">
        <v>9923</v>
      </c>
      <c r="G5460" s="16">
        <v>14</v>
      </c>
      <c r="H5460" s="16">
        <v>836.00725999999997</v>
      </c>
      <c r="I5460" s="18"/>
    </row>
    <row r="5461" spans="1:9" x14ac:dyDescent="0.15">
      <c r="A5461" s="11"/>
      <c r="B5461" s="5">
        <v>32</v>
      </c>
      <c r="C5461" s="16">
        <v>677295</v>
      </c>
      <c r="D5461" s="16">
        <v>18305</v>
      </c>
      <c r="E5461" s="16">
        <v>14051</v>
      </c>
      <c r="F5461" s="16">
        <v>23715</v>
      </c>
      <c r="G5461" s="16">
        <v>37</v>
      </c>
      <c r="H5461" s="16">
        <v>2918.5167999999999</v>
      </c>
      <c r="I5461" s="18"/>
    </row>
    <row r="5462" spans="1:9" x14ac:dyDescent="0.15">
      <c r="B5462" s="4">
        <v>33</v>
      </c>
      <c r="C5462" s="16">
        <v>407418</v>
      </c>
      <c r="D5462" s="16">
        <v>13580</v>
      </c>
      <c r="E5462" s="16">
        <v>10435</v>
      </c>
      <c r="F5462" s="16">
        <v>17283</v>
      </c>
      <c r="G5462" s="16">
        <v>30</v>
      </c>
      <c r="H5462" s="16">
        <v>2035.6029000000001</v>
      </c>
      <c r="I5462" s="18"/>
    </row>
    <row r="5463" spans="1:9" x14ac:dyDescent="0.15">
      <c r="B5463" s="4">
        <v>34</v>
      </c>
      <c r="C5463" s="16">
        <v>294908</v>
      </c>
      <c r="D5463" s="16">
        <v>14745</v>
      </c>
      <c r="E5463" s="16">
        <v>12195</v>
      </c>
      <c r="F5463" s="16">
        <v>16995</v>
      </c>
      <c r="G5463" s="16">
        <v>20</v>
      </c>
      <c r="H5463" s="16">
        <v>1461.5686000000001</v>
      </c>
      <c r="I5463" s="18"/>
    </row>
    <row r="5464" spans="1:9" x14ac:dyDescent="0.15">
      <c r="B5464" s="4">
        <v>35</v>
      </c>
      <c r="C5464" s="16">
        <v>286588</v>
      </c>
      <c r="D5464" s="16">
        <v>14329</v>
      </c>
      <c r="E5464" s="16">
        <v>13091</v>
      </c>
      <c r="F5464" s="16">
        <v>15395</v>
      </c>
      <c r="G5464" s="16">
        <v>20</v>
      </c>
      <c r="H5464" s="16">
        <v>686.80250000000001</v>
      </c>
      <c r="I5464" s="18"/>
    </row>
    <row r="5465" spans="1:9" x14ac:dyDescent="0.15">
      <c r="B5465" s="4">
        <v>36</v>
      </c>
      <c r="C5465" s="16">
        <v>133764</v>
      </c>
      <c r="D5465" s="16">
        <v>11147</v>
      </c>
      <c r="E5465" s="16">
        <v>9859</v>
      </c>
      <c r="F5465" s="16">
        <v>12035</v>
      </c>
      <c r="G5465" s="16">
        <v>12</v>
      </c>
      <c r="H5465" s="16">
        <v>578.76104999999995</v>
      </c>
      <c r="I5465" s="18"/>
    </row>
    <row r="5466" spans="1:9" x14ac:dyDescent="0.15">
      <c r="B5466" s="4">
        <v>37</v>
      </c>
      <c r="C5466" s="16">
        <v>461740</v>
      </c>
      <c r="D5466" s="16">
        <v>12826</v>
      </c>
      <c r="E5466" s="16">
        <v>8259</v>
      </c>
      <c r="F5466" s="16">
        <v>17507</v>
      </c>
      <c r="G5466" s="16">
        <v>36</v>
      </c>
      <c r="H5466" s="16">
        <v>2333.5576000000001</v>
      </c>
      <c r="I5466" s="18"/>
    </row>
    <row r="5467" spans="1:9" x14ac:dyDescent="0.15">
      <c r="B5467" s="4">
        <v>38</v>
      </c>
      <c r="C5467" s="16">
        <v>377297</v>
      </c>
      <c r="D5467" s="16">
        <v>13973</v>
      </c>
      <c r="E5467" s="16">
        <v>10819</v>
      </c>
      <c r="F5467" s="16">
        <v>18403</v>
      </c>
      <c r="G5467" s="16">
        <v>27</v>
      </c>
      <c r="H5467" s="16">
        <v>2217.3490000000002</v>
      </c>
      <c r="I5467" s="18"/>
    </row>
    <row r="5468" spans="1:9" x14ac:dyDescent="0.15">
      <c r="B5468" s="4">
        <v>39</v>
      </c>
      <c r="C5468" s="16">
        <v>481469</v>
      </c>
      <c r="D5468" s="16">
        <v>15531</v>
      </c>
      <c r="E5468" s="16">
        <v>13027</v>
      </c>
      <c r="F5468" s="16">
        <v>18435</v>
      </c>
      <c r="G5468" s="16">
        <v>31</v>
      </c>
      <c r="H5468" s="16">
        <v>1446.7627</v>
      </c>
      <c r="I5468" s="18"/>
    </row>
    <row r="5469" spans="1:9" x14ac:dyDescent="0.15">
      <c r="B5469" s="4">
        <v>40</v>
      </c>
      <c r="C5469" s="16">
        <v>198579</v>
      </c>
      <c r="D5469" s="16">
        <v>11681</v>
      </c>
      <c r="E5469" s="16">
        <v>10403</v>
      </c>
      <c r="F5469" s="16">
        <v>13251</v>
      </c>
      <c r="G5469" s="16">
        <v>17</v>
      </c>
      <c r="H5469" s="16">
        <v>838.77782999999999</v>
      </c>
      <c r="I5469" s="18"/>
    </row>
    <row r="5470" spans="1:9" x14ac:dyDescent="0.15">
      <c r="B5470" s="4">
        <v>41</v>
      </c>
      <c r="C5470" s="16">
        <v>344180</v>
      </c>
      <c r="D5470" s="16">
        <v>12292</v>
      </c>
      <c r="E5470" s="16">
        <v>8995</v>
      </c>
      <c r="F5470" s="16">
        <v>15523</v>
      </c>
      <c r="G5470" s="16">
        <v>28</v>
      </c>
      <c r="H5470" s="16">
        <v>1893.1950999999999</v>
      </c>
      <c r="I5470" s="18"/>
    </row>
    <row r="5471" spans="1:9" x14ac:dyDescent="0.15">
      <c r="B5471" s="4">
        <v>42</v>
      </c>
      <c r="C5471" s="16">
        <v>105310</v>
      </c>
      <c r="D5471" s="16">
        <v>10531</v>
      </c>
      <c r="E5471" s="16">
        <v>9891</v>
      </c>
      <c r="F5471" s="16">
        <v>11171</v>
      </c>
      <c r="G5471" s="16">
        <v>10</v>
      </c>
      <c r="H5471" s="16">
        <v>373.48570000000001</v>
      </c>
      <c r="I5471" s="18"/>
    </row>
    <row r="5472" spans="1:9" x14ac:dyDescent="0.15">
      <c r="B5472" s="4">
        <v>43</v>
      </c>
      <c r="C5472" s="16">
        <v>175879</v>
      </c>
      <c r="D5472" s="16">
        <v>13529</v>
      </c>
      <c r="E5472" s="16">
        <v>12931</v>
      </c>
      <c r="F5472" s="16">
        <v>14339</v>
      </c>
      <c r="G5472" s="16">
        <v>13</v>
      </c>
      <c r="H5472" s="16">
        <v>435.71436</v>
      </c>
      <c r="I5472" s="18"/>
    </row>
    <row r="5473" spans="2:9" x14ac:dyDescent="0.15">
      <c r="B5473" s="4">
        <v>44</v>
      </c>
      <c r="C5473" s="16">
        <v>640210</v>
      </c>
      <c r="D5473" s="16">
        <v>16847</v>
      </c>
      <c r="E5473" s="16">
        <v>10659</v>
      </c>
      <c r="F5473" s="16">
        <v>22851</v>
      </c>
      <c r="G5473" s="16">
        <v>38</v>
      </c>
      <c r="H5473" s="16">
        <v>3433.0725000000002</v>
      </c>
      <c r="I5473" s="18"/>
    </row>
    <row r="5474" spans="2:9" x14ac:dyDescent="0.15">
      <c r="B5474" s="4">
        <v>45</v>
      </c>
      <c r="C5474" s="16">
        <v>178568</v>
      </c>
      <c r="D5474" s="16">
        <v>7440</v>
      </c>
      <c r="E5474" s="16">
        <v>5603</v>
      </c>
      <c r="F5474" s="16">
        <v>9475</v>
      </c>
      <c r="G5474" s="16">
        <v>24</v>
      </c>
      <c r="H5474" s="16">
        <v>1019.9448</v>
      </c>
      <c r="I5474" s="18"/>
    </row>
    <row r="5475" spans="2:9" x14ac:dyDescent="0.15">
      <c r="B5475" s="4">
        <v>46</v>
      </c>
      <c r="C5475" s="16">
        <v>539680</v>
      </c>
      <c r="D5475" s="16">
        <v>16865</v>
      </c>
      <c r="E5475" s="16">
        <v>12867</v>
      </c>
      <c r="F5475" s="16">
        <v>22499</v>
      </c>
      <c r="G5475" s="16">
        <v>32</v>
      </c>
      <c r="H5475" s="16">
        <v>2883.2197000000001</v>
      </c>
      <c r="I5475" s="18"/>
    </row>
    <row r="5476" spans="2:9" x14ac:dyDescent="0.15">
      <c r="B5476" s="4">
        <v>47</v>
      </c>
      <c r="C5476" s="16">
        <v>365181</v>
      </c>
      <c r="D5476" s="16">
        <v>11780</v>
      </c>
      <c r="E5476" s="16">
        <v>8803</v>
      </c>
      <c r="F5476" s="16">
        <v>15171</v>
      </c>
      <c r="G5476" s="16">
        <v>31</v>
      </c>
      <c r="H5476" s="16">
        <v>1928.5581999999999</v>
      </c>
      <c r="I5476" s="18"/>
    </row>
    <row r="5477" spans="2:9" x14ac:dyDescent="0.15">
      <c r="B5477" s="4">
        <v>48</v>
      </c>
      <c r="C5477" s="16">
        <v>1237094</v>
      </c>
      <c r="D5477" s="16">
        <v>18743</v>
      </c>
      <c r="E5477" s="16">
        <v>12131</v>
      </c>
      <c r="F5477" s="16">
        <v>26371</v>
      </c>
      <c r="G5477" s="16">
        <v>66</v>
      </c>
      <c r="H5477" s="16">
        <v>3414.9459999999999</v>
      </c>
      <c r="I5477" s="18"/>
    </row>
    <row r="5478" spans="2:9" x14ac:dyDescent="0.15">
      <c r="B5478" s="4">
        <v>49</v>
      </c>
      <c r="C5478" s="16">
        <v>214446</v>
      </c>
      <c r="D5478" s="16">
        <v>8247</v>
      </c>
      <c r="E5478" s="16">
        <v>4323</v>
      </c>
      <c r="F5478" s="16">
        <v>11459</v>
      </c>
      <c r="G5478" s="16">
        <v>26</v>
      </c>
      <c r="H5478" s="16">
        <v>1878.549</v>
      </c>
      <c r="I5478" s="18"/>
    </row>
    <row r="5479" spans="2:9" x14ac:dyDescent="0.15">
      <c r="B5479" s="4">
        <v>50</v>
      </c>
      <c r="C5479" s="16">
        <v>299673</v>
      </c>
      <c r="D5479" s="16">
        <v>15772</v>
      </c>
      <c r="E5479" s="16">
        <v>13475</v>
      </c>
      <c r="F5479" s="16">
        <v>17379</v>
      </c>
      <c r="G5479" s="16">
        <v>19</v>
      </c>
      <c r="H5479" s="16">
        <v>1144.3488</v>
      </c>
      <c r="I5479" s="18"/>
    </row>
    <row r="5480" spans="2:9" x14ac:dyDescent="0.15">
      <c r="B5480" s="4">
        <v>51</v>
      </c>
      <c r="C5480" s="16">
        <v>701125</v>
      </c>
      <c r="D5480" s="16">
        <v>12747</v>
      </c>
      <c r="E5480" s="16">
        <v>6211</v>
      </c>
      <c r="F5480" s="16">
        <v>23683</v>
      </c>
      <c r="G5480" s="16">
        <v>55</v>
      </c>
      <c r="H5480" s="16">
        <v>4851.5326999999997</v>
      </c>
      <c r="I5480" s="18"/>
    </row>
    <row r="5481" spans="2:9" x14ac:dyDescent="0.15">
      <c r="B5481" s="4">
        <v>52</v>
      </c>
      <c r="C5481" s="16">
        <v>458548</v>
      </c>
      <c r="D5481" s="16">
        <v>16376</v>
      </c>
      <c r="E5481" s="16">
        <v>13699</v>
      </c>
      <c r="F5481" s="16">
        <v>19939</v>
      </c>
      <c r="G5481" s="16">
        <v>28</v>
      </c>
      <c r="H5481" s="16">
        <v>1755.2431999999999</v>
      </c>
      <c r="I5481" s="18"/>
    </row>
    <row r="5482" spans="2:9" x14ac:dyDescent="0.15">
      <c r="B5482" s="4">
        <v>53</v>
      </c>
      <c r="C5482" s="16">
        <v>277649</v>
      </c>
      <c r="D5482" s="16">
        <v>10283</v>
      </c>
      <c r="E5482" s="16">
        <v>7011</v>
      </c>
      <c r="F5482" s="16">
        <v>14883</v>
      </c>
      <c r="G5482" s="16">
        <v>27</v>
      </c>
      <c r="H5482" s="16">
        <v>2255.1504</v>
      </c>
      <c r="I5482" s="18"/>
    </row>
    <row r="5483" spans="2:9" x14ac:dyDescent="0.15">
      <c r="B5483" s="4">
        <v>54</v>
      </c>
      <c r="C5483" s="16">
        <v>541053</v>
      </c>
      <c r="D5483" s="16">
        <v>17453</v>
      </c>
      <c r="E5483" s="16">
        <v>14627</v>
      </c>
      <c r="F5483" s="16">
        <v>20899</v>
      </c>
      <c r="G5483" s="16">
        <v>31</v>
      </c>
      <c r="H5483" s="16">
        <v>1810.3513</v>
      </c>
      <c r="I5483" s="18"/>
    </row>
    <row r="5484" spans="2:9" x14ac:dyDescent="0.15">
      <c r="B5484" s="4">
        <v>55</v>
      </c>
      <c r="C5484" s="16">
        <v>188357</v>
      </c>
      <c r="D5484" s="16">
        <v>8189</v>
      </c>
      <c r="E5484" s="16">
        <v>5795</v>
      </c>
      <c r="F5484" s="16">
        <v>11171</v>
      </c>
      <c r="G5484" s="16">
        <v>23</v>
      </c>
      <c r="H5484" s="16">
        <v>1536.2925</v>
      </c>
      <c r="I5484" s="18"/>
    </row>
    <row r="5485" spans="2:9" x14ac:dyDescent="0.15">
      <c r="B5485" s="4">
        <v>56</v>
      </c>
      <c r="C5485" s="16">
        <v>519951</v>
      </c>
      <c r="D5485" s="16">
        <v>14052</v>
      </c>
      <c r="E5485" s="16">
        <v>9603</v>
      </c>
      <c r="F5485" s="16">
        <v>20611</v>
      </c>
      <c r="G5485" s="16">
        <v>37</v>
      </c>
      <c r="H5485" s="16">
        <v>3165.2687999999998</v>
      </c>
      <c r="I5485" s="18"/>
    </row>
    <row r="5486" spans="2:9" x14ac:dyDescent="0.15">
      <c r="B5486" s="4">
        <v>57</v>
      </c>
      <c r="C5486" s="16">
        <v>110244</v>
      </c>
      <c r="D5486" s="16">
        <v>9187</v>
      </c>
      <c r="E5486" s="16">
        <v>8003</v>
      </c>
      <c r="F5486" s="16">
        <v>10211</v>
      </c>
      <c r="G5486" s="16">
        <v>12</v>
      </c>
      <c r="H5486" s="16">
        <v>590.99670000000003</v>
      </c>
      <c r="I5486" s="18"/>
    </row>
    <row r="5487" spans="2:9" x14ac:dyDescent="0.15">
      <c r="B5487" s="4">
        <v>58</v>
      </c>
      <c r="C5487" s="16">
        <v>503054</v>
      </c>
      <c r="D5487" s="16">
        <v>19348</v>
      </c>
      <c r="E5487" s="16">
        <v>16099</v>
      </c>
      <c r="F5487" s="16">
        <v>24547</v>
      </c>
      <c r="G5487" s="16">
        <v>26</v>
      </c>
      <c r="H5487" s="16">
        <v>2198.1408999999999</v>
      </c>
      <c r="I5487" s="18"/>
    </row>
    <row r="5488" spans="2:9" x14ac:dyDescent="0.15">
      <c r="B5488" s="4">
        <v>59</v>
      </c>
      <c r="C5488" s="16">
        <v>605776</v>
      </c>
      <c r="D5488" s="16">
        <v>12620</v>
      </c>
      <c r="E5488" s="16">
        <v>6787</v>
      </c>
      <c r="F5488" s="16">
        <v>20675</v>
      </c>
      <c r="G5488" s="16">
        <v>48</v>
      </c>
      <c r="H5488" s="16">
        <v>3891.1093999999998</v>
      </c>
      <c r="I5488" s="18"/>
    </row>
    <row r="5489" spans="2:9" x14ac:dyDescent="0.15">
      <c r="B5489" s="4">
        <v>60</v>
      </c>
      <c r="C5489" s="16">
        <v>467339</v>
      </c>
      <c r="D5489" s="16">
        <v>18693</v>
      </c>
      <c r="E5489" s="16">
        <v>16195</v>
      </c>
      <c r="F5489" s="16">
        <v>21571</v>
      </c>
      <c r="G5489" s="16">
        <v>25</v>
      </c>
      <c r="H5489" s="16">
        <v>1634.4536000000001</v>
      </c>
      <c r="I5489" s="18"/>
    </row>
    <row r="5490" spans="2:9" x14ac:dyDescent="0.15">
      <c r="B5490" s="4">
        <v>61</v>
      </c>
      <c r="C5490" s="16">
        <v>146646</v>
      </c>
      <c r="D5490" s="16">
        <v>8147</v>
      </c>
      <c r="E5490" s="16">
        <v>6403</v>
      </c>
      <c r="F5490" s="16">
        <v>9443</v>
      </c>
      <c r="G5490" s="16">
        <v>18</v>
      </c>
      <c r="H5490" s="16">
        <v>795.75340000000006</v>
      </c>
      <c r="I5490" s="18"/>
    </row>
    <row r="5491" spans="2:9" x14ac:dyDescent="0.15">
      <c r="B5491" s="4">
        <v>62</v>
      </c>
      <c r="C5491" s="16">
        <v>506740</v>
      </c>
      <c r="D5491" s="16">
        <v>18097</v>
      </c>
      <c r="E5491" s="16">
        <v>13539</v>
      </c>
      <c r="F5491" s="16">
        <v>21763</v>
      </c>
      <c r="G5491" s="16">
        <v>28</v>
      </c>
      <c r="H5491" s="16">
        <v>2341.2537000000002</v>
      </c>
      <c r="I5491" s="18"/>
    </row>
    <row r="5492" spans="2:9" x14ac:dyDescent="0.15">
      <c r="B5492" s="4">
        <v>63</v>
      </c>
      <c r="C5492" s="16">
        <v>280694</v>
      </c>
      <c r="D5492" s="16">
        <v>15594</v>
      </c>
      <c r="E5492" s="16">
        <v>13923</v>
      </c>
      <c r="F5492" s="16">
        <v>17923</v>
      </c>
      <c r="G5492" s="16">
        <v>18</v>
      </c>
      <c r="H5492" s="16">
        <v>1079.2482</v>
      </c>
      <c r="I5492" s="18"/>
    </row>
    <row r="5493" spans="2:9" x14ac:dyDescent="0.15">
      <c r="B5493" s="4">
        <v>64</v>
      </c>
      <c r="C5493" s="16">
        <v>309541</v>
      </c>
      <c r="D5493" s="16">
        <v>13458</v>
      </c>
      <c r="E5493" s="16">
        <v>10755</v>
      </c>
      <c r="F5493" s="16">
        <v>17379</v>
      </c>
      <c r="G5493" s="16">
        <v>23</v>
      </c>
      <c r="H5493" s="16">
        <v>1541.8031000000001</v>
      </c>
      <c r="I5493" s="18"/>
    </row>
    <row r="5494" spans="2:9" x14ac:dyDescent="0.15">
      <c r="B5494" s="4">
        <v>65</v>
      </c>
      <c r="C5494" s="16">
        <v>423461</v>
      </c>
      <c r="D5494" s="16">
        <v>18411</v>
      </c>
      <c r="E5494" s="16">
        <v>15427</v>
      </c>
      <c r="F5494" s="16">
        <v>20835</v>
      </c>
      <c r="G5494" s="16">
        <v>23</v>
      </c>
      <c r="H5494" s="16">
        <v>1543.1415</v>
      </c>
      <c r="I5494" s="18"/>
    </row>
    <row r="5495" spans="2:9" x14ac:dyDescent="0.15">
      <c r="B5495" s="4">
        <v>66</v>
      </c>
      <c r="C5495" s="16">
        <v>813441</v>
      </c>
      <c r="D5495" s="16">
        <v>18917</v>
      </c>
      <c r="E5495" s="16">
        <v>14243</v>
      </c>
      <c r="F5495" s="16">
        <v>26723</v>
      </c>
      <c r="G5495" s="16">
        <v>43</v>
      </c>
      <c r="H5495" s="16">
        <v>3397.9845999999998</v>
      </c>
      <c r="I5495" s="18"/>
    </row>
    <row r="5496" spans="2:9" x14ac:dyDescent="0.15">
      <c r="B5496" s="4">
        <v>67</v>
      </c>
      <c r="C5496" s="16">
        <v>700178</v>
      </c>
      <c r="D5496" s="16">
        <v>18425</v>
      </c>
      <c r="E5496" s="16">
        <v>15139</v>
      </c>
      <c r="F5496" s="16">
        <v>23043</v>
      </c>
      <c r="G5496" s="16">
        <v>38</v>
      </c>
      <c r="H5496" s="16">
        <v>2444.8463999999999</v>
      </c>
      <c r="I5496" s="18"/>
    </row>
    <row r="5497" spans="2:9" x14ac:dyDescent="0.15">
      <c r="B5497" s="4">
        <v>68</v>
      </c>
      <c r="C5497" s="16">
        <v>350251</v>
      </c>
      <c r="D5497" s="16">
        <v>14010</v>
      </c>
      <c r="E5497" s="16">
        <v>11523</v>
      </c>
      <c r="F5497" s="16">
        <v>17059</v>
      </c>
      <c r="G5497" s="16">
        <v>25</v>
      </c>
      <c r="H5497" s="16">
        <v>1666.1913</v>
      </c>
      <c r="I5497" s="18"/>
    </row>
    <row r="5498" spans="2:9" x14ac:dyDescent="0.15">
      <c r="B5498" s="4">
        <v>69</v>
      </c>
      <c r="C5498" s="16">
        <v>254335</v>
      </c>
      <c r="D5498" s="16">
        <v>12111</v>
      </c>
      <c r="E5498" s="16">
        <v>8931</v>
      </c>
      <c r="F5498" s="16">
        <v>17539</v>
      </c>
      <c r="G5498" s="16">
        <v>21</v>
      </c>
      <c r="H5498" s="16">
        <v>2581.4594999999999</v>
      </c>
      <c r="I5498" s="18"/>
    </row>
    <row r="5499" spans="2:9" x14ac:dyDescent="0.15">
      <c r="B5499" s="4">
        <v>70</v>
      </c>
      <c r="C5499" s="5">
        <v>372980</v>
      </c>
      <c r="D5499" s="5">
        <v>13320</v>
      </c>
      <c r="E5499" s="5">
        <v>10051</v>
      </c>
      <c r="F5499" s="5">
        <v>16771</v>
      </c>
      <c r="G5499" s="5">
        <v>28</v>
      </c>
      <c r="H5499" s="5">
        <v>1676.1505999999999</v>
      </c>
      <c r="I5499" s="6"/>
    </row>
    <row r="5500" spans="2:9" x14ac:dyDescent="0.15">
      <c r="B5500" s="4">
        <v>71</v>
      </c>
      <c r="C5500" s="5">
        <v>372966</v>
      </c>
      <c r="D5500" s="5">
        <v>10969</v>
      </c>
      <c r="E5500" s="5">
        <v>7875</v>
      </c>
      <c r="F5500" s="5">
        <v>14115</v>
      </c>
      <c r="G5500" s="5">
        <v>34</v>
      </c>
      <c r="H5500" s="5">
        <v>1602.1225999999999</v>
      </c>
      <c r="I5500" s="6"/>
    </row>
    <row r="5501" spans="2:9" x14ac:dyDescent="0.15">
      <c r="B5501" s="4">
        <v>72</v>
      </c>
      <c r="C5501" s="5">
        <v>335100</v>
      </c>
      <c r="D5501" s="5">
        <v>16755</v>
      </c>
      <c r="E5501" s="5">
        <v>14531</v>
      </c>
      <c r="F5501" s="5">
        <v>18947</v>
      </c>
      <c r="G5501" s="5">
        <v>20</v>
      </c>
      <c r="H5501" s="5">
        <v>1198.8823</v>
      </c>
      <c r="I5501" s="6"/>
    </row>
    <row r="5502" spans="2:9" x14ac:dyDescent="0.15">
      <c r="B5502" s="4">
        <v>73</v>
      </c>
      <c r="C5502" s="5">
        <v>527313</v>
      </c>
      <c r="D5502" s="5">
        <v>19530</v>
      </c>
      <c r="E5502" s="5">
        <v>17059</v>
      </c>
      <c r="F5502" s="5">
        <v>23427</v>
      </c>
      <c r="G5502" s="5">
        <v>27</v>
      </c>
      <c r="H5502" s="5">
        <v>1724.7908</v>
      </c>
      <c r="I5502" s="6"/>
    </row>
    <row r="5503" spans="2:9" x14ac:dyDescent="0.15">
      <c r="B5503" s="4">
        <v>74</v>
      </c>
      <c r="C5503" s="5">
        <v>247993</v>
      </c>
      <c r="D5503" s="5">
        <v>13052</v>
      </c>
      <c r="E5503" s="5">
        <v>10627</v>
      </c>
      <c r="F5503" s="5">
        <v>14851</v>
      </c>
      <c r="G5503" s="5">
        <v>19</v>
      </c>
      <c r="H5503" s="5">
        <v>1153.4595999999999</v>
      </c>
      <c r="I5503" s="6"/>
    </row>
    <row r="5504" spans="2:9" x14ac:dyDescent="0.15">
      <c r="B5504" s="4">
        <v>75</v>
      </c>
      <c r="C5504" s="5">
        <v>513429</v>
      </c>
      <c r="D5504" s="5">
        <v>13164</v>
      </c>
      <c r="E5504" s="5">
        <v>9699</v>
      </c>
      <c r="F5504" s="5">
        <v>17635</v>
      </c>
      <c r="G5504" s="5">
        <v>39</v>
      </c>
      <c r="H5504" s="5">
        <v>1983.8119999999999</v>
      </c>
      <c r="I5504" s="6"/>
    </row>
    <row r="5505" spans="1:9" x14ac:dyDescent="0.15">
      <c r="B5505" s="4">
        <v>76</v>
      </c>
      <c r="C5505" s="5">
        <v>295007</v>
      </c>
      <c r="D5505" s="5">
        <v>14047</v>
      </c>
      <c r="E5505" s="5">
        <v>12003</v>
      </c>
      <c r="F5505" s="5">
        <v>16867</v>
      </c>
      <c r="G5505" s="5">
        <v>21</v>
      </c>
      <c r="H5505" s="5">
        <v>1355.9059</v>
      </c>
      <c r="I5505" s="6"/>
    </row>
    <row r="5506" spans="1:9" x14ac:dyDescent="0.15">
      <c r="B5506" s="4">
        <v>77</v>
      </c>
      <c r="C5506" s="5">
        <v>475150</v>
      </c>
      <c r="D5506" s="5">
        <v>18275</v>
      </c>
      <c r="E5506" s="5">
        <v>14787</v>
      </c>
      <c r="F5506" s="5">
        <v>23459</v>
      </c>
      <c r="G5506" s="5">
        <v>26</v>
      </c>
      <c r="H5506" s="5">
        <v>2010.9244000000001</v>
      </c>
      <c r="I5506" s="6"/>
    </row>
    <row r="5507" spans="1:9" x14ac:dyDescent="0.15">
      <c r="B5507" s="4">
        <v>78</v>
      </c>
      <c r="C5507" s="5">
        <v>301651</v>
      </c>
      <c r="D5507" s="5">
        <v>17744</v>
      </c>
      <c r="E5507" s="5">
        <v>15971</v>
      </c>
      <c r="F5507" s="5">
        <v>20163</v>
      </c>
      <c r="G5507" s="5">
        <v>17</v>
      </c>
      <c r="H5507" s="5">
        <v>1177.5531000000001</v>
      </c>
      <c r="I5507" s="6"/>
    </row>
    <row r="5508" spans="1:9" x14ac:dyDescent="0.15">
      <c r="A5508" s="13"/>
      <c r="B5508" s="4">
        <v>79</v>
      </c>
      <c r="C5508" s="5">
        <v>220211</v>
      </c>
      <c r="D5508" s="5">
        <v>12953</v>
      </c>
      <c r="E5508" s="5">
        <v>11427</v>
      </c>
      <c r="F5508" s="5">
        <v>14819</v>
      </c>
      <c r="G5508" s="5">
        <v>17</v>
      </c>
      <c r="H5508" s="5">
        <v>892.33299999999997</v>
      </c>
      <c r="I5508" s="6"/>
    </row>
    <row r="5509" spans="1:9" x14ac:dyDescent="0.15">
      <c r="A5509" s="5"/>
      <c r="B5509" s="4">
        <v>80</v>
      </c>
      <c r="C5509" s="5">
        <v>263601</v>
      </c>
      <c r="D5509" s="10">
        <v>9763</v>
      </c>
      <c r="E5509" s="5">
        <v>6755</v>
      </c>
      <c r="F5509" s="5">
        <v>12771</v>
      </c>
      <c r="G5509" s="5">
        <v>27</v>
      </c>
      <c r="H5509" s="5">
        <v>1618.4779000000001</v>
      </c>
      <c r="I5509" s="6"/>
    </row>
    <row r="5510" spans="1:9" x14ac:dyDescent="0.15">
      <c r="A5510" s="5"/>
      <c r="B5510" s="4">
        <v>81</v>
      </c>
      <c r="C5510" s="5">
        <v>542828</v>
      </c>
      <c r="D5510" s="5">
        <v>15078</v>
      </c>
      <c r="E5510" s="5">
        <v>11363</v>
      </c>
      <c r="F5510" s="5">
        <v>19459</v>
      </c>
      <c r="G5510" s="5">
        <v>36</v>
      </c>
      <c r="H5510" s="5">
        <v>2382.0531999999998</v>
      </c>
      <c r="I5510" s="6"/>
    </row>
    <row r="5511" spans="1:9" x14ac:dyDescent="0.15">
      <c r="B5511" s="4">
        <v>82</v>
      </c>
      <c r="C5511" s="5">
        <v>142142</v>
      </c>
      <c r="D5511" s="5">
        <v>14214</v>
      </c>
      <c r="E5511" s="5">
        <v>13315</v>
      </c>
      <c r="F5511" s="5">
        <v>15235</v>
      </c>
      <c r="G5511" s="5">
        <v>10</v>
      </c>
      <c r="H5511" s="5">
        <v>583.74066000000005</v>
      </c>
      <c r="I5511" s="6"/>
    </row>
    <row r="5512" spans="1:9" x14ac:dyDescent="0.15">
      <c r="B5512" s="4">
        <v>83</v>
      </c>
      <c r="C5512" s="5">
        <v>234800</v>
      </c>
      <c r="D5512" s="5">
        <v>14675</v>
      </c>
      <c r="E5512" s="5">
        <v>13091</v>
      </c>
      <c r="F5512" s="5">
        <v>16611</v>
      </c>
      <c r="G5512" s="5">
        <v>16</v>
      </c>
      <c r="H5512" s="5">
        <v>1039.6143</v>
      </c>
      <c r="I5512" s="6"/>
    </row>
    <row r="5513" spans="1:9" x14ac:dyDescent="0.15">
      <c r="B5513" s="4">
        <v>84</v>
      </c>
      <c r="C5513" s="5">
        <v>804457</v>
      </c>
      <c r="D5513" s="5">
        <v>22984</v>
      </c>
      <c r="E5513" s="5">
        <v>18115</v>
      </c>
      <c r="F5513" s="5">
        <v>29603</v>
      </c>
      <c r="G5513" s="5">
        <v>35</v>
      </c>
      <c r="H5513" s="5">
        <v>3261.7898</v>
      </c>
      <c r="I5513" s="6"/>
    </row>
    <row r="5514" spans="1:9" x14ac:dyDescent="0.15">
      <c r="B5514" s="4">
        <v>85</v>
      </c>
      <c r="C5514" s="5">
        <v>266591</v>
      </c>
      <c r="D5514" s="5">
        <v>12694</v>
      </c>
      <c r="E5514" s="5">
        <v>7043</v>
      </c>
      <c r="F5514" s="5">
        <v>20963</v>
      </c>
      <c r="G5514" s="5">
        <v>21</v>
      </c>
      <c r="H5514" s="5">
        <v>3980.2453999999998</v>
      </c>
      <c r="I5514" s="6"/>
    </row>
    <row r="5515" spans="1:9" x14ac:dyDescent="0.15">
      <c r="B5515" s="4">
        <v>86</v>
      </c>
      <c r="C5515" s="5">
        <v>209808</v>
      </c>
      <c r="D5515" s="5">
        <v>13113</v>
      </c>
      <c r="E5515" s="5">
        <v>11267</v>
      </c>
      <c r="F5515" s="5">
        <v>15043</v>
      </c>
      <c r="G5515" s="5">
        <v>16</v>
      </c>
      <c r="H5515" s="5">
        <v>953.05709999999999</v>
      </c>
      <c r="I5515" s="6"/>
    </row>
    <row r="5516" spans="1:9" x14ac:dyDescent="0.15">
      <c r="B5516" s="4">
        <v>87</v>
      </c>
      <c r="C5516" s="5">
        <v>344756</v>
      </c>
      <c r="D5516" s="7">
        <v>12312</v>
      </c>
      <c r="E5516" s="5">
        <v>9475</v>
      </c>
      <c r="F5516" s="5">
        <v>17091</v>
      </c>
      <c r="G5516" s="5">
        <v>28</v>
      </c>
      <c r="H5516" s="5">
        <v>2169.6821</v>
      </c>
      <c r="I5516" s="6"/>
    </row>
    <row r="5517" spans="1:9" x14ac:dyDescent="0.15">
      <c r="B5517" s="4">
        <v>88</v>
      </c>
      <c r="C5517" s="5">
        <v>726782</v>
      </c>
      <c r="D5517" s="5">
        <v>17304</v>
      </c>
      <c r="E5517" s="5">
        <v>11747</v>
      </c>
      <c r="F5517" s="5">
        <v>23107</v>
      </c>
      <c r="G5517" s="5">
        <v>42</v>
      </c>
      <c r="H5517" s="5">
        <v>2847.5023999999999</v>
      </c>
      <c r="I5517" s="6"/>
    </row>
    <row r="5518" spans="1:9" x14ac:dyDescent="0.15">
      <c r="B5518" s="4">
        <v>89</v>
      </c>
      <c r="C5518" s="5">
        <v>372838</v>
      </c>
      <c r="D5518" s="5">
        <v>10965</v>
      </c>
      <c r="E5518" s="5">
        <v>6307</v>
      </c>
      <c r="F5518" s="5">
        <v>16611</v>
      </c>
      <c r="G5518" s="5">
        <v>34</v>
      </c>
      <c r="H5518" s="5">
        <v>2852.0349999999999</v>
      </c>
      <c r="I5518" s="6"/>
    </row>
    <row r="5519" spans="1:9" x14ac:dyDescent="0.15">
      <c r="B5519" s="4">
        <v>90</v>
      </c>
      <c r="C5519" s="5">
        <v>504146</v>
      </c>
      <c r="D5519" s="5">
        <v>13267</v>
      </c>
      <c r="E5519" s="5">
        <v>9507</v>
      </c>
      <c r="F5519" s="5">
        <v>16579</v>
      </c>
      <c r="G5519" s="5">
        <v>38</v>
      </c>
      <c r="H5519" s="5">
        <v>2258.65</v>
      </c>
      <c r="I5519" s="6"/>
    </row>
    <row r="5520" spans="1:9" x14ac:dyDescent="0.15">
      <c r="B5520" s="4">
        <v>91</v>
      </c>
      <c r="C5520" s="5">
        <v>146983</v>
      </c>
      <c r="D5520" s="5">
        <v>11306</v>
      </c>
      <c r="E5520" s="5">
        <v>8931</v>
      </c>
      <c r="F5520" s="5">
        <v>13955</v>
      </c>
      <c r="G5520" s="5">
        <v>13</v>
      </c>
      <c r="H5520" s="5">
        <v>1276.7394999999999</v>
      </c>
      <c r="I5520" s="6"/>
    </row>
    <row r="5521" spans="2:9" x14ac:dyDescent="0.15">
      <c r="B5521" s="4">
        <v>92</v>
      </c>
      <c r="C5521" s="5">
        <v>127239</v>
      </c>
      <c r="D5521" s="5">
        <v>9787</v>
      </c>
      <c r="E5521" s="5">
        <v>8259</v>
      </c>
      <c r="F5521" s="5">
        <v>10723</v>
      </c>
      <c r="G5521" s="5">
        <v>13</v>
      </c>
      <c r="H5521" s="5">
        <v>708.73030000000006</v>
      </c>
      <c r="I5521" s="6"/>
    </row>
    <row r="5522" spans="2:9" x14ac:dyDescent="0.15">
      <c r="B5522" s="4">
        <v>93</v>
      </c>
      <c r="C5522" s="5">
        <v>408194</v>
      </c>
      <c r="D5522" s="5">
        <v>18554</v>
      </c>
      <c r="E5522" s="5">
        <v>15011</v>
      </c>
      <c r="F5522" s="5">
        <v>21603</v>
      </c>
      <c r="G5522" s="5">
        <v>22</v>
      </c>
      <c r="H5522" s="5">
        <v>1862.2732000000001</v>
      </c>
      <c r="I5522" s="6"/>
    </row>
    <row r="5523" spans="2:9" x14ac:dyDescent="0.15">
      <c r="B5523" s="4">
        <v>94</v>
      </c>
      <c r="C5523" s="5">
        <v>461873</v>
      </c>
      <c r="D5523" s="5">
        <v>17106</v>
      </c>
      <c r="E5523" s="5">
        <v>14371</v>
      </c>
      <c r="F5523" s="5">
        <v>20579</v>
      </c>
      <c r="G5523" s="5">
        <v>27</v>
      </c>
      <c r="H5523" s="5">
        <v>1607.8666000000001</v>
      </c>
      <c r="I5523" s="6"/>
    </row>
    <row r="5524" spans="2:9" x14ac:dyDescent="0.15">
      <c r="B5524" s="4">
        <v>95</v>
      </c>
      <c r="C5524" s="5">
        <v>281651</v>
      </c>
      <c r="D5524" s="5">
        <v>16567</v>
      </c>
      <c r="E5524" s="5">
        <v>14147</v>
      </c>
      <c r="F5524" s="5">
        <v>18947</v>
      </c>
      <c r="G5524" s="5">
        <v>17</v>
      </c>
      <c r="H5524" s="5">
        <v>1215.4707000000001</v>
      </c>
      <c r="I5524" s="6"/>
    </row>
    <row r="5525" spans="2:9" x14ac:dyDescent="0.15">
      <c r="B5525" s="4">
        <v>96</v>
      </c>
      <c r="C5525" s="5">
        <v>342455</v>
      </c>
      <c r="D5525" s="5">
        <v>11808</v>
      </c>
      <c r="E5525" s="5">
        <v>5443</v>
      </c>
      <c r="F5525" s="5">
        <v>16771</v>
      </c>
      <c r="G5525" s="5">
        <v>29</v>
      </c>
      <c r="H5525" s="5">
        <v>2729.1938</v>
      </c>
      <c r="I5525" s="6"/>
    </row>
    <row r="5526" spans="2:9" x14ac:dyDescent="0.15">
      <c r="B5526" s="4">
        <v>97</v>
      </c>
      <c r="C5526" s="5">
        <v>316258</v>
      </c>
      <c r="D5526" s="5">
        <v>14375</v>
      </c>
      <c r="E5526" s="5">
        <v>12163</v>
      </c>
      <c r="F5526" s="5">
        <v>16803</v>
      </c>
      <c r="G5526" s="5">
        <v>22</v>
      </c>
      <c r="H5526" s="5">
        <v>1352.2575999999999</v>
      </c>
      <c r="I5526" s="6"/>
    </row>
    <row r="5527" spans="2:9" x14ac:dyDescent="0.15">
      <c r="B5527" s="4">
        <v>98</v>
      </c>
      <c r="C5527" s="5">
        <v>738258</v>
      </c>
      <c r="D5527" s="5">
        <v>19427</v>
      </c>
      <c r="E5527" s="5">
        <v>13123</v>
      </c>
      <c r="F5527" s="5">
        <v>28419</v>
      </c>
      <c r="G5527" s="5">
        <v>38</v>
      </c>
      <c r="H5527" s="5">
        <v>3845.9521</v>
      </c>
      <c r="I5527" s="6"/>
    </row>
    <row r="5528" spans="2:9" x14ac:dyDescent="0.15">
      <c r="B5528" s="4">
        <v>99</v>
      </c>
      <c r="C5528" s="5">
        <v>116222</v>
      </c>
      <c r="D5528" s="5">
        <v>11622</v>
      </c>
      <c r="E5528" s="5">
        <v>9923</v>
      </c>
      <c r="F5528" s="5">
        <v>13635</v>
      </c>
      <c r="G5528" s="5">
        <v>10</v>
      </c>
      <c r="H5528" s="5">
        <v>1146.5997</v>
      </c>
      <c r="I5528" s="6"/>
    </row>
    <row r="5529" spans="2:9" x14ac:dyDescent="0.15">
      <c r="B5529" s="4">
        <v>100</v>
      </c>
      <c r="C5529" s="5">
        <v>373021</v>
      </c>
      <c r="D5529" s="5">
        <v>12032</v>
      </c>
      <c r="E5529" s="5">
        <v>8579</v>
      </c>
      <c r="F5529" s="5">
        <v>16259</v>
      </c>
      <c r="G5529" s="5">
        <v>31</v>
      </c>
      <c r="H5529" s="5">
        <v>2085.7183</v>
      </c>
      <c r="I5529" s="6"/>
    </row>
    <row r="5530" spans="2:9" x14ac:dyDescent="0.15">
      <c r="B5530" s="4">
        <v>101</v>
      </c>
      <c r="C5530" s="5">
        <v>246818</v>
      </c>
      <c r="D5530" s="5">
        <v>11219</v>
      </c>
      <c r="E5530" s="5">
        <v>8931</v>
      </c>
      <c r="F5530" s="5">
        <v>14979</v>
      </c>
      <c r="G5530" s="5">
        <v>22</v>
      </c>
      <c r="H5530" s="5">
        <v>1783.7019</v>
      </c>
      <c r="I5530" s="6"/>
    </row>
    <row r="5531" spans="2:9" x14ac:dyDescent="0.15">
      <c r="B5531" s="4">
        <v>102</v>
      </c>
      <c r="C5531" s="5">
        <v>574220</v>
      </c>
      <c r="D5531" s="5">
        <v>15950</v>
      </c>
      <c r="E5531" s="5">
        <v>11139</v>
      </c>
      <c r="F5531" s="5">
        <v>20995</v>
      </c>
      <c r="G5531" s="5">
        <v>36</v>
      </c>
      <c r="H5531" s="5">
        <v>2494.2550999999999</v>
      </c>
      <c r="I5531" s="6"/>
    </row>
    <row r="5532" spans="2:9" x14ac:dyDescent="0.15">
      <c r="B5532" s="4">
        <v>103</v>
      </c>
      <c r="C5532" s="5">
        <v>125150</v>
      </c>
      <c r="D5532" s="5">
        <v>12515</v>
      </c>
      <c r="E5532" s="5">
        <v>10051</v>
      </c>
      <c r="F5532" s="5">
        <v>15075</v>
      </c>
      <c r="G5532" s="5">
        <v>10</v>
      </c>
      <c r="H5532" s="5">
        <v>1551.8442</v>
      </c>
      <c r="I5532" s="6"/>
    </row>
    <row r="5533" spans="2:9" x14ac:dyDescent="0.15">
      <c r="B5533" s="4">
        <v>104</v>
      </c>
      <c r="C5533" s="5">
        <v>494118</v>
      </c>
      <c r="D5533" s="5">
        <v>14532</v>
      </c>
      <c r="E5533" s="5">
        <v>11075</v>
      </c>
      <c r="F5533" s="5">
        <v>18339</v>
      </c>
      <c r="G5533" s="5">
        <v>34</v>
      </c>
      <c r="H5533" s="5">
        <v>1858.6887999999999</v>
      </c>
      <c r="I5533" s="6"/>
    </row>
    <row r="5534" spans="2:9" x14ac:dyDescent="0.15">
      <c r="B5534" s="4">
        <v>105</v>
      </c>
      <c r="C5534" s="5">
        <v>179178</v>
      </c>
      <c r="D5534" s="5">
        <v>12798</v>
      </c>
      <c r="E5534" s="5">
        <v>10979</v>
      </c>
      <c r="F5534" s="5">
        <v>14755</v>
      </c>
      <c r="G5534" s="5">
        <v>14</v>
      </c>
      <c r="H5534" s="5">
        <v>876.61300000000006</v>
      </c>
      <c r="I5534" s="6"/>
    </row>
    <row r="5535" spans="2:9" x14ac:dyDescent="0.15">
      <c r="B5535" s="4">
        <v>106</v>
      </c>
      <c r="C5535" s="5">
        <v>515232</v>
      </c>
      <c r="D5535" s="5">
        <v>16101</v>
      </c>
      <c r="E5535" s="5">
        <v>11939</v>
      </c>
      <c r="F5535" s="5">
        <v>21667</v>
      </c>
      <c r="G5535" s="5">
        <v>32</v>
      </c>
      <c r="H5535" s="5">
        <v>2858.1581999999999</v>
      </c>
      <c r="I5535" s="6"/>
    </row>
    <row r="5536" spans="2:9" x14ac:dyDescent="0.15">
      <c r="B5536" s="4">
        <v>107</v>
      </c>
      <c r="C5536" s="5">
        <v>223406</v>
      </c>
      <c r="D5536" s="5">
        <v>8592</v>
      </c>
      <c r="E5536" s="5">
        <v>5603</v>
      </c>
      <c r="F5536" s="5">
        <v>10563</v>
      </c>
      <c r="G5536" s="5">
        <v>26</v>
      </c>
      <c r="H5536" s="5">
        <v>1442.9174</v>
      </c>
      <c r="I5536" s="6"/>
    </row>
    <row r="5537" spans="1:9" x14ac:dyDescent="0.15">
      <c r="B5537" s="4">
        <v>108</v>
      </c>
      <c r="C5537" s="5">
        <v>352363</v>
      </c>
      <c r="D5537" s="5">
        <v>14094</v>
      </c>
      <c r="E5537" s="5">
        <v>11395</v>
      </c>
      <c r="F5537" s="5">
        <v>17123</v>
      </c>
      <c r="G5537" s="5">
        <v>25</v>
      </c>
      <c r="H5537" s="5">
        <v>1569.1663000000001</v>
      </c>
      <c r="I5537" s="6"/>
    </row>
    <row r="5538" spans="1:9" x14ac:dyDescent="0.15">
      <c r="B5538" s="4">
        <v>109</v>
      </c>
      <c r="C5538" s="5">
        <v>454124</v>
      </c>
      <c r="D5538" s="5">
        <v>12614</v>
      </c>
      <c r="E5538" s="5">
        <v>8803</v>
      </c>
      <c r="F5538" s="5">
        <v>18531</v>
      </c>
      <c r="G5538" s="5">
        <v>36</v>
      </c>
      <c r="H5538" s="5">
        <v>2650.8656999999998</v>
      </c>
      <c r="I5538" s="6"/>
    </row>
    <row r="5539" spans="1:9" x14ac:dyDescent="0.15">
      <c r="B5539" s="4">
        <v>110</v>
      </c>
      <c r="C5539" s="5">
        <v>335199</v>
      </c>
      <c r="D5539" s="5">
        <v>15961</v>
      </c>
      <c r="E5539" s="5">
        <v>13283</v>
      </c>
      <c r="F5539" s="5">
        <v>17955</v>
      </c>
      <c r="G5539" s="5">
        <v>21</v>
      </c>
      <c r="H5539" s="5">
        <v>1371.0105000000001</v>
      </c>
      <c r="I5539" s="6"/>
    </row>
    <row r="5540" spans="1:9" x14ac:dyDescent="0.15">
      <c r="B5540" s="4">
        <v>111</v>
      </c>
      <c r="C5540" s="5">
        <v>680536</v>
      </c>
      <c r="D5540" s="5">
        <v>17013</v>
      </c>
      <c r="E5540" s="5">
        <v>12579</v>
      </c>
      <c r="F5540" s="5">
        <v>23491</v>
      </c>
      <c r="G5540" s="5">
        <v>40</v>
      </c>
      <c r="H5540" s="5">
        <v>2441.319</v>
      </c>
      <c r="I5540" s="6"/>
    </row>
    <row r="5541" spans="1:9" x14ac:dyDescent="0.15">
      <c r="B5541" s="4">
        <v>112</v>
      </c>
      <c r="C5541" s="5">
        <v>271161</v>
      </c>
      <c r="D5541" s="5">
        <v>14271</v>
      </c>
      <c r="E5541" s="5">
        <v>11715</v>
      </c>
      <c r="F5541" s="5">
        <v>16547</v>
      </c>
      <c r="G5541" s="5">
        <v>19</v>
      </c>
      <c r="H5541" s="5">
        <v>1373.5129999999999</v>
      </c>
      <c r="I5541" s="6"/>
    </row>
    <row r="5542" spans="1:9" x14ac:dyDescent="0.15">
      <c r="B5542" s="4">
        <v>113</v>
      </c>
      <c r="C5542" s="5">
        <v>499011</v>
      </c>
      <c r="D5542" s="5">
        <v>15121</v>
      </c>
      <c r="E5542" s="5">
        <v>10435</v>
      </c>
      <c r="F5542" s="5">
        <v>19555</v>
      </c>
      <c r="G5542" s="5">
        <v>33</v>
      </c>
      <c r="H5542" s="5">
        <v>2217.0549999999998</v>
      </c>
      <c r="I5542" s="6"/>
    </row>
    <row r="5543" spans="1:9" x14ac:dyDescent="0.15">
      <c r="B5543" s="4">
        <v>114</v>
      </c>
      <c r="C5543" s="5">
        <v>226917</v>
      </c>
      <c r="D5543" s="5">
        <v>9865</v>
      </c>
      <c r="E5543" s="5">
        <v>7363</v>
      </c>
      <c r="F5543" s="5">
        <v>12227</v>
      </c>
      <c r="G5543" s="5">
        <v>23</v>
      </c>
      <c r="H5543" s="5">
        <v>1351.8720000000001</v>
      </c>
      <c r="I5543" s="6"/>
    </row>
    <row r="5544" spans="1:9" x14ac:dyDescent="0.15">
      <c r="A5544" s="6"/>
      <c r="B5544" s="4">
        <v>115</v>
      </c>
      <c r="C5544" s="5">
        <v>318047</v>
      </c>
      <c r="D5544" s="5">
        <v>15145</v>
      </c>
      <c r="E5544" s="5">
        <v>13699</v>
      </c>
      <c r="F5544" s="5">
        <v>17955</v>
      </c>
      <c r="G5544" s="5">
        <v>21</v>
      </c>
      <c r="H5544" s="5">
        <v>1159.2491</v>
      </c>
      <c r="I5544" s="6"/>
    </row>
    <row r="5545" spans="1:9" x14ac:dyDescent="0.15">
      <c r="A5545" s="11"/>
      <c r="B5545" s="4">
        <v>116</v>
      </c>
      <c r="C5545" s="5">
        <v>275042</v>
      </c>
      <c r="D5545" s="5">
        <v>12501</v>
      </c>
      <c r="E5545" s="5">
        <v>10147</v>
      </c>
      <c r="F5545" s="5">
        <v>14563</v>
      </c>
      <c r="G5545" s="5">
        <v>22</v>
      </c>
      <c r="H5545" s="5">
        <v>1090.3132000000001</v>
      </c>
      <c r="I5545" s="6"/>
    </row>
    <row r="5546" spans="1:9" x14ac:dyDescent="0.15">
      <c r="B5546" s="4">
        <v>117</v>
      </c>
      <c r="C5546" s="5">
        <v>316477</v>
      </c>
      <c r="D5546" s="5">
        <v>10208</v>
      </c>
      <c r="E5546" s="5">
        <v>6819</v>
      </c>
      <c r="F5546" s="5">
        <v>14051</v>
      </c>
      <c r="G5546" s="5">
        <v>31</v>
      </c>
      <c r="H5546" s="5">
        <v>2016.0328</v>
      </c>
      <c r="I5546" s="6"/>
    </row>
    <row r="5547" spans="1:9" x14ac:dyDescent="0.15">
      <c r="B5547" s="4">
        <v>118</v>
      </c>
      <c r="C5547" s="5">
        <v>318845</v>
      </c>
      <c r="D5547" s="5">
        <v>10285</v>
      </c>
      <c r="E5547" s="5">
        <v>7843</v>
      </c>
      <c r="F5547" s="5">
        <v>13443</v>
      </c>
      <c r="G5547" s="5">
        <v>31</v>
      </c>
      <c r="H5547" s="5">
        <v>1597.04</v>
      </c>
      <c r="I5547" s="6"/>
    </row>
    <row r="5548" spans="1:9" x14ac:dyDescent="0.15">
      <c r="B5548" s="4">
        <v>119</v>
      </c>
      <c r="C5548" s="5">
        <v>184569</v>
      </c>
      <c r="D5548" s="5">
        <v>9714</v>
      </c>
      <c r="E5548" s="5">
        <v>7587</v>
      </c>
      <c r="F5548" s="5">
        <v>12323</v>
      </c>
      <c r="G5548" s="5">
        <v>19</v>
      </c>
      <c r="H5548" s="5">
        <v>1438.3937000000001</v>
      </c>
      <c r="I5548" s="6"/>
    </row>
    <row r="5549" spans="1:9" x14ac:dyDescent="0.15">
      <c r="B5549" s="4">
        <v>120</v>
      </c>
      <c r="C5549" s="5">
        <v>311909</v>
      </c>
      <c r="D5549" s="5">
        <v>13561</v>
      </c>
      <c r="E5549" s="5">
        <v>11427</v>
      </c>
      <c r="F5549" s="5">
        <v>15683</v>
      </c>
      <c r="G5549" s="5">
        <v>23</v>
      </c>
      <c r="H5549" s="5">
        <v>937.25469999999996</v>
      </c>
      <c r="I5549" s="6"/>
    </row>
    <row r="5550" spans="1:9" x14ac:dyDescent="0.15">
      <c r="B5550" s="4">
        <v>121</v>
      </c>
      <c r="C5550" s="5">
        <v>291994</v>
      </c>
      <c r="D5550" s="5">
        <v>9733</v>
      </c>
      <c r="E5550" s="5">
        <v>6787</v>
      </c>
      <c r="F5550" s="5">
        <v>11491</v>
      </c>
      <c r="G5550" s="5">
        <v>30</v>
      </c>
      <c r="H5550" s="5">
        <v>1305.7257999999999</v>
      </c>
      <c r="I5550" s="6"/>
    </row>
    <row r="5551" spans="1:9" x14ac:dyDescent="0.15">
      <c r="B5551" s="4">
        <v>122</v>
      </c>
      <c r="C5551" s="5">
        <v>223891</v>
      </c>
      <c r="D5551" s="5">
        <v>13170</v>
      </c>
      <c r="E5551" s="5">
        <v>11203</v>
      </c>
      <c r="F5551" s="5">
        <v>14787</v>
      </c>
      <c r="G5551" s="5">
        <v>17</v>
      </c>
      <c r="H5551" s="5">
        <v>1024.6321</v>
      </c>
      <c r="I5551" s="6"/>
    </row>
    <row r="5552" spans="1:9" x14ac:dyDescent="0.15">
      <c r="B5552" s="4">
        <v>123</v>
      </c>
      <c r="C5552" s="5">
        <v>410345</v>
      </c>
      <c r="D5552" s="5">
        <v>11724</v>
      </c>
      <c r="E5552" s="5">
        <v>8003</v>
      </c>
      <c r="F5552" s="5">
        <v>16835</v>
      </c>
      <c r="G5552" s="5">
        <v>35</v>
      </c>
      <c r="H5552" s="5">
        <v>2472.3533000000002</v>
      </c>
      <c r="I5552" s="6"/>
    </row>
    <row r="5553" spans="2:9" x14ac:dyDescent="0.15">
      <c r="B5553" s="4">
        <v>124</v>
      </c>
      <c r="C5553" s="5">
        <v>182527</v>
      </c>
      <c r="D5553" s="5">
        <v>8691</v>
      </c>
      <c r="E5553" s="5">
        <v>7171</v>
      </c>
      <c r="F5553" s="5">
        <v>10787</v>
      </c>
      <c r="G5553" s="5">
        <v>21</v>
      </c>
      <c r="H5553" s="5">
        <v>1035.8625</v>
      </c>
      <c r="I5553" s="6"/>
    </row>
    <row r="5554" spans="2:9" x14ac:dyDescent="0.15">
      <c r="B5554" s="4">
        <v>125</v>
      </c>
      <c r="C5554" s="5">
        <v>257259</v>
      </c>
      <c r="D5554" s="5">
        <v>10290</v>
      </c>
      <c r="E5554" s="5">
        <v>8931</v>
      </c>
      <c r="F5554" s="5">
        <v>12163</v>
      </c>
      <c r="G5554" s="5">
        <v>25</v>
      </c>
      <c r="H5554" s="5">
        <v>997.88019999999995</v>
      </c>
      <c r="I5554" s="6"/>
    </row>
    <row r="5555" spans="2:9" x14ac:dyDescent="0.15">
      <c r="B5555" s="4">
        <v>126</v>
      </c>
      <c r="C5555" s="5">
        <v>271191</v>
      </c>
      <c r="D5555" s="5">
        <v>9351</v>
      </c>
      <c r="E5555" s="5">
        <v>6371</v>
      </c>
      <c r="F5555" s="5">
        <v>12739</v>
      </c>
      <c r="G5555" s="5">
        <v>29</v>
      </c>
      <c r="H5555" s="5">
        <v>1625.6172999999999</v>
      </c>
      <c r="I5555" s="6"/>
    </row>
    <row r="5556" spans="2:9" x14ac:dyDescent="0.15">
      <c r="B5556" s="4">
        <v>127</v>
      </c>
      <c r="C5556" s="5">
        <v>448515</v>
      </c>
      <c r="D5556" s="5">
        <v>13591</v>
      </c>
      <c r="E5556" s="5">
        <v>9347</v>
      </c>
      <c r="F5556" s="5">
        <v>18819</v>
      </c>
      <c r="G5556" s="5">
        <v>33</v>
      </c>
      <c r="H5556" s="5">
        <v>2765.8584000000001</v>
      </c>
      <c r="I5556" s="6"/>
    </row>
    <row r="5557" spans="2:9" x14ac:dyDescent="0.15">
      <c r="B5557" s="4">
        <v>128</v>
      </c>
      <c r="C5557" s="5">
        <v>220985</v>
      </c>
      <c r="D5557" s="5">
        <v>11630</v>
      </c>
      <c r="E5557" s="5">
        <v>9667</v>
      </c>
      <c r="F5557" s="5">
        <v>13987</v>
      </c>
      <c r="G5557" s="5">
        <v>19</v>
      </c>
      <c r="H5557" s="5">
        <v>1263.5482</v>
      </c>
      <c r="I5557" s="6"/>
    </row>
    <row r="5558" spans="2:9" x14ac:dyDescent="0.15">
      <c r="B5558" s="4">
        <v>129</v>
      </c>
      <c r="C5558" s="5">
        <v>301992</v>
      </c>
      <c r="D5558" s="5">
        <v>12583</v>
      </c>
      <c r="E5558" s="5">
        <v>10435</v>
      </c>
      <c r="F5558" s="5">
        <v>16099</v>
      </c>
      <c r="G5558" s="5">
        <v>24</v>
      </c>
      <c r="H5558" s="5">
        <v>1806.1383000000001</v>
      </c>
      <c r="I5558" s="6"/>
    </row>
    <row r="5559" spans="2:9" x14ac:dyDescent="0.15">
      <c r="B5559" s="4">
        <v>130</v>
      </c>
      <c r="C5559" s="5">
        <v>332238</v>
      </c>
      <c r="D5559" s="5">
        <v>12778</v>
      </c>
      <c r="E5559" s="5">
        <v>9667</v>
      </c>
      <c r="F5559" s="5">
        <v>16867</v>
      </c>
      <c r="G5559" s="5">
        <v>26</v>
      </c>
      <c r="H5559" s="5">
        <v>2054.6352999999999</v>
      </c>
      <c r="I5559" s="6"/>
    </row>
    <row r="5560" spans="2:9" x14ac:dyDescent="0.15">
      <c r="B5560" s="4">
        <v>131</v>
      </c>
      <c r="C5560" s="5">
        <v>217689</v>
      </c>
      <c r="D5560" s="5">
        <v>11457</v>
      </c>
      <c r="E5560" s="5">
        <v>8611</v>
      </c>
      <c r="F5560" s="5">
        <v>14467</v>
      </c>
      <c r="G5560" s="5">
        <v>19</v>
      </c>
      <c r="H5560" s="5">
        <v>1443.6487</v>
      </c>
      <c r="I5560" s="6"/>
    </row>
    <row r="5561" spans="2:9" x14ac:dyDescent="0.15">
      <c r="B5561" s="4">
        <v>132</v>
      </c>
      <c r="C5561" s="5">
        <v>372593</v>
      </c>
      <c r="D5561" s="5">
        <v>13799</v>
      </c>
      <c r="E5561" s="5">
        <v>9987</v>
      </c>
      <c r="F5561" s="5">
        <v>17987</v>
      </c>
      <c r="G5561" s="5">
        <v>27</v>
      </c>
      <c r="H5561" s="5">
        <v>2089.9870000000001</v>
      </c>
      <c r="I5561" s="6"/>
    </row>
    <row r="5562" spans="2:9" x14ac:dyDescent="0.15">
      <c r="B5562" s="4">
        <v>133</v>
      </c>
      <c r="C5562" s="5">
        <v>297995</v>
      </c>
      <c r="D5562" s="5">
        <v>11919</v>
      </c>
      <c r="E5562" s="5">
        <v>9411</v>
      </c>
      <c r="F5562" s="5">
        <v>14947</v>
      </c>
      <c r="G5562" s="5">
        <v>25</v>
      </c>
      <c r="H5562" s="5">
        <v>1264.7427</v>
      </c>
      <c r="I5562" s="6"/>
    </row>
    <row r="5563" spans="2:9" x14ac:dyDescent="0.15">
      <c r="B5563" s="4">
        <v>134</v>
      </c>
      <c r="C5563" s="5">
        <v>286347</v>
      </c>
      <c r="D5563" s="5">
        <v>11453</v>
      </c>
      <c r="E5563" s="5">
        <v>7715</v>
      </c>
      <c r="F5563" s="5">
        <v>14467</v>
      </c>
      <c r="G5563" s="5">
        <v>25</v>
      </c>
      <c r="H5563" s="5">
        <v>1678.7726</v>
      </c>
      <c r="I5563" s="6"/>
    </row>
    <row r="5564" spans="2:9" x14ac:dyDescent="0.15">
      <c r="B5564" s="4">
        <v>135</v>
      </c>
      <c r="C5564" s="5">
        <v>360969</v>
      </c>
      <c r="D5564" s="5">
        <v>10313</v>
      </c>
      <c r="E5564" s="5">
        <v>7139</v>
      </c>
      <c r="F5564" s="5">
        <v>14083</v>
      </c>
      <c r="G5564" s="5">
        <v>35</v>
      </c>
      <c r="H5564" s="5">
        <v>2008.8877</v>
      </c>
      <c r="I5564" s="6"/>
    </row>
    <row r="5565" spans="2:9" x14ac:dyDescent="0.15">
      <c r="B5565" s="4">
        <v>136</v>
      </c>
      <c r="C5565" s="5">
        <v>323607</v>
      </c>
      <c r="D5565" s="5">
        <v>11158</v>
      </c>
      <c r="E5565" s="5">
        <v>6755</v>
      </c>
      <c r="F5565" s="5">
        <v>15907</v>
      </c>
      <c r="G5565" s="5">
        <v>29</v>
      </c>
      <c r="H5565" s="5">
        <v>2818.5504999999998</v>
      </c>
      <c r="I5565" s="6"/>
    </row>
    <row r="5566" spans="2:9" x14ac:dyDescent="0.15">
      <c r="B5566" s="4">
        <v>137</v>
      </c>
      <c r="C5566" s="5">
        <v>264622</v>
      </c>
      <c r="D5566" s="5">
        <v>10177</v>
      </c>
      <c r="E5566" s="5">
        <v>7395</v>
      </c>
      <c r="F5566" s="5">
        <v>13187</v>
      </c>
      <c r="G5566" s="5">
        <v>26</v>
      </c>
      <c r="H5566" s="5">
        <v>1849.7322999999999</v>
      </c>
      <c r="I5566" s="6"/>
    </row>
    <row r="5567" spans="2:9" x14ac:dyDescent="0.15">
      <c r="B5567" s="4">
        <v>138</v>
      </c>
      <c r="C5567" s="5">
        <v>210146</v>
      </c>
      <c r="D5567" s="5">
        <v>9552</v>
      </c>
      <c r="E5567" s="5">
        <v>6883</v>
      </c>
      <c r="F5567" s="5">
        <v>11907</v>
      </c>
      <c r="G5567" s="5">
        <v>22</v>
      </c>
      <c r="H5567" s="5">
        <v>1757.0650000000001</v>
      </c>
      <c r="I5567" s="6"/>
    </row>
    <row r="5568" spans="2:9" x14ac:dyDescent="0.15">
      <c r="B5568" s="4">
        <v>139</v>
      </c>
      <c r="C5568" s="5">
        <v>297364</v>
      </c>
      <c r="D5568" s="5">
        <v>10620</v>
      </c>
      <c r="E5568" s="5">
        <v>7811</v>
      </c>
      <c r="F5568" s="5">
        <v>14883</v>
      </c>
      <c r="G5568" s="5">
        <v>28</v>
      </c>
      <c r="H5568" s="5">
        <v>1749.0807</v>
      </c>
      <c r="I5568" s="6"/>
    </row>
    <row r="5569" spans="2:9" x14ac:dyDescent="0.15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15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15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15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15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15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15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15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15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15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15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15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15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15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15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15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15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15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15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15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15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15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15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15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15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15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15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15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15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15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15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15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15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15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15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15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15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15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15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15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15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15">
      <c r="B5610" s="4">
        <v>181</v>
      </c>
      <c r="I5610" s="6"/>
    </row>
    <row r="5611" spans="1:10" x14ac:dyDescent="0.15">
      <c r="A5611" s="14" t="s">
        <v>10</v>
      </c>
      <c r="B5611" s="3">
        <v>139</v>
      </c>
      <c r="I5611" s="6"/>
    </row>
    <row r="5612" spans="1:10" x14ac:dyDescent="0.15">
      <c r="A5612" t="s">
        <v>67</v>
      </c>
      <c r="B5612" s="15"/>
      <c r="C5612" s="8">
        <f>AVERAGE(C5430:C5610)</f>
        <v>368022.19424460432</v>
      </c>
      <c r="D5612" s="8"/>
      <c r="E5612" s="8"/>
      <c r="F5612" s="8"/>
      <c r="G5612" s="8"/>
      <c r="H5612" s="8"/>
      <c r="I5612" s="9"/>
      <c r="J5612" s="17">
        <f>AVERAGE(D5430:D5610)</f>
        <v>12947.230215827338</v>
      </c>
    </row>
    <row r="5613" spans="1:10" x14ac:dyDescent="0.15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15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15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15">
      <c r="B5616" s="4"/>
      <c r="C5616" s="16"/>
      <c r="D5616" s="16"/>
      <c r="E5616" s="16"/>
      <c r="F5616" s="16"/>
      <c r="G5616" s="16"/>
      <c r="H5616" s="16"/>
      <c r="I5616" s="18"/>
    </row>
    <row r="5617" spans="1:10" x14ac:dyDescent="0.15">
      <c r="A5617" s="6"/>
      <c r="B5617" s="16">
        <v>1</v>
      </c>
      <c r="C5617" s="16"/>
      <c r="D5617" s="16"/>
      <c r="E5617" s="16"/>
      <c r="F5617" s="16"/>
      <c r="G5617" s="16"/>
      <c r="H5617" s="16"/>
      <c r="I5617" s="18"/>
      <c r="J5617" t="s">
        <v>134</v>
      </c>
    </row>
    <row r="5618" spans="1:10" x14ac:dyDescent="0.15">
      <c r="A5618" s="6"/>
      <c r="B5618" s="16">
        <v>2</v>
      </c>
      <c r="C5618" s="16"/>
      <c r="D5618" s="16"/>
      <c r="E5618" s="16"/>
      <c r="F5618" s="16"/>
      <c r="G5618" s="16"/>
      <c r="H5618" s="16"/>
      <c r="I5618" s="18"/>
    </row>
    <row r="5619" spans="1:10" x14ac:dyDescent="0.15">
      <c r="A5619" s="6"/>
      <c r="B5619" s="16">
        <v>3</v>
      </c>
      <c r="C5619" s="16"/>
      <c r="D5619" s="16"/>
      <c r="E5619" s="16"/>
      <c r="F5619" s="16"/>
      <c r="G5619" s="16"/>
      <c r="H5619" s="16"/>
      <c r="I5619" s="18"/>
    </row>
    <row r="5620" spans="1:10" x14ac:dyDescent="0.15">
      <c r="A5620" s="6"/>
      <c r="B5620" s="16">
        <v>4</v>
      </c>
      <c r="C5620" s="16"/>
      <c r="D5620" s="16"/>
      <c r="E5620" s="16"/>
      <c r="F5620" s="16"/>
      <c r="G5620" s="16"/>
      <c r="H5620" s="16"/>
      <c r="I5620" s="18"/>
    </row>
    <row r="5621" spans="1:10" x14ac:dyDescent="0.15">
      <c r="A5621" s="6"/>
      <c r="B5621" s="16">
        <v>5</v>
      </c>
      <c r="C5621" s="16"/>
      <c r="D5621" s="16"/>
      <c r="E5621" s="16"/>
      <c r="F5621" s="16"/>
      <c r="G5621" s="16"/>
      <c r="H5621" s="16"/>
      <c r="I5621" s="18"/>
    </row>
    <row r="5622" spans="1:10" x14ac:dyDescent="0.15">
      <c r="A5622" s="6"/>
      <c r="B5622" s="16">
        <v>6</v>
      </c>
      <c r="C5622" s="16"/>
      <c r="D5622" s="16"/>
      <c r="E5622" s="16"/>
      <c r="F5622" s="16"/>
      <c r="G5622" s="16"/>
      <c r="H5622" s="16"/>
      <c r="I5622" s="18"/>
    </row>
    <row r="5623" spans="1:10" x14ac:dyDescent="0.15">
      <c r="A5623" s="6"/>
      <c r="B5623" s="16">
        <v>7</v>
      </c>
      <c r="C5623" s="16"/>
      <c r="D5623" s="16"/>
      <c r="E5623" s="16"/>
      <c r="F5623" s="16"/>
      <c r="G5623" s="16"/>
      <c r="H5623" s="16"/>
      <c r="I5623" s="18"/>
    </row>
    <row r="5624" spans="1:10" x14ac:dyDescent="0.15">
      <c r="A5624" s="6"/>
      <c r="B5624" s="16">
        <v>8</v>
      </c>
      <c r="C5624" s="16"/>
      <c r="D5624" s="16"/>
      <c r="E5624" s="16"/>
      <c r="F5624" s="16"/>
      <c r="G5624" s="16"/>
      <c r="H5624" s="16"/>
      <c r="I5624" s="18"/>
    </row>
    <row r="5625" spans="1:10" x14ac:dyDescent="0.15">
      <c r="A5625" s="6"/>
      <c r="B5625" s="16">
        <v>9</v>
      </c>
      <c r="C5625" s="16"/>
      <c r="D5625" s="16"/>
      <c r="E5625" s="16"/>
      <c r="F5625" s="16"/>
      <c r="G5625" s="16"/>
      <c r="H5625" s="16"/>
      <c r="I5625" s="18"/>
    </row>
    <row r="5626" spans="1:10" x14ac:dyDescent="0.15">
      <c r="A5626" s="6"/>
      <c r="B5626" s="16">
        <v>10</v>
      </c>
      <c r="C5626" s="16"/>
      <c r="D5626" s="16"/>
      <c r="E5626" s="16"/>
      <c r="F5626" s="16"/>
      <c r="G5626" s="16"/>
      <c r="H5626" s="16"/>
      <c r="I5626" s="18"/>
    </row>
    <row r="5627" spans="1:10" x14ac:dyDescent="0.15">
      <c r="A5627" s="6"/>
      <c r="B5627" s="16">
        <v>11</v>
      </c>
      <c r="C5627" s="16"/>
      <c r="D5627" s="16"/>
      <c r="E5627" s="16"/>
      <c r="F5627" s="16"/>
      <c r="G5627" s="16"/>
      <c r="H5627" s="16"/>
      <c r="I5627" s="18"/>
    </row>
    <row r="5628" spans="1:10" x14ac:dyDescent="0.15">
      <c r="A5628" s="6"/>
      <c r="B5628" s="5">
        <v>12</v>
      </c>
      <c r="C5628" s="16"/>
      <c r="D5628" s="16"/>
      <c r="E5628" s="16"/>
      <c r="F5628" s="16"/>
      <c r="G5628" s="16"/>
      <c r="H5628" s="16"/>
      <c r="I5628" s="18"/>
    </row>
    <row r="5629" spans="1:10" x14ac:dyDescent="0.15">
      <c r="B5629" s="4">
        <v>13</v>
      </c>
      <c r="C5629" s="16"/>
      <c r="D5629" s="16"/>
      <c r="E5629" s="16"/>
      <c r="F5629" s="16"/>
      <c r="G5629" s="16"/>
      <c r="H5629" s="16"/>
      <c r="I5629" s="18"/>
    </row>
    <row r="5630" spans="1:10" x14ac:dyDescent="0.15">
      <c r="B5630" s="4">
        <v>14</v>
      </c>
      <c r="C5630" s="16"/>
      <c r="D5630" s="16"/>
      <c r="E5630" s="16"/>
      <c r="F5630" s="16"/>
      <c r="G5630" s="16"/>
      <c r="H5630" s="16"/>
      <c r="I5630" s="18"/>
    </row>
    <row r="5631" spans="1:10" x14ac:dyDescent="0.15">
      <c r="B5631" s="4">
        <v>15</v>
      </c>
      <c r="C5631" s="16"/>
      <c r="D5631" s="16"/>
      <c r="E5631" s="16"/>
      <c r="F5631" s="16"/>
      <c r="G5631" s="16"/>
      <c r="H5631" s="16"/>
      <c r="I5631" s="18"/>
    </row>
    <row r="5632" spans="1:10" x14ac:dyDescent="0.15">
      <c r="B5632" s="4">
        <v>16</v>
      </c>
      <c r="C5632" s="16"/>
      <c r="D5632" s="16"/>
      <c r="E5632" s="16"/>
      <c r="F5632" s="16"/>
      <c r="G5632" s="16"/>
      <c r="H5632" s="16"/>
      <c r="I5632" s="18"/>
    </row>
    <row r="5633" spans="1:9" x14ac:dyDescent="0.15">
      <c r="B5633" s="4">
        <v>17</v>
      </c>
      <c r="C5633" s="16"/>
      <c r="D5633" s="16"/>
      <c r="E5633" s="16"/>
      <c r="F5633" s="16"/>
      <c r="G5633" s="16"/>
      <c r="H5633" s="16"/>
      <c r="I5633" s="18"/>
    </row>
    <row r="5634" spans="1:9" x14ac:dyDescent="0.15">
      <c r="B5634" s="4">
        <v>18</v>
      </c>
      <c r="C5634" s="16"/>
      <c r="D5634" s="16"/>
      <c r="E5634" s="16"/>
      <c r="F5634" s="16"/>
      <c r="G5634" s="16"/>
      <c r="H5634" s="16"/>
      <c r="I5634" s="18"/>
    </row>
    <row r="5635" spans="1:9" x14ac:dyDescent="0.15">
      <c r="B5635" s="4">
        <v>19</v>
      </c>
      <c r="C5635" s="16"/>
      <c r="D5635" s="16"/>
      <c r="E5635" s="16"/>
      <c r="F5635" s="16"/>
      <c r="G5635" s="16"/>
      <c r="H5635" s="16"/>
      <c r="I5635" s="18"/>
    </row>
    <row r="5636" spans="1:9" x14ac:dyDescent="0.15">
      <c r="B5636" s="4">
        <v>20</v>
      </c>
      <c r="C5636" s="16"/>
      <c r="D5636" s="16"/>
      <c r="E5636" s="16"/>
      <c r="F5636" s="16"/>
      <c r="G5636" s="16"/>
      <c r="H5636" s="16"/>
      <c r="I5636" s="18"/>
    </row>
    <row r="5637" spans="1:9" x14ac:dyDescent="0.15">
      <c r="B5637" s="4">
        <v>21</v>
      </c>
      <c r="C5637" s="16"/>
      <c r="D5637" s="16"/>
      <c r="E5637" s="16"/>
      <c r="F5637" s="16"/>
      <c r="G5637" s="16"/>
      <c r="H5637" s="16"/>
      <c r="I5637" s="18"/>
    </row>
    <row r="5638" spans="1:9" x14ac:dyDescent="0.15">
      <c r="B5638" s="4">
        <v>22</v>
      </c>
      <c r="C5638" s="16"/>
      <c r="D5638" s="16"/>
      <c r="E5638" s="16"/>
      <c r="F5638" s="16"/>
      <c r="G5638" s="16"/>
      <c r="H5638" s="16"/>
      <c r="I5638" s="18"/>
    </row>
    <row r="5639" spans="1:9" x14ac:dyDescent="0.15">
      <c r="B5639" s="4">
        <v>23</v>
      </c>
      <c r="C5639" s="16"/>
      <c r="D5639" s="16"/>
      <c r="E5639" s="16"/>
      <c r="F5639" s="16"/>
      <c r="G5639" s="16"/>
      <c r="H5639" s="16"/>
      <c r="I5639" s="18"/>
    </row>
    <row r="5640" spans="1:9" x14ac:dyDescent="0.15">
      <c r="B5640" s="4">
        <v>24</v>
      </c>
      <c r="C5640" s="16"/>
      <c r="D5640" s="16"/>
      <c r="E5640" s="16"/>
      <c r="F5640" s="16"/>
      <c r="G5640" s="16"/>
      <c r="H5640" s="16"/>
      <c r="I5640" s="18"/>
    </row>
    <row r="5641" spans="1:9" x14ac:dyDescent="0.15">
      <c r="B5641" s="4">
        <v>25</v>
      </c>
      <c r="C5641" s="16"/>
      <c r="D5641" s="16"/>
      <c r="E5641" s="16"/>
      <c r="F5641" s="16"/>
      <c r="G5641" s="16"/>
      <c r="H5641" s="16"/>
      <c r="I5641" s="18"/>
    </row>
    <row r="5642" spans="1:9" x14ac:dyDescent="0.15">
      <c r="B5642" s="4">
        <v>26</v>
      </c>
      <c r="C5642" s="16"/>
      <c r="D5642" s="16"/>
      <c r="E5642" s="16"/>
      <c r="F5642" s="16"/>
      <c r="G5642" s="16"/>
      <c r="H5642" s="16"/>
      <c r="I5642" s="18"/>
    </row>
    <row r="5643" spans="1:9" x14ac:dyDescent="0.15">
      <c r="B5643" s="4">
        <v>27</v>
      </c>
      <c r="C5643" s="16"/>
      <c r="D5643" s="16"/>
      <c r="E5643" s="16"/>
      <c r="F5643" s="16"/>
      <c r="G5643" s="16"/>
      <c r="H5643" s="16"/>
      <c r="I5643" s="18"/>
    </row>
    <row r="5644" spans="1:9" x14ac:dyDescent="0.15">
      <c r="B5644" s="4">
        <v>28</v>
      </c>
      <c r="C5644" s="16"/>
      <c r="D5644" s="16"/>
      <c r="E5644" s="16"/>
      <c r="F5644" s="16"/>
      <c r="G5644" s="16"/>
      <c r="H5644" s="16"/>
      <c r="I5644" s="18"/>
    </row>
    <row r="5645" spans="1:9" x14ac:dyDescent="0.15">
      <c r="B5645" s="4">
        <v>29</v>
      </c>
      <c r="C5645" s="16"/>
      <c r="D5645" s="16"/>
      <c r="E5645" s="16"/>
      <c r="F5645" s="16"/>
      <c r="G5645" s="16"/>
      <c r="H5645" s="16"/>
      <c r="I5645" s="18"/>
    </row>
    <row r="5646" spans="1:9" x14ac:dyDescent="0.15">
      <c r="B5646" s="4">
        <v>30</v>
      </c>
      <c r="C5646" s="16"/>
      <c r="D5646" s="16"/>
      <c r="E5646" s="16"/>
      <c r="F5646" s="16"/>
      <c r="G5646" s="16"/>
      <c r="H5646" s="16"/>
      <c r="I5646" s="18"/>
    </row>
    <row r="5647" spans="1:9" x14ac:dyDescent="0.15">
      <c r="A5647" s="6"/>
      <c r="B5647" s="4">
        <v>31</v>
      </c>
      <c r="C5647" s="16"/>
      <c r="D5647" s="16"/>
      <c r="E5647" s="16"/>
      <c r="F5647" s="16"/>
      <c r="G5647" s="16"/>
      <c r="H5647" s="16"/>
      <c r="I5647" s="18"/>
    </row>
    <row r="5648" spans="1:9" x14ac:dyDescent="0.15">
      <c r="A5648" s="11"/>
      <c r="B5648" s="5">
        <v>32</v>
      </c>
      <c r="C5648" s="16"/>
      <c r="D5648" s="16"/>
      <c r="E5648" s="16"/>
      <c r="F5648" s="16"/>
      <c r="G5648" s="16"/>
      <c r="H5648" s="16"/>
      <c r="I5648" s="18"/>
    </row>
    <row r="5649" spans="2:9" x14ac:dyDescent="0.15">
      <c r="B5649" s="4">
        <v>33</v>
      </c>
      <c r="C5649" s="16"/>
      <c r="D5649" s="16"/>
      <c r="E5649" s="16"/>
      <c r="F5649" s="16"/>
      <c r="G5649" s="16"/>
      <c r="H5649" s="16"/>
      <c r="I5649" s="18"/>
    </row>
    <row r="5650" spans="2:9" x14ac:dyDescent="0.15">
      <c r="B5650" s="4">
        <v>34</v>
      </c>
      <c r="C5650" s="16"/>
      <c r="D5650" s="16"/>
      <c r="E5650" s="16"/>
      <c r="F5650" s="16"/>
      <c r="G5650" s="16"/>
      <c r="H5650" s="16"/>
      <c r="I5650" s="18"/>
    </row>
    <row r="5651" spans="2:9" x14ac:dyDescent="0.15">
      <c r="B5651" s="4">
        <v>35</v>
      </c>
      <c r="C5651" s="16"/>
      <c r="D5651" s="16"/>
      <c r="E5651" s="16"/>
      <c r="F5651" s="16"/>
      <c r="G5651" s="16"/>
      <c r="H5651" s="16"/>
      <c r="I5651" s="18"/>
    </row>
    <row r="5652" spans="2:9" x14ac:dyDescent="0.15">
      <c r="B5652" s="4">
        <v>36</v>
      </c>
      <c r="C5652" s="16"/>
      <c r="D5652" s="16"/>
      <c r="E5652" s="16"/>
      <c r="F5652" s="16"/>
      <c r="G5652" s="16"/>
      <c r="H5652" s="16"/>
      <c r="I5652" s="18"/>
    </row>
    <row r="5653" spans="2:9" x14ac:dyDescent="0.15">
      <c r="B5653" s="4">
        <v>37</v>
      </c>
      <c r="C5653" s="16"/>
      <c r="D5653" s="16"/>
      <c r="E5653" s="16"/>
      <c r="F5653" s="16"/>
      <c r="G5653" s="16"/>
      <c r="H5653" s="16"/>
      <c r="I5653" s="18"/>
    </row>
    <row r="5654" spans="2:9" x14ac:dyDescent="0.15">
      <c r="B5654" s="4">
        <v>38</v>
      </c>
      <c r="C5654" s="16"/>
      <c r="D5654" s="16"/>
      <c r="E5654" s="16"/>
      <c r="F5654" s="16"/>
      <c r="G5654" s="16"/>
      <c r="H5654" s="16"/>
      <c r="I5654" s="18"/>
    </row>
    <row r="5655" spans="2:9" x14ac:dyDescent="0.15">
      <c r="B5655" s="4">
        <v>39</v>
      </c>
      <c r="C5655" s="16"/>
      <c r="D5655" s="16"/>
      <c r="E5655" s="16"/>
      <c r="F5655" s="16"/>
      <c r="G5655" s="16"/>
      <c r="H5655" s="16"/>
      <c r="I5655" s="18"/>
    </row>
    <row r="5656" spans="2:9" x14ac:dyDescent="0.15">
      <c r="B5656" s="4">
        <v>40</v>
      </c>
      <c r="C5656" s="16"/>
      <c r="D5656" s="16"/>
      <c r="E5656" s="16"/>
      <c r="F5656" s="16"/>
      <c r="G5656" s="16"/>
      <c r="H5656" s="16"/>
      <c r="I5656" s="18"/>
    </row>
    <row r="5657" spans="2:9" x14ac:dyDescent="0.15">
      <c r="B5657" s="4">
        <v>41</v>
      </c>
      <c r="C5657" s="16"/>
      <c r="D5657" s="16"/>
      <c r="E5657" s="16"/>
      <c r="F5657" s="16"/>
      <c r="G5657" s="16"/>
      <c r="H5657" s="16"/>
      <c r="I5657" s="18"/>
    </row>
    <row r="5658" spans="2:9" x14ac:dyDescent="0.15">
      <c r="B5658" s="4">
        <v>42</v>
      </c>
      <c r="C5658" s="16"/>
      <c r="D5658" s="16"/>
      <c r="E5658" s="16"/>
      <c r="F5658" s="16"/>
      <c r="G5658" s="16"/>
      <c r="H5658" s="16"/>
      <c r="I5658" s="18"/>
    </row>
    <row r="5659" spans="2:9" x14ac:dyDescent="0.15">
      <c r="B5659" s="4">
        <v>43</v>
      </c>
      <c r="C5659" s="16"/>
      <c r="D5659" s="16"/>
      <c r="E5659" s="16"/>
      <c r="F5659" s="16"/>
      <c r="G5659" s="16"/>
      <c r="H5659" s="16"/>
      <c r="I5659" s="18"/>
    </row>
    <row r="5660" spans="2:9" x14ac:dyDescent="0.15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15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15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15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15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15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15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15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15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15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15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15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15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15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15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15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15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15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15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15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15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15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15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15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15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15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15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15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15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15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15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15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15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15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15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15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15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15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15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15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15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15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15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15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15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15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15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15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15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15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15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15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15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15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15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15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15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15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15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15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15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15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15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15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15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15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15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15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15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15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15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15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15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15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15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15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15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15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15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15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15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15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15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15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15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15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15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15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15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15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15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15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15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15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15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15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15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15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15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15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15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15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15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15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15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15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15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15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15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15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15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15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15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15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15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15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15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15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15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15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15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15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15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15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15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15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15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15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15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15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15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15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15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15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15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15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15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15">
      <c r="B5797" s="4">
        <v>181</v>
      </c>
      <c r="I5797" s="6"/>
    </row>
    <row r="5798" spans="1:10" x14ac:dyDescent="0.15">
      <c r="A5798" s="14" t="s">
        <v>10</v>
      </c>
      <c r="B5798" s="3"/>
      <c r="I5798" s="6"/>
    </row>
    <row r="5799" spans="1:10" x14ac:dyDescent="0.15">
      <c r="A5799" t="s">
        <v>67</v>
      </c>
      <c r="B5799" s="15"/>
      <c r="C5799" s="8" t="e">
        <f>AVERAGE(C5617:C5797)</f>
        <v>#DIV/0!</v>
      </c>
      <c r="D5799" s="8"/>
      <c r="E5799" s="8"/>
      <c r="F5799" s="8"/>
      <c r="G5799" s="8"/>
      <c r="H5799" s="8"/>
      <c r="I5799" s="9"/>
      <c r="J5799" s="17" t="e">
        <f>AVERAGE(D5617:D5797)</f>
        <v>#DIV/0!</v>
      </c>
    </row>
    <row r="5800" spans="1:10" x14ac:dyDescent="0.15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15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15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15">
      <c r="B5803" s="4"/>
      <c r="C5803" s="16"/>
      <c r="D5803" s="16"/>
      <c r="E5803" s="16"/>
      <c r="F5803" s="16"/>
      <c r="G5803" s="16"/>
      <c r="H5803" s="16"/>
      <c r="I5803" s="18"/>
    </row>
    <row r="5804" spans="1:10" x14ac:dyDescent="0.15">
      <c r="A5804" s="6"/>
      <c r="B5804" s="16">
        <v>1</v>
      </c>
      <c r="C5804" s="16"/>
      <c r="D5804" s="16"/>
      <c r="E5804" s="16"/>
      <c r="F5804" s="16"/>
      <c r="G5804" s="16"/>
      <c r="H5804" s="16"/>
      <c r="I5804" s="18"/>
    </row>
    <row r="5805" spans="1:10" x14ac:dyDescent="0.15">
      <c r="A5805" s="6"/>
      <c r="B5805" s="16">
        <v>2</v>
      </c>
      <c r="C5805" s="16"/>
      <c r="D5805" s="16"/>
      <c r="E5805" s="16"/>
      <c r="F5805" s="16"/>
      <c r="G5805" s="16"/>
      <c r="H5805" s="16"/>
      <c r="I5805" s="18"/>
    </row>
    <row r="5806" spans="1:10" x14ac:dyDescent="0.15">
      <c r="A5806" s="6"/>
      <c r="B5806" s="16">
        <v>3</v>
      </c>
      <c r="C5806" s="16"/>
      <c r="D5806" s="16"/>
      <c r="E5806" s="16"/>
      <c r="F5806" s="16"/>
      <c r="G5806" s="16"/>
      <c r="H5806" s="16"/>
      <c r="I5806" s="18"/>
    </row>
    <row r="5807" spans="1:10" x14ac:dyDescent="0.15">
      <c r="A5807" s="6"/>
      <c r="B5807" s="16">
        <v>4</v>
      </c>
      <c r="C5807" s="16"/>
      <c r="D5807" s="16"/>
      <c r="E5807" s="16"/>
      <c r="F5807" s="16"/>
      <c r="G5807" s="16"/>
      <c r="H5807" s="16"/>
      <c r="I5807" s="18"/>
    </row>
    <row r="5808" spans="1:10" x14ac:dyDescent="0.15">
      <c r="A5808" s="6"/>
      <c r="B5808" s="16">
        <v>5</v>
      </c>
      <c r="C5808" s="16"/>
      <c r="D5808" s="16"/>
      <c r="E5808" s="16"/>
      <c r="F5808" s="16"/>
      <c r="G5808" s="16"/>
      <c r="H5808" s="16"/>
      <c r="I5808" s="18"/>
    </row>
    <row r="5809" spans="1:9" x14ac:dyDescent="0.15">
      <c r="A5809" s="6"/>
      <c r="B5809" s="16">
        <v>6</v>
      </c>
      <c r="C5809" s="16"/>
      <c r="D5809" s="16"/>
      <c r="E5809" s="16"/>
      <c r="F5809" s="16"/>
      <c r="G5809" s="16"/>
      <c r="H5809" s="16"/>
      <c r="I5809" s="18"/>
    </row>
    <row r="5810" spans="1:9" x14ac:dyDescent="0.15">
      <c r="A5810" s="6"/>
      <c r="B5810" s="16">
        <v>7</v>
      </c>
      <c r="C5810" s="16"/>
      <c r="D5810" s="16"/>
      <c r="E5810" s="16"/>
      <c r="F5810" s="16"/>
      <c r="G5810" s="16"/>
      <c r="H5810" s="16"/>
      <c r="I5810" s="18"/>
    </row>
    <row r="5811" spans="1:9" x14ac:dyDescent="0.15">
      <c r="A5811" s="6"/>
      <c r="B5811" s="16">
        <v>8</v>
      </c>
      <c r="C5811" s="16"/>
      <c r="D5811" s="16"/>
      <c r="E5811" s="16"/>
      <c r="F5811" s="16"/>
      <c r="G5811" s="16"/>
      <c r="H5811" s="16"/>
      <c r="I5811" s="18"/>
    </row>
    <row r="5812" spans="1:9" x14ac:dyDescent="0.15">
      <c r="A5812" s="6"/>
      <c r="B5812" s="16">
        <v>9</v>
      </c>
      <c r="C5812" s="16"/>
      <c r="D5812" s="16"/>
      <c r="E5812" s="16"/>
      <c r="F5812" s="16"/>
      <c r="G5812" s="16"/>
      <c r="H5812" s="16"/>
      <c r="I5812" s="18"/>
    </row>
    <row r="5813" spans="1:9" x14ac:dyDescent="0.15">
      <c r="A5813" s="6"/>
      <c r="B5813" s="16">
        <v>10</v>
      </c>
      <c r="C5813" s="16"/>
      <c r="D5813" s="16"/>
      <c r="E5813" s="16"/>
      <c r="F5813" s="16"/>
      <c r="G5813" s="16"/>
      <c r="H5813" s="16"/>
      <c r="I5813" s="18"/>
    </row>
    <row r="5814" spans="1:9" x14ac:dyDescent="0.15">
      <c r="A5814" s="6"/>
      <c r="B5814" s="16">
        <v>11</v>
      </c>
      <c r="C5814" s="16"/>
      <c r="D5814" s="16"/>
      <c r="E5814" s="16"/>
      <c r="F5814" s="16"/>
      <c r="G5814" s="16"/>
      <c r="H5814" s="16"/>
      <c r="I5814" s="18"/>
    </row>
    <row r="5815" spans="1:9" x14ac:dyDescent="0.15">
      <c r="A5815" s="6"/>
      <c r="B5815" s="5">
        <v>12</v>
      </c>
      <c r="C5815" s="16"/>
      <c r="D5815" s="16"/>
      <c r="E5815" s="16"/>
      <c r="F5815" s="16"/>
      <c r="G5815" s="16"/>
      <c r="H5815" s="16"/>
      <c r="I5815" s="18"/>
    </row>
    <row r="5816" spans="1:9" x14ac:dyDescent="0.15">
      <c r="B5816" s="4">
        <v>13</v>
      </c>
      <c r="C5816" s="16"/>
      <c r="D5816" s="16"/>
      <c r="E5816" s="16"/>
      <c r="F5816" s="16"/>
      <c r="G5816" s="16"/>
      <c r="H5816" s="16"/>
      <c r="I5816" s="18"/>
    </row>
    <row r="5817" spans="1:9" x14ac:dyDescent="0.15">
      <c r="B5817" s="4">
        <v>14</v>
      </c>
      <c r="C5817" s="16"/>
      <c r="D5817" s="16"/>
      <c r="E5817" s="16"/>
      <c r="F5817" s="16"/>
      <c r="G5817" s="16"/>
      <c r="H5817" s="16"/>
      <c r="I5817" s="18"/>
    </row>
    <row r="5818" spans="1:9" x14ac:dyDescent="0.15">
      <c r="B5818" s="4">
        <v>15</v>
      </c>
      <c r="C5818" s="16"/>
      <c r="D5818" s="16"/>
      <c r="E5818" s="16"/>
      <c r="F5818" s="16"/>
      <c r="G5818" s="16"/>
      <c r="H5818" s="16"/>
      <c r="I5818" s="18"/>
    </row>
    <row r="5819" spans="1:9" x14ac:dyDescent="0.15">
      <c r="B5819" s="4">
        <v>16</v>
      </c>
      <c r="C5819" s="16"/>
      <c r="D5819" s="16"/>
      <c r="E5819" s="16"/>
      <c r="F5819" s="16"/>
      <c r="G5819" s="16"/>
      <c r="H5819" s="16"/>
      <c r="I5819" s="18"/>
    </row>
    <row r="5820" spans="1:9" x14ac:dyDescent="0.15">
      <c r="B5820" s="4">
        <v>17</v>
      </c>
      <c r="C5820" s="16"/>
      <c r="D5820" s="16"/>
      <c r="E5820" s="16"/>
      <c r="F5820" s="16"/>
      <c r="G5820" s="16"/>
      <c r="H5820" s="16"/>
      <c r="I5820" s="18"/>
    </row>
    <row r="5821" spans="1:9" x14ac:dyDescent="0.15">
      <c r="B5821" s="4">
        <v>18</v>
      </c>
      <c r="C5821" s="16"/>
      <c r="D5821" s="16"/>
      <c r="E5821" s="16"/>
      <c r="F5821" s="16"/>
      <c r="G5821" s="16"/>
      <c r="H5821" s="16"/>
      <c r="I5821" s="18"/>
    </row>
    <row r="5822" spans="1:9" x14ac:dyDescent="0.15">
      <c r="B5822" s="4">
        <v>19</v>
      </c>
      <c r="C5822" s="16"/>
      <c r="D5822" s="16"/>
      <c r="E5822" s="16"/>
      <c r="F5822" s="16"/>
      <c r="G5822" s="16"/>
      <c r="H5822" s="16"/>
      <c r="I5822" s="18"/>
    </row>
    <row r="5823" spans="1:9" x14ac:dyDescent="0.15">
      <c r="B5823" s="4">
        <v>20</v>
      </c>
      <c r="C5823" s="16"/>
      <c r="D5823" s="16"/>
      <c r="E5823" s="16"/>
      <c r="F5823" s="16"/>
      <c r="G5823" s="16"/>
      <c r="H5823" s="16"/>
      <c r="I5823" s="18"/>
    </row>
    <row r="5824" spans="1:9" x14ac:dyDescent="0.15">
      <c r="B5824" s="4">
        <v>21</v>
      </c>
      <c r="C5824" s="16"/>
      <c r="D5824" s="16"/>
      <c r="E5824" s="16"/>
      <c r="F5824" s="16"/>
      <c r="G5824" s="16"/>
      <c r="H5824" s="16"/>
      <c r="I5824" s="18"/>
    </row>
    <row r="5825" spans="1:9" x14ac:dyDescent="0.15">
      <c r="B5825" s="4">
        <v>22</v>
      </c>
      <c r="C5825" s="16"/>
      <c r="D5825" s="16"/>
      <c r="E5825" s="16"/>
      <c r="F5825" s="16"/>
      <c r="G5825" s="16"/>
      <c r="H5825" s="16"/>
      <c r="I5825" s="18"/>
    </row>
    <row r="5826" spans="1:9" x14ac:dyDescent="0.15">
      <c r="B5826" s="4">
        <v>23</v>
      </c>
      <c r="C5826" s="16"/>
      <c r="D5826" s="16"/>
      <c r="E5826" s="16"/>
      <c r="F5826" s="16"/>
      <c r="G5826" s="16"/>
      <c r="H5826" s="16"/>
      <c r="I5826" s="18"/>
    </row>
    <row r="5827" spans="1:9" x14ac:dyDescent="0.15">
      <c r="B5827" s="4">
        <v>24</v>
      </c>
      <c r="C5827" s="16"/>
      <c r="D5827" s="16"/>
      <c r="E5827" s="16"/>
      <c r="F5827" s="16"/>
      <c r="G5827" s="16"/>
      <c r="H5827" s="16"/>
      <c r="I5827" s="18"/>
    </row>
    <row r="5828" spans="1:9" x14ac:dyDescent="0.15">
      <c r="B5828" s="4">
        <v>25</v>
      </c>
      <c r="C5828" s="16"/>
      <c r="D5828" s="16"/>
      <c r="E5828" s="16"/>
      <c r="F5828" s="16"/>
      <c r="G5828" s="16"/>
      <c r="H5828" s="16"/>
      <c r="I5828" s="18"/>
    </row>
    <row r="5829" spans="1:9" x14ac:dyDescent="0.15">
      <c r="B5829" s="4">
        <v>26</v>
      </c>
      <c r="C5829" s="16"/>
      <c r="D5829" s="16"/>
      <c r="E5829" s="16"/>
      <c r="F5829" s="16"/>
      <c r="G5829" s="16"/>
      <c r="H5829" s="16"/>
      <c r="I5829" s="18"/>
    </row>
    <row r="5830" spans="1:9" x14ac:dyDescent="0.15">
      <c r="B5830" s="4">
        <v>27</v>
      </c>
      <c r="C5830" s="16"/>
      <c r="D5830" s="16"/>
      <c r="E5830" s="16"/>
      <c r="F5830" s="16"/>
      <c r="G5830" s="16"/>
      <c r="H5830" s="16"/>
      <c r="I5830" s="18"/>
    </row>
    <row r="5831" spans="1:9" x14ac:dyDescent="0.15">
      <c r="B5831" s="4">
        <v>28</v>
      </c>
      <c r="C5831" s="16"/>
      <c r="D5831" s="16"/>
      <c r="E5831" s="16"/>
      <c r="F5831" s="16"/>
      <c r="G5831" s="16"/>
      <c r="H5831" s="16"/>
      <c r="I5831" s="18"/>
    </row>
    <row r="5832" spans="1:9" x14ac:dyDescent="0.15">
      <c r="B5832" s="4">
        <v>29</v>
      </c>
      <c r="C5832" s="16"/>
      <c r="D5832" s="16"/>
      <c r="E5832" s="16"/>
      <c r="F5832" s="16"/>
      <c r="G5832" s="16"/>
      <c r="H5832" s="16"/>
      <c r="I5832" s="18"/>
    </row>
    <row r="5833" spans="1:9" x14ac:dyDescent="0.15">
      <c r="B5833" s="4">
        <v>30</v>
      </c>
      <c r="C5833" s="16"/>
      <c r="D5833" s="16"/>
      <c r="E5833" s="16"/>
      <c r="F5833" s="16"/>
      <c r="G5833" s="16"/>
      <c r="H5833" s="16"/>
      <c r="I5833" s="18"/>
    </row>
    <row r="5834" spans="1:9" x14ac:dyDescent="0.15">
      <c r="A5834" s="6"/>
      <c r="B5834" s="4">
        <v>31</v>
      </c>
      <c r="C5834" s="16"/>
      <c r="D5834" s="16"/>
      <c r="E5834" s="16"/>
      <c r="F5834" s="16"/>
      <c r="G5834" s="16"/>
      <c r="H5834" s="16"/>
      <c r="I5834" s="18"/>
    </row>
    <row r="5835" spans="1:9" x14ac:dyDescent="0.15">
      <c r="A5835" s="11"/>
      <c r="B5835" s="5">
        <v>32</v>
      </c>
      <c r="C5835" s="16"/>
      <c r="D5835" s="16"/>
      <c r="E5835" s="16"/>
      <c r="F5835" s="16"/>
      <c r="G5835" s="16"/>
      <c r="H5835" s="16"/>
      <c r="I5835" s="18"/>
    </row>
    <row r="5836" spans="1:9" x14ac:dyDescent="0.15">
      <c r="B5836" s="4">
        <v>33</v>
      </c>
      <c r="C5836" s="16"/>
      <c r="D5836" s="16"/>
      <c r="E5836" s="16"/>
      <c r="F5836" s="16"/>
      <c r="G5836" s="16"/>
      <c r="H5836" s="16"/>
      <c r="I5836" s="18"/>
    </row>
    <row r="5837" spans="1:9" x14ac:dyDescent="0.15">
      <c r="B5837" s="4">
        <v>34</v>
      </c>
      <c r="C5837" s="16"/>
      <c r="D5837" s="16"/>
      <c r="E5837" s="16"/>
      <c r="F5837" s="16"/>
      <c r="G5837" s="16"/>
      <c r="H5837" s="16"/>
      <c r="I5837" s="18"/>
    </row>
    <row r="5838" spans="1:9" x14ac:dyDescent="0.15">
      <c r="B5838" s="4">
        <v>35</v>
      </c>
      <c r="C5838" s="16"/>
      <c r="D5838" s="16"/>
      <c r="E5838" s="16"/>
      <c r="F5838" s="16"/>
      <c r="G5838" s="16"/>
      <c r="H5838" s="16"/>
      <c r="I5838" s="18"/>
    </row>
    <row r="5839" spans="1:9" x14ac:dyDescent="0.15">
      <c r="B5839" s="4">
        <v>36</v>
      </c>
      <c r="C5839" s="16"/>
      <c r="D5839" s="16"/>
      <c r="E5839" s="16"/>
      <c r="F5839" s="16"/>
      <c r="G5839" s="16"/>
      <c r="H5839" s="16"/>
      <c r="I5839" s="18"/>
    </row>
    <row r="5840" spans="1:9" x14ac:dyDescent="0.15">
      <c r="B5840" s="4">
        <v>37</v>
      </c>
      <c r="C5840" s="16"/>
      <c r="D5840" s="16"/>
      <c r="E5840" s="16"/>
      <c r="F5840" s="16"/>
      <c r="G5840" s="16"/>
      <c r="H5840" s="16"/>
      <c r="I5840" s="18"/>
    </row>
    <row r="5841" spans="2:9" x14ac:dyDescent="0.15">
      <c r="B5841" s="4">
        <v>38</v>
      </c>
      <c r="C5841" s="16"/>
      <c r="D5841" s="16"/>
      <c r="E5841" s="16"/>
      <c r="F5841" s="16"/>
      <c r="G5841" s="16"/>
      <c r="H5841" s="16"/>
      <c r="I5841" s="18"/>
    </row>
    <row r="5842" spans="2:9" x14ac:dyDescent="0.15">
      <c r="B5842" s="4">
        <v>39</v>
      </c>
      <c r="C5842" s="16"/>
      <c r="D5842" s="16"/>
      <c r="E5842" s="16"/>
      <c r="F5842" s="16"/>
      <c r="G5842" s="16"/>
      <c r="H5842" s="16"/>
      <c r="I5842" s="18"/>
    </row>
    <row r="5843" spans="2:9" x14ac:dyDescent="0.15">
      <c r="B5843" s="4">
        <v>40</v>
      </c>
      <c r="C5843" s="16"/>
      <c r="D5843" s="16"/>
      <c r="E5843" s="16"/>
      <c r="F5843" s="16"/>
      <c r="G5843" s="16"/>
      <c r="H5843" s="16"/>
      <c r="I5843" s="18"/>
    </row>
    <row r="5844" spans="2:9" x14ac:dyDescent="0.15">
      <c r="B5844" s="4">
        <v>41</v>
      </c>
      <c r="C5844" s="16"/>
      <c r="D5844" s="16"/>
      <c r="E5844" s="16"/>
      <c r="F5844" s="16"/>
      <c r="G5844" s="16"/>
      <c r="H5844" s="16"/>
      <c r="I5844" s="18"/>
    </row>
    <row r="5845" spans="2:9" x14ac:dyDescent="0.15">
      <c r="B5845" s="4">
        <v>42</v>
      </c>
      <c r="C5845" s="16"/>
      <c r="D5845" s="16"/>
      <c r="E5845" s="16"/>
      <c r="F5845" s="16"/>
      <c r="G5845" s="16"/>
      <c r="H5845" s="16"/>
      <c r="I5845" s="18"/>
    </row>
    <row r="5846" spans="2:9" x14ac:dyDescent="0.15">
      <c r="B5846" s="4">
        <v>43</v>
      </c>
      <c r="C5846" s="16"/>
      <c r="D5846" s="16"/>
      <c r="E5846" s="16"/>
      <c r="F5846" s="16"/>
      <c r="G5846" s="16"/>
      <c r="H5846" s="16"/>
      <c r="I5846" s="18"/>
    </row>
    <row r="5847" spans="2:9" x14ac:dyDescent="0.15">
      <c r="B5847" s="4">
        <v>44</v>
      </c>
      <c r="C5847" s="16"/>
      <c r="D5847" s="16"/>
      <c r="E5847" s="16"/>
      <c r="F5847" s="16"/>
      <c r="G5847" s="16"/>
      <c r="H5847" s="16"/>
      <c r="I5847" s="18"/>
    </row>
    <row r="5848" spans="2:9" x14ac:dyDescent="0.15">
      <c r="B5848" s="4">
        <v>45</v>
      </c>
      <c r="C5848" s="16"/>
      <c r="D5848" s="16"/>
      <c r="E5848" s="16"/>
      <c r="F5848" s="16"/>
      <c r="G5848" s="16"/>
      <c r="H5848" s="16"/>
      <c r="I5848" s="18"/>
    </row>
    <row r="5849" spans="2:9" x14ac:dyDescent="0.15">
      <c r="B5849" s="4">
        <v>46</v>
      </c>
      <c r="C5849" s="16"/>
      <c r="D5849" s="16"/>
      <c r="E5849" s="16"/>
      <c r="F5849" s="16"/>
      <c r="G5849" s="16"/>
      <c r="H5849" s="16"/>
      <c r="I5849" s="18"/>
    </row>
    <row r="5850" spans="2:9" x14ac:dyDescent="0.15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15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15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15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15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15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15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15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15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15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15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15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15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15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15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15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15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15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15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15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15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15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15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15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15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15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15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15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15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15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15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15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15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15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15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15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15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15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15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15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15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15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15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15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15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15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15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15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15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15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15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15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15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15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15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15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15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15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15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15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15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15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15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15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15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15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15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15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15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15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15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15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15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15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15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15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15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15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15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15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15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15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15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15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15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15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15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15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15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15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15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15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15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15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15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15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15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15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15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15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15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15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15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15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15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15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15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15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15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15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15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15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15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15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15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15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15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15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15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15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15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15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15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15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15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15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15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15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15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15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15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15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15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15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15">
      <c r="B5984" s="4">
        <v>181</v>
      </c>
      <c r="I5984" s="6"/>
    </row>
    <row r="5985" spans="1:10" x14ac:dyDescent="0.15">
      <c r="A5985" s="14" t="s">
        <v>10</v>
      </c>
      <c r="B5985" s="3"/>
      <c r="I5985" s="6"/>
    </row>
    <row r="5986" spans="1:10" x14ac:dyDescent="0.15">
      <c r="A5986" t="s">
        <v>67</v>
      </c>
      <c r="B5986" s="15"/>
      <c r="C5986" s="8" t="e">
        <f>AVERAGE(C5804:C5984)</f>
        <v>#DIV/0!</v>
      </c>
      <c r="D5986" s="8"/>
      <c r="E5986" s="8"/>
      <c r="F5986" s="8"/>
      <c r="G5986" s="8"/>
      <c r="H5986" s="8"/>
      <c r="I5986" s="9"/>
      <c r="J5986" s="17" t="e">
        <f>AVERAGE(D5804:D5984)</f>
        <v>#DIV/0!</v>
      </c>
    </row>
    <row r="5987" spans="1:10" x14ac:dyDescent="0.15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15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15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15">
      <c r="B5990" s="4"/>
      <c r="C5990" s="16"/>
      <c r="D5990" s="16"/>
      <c r="E5990" s="16"/>
      <c r="F5990" s="16"/>
      <c r="G5990" s="16"/>
      <c r="H5990" s="16"/>
      <c r="I5990" s="18"/>
    </row>
    <row r="5991" spans="1:10" x14ac:dyDescent="0.15">
      <c r="A5991" s="6"/>
      <c r="B5991" s="16">
        <v>1</v>
      </c>
      <c r="C5991" s="16"/>
      <c r="D5991" s="16"/>
      <c r="E5991" s="16"/>
      <c r="F5991" s="16"/>
      <c r="G5991" s="16"/>
      <c r="H5991" s="16"/>
      <c r="I5991" s="18"/>
    </row>
    <row r="5992" spans="1:10" x14ac:dyDescent="0.15">
      <c r="A5992" s="6"/>
      <c r="B5992" s="16">
        <v>2</v>
      </c>
      <c r="C5992" s="16"/>
      <c r="D5992" s="16"/>
      <c r="E5992" s="16"/>
      <c r="F5992" s="16"/>
      <c r="G5992" s="16"/>
      <c r="H5992" s="16"/>
      <c r="I5992" s="18"/>
    </row>
    <row r="5993" spans="1:10" x14ac:dyDescent="0.15">
      <c r="A5993" s="6"/>
      <c r="B5993" s="16">
        <v>3</v>
      </c>
      <c r="C5993" s="16"/>
      <c r="D5993" s="16"/>
      <c r="E5993" s="16"/>
      <c r="F5993" s="16"/>
      <c r="G5993" s="16"/>
      <c r="H5993" s="16"/>
      <c r="I5993" s="18"/>
    </row>
    <row r="5994" spans="1:10" x14ac:dyDescent="0.15">
      <c r="A5994" s="6"/>
      <c r="B5994" s="16">
        <v>4</v>
      </c>
      <c r="C5994" s="16"/>
      <c r="D5994" s="16"/>
      <c r="E5994" s="16"/>
      <c r="F5994" s="16"/>
      <c r="G5994" s="16"/>
      <c r="H5994" s="16"/>
      <c r="I5994" s="18"/>
    </row>
    <row r="5995" spans="1:10" x14ac:dyDescent="0.15">
      <c r="A5995" s="6"/>
      <c r="B5995" s="16">
        <v>5</v>
      </c>
      <c r="C5995" s="16"/>
      <c r="D5995" s="16"/>
      <c r="E5995" s="16"/>
      <c r="F5995" s="16"/>
      <c r="G5995" s="16"/>
      <c r="H5995" s="16"/>
      <c r="I5995" s="18"/>
    </row>
    <row r="5996" spans="1:10" x14ac:dyDescent="0.15">
      <c r="A5996" s="6"/>
      <c r="B5996" s="16">
        <v>6</v>
      </c>
      <c r="C5996" s="16"/>
      <c r="D5996" s="16"/>
      <c r="E5996" s="16"/>
      <c r="F5996" s="16"/>
      <c r="G5996" s="16"/>
      <c r="H5996" s="16"/>
      <c r="I5996" s="18"/>
    </row>
    <row r="5997" spans="1:10" x14ac:dyDescent="0.15">
      <c r="A5997" s="6"/>
      <c r="B5997" s="16">
        <v>7</v>
      </c>
      <c r="C5997" s="16"/>
      <c r="D5997" s="16"/>
      <c r="E5997" s="16"/>
      <c r="F5997" s="16"/>
      <c r="G5997" s="16"/>
      <c r="H5997" s="16"/>
      <c r="I5997" s="18"/>
    </row>
    <row r="5998" spans="1:10" x14ac:dyDescent="0.15">
      <c r="A5998" s="6"/>
      <c r="B5998" s="16">
        <v>8</v>
      </c>
      <c r="C5998" s="16"/>
      <c r="D5998" s="16"/>
      <c r="E5998" s="16"/>
      <c r="F5998" s="16"/>
      <c r="G5998" s="16"/>
      <c r="H5998" s="16"/>
      <c r="I5998" s="18"/>
    </row>
    <row r="5999" spans="1:10" x14ac:dyDescent="0.15">
      <c r="A5999" s="6"/>
      <c r="B5999" s="16">
        <v>9</v>
      </c>
      <c r="C5999" s="16"/>
      <c r="D5999" s="16"/>
      <c r="E5999" s="16"/>
      <c r="F5999" s="16"/>
      <c r="G5999" s="16"/>
      <c r="H5999" s="16"/>
      <c r="I5999" s="18"/>
    </row>
    <row r="6000" spans="1:10" x14ac:dyDescent="0.15">
      <c r="A6000" s="6"/>
      <c r="B6000" s="16">
        <v>10</v>
      </c>
      <c r="C6000" s="16"/>
      <c r="D6000" s="16"/>
      <c r="E6000" s="16"/>
      <c r="F6000" s="16"/>
      <c r="G6000" s="16"/>
      <c r="H6000" s="16"/>
      <c r="I6000" s="18"/>
    </row>
    <row r="6001" spans="1:9" x14ac:dyDescent="0.15">
      <c r="A6001" s="6"/>
      <c r="B6001" s="16">
        <v>11</v>
      </c>
      <c r="C6001" s="16"/>
      <c r="D6001" s="16"/>
      <c r="E6001" s="16"/>
      <c r="F6001" s="16"/>
      <c r="G6001" s="16"/>
      <c r="H6001" s="16"/>
      <c r="I6001" s="18"/>
    </row>
    <row r="6002" spans="1:9" x14ac:dyDescent="0.15">
      <c r="A6002" s="6"/>
      <c r="B6002" s="5">
        <v>12</v>
      </c>
      <c r="C6002" s="16"/>
      <c r="D6002" s="16"/>
      <c r="E6002" s="16"/>
      <c r="F6002" s="16"/>
      <c r="G6002" s="16"/>
      <c r="H6002" s="16"/>
      <c r="I6002" s="18"/>
    </row>
    <row r="6003" spans="1:9" x14ac:dyDescent="0.15">
      <c r="B6003" s="4">
        <v>13</v>
      </c>
      <c r="C6003" s="16"/>
      <c r="D6003" s="16"/>
      <c r="E6003" s="16"/>
      <c r="F6003" s="16"/>
      <c r="G6003" s="16"/>
      <c r="H6003" s="16"/>
      <c r="I6003" s="18"/>
    </row>
    <row r="6004" spans="1:9" x14ac:dyDescent="0.15">
      <c r="B6004" s="4">
        <v>14</v>
      </c>
      <c r="C6004" s="16"/>
      <c r="D6004" s="16"/>
      <c r="E6004" s="16"/>
      <c r="F6004" s="16"/>
      <c r="G6004" s="16"/>
      <c r="H6004" s="16"/>
      <c r="I6004" s="18"/>
    </row>
    <row r="6005" spans="1:9" x14ac:dyDescent="0.15">
      <c r="B6005" s="4">
        <v>15</v>
      </c>
      <c r="C6005" s="16"/>
      <c r="D6005" s="16"/>
      <c r="E6005" s="16"/>
      <c r="F6005" s="16"/>
      <c r="G6005" s="16"/>
      <c r="H6005" s="16"/>
      <c r="I6005" s="18"/>
    </row>
    <row r="6006" spans="1:9" x14ac:dyDescent="0.15">
      <c r="B6006" s="4">
        <v>16</v>
      </c>
      <c r="C6006" s="16"/>
      <c r="D6006" s="16"/>
      <c r="E6006" s="16"/>
      <c r="F6006" s="16"/>
      <c r="G6006" s="16"/>
      <c r="H6006" s="16"/>
      <c r="I6006" s="18"/>
    </row>
    <row r="6007" spans="1:9" x14ac:dyDescent="0.15">
      <c r="B6007" s="4">
        <v>17</v>
      </c>
      <c r="C6007" s="16"/>
      <c r="D6007" s="16"/>
      <c r="E6007" s="16"/>
      <c r="F6007" s="16"/>
      <c r="G6007" s="16"/>
      <c r="H6007" s="16"/>
      <c r="I6007" s="18"/>
    </row>
    <row r="6008" spans="1:9" x14ac:dyDescent="0.15">
      <c r="B6008" s="4">
        <v>18</v>
      </c>
      <c r="C6008" s="16"/>
      <c r="D6008" s="16"/>
      <c r="E6008" s="16"/>
      <c r="F6008" s="16"/>
      <c r="G6008" s="16"/>
      <c r="H6008" s="16"/>
      <c r="I6008" s="18"/>
    </row>
    <row r="6009" spans="1:9" x14ac:dyDescent="0.15">
      <c r="B6009" s="4">
        <v>19</v>
      </c>
      <c r="C6009" s="16"/>
      <c r="D6009" s="16"/>
      <c r="E6009" s="16"/>
      <c r="F6009" s="16"/>
      <c r="G6009" s="16"/>
      <c r="H6009" s="16"/>
      <c r="I6009" s="18"/>
    </row>
    <row r="6010" spans="1:9" x14ac:dyDescent="0.15">
      <c r="B6010" s="4">
        <v>20</v>
      </c>
      <c r="C6010" s="16"/>
      <c r="D6010" s="16"/>
      <c r="E6010" s="16"/>
      <c r="F6010" s="16"/>
      <c r="G6010" s="16"/>
      <c r="H6010" s="16"/>
      <c r="I6010" s="18"/>
    </row>
    <row r="6011" spans="1:9" x14ac:dyDescent="0.15">
      <c r="B6011" s="4">
        <v>21</v>
      </c>
      <c r="C6011" s="16"/>
      <c r="D6011" s="16"/>
      <c r="E6011" s="16"/>
      <c r="F6011" s="16"/>
      <c r="G6011" s="16"/>
      <c r="H6011" s="16"/>
      <c r="I6011" s="18"/>
    </row>
    <row r="6012" spans="1:9" x14ac:dyDescent="0.15">
      <c r="B6012" s="4">
        <v>22</v>
      </c>
      <c r="C6012" s="16"/>
      <c r="D6012" s="16"/>
      <c r="E6012" s="16"/>
      <c r="F6012" s="16"/>
      <c r="G6012" s="16"/>
      <c r="H6012" s="16"/>
      <c r="I6012" s="18"/>
    </row>
    <row r="6013" spans="1:9" x14ac:dyDescent="0.15">
      <c r="B6013" s="4">
        <v>23</v>
      </c>
      <c r="C6013" s="16"/>
      <c r="D6013" s="16"/>
      <c r="E6013" s="16"/>
      <c r="F6013" s="16"/>
      <c r="G6013" s="16"/>
      <c r="H6013" s="16"/>
      <c r="I6013" s="18"/>
    </row>
    <row r="6014" spans="1:9" x14ac:dyDescent="0.15">
      <c r="B6014" s="4">
        <v>24</v>
      </c>
      <c r="C6014" s="16"/>
      <c r="D6014" s="16"/>
      <c r="E6014" s="16"/>
      <c r="F6014" s="16"/>
      <c r="G6014" s="16"/>
      <c r="H6014" s="16"/>
      <c r="I6014" s="18"/>
    </row>
    <row r="6015" spans="1:9" x14ac:dyDescent="0.15">
      <c r="B6015" s="4">
        <v>25</v>
      </c>
      <c r="C6015" s="16"/>
      <c r="D6015" s="16"/>
      <c r="E6015" s="16"/>
      <c r="F6015" s="16"/>
      <c r="G6015" s="16"/>
      <c r="H6015" s="16"/>
      <c r="I6015" s="18"/>
    </row>
    <row r="6016" spans="1:9" x14ac:dyDescent="0.15">
      <c r="B6016" s="4">
        <v>26</v>
      </c>
      <c r="C6016" s="16"/>
      <c r="D6016" s="16"/>
      <c r="E6016" s="16"/>
      <c r="F6016" s="16"/>
      <c r="G6016" s="16"/>
      <c r="H6016" s="16"/>
      <c r="I6016" s="18"/>
    </row>
    <row r="6017" spans="1:9" x14ac:dyDescent="0.15">
      <c r="B6017" s="4">
        <v>27</v>
      </c>
      <c r="C6017" s="16"/>
      <c r="D6017" s="16"/>
      <c r="E6017" s="16"/>
      <c r="F6017" s="16"/>
      <c r="G6017" s="16"/>
      <c r="H6017" s="16"/>
      <c r="I6017" s="18"/>
    </row>
    <row r="6018" spans="1:9" x14ac:dyDescent="0.15">
      <c r="B6018" s="4">
        <v>28</v>
      </c>
      <c r="C6018" s="16"/>
      <c r="D6018" s="16"/>
      <c r="E6018" s="16"/>
      <c r="F6018" s="16"/>
      <c r="G6018" s="16"/>
      <c r="H6018" s="16"/>
      <c r="I6018" s="18"/>
    </row>
    <row r="6019" spans="1:9" x14ac:dyDescent="0.15">
      <c r="B6019" s="4">
        <v>29</v>
      </c>
      <c r="C6019" s="16"/>
      <c r="D6019" s="16"/>
      <c r="E6019" s="16"/>
      <c r="F6019" s="16"/>
      <c r="G6019" s="16"/>
      <c r="H6019" s="16"/>
      <c r="I6019" s="18"/>
    </row>
    <row r="6020" spans="1:9" x14ac:dyDescent="0.15">
      <c r="B6020" s="4">
        <v>30</v>
      </c>
      <c r="C6020" s="16"/>
      <c r="D6020" s="16"/>
      <c r="E6020" s="16"/>
      <c r="F6020" s="16"/>
      <c r="G6020" s="16"/>
      <c r="H6020" s="16"/>
      <c r="I6020" s="18"/>
    </row>
    <row r="6021" spans="1:9" x14ac:dyDescent="0.15">
      <c r="A6021" s="6"/>
      <c r="B6021" s="4">
        <v>31</v>
      </c>
      <c r="C6021" s="16"/>
      <c r="D6021" s="16"/>
      <c r="E6021" s="16"/>
      <c r="F6021" s="16"/>
      <c r="G6021" s="16"/>
      <c r="H6021" s="16"/>
      <c r="I6021" s="18"/>
    </row>
    <row r="6022" spans="1:9" x14ac:dyDescent="0.15">
      <c r="A6022" s="11"/>
      <c r="B6022" s="5">
        <v>32</v>
      </c>
      <c r="C6022" s="16"/>
      <c r="D6022" s="16"/>
      <c r="E6022" s="16"/>
      <c r="F6022" s="16"/>
      <c r="G6022" s="16"/>
      <c r="H6022" s="16"/>
      <c r="I6022" s="18"/>
    </row>
    <row r="6023" spans="1:9" x14ac:dyDescent="0.15">
      <c r="B6023" s="4">
        <v>33</v>
      </c>
      <c r="C6023" s="16"/>
      <c r="D6023" s="16"/>
      <c r="E6023" s="16"/>
      <c r="F6023" s="16"/>
      <c r="G6023" s="16"/>
      <c r="H6023" s="16"/>
      <c r="I6023" s="18"/>
    </row>
    <row r="6024" spans="1:9" x14ac:dyDescent="0.15">
      <c r="B6024" s="4">
        <v>34</v>
      </c>
      <c r="C6024" s="16"/>
      <c r="D6024" s="16"/>
      <c r="E6024" s="16"/>
      <c r="F6024" s="16"/>
      <c r="G6024" s="16"/>
      <c r="H6024" s="16"/>
      <c r="I6024" s="18"/>
    </row>
    <row r="6025" spans="1:9" x14ac:dyDescent="0.15">
      <c r="B6025" s="4">
        <v>35</v>
      </c>
      <c r="C6025" s="16"/>
      <c r="D6025" s="16"/>
      <c r="E6025" s="16"/>
      <c r="F6025" s="16"/>
      <c r="G6025" s="16"/>
      <c r="H6025" s="16"/>
      <c r="I6025" s="18"/>
    </row>
    <row r="6026" spans="1:9" x14ac:dyDescent="0.15">
      <c r="B6026" s="4">
        <v>36</v>
      </c>
      <c r="C6026" s="16"/>
      <c r="D6026" s="16"/>
      <c r="E6026" s="16"/>
      <c r="F6026" s="16"/>
      <c r="G6026" s="16"/>
      <c r="H6026" s="16"/>
      <c r="I6026" s="18"/>
    </row>
    <row r="6027" spans="1:9" x14ac:dyDescent="0.15">
      <c r="B6027" s="4">
        <v>37</v>
      </c>
      <c r="C6027" s="16"/>
      <c r="D6027" s="16"/>
      <c r="E6027" s="16"/>
      <c r="F6027" s="16"/>
      <c r="G6027" s="16"/>
      <c r="H6027" s="16"/>
      <c r="I6027" s="18"/>
    </row>
    <row r="6028" spans="1:9" x14ac:dyDescent="0.15">
      <c r="B6028" s="4">
        <v>38</v>
      </c>
      <c r="C6028" s="16"/>
      <c r="D6028" s="16"/>
      <c r="E6028" s="16"/>
      <c r="F6028" s="16"/>
      <c r="G6028" s="16"/>
      <c r="H6028" s="16"/>
      <c r="I6028" s="18"/>
    </row>
    <row r="6029" spans="1:9" x14ac:dyDescent="0.15">
      <c r="B6029" s="4">
        <v>39</v>
      </c>
      <c r="C6029" s="16"/>
      <c r="D6029" s="16"/>
      <c r="E6029" s="16"/>
      <c r="F6029" s="16"/>
      <c r="G6029" s="16"/>
      <c r="H6029" s="16"/>
      <c r="I6029" s="18"/>
    </row>
    <row r="6030" spans="1:9" x14ac:dyDescent="0.15">
      <c r="B6030" s="4">
        <v>40</v>
      </c>
      <c r="C6030" s="16"/>
      <c r="D6030" s="16"/>
      <c r="E6030" s="16"/>
      <c r="F6030" s="16"/>
      <c r="G6030" s="16"/>
      <c r="H6030" s="16"/>
      <c r="I6030" s="18"/>
    </row>
    <row r="6031" spans="1:9" x14ac:dyDescent="0.15">
      <c r="B6031" s="4">
        <v>41</v>
      </c>
      <c r="C6031" s="16"/>
      <c r="D6031" s="16"/>
      <c r="E6031" s="16"/>
      <c r="F6031" s="16"/>
      <c r="G6031" s="16"/>
      <c r="H6031" s="16"/>
      <c r="I6031" s="18"/>
    </row>
    <row r="6032" spans="1:9" x14ac:dyDescent="0.15">
      <c r="B6032" s="4">
        <v>42</v>
      </c>
      <c r="C6032" s="16"/>
      <c r="D6032" s="16"/>
      <c r="E6032" s="16"/>
      <c r="F6032" s="16"/>
      <c r="G6032" s="16"/>
      <c r="H6032" s="16"/>
      <c r="I6032" s="18"/>
    </row>
    <row r="6033" spans="2:9" x14ac:dyDescent="0.15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15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15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15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15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15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15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15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15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15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15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15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15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15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15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15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15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15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15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15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15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15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15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15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15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15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15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15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15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15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15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15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15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15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15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15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15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15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15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15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15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15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15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15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15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15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15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15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15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15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15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15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15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15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15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15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15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15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15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15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15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15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15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15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15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15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15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15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15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15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15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15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15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15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15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15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15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15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15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15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15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15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15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15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15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15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15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15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15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15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15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15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15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15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15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15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15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15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15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15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15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15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15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15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15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15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15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15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15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15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15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15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15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15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15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15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15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15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15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15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15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15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15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15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15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15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15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15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15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15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15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15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15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15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15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15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15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15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15">
      <c r="B6171" s="4">
        <v>181</v>
      </c>
      <c r="I6171" s="6"/>
    </row>
    <row r="6172" spans="1:10" x14ac:dyDescent="0.15">
      <c r="A6172" s="14" t="s">
        <v>10</v>
      </c>
      <c r="B6172" s="3"/>
      <c r="I6172" s="6"/>
    </row>
    <row r="6173" spans="1:10" x14ac:dyDescent="0.15">
      <c r="A6173" t="s">
        <v>67</v>
      </c>
      <c r="B6173" s="15"/>
      <c r="C6173" s="8" t="e">
        <f>AVERAGE(C5991:C6171)</f>
        <v>#DIV/0!</v>
      </c>
      <c r="D6173" s="8"/>
      <c r="E6173" s="8"/>
      <c r="F6173" s="8"/>
      <c r="G6173" s="8"/>
      <c r="H6173" s="8"/>
      <c r="I6173" s="9"/>
      <c r="J6173" s="17" t="e">
        <f>AVERAGE(D5991:D6171)</f>
        <v>#DIV/0!</v>
      </c>
    </row>
    <row r="6174" spans="1:10" x14ac:dyDescent="0.15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15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15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15">
      <c r="B6177" s="4"/>
      <c r="C6177" s="16"/>
      <c r="D6177" s="16"/>
      <c r="E6177" s="16"/>
      <c r="F6177" s="16"/>
      <c r="G6177" s="16"/>
      <c r="H6177" s="16"/>
      <c r="I6177" s="18"/>
    </row>
    <row r="6178" spans="1:9" x14ac:dyDescent="0.15">
      <c r="A6178" s="6"/>
      <c r="B6178" s="16">
        <v>1</v>
      </c>
      <c r="C6178" s="16"/>
      <c r="D6178" s="16"/>
      <c r="E6178" s="16"/>
      <c r="F6178" s="16"/>
      <c r="G6178" s="16"/>
      <c r="H6178" s="16"/>
      <c r="I6178" s="18"/>
    </row>
    <row r="6179" spans="1:9" x14ac:dyDescent="0.15">
      <c r="A6179" s="6"/>
      <c r="B6179" s="16">
        <v>2</v>
      </c>
      <c r="C6179" s="16"/>
      <c r="D6179" s="16"/>
      <c r="E6179" s="16"/>
      <c r="F6179" s="16"/>
      <c r="G6179" s="16"/>
      <c r="H6179" s="16"/>
      <c r="I6179" s="18"/>
    </row>
    <row r="6180" spans="1:9" x14ac:dyDescent="0.15">
      <c r="A6180" s="6"/>
      <c r="B6180" s="16">
        <v>3</v>
      </c>
      <c r="C6180" s="16"/>
      <c r="D6180" s="16"/>
      <c r="E6180" s="16"/>
      <c r="F6180" s="16"/>
      <c r="G6180" s="16"/>
      <c r="H6180" s="16"/>
      <c r="I6180" s="18"/>
    </row>
    <row r="6181" spans="1:9" x14ac:dyDescent="0.15">
      <c r="A6181" s="6"/>
      <c r="B6181" s="16">
        <v>4</v>
      </c>
      <c r="C6181" s="16"/>
      <c r="D6181" s="16"/>
      <c r="E6181" s="16"/>
      <c r="F6181" s="16"/>
      <c r="G6181" s="16"/>
      <c r="H6181" s="16"/>
      <c r="I6181" s="18"/>
    </row>
    <row r="6182" spans="1:9" x14ac:dyDescent="0.15">
      <c r="A6182" s="6"/>
      <c r="B6182" s="16">
        <v>5</v>
      </c>
      <c r="C6182" s="16"/>
      <c r="D6182" s="16"/>
      <c r="E6182" s="16"/>
      <c r="F6182" s="16"/>
      <c r="G6182" s="16"/>
      <c r="H6182" s="16"/>
      <c r="I6182" s="18"/>
    </row>
    <row r="6183" spans="1:9" x14ac:dyDescent="0.15">
      <c r="A6183" s="6"/>
      <c r="B6183" s="16">
        <v>6</v>
      </c>
      <c r="C6183" s="16"/>
      <c r="D6183" s="16"/>
      <c r="E6183" s="16"/>
      <c r="F6183" s="16"/>
      <c r="G6183" s="16"/>
      <c r="H6183" s="16"/>
      <c r="I6183" s="18"/>
    </row>
    <row r="6184" spans="1:9" x14ac:dyDescent="0.15">
      <c r="A6184" s="6"/>
      <c r="B6184" s="16">
        <v>7</v>
      </c>
      <c r="C6184" s="16"/>
      <c r="D6184" s="16"/>
      <c r="E6184" s="16"/>
      <c r="F6184" s="16"/>
      <c r="G6184" s="16"/>
      <c r="H6184" s="16"/>
      <c r="I6184" s="18"/>
    </row>
    <row r="6185" spans="1:9" x14ac:dyDescent="0.15">
      <c r="A6185" s="6"/>
      <c r="B6185" s="16">
        <v>8</v>
      </c>
      <c r="C6185" s="16"/>
      <c r="D6185" s="16"/>
      <c r="E6185" s="16"/>
      <c r="F6185" s="16"/>
      <c r="G6185" s="16"/>
      <c r="H6185" s="16"/>
      <c r="I6185" s="18"/>
    </row>
    <row r="6186" spans="1:9" x14ac:dyDescent="0.15">
      <c r="A6186" s="6"/>
      <c r="B6186" s="16">
        <v>9</v>
      </c>
      <c r="C6186" s="16"/>
      <c r="D6186" s="16"/>
      <c r="E6186" s="16"/>
      <c r="F6186" s="16"/>
      <c r="G6186" s="16"/>
      <c r="H6186" s="16"/>
      <c r="I6186" s="18"/>
    </row>
    <row r="6187" spans="1:9" x14ac:dyDescent="0.15">
      <c r="A6187" s="6"/>
      <c r="B6187" s="16">
        <v>10</v>
      </c>
      <c r="C6187" s="16"/>
      <c r="D6187" s="16"/>
      <c r="E6187" s="16"/>
      <c r="F6187" s="16"/>
      <c r="G6187" s="16"/>
      <c r="H6187" s="16"/>
      <c r="I6187" s="18"/>
    </row>
    <row r="6188" spans="1:9" x14ac:dyDescent="0.15">
      <c r="A6188" s="6"/>
      <c r="B6188" s="16">
        <v>11</v>
      </c>
      <c r="C6188" s="16"/>
      <c r="D6188" s="16"/>
      <c r="E6188" s="16"/>
      <c r="F6188" s="16"/>
      <c r="G6188" s="16"/>
      <c r="H6188" s="16"/>
      <c r="I6188" s="18"/>
    </row>
    <row r="6189" spans="1:9" x14ac:dyDescent="0.15">
      <c r="A6189" s="6"/>
      <c r="B6189" s="5">
        <v>12</v>
      </c>
      <c r="C6189" s="16"/>
      <c r="D6189" s="16"/>
      <c r="E6189" s="16"/>
      <c r="F6189" s="16"/>
      <c r="G6189" s="16"/>
      <c r="H6189" s="16"/>
      <c r="I6189" s="18"/>
    </row>
    <row r="6190" spans="1:9" x14ac:dyDescent="0.15">
      <c r="B6190" s="4">
        <v>13</v>
      </c>
      <c r="C6190" s="16"/>
      <c r="D6190" s="16"/>
      <c r="E6190" s="16"/>
      <c r="F6190" s="16"/>
      <c r="G6190" s="16"/>
      <c r="H6190" s="16"/>
      <c r="I6190" s="18"/>
    </row>
    <row r="6191" spans="1:9" x14ac:dyDescent="0.15">
      <c r="B6191" s="4">
        <v>14</v>
      </c>
      <c r="C6191" s="16"/>
      <c r="D6191" s="16"/>
      <c r="E6191" s="16"/>
      <c r="F6191" s="16"/>
      <c r="G6191" s="16"/>
      <c r="H6191" s="16"/>
      <c r="I6191" s="18"/>
    </row>
    <row r="6192" spans="1:9" x14ac:dyDescent="0.15">
      <c r="B6192" s="4">
        <v>15</v>
      </c>
      <c r="C6192" s="16"/>
      <c r="D6192" s="16"/>
      <c r="E6192" s="16"/>
      <c r="F6192" s="16"/>
      <c r="G6192" s="16"/>
      <c r="H6192" s="16"/>
      <c r="I6192" s="18"/>
    </row>
    <row r="6193" spans="1:9" x14ac:dyDescent="0.15">
      <c r="B6193" s="4">
        <v>16</v>
      </c>
      <c r="C6193" s="16"/>
      <c r="D6193" s="16"/>
      <c r="E6193" s="16"/>
      <c r="F6193" s="16"/>
      <c r="G6193" s="16"/>
      <c r="H6193" s="16"/>
      <c r="I6193" s="18"/>
    </row>
    <row r="6194" spans="1:9" x14ac:dyDescent="0.15">
      <c r="B6194" s="4">
        <v>17</v>
      </c>
      <c r="C6194" s="16"/>
      <c r="D6194" s="16"/>
      <c r="E6194" s="16"/>
      <c r="F6194" s="16"/>
      <c r="G6194" s="16"/>
      <c r="H6194" s="16"/>
      <c r="I6194" s="18"/>
    </row>
    <row r="6195" spans="1:9" x14ac:dyDescent="0.15">
      <c r="B6195" s="4">
        <v>18</v>
      </c>
      <c r="C6195" s="16"/>
      <c r="D6195" s="16"/>
      <c r="E6195" s="16"/>
      <c r="F6195" s="16"/>
      <c r="G6195" s="16"/>
      <c r="H6195" s="16"/>
      <c r="I6195" s="18"/>
    </row>
    <row r="6196" spans="1:9" x14ac:dyDescent="0.15">
      <c r="B6196" s="4">
        <v>19</v>
      </c>
      <c r="C6196" s="16"/>
      <c r="D6196" s="16"/>
      <c r="E6196" s="16"/>
      <c r="F6196" s="16"/>
      <c r="G6196" s="16"/>
      <c r="H6196" s="16"/>
      <c r="I6196" s="18"/>
    </row>
    <row r="6197" spans="1:9" x14ac:dyDescent="0.15">
      <c r="B6197" s="4">
        <v>20</v>
      </c>
      <c r="C6197" s="16"/>
      <c r="D6197" s="16"/>
      <c r="E6197" s="16"/>
      <c r="F6197" s="16"/>
      <c r="G6197" s="16"/>
      <c r="H6197" s="16"/>
      <c r="I6197" s="18"/>
    </row>
    <row r="6198" spans="1:9" x14ac:dyDescent="0.15">
      <c r="B6198" s="4">
        <v>21</v>
      </c>
      <c r="C6198" s="16"/>
      <c r="D6198" s="16"/>
      <c r="E6198" s="16"/>
      <c r="F6198" s="16"/>
      <c r="G6198" s="16"/>
      <c r="H6198" s="16"/>
      <c r="I6198" s="18"/>
    </row>
    <row r="6199" spans="1:9" x14ac:dyDescent="0.15">
      <c r="B6199" s="4">
        <v>22</v>
      </c>
      <c r="C6199" s="16"/>
      <c r="D6199" s="16"/>
      <c r="E6199" s="16"/>
      <c r="F6199" s="16"/>
      <c r="G6199" s="16"/>
      <c r="H6199" s="16"/>
      <c r="I6199" s="18"/>
    </row>
    <row r="6200" spans="1:9" x14ac:dyDescent="0.15">
      <c r="B6200" s="4">
        <v>23</v>
      </c>
      <c r="C6200" s="16"/>
      <c r="D6200" s="16"/>
      <c r="E6200" s="16"/>
      <c r="F6200" s="16"/>
      <c r="G6200" s="16"/>
      <c r="H6200" s="16"/>
      <c r="I6200" s="18"/>
    </row>
    <row r="6201" spans="1:9" x14ac:dyDescent="0.15">
      <c r="B6201" s="4">
        <v>24</v>
      </c>
      <c r="C6201" s="16"/>
      <c r="D6201" s="16"/>
      <c r="E6201" s="16"/>
      <c r="F6201" s="16"/>
      <c r="G6201" s="16"/>
      <c r="H6201" s="16"/>
      <c r="I6201" s="18"/>
    </row>
    <row r="6202" spans="1:9" x14ac:dyDescent="0.15">
      <c r="B6202" s="4">
        <v>25</v>
      </c>
      <c r="C6202" s="16"/>
      <c r="D6202" s="16"/>
      <c r="E6202" s="16"/>
      <c r="F6202" s="16"/>
      <c r="G6202" s="16"/>
      <c r="H6202" s="16"/>
      <c r="I6202" s="18"/>
    </row>
    <row r="6203" spans="1:9" x14ac:dyDescent="0.15">
      <c r="B6203" s="4">
        <v>26</v>
      </c>
      <c r="C6203" s="16"/>
      <c r="D6203" s="16"/>
      <c r="E6203" s="16"/>
      <c r="F6203" s="16"/>
      <c r="G6203" s="16"/>
      <c r="H6203" s="16"/>
      <c r="I6203" s="18"/>
    </row>
    <row r="6204" spans="1:9" x14ac:dyDescent="0.15">
      <c r="B6204" s="4">
        <v>27</v>
      </c>
      <c r="C6204" s="16"/>
      <c r="D6204" s="16"/>
      <c r="E6204" s="16"/>
      <c r="F6204" s="16"/>
      <c r="G6204" s="16"/>
      <c r="H6204" s="16"/>
      <c r="I6204" s="18"/>
    </row>
    <row r="6205" spans="1:9" x14ac:dyDescent="0.15">
      <c r="B6205" s="4">
        <v>28</v>
      </c>
      <c r="C6205" s="16"/>
      <c r="D6205" s="16"/>
      <c r="E6205" s="16"/>
      <c r="F6205" s="16"/>
      <c r="G6205" s="16"/>
      <c r="H6205" s="16"/>
      <c r="I6205" s="18"/>
    </row>
    <row r="6206" spans="1:9" x14ac:dyDescent="0.15">
      <c r="B6206" s="4">
        <v>29</v>
      </c>
      <c r="C6206" s="16"/>
      <c r="D6206" s="16"/>
      <c r="E6206" s="16"/>
      <c r="F6206" s="16"/>
      <c r="G6206" s="16"/>
      <c r="H6206" s="16"/>
      <c r="I6206" s="18"/>
    </row>
    <row r="6207" spans="1:9" x14ac:dyDescent="0.15">
      <c r="B6207" s="4">
        <v>30</v>
      </c>
      <c r="C6207" s="16"/>
      <c r="D6207" s="16"/>
      <c r="E6207" s="16"/>
      <c r="F6207" s="16"/>
      <c r="G6207" s="16"/>
      <c r="H6207" s="16"/>
      <c r="I6207" s="18"/>
    </row>
    <row r="6208" spans="1:9" x14ac:dyDescent="0.15">
      <c r="A6208" s="6"/>
      <c r="B6208" s="4">
        <v>31</v>
      </c>
      <c r="C6208" s="16"/>
      <c r="D6208" s="16"/>
      <c r="E6208" s="16"/>
      <c r="F6208" s="16"/>
      <c r="G6208" s="16"/>
      <c r="H6208" s="16"/>
      <c r="I6208" s="18"/>
    </row>
    <row r="6209" spans="1:9" x14ac:dyDescent="0.15">
      <c r="A6209" s="11"/>
      <c r="B6209" s="5">
        <v>32</v>
      </c>
      <c r="C6209" s="16"/>
      <c r="D6209" s="16"/>
      <c r="E6209" s="16"/>
      <c r="F6209" s="16"/>
      <c r="G6209" s="16"/>
      <c r="H6209" s="16"/>
      <c r="I6209" s="18"/>
    </row>
    <row r="6210" spans="1:9" x14ac:dyDescent="0.15">
      <c r="B6210" s="4">
        <v>33</v>
      </c>
      <c r="C6210" s="16"/>
      <c r="D6210" s="16"/>
      <c r="E6210" s="16"/>
      <c r="F6210" s="16"/>
      <c r="G6210" s="16"/>
      <c r="H6210" s="16"/>
      <c r="I6210" s="18"/>
    </row>
    <row r="6211" spans="1:9" x14ac:dyDescent="0.15">
      <c r="B6211" s="4">
        <v>34</v>
      </c>
      <c r="C6211" s="16"/>
      <c r="D6211" s="16"/>
      <c r="E6211" s="16"/>
      <c r="F6211" s="16"/>
      <c r="G6211" s="16"/>
      <c r="H6211" s="16"/>
      <c r="I6211" s="18"/>
    </row>
    <row r="6212" spans="1:9" x14ac:dyDescent="0.15">
      <c r="B6212" s="4">
        <v>35</v>
      </c>
      <c r="C6212" s="16"/>
      <c r="D6212" s="16"/>
      <c r="E6212" s="16"/>
      <c r="F6212" s="16"/>
      <c r="G6212" s="16"/>
      <c r="H6212" s="16"/>
      <c r="I6212" s="18"/>
    </row>
    <row r="6213" spans="1:9" x14ac:dyDescent="0.15">
      <c r="B6213" s="4">
        <v>36</v>
      </c>
      <c r="C6213" s="16"/>
      <c r="D6213" s="16"/>
      <c r="E6213" s="16"/>
      <c r="F6213" s="16"/>
      <c r="G6213" s="16"/>
      <c r="H6213" s="16"/>
      <c r="I6213" s="18"/>
    </row>
    <row r="6214" spans="1:9" x14ac:dyDescent="0.15">
      <c r="B6214" s="4">
        <v>37</v>
      </c>
      <c r="C6214" s="16"/>
      <c r="D6214" s="16"/>
      <c r="E6214" s="16"/>
      <c r="F6214" s="16"/>
      <c r="G6214" s="16"/>
      <c r="H6214" s="16"/>
      <c r="I6214" s="18"/>
    </row>
    <row r="6215" spans="1:9" x14ac:dyDescent="0.15">
      <c r="B6215" s="4">
        <v>38</v>
      </c>
      <c r="C6215" s="16"/>
      <c r="D6215" s="16"/>
      <c r="E6215" s="16"/>
      <c r="F6215" s="16"/>
      <c r="G6215" s="16"/>
      <c r="H6215" s="16"/>
      <c r="I6215" s="18"/>
    </row>
    <row r="6216" spans="1:9" x14ac:dyDescent="0.15">
      <c r="B6216" s="4">
        <v>39</v>
      </c>
      <c r="C6216" s="16"/>
      <c r="D6216" s="16"/>
      <c r="E6216" s="16"/>
      <c r="F6216" s="16"/>
      <c r="G6216" s="16"/>
      <c r="H6216" s="16"/>
      <c r="I6216" s="18"/>
    </row>
    <row r="6217" spans="1:9" x14ac:dyDescent="0.15">
      <c r="B6217" s="4">
        <v>40</v>
      </c>
      <c r="C6217" s="16"/>
      <c r="D6217" s="16"/>
      <c r="E6217" s="16"/>
      <c r="F6217" s="16"/>
      <c r="G6217" s="16"/>
      <c r="H6217" s="16"/>
      <c r="I6217" s="18"/>
    </row>
    <row r="6218" spans="1:9" x14ac:dyDescent="0.15">
      <c r="B6218" s="4">
        <v>41</v>
      </c>
      <c r="C6218" s="16"/>
      <c r="D6218" s="16"/>
      <c r="E6218" s="16"/>
      <c r="F6218" s="16"/>
      <c r="G6218" s="16"/>
      <c r="H6218" s="16"/>
      <c r="I6218" s="18"/>
    </row>
    <row r="6219" spans="1:9" x14ac:dyDescent="0.15">
      <c r="B6219" s="4">
        <v>42</v>
      </c>
      <c r="C6219" s="16"/>
      <c r="D6219" s="16"/>
      <c r="E6219" s="16"/>
      <c r="F6219" s="16"/>
      <c r="G6219" s="16"/>
      <c r="H6219" s="16"/>
      <c r="I6219" s="18"/>
    </row>
    <row r="6220" spans="1:9" x14ac:dyDescent="0.15">
      <c r="B6220" s="4">
        <v>43</v>
      </c>
      <c r="C6220" s="16"/>
      <c r="D6220" s="16"/>
      <c r="E6220" s="16"/>
      <c r="F6220" s="16"/>
      <c r="G6220" s="16"/>
      <c r="H6220" s="16"/>
      <c r="I6220" s="18"/>
    </row>
    <row r="6221" spans="1:9" x14ac:dyDescent="0.15">
      <c r="B6221" s="4">
        <v>44</v>
      </c>
      <c r="C6221" s="16"/>
      <c r="D6221" s="16"/>
      <c r="E6221" s="16"/>
      <c r="F6221" s="16"/>
      <c r="G6221" s="16"/>
      <c r="H6221" s="16"/>
      <c r="I6221" s="18"/>
    </row>
    <row r="6222" spans="1:9" x14ac:dyDescent="0.15">
      <c r="B6222" s="4">
        <v>45</v>
      </c>
      <c r="C6222" s="16"/>
      <c r="D6222" s="16"/>
      <c r="E6222" s="16"/>
      <c r="F6222" s="16"/>
      <c r="G6222" s="16"/>
      <c r="H6222" s="16"/>
      <c r="I6222" s="18"/>
    </row>
    <row r="6223" spans="1:9" x14ac:dyDescent="0.15">
      <c r="B6223" s="4">
        <v>46</v>
      </c>
      <c r="C6223" s="16"/>
      <c r="D6223" s="16"/>
      <c r="E6223" s="16"/>
      <c r="F6223" s="16"/>
      <c r="G6223" s="16"/>
      <c r="H6223" s="16"/>
      <c r="I6223" s="18"/>
    </row>
    <row r="6224" spans="1:9" x14ac:dyDescent="0.15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15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15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15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15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15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15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15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15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15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15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15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15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15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15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15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15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15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15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15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15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15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15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15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15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15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15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15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15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15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15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15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15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15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15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15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15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15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15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15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15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15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15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15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15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15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15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15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15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15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15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15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15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15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15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15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15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15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15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15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15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15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15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15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15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15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15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15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15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15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15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15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15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15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15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15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15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15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15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15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15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15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15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15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15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15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15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15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15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15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15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15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15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15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15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15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15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15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15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15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15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15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15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15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15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15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15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15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15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15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15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15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15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15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15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15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15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15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15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15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15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15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15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15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15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15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15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15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15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15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15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15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15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15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15">
      <c r="B6358" s="4">
        <v>181</v>
      </c>
      <c r="I6358" s="6"/>
    </row>
    <row r="6359" spans="1:10" x14ac:dyDescent="0.15">
      <c r="A6359" s="14" t="s">
        <v>10</v>
      </c>
      <c r="B6359" s="3"/>
      <c r="I6359" s="6"/>
    </row>
    <row r="6360" spans="1:10" x14ac:dyDescent="0.15">
      <c r="A6360" t="s">
        <v>67</v>
      </c>
      <c r="B6360" s="15"/>
      <c r="C6360" s="8" t="e">
        <f>AVERAGE(C6178:C6358)</f>
        <v>#DIV/0!</v>
      </c>
      <c r="D6360" s="8"/>
      <c r="E6360" s="8"/>
      <c r="F6360" s="8"/>
      <c r="G6360" s="8"/>
      <c r="H6360" s="8"/>
      <c r="I6360" s="9"/>
      <c r="J6360" s="17" t="e">
        <f>AVERAGE(D6178:D6358)</f>
        <v>#DIV/0!</v>
      </c>
    </row>
    <row r="6361" spans="1:10" x14ac:dyDescent="0.15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15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15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15">
      <c r="B6364" s="4"/>
      <c r="C6364" s="16"/>
      <c r="D6364" s="16"/>
      <c r="E6364" s="16"/>
      <c r="F6364" s="16"/>
      <c r="G6364" s="16"/>
      <c r="H6364" s="16"/>
      <c r="I6364" s="18"/>
    </row>
    <row r="6365" spans="1:10" x14ac:dyDescent="0.15">
      <c r="A6365" s="6"/>
      <c r="B6365" s="16">
        <v>1</v>
      </c>
      <c r="C6365" s="16"/>
      <c r="D6365" s="16"/>
      <c r="E6365" s="16"/>
      <c r="F6365" s="16"/>
      <c r="G6365" s="16"/>
      <c r="H6365" s="16"/>
      <c r="I6365" s="18"/>
    </row>
    <row r="6366" spans="1:10" x14ac:dyDescent="0.15">
      <c r="A6366" s="6"/>
      <c r="B6366" s="16">
        <v>2</v>
      </c>
      <c r="C6366" s="16"/>
      <c r="D6366" s="16"/>
      <c r="E6366" s="16"/>
      <c r="F6366" s="16"/>
      <c r="G6366" s="16"/>
      <c r="H6366" s="16"/>
      <c r="I6366" s="18"/>
    </row>
    <row r="6367" spans="1:10" x14ac:dyDescent="0.15">
      <c r="A6367" s="6"/>
      <c r="B6367" s="16">
        <v>3</v>
      </c>
      <c r="C6367" s="16"/>
      <c r="D6367" s="16"/>
      <c r="E6367" s="16"/>
      <c r="F6367" s="16"/>
      <c r="G6367" s="16"/>
      <c r="H6367" s="16"/>
      <c r="I6367" s="18"/>
    </row>
    <row r="6368" spans="1:10" x14ac:dyDescent="0.15">
      <c r="A6368" s="6"/>
      <c r="B6368" s="16">
        <v>4</v>
      </c>
      <c r="C6368" s="16"/>
      <c r="D6368" s="16"/>
      <c r="E6368" s="16"/>
      <c r="F6368" s="16"/>
      <c r="G6368" s="16"/>
      <c r="H6368" s="16"/>
      <c r="I6368" s="18"/>
    </row>
    <row r="6369" spans="1:9" x14ac:dyDescent="0.15">
      <c r="A6369" s="6"/>
      <c r="B6369" s="16">
        <v>5</v>
      </c>
      <c r="C6369" s="16"/>
      <c r="D6369" s="16"/>
      <c r="E6369" s="16"/>
      <c r="F6369" s="16"/>
      <c r="G6369" s="16"/>
      <c r="H6369" s="16"/>
      <c r="I6369" s="18"/>
    </row>
    <row r="6370" spans="1:9" x14ac:dyDescent="0.15">
      <c r="A6370" s="6"/>
      <c r="B6370" s="16">
        <v>6</v>
      </c>
      <c r="C6370" s="16"/>
      <c r="D6370" s="16"/>
      <c r="E6370" s="16"/>
      <c r="F6370" s="16"/>
      <c r="G6370" s="16"/>
      <c r="H6370" s="16"/>
      <c r="I6370" s="18"/>
    </row>
    <row r="6371" spans="1:9" x14ac:dyDescent="0.15">
      <c r="A6371" s="6"/>
      <c r="B6371" s="16">
        <v>7</v>
      </c>
      <c r="C6371" s="16"/>
      <c r="D6371" s="16"/>
      <c r="E6371" s="16"/>
      <c r="F6371" s="16"/>
      <c r="G6371" s="16"/>
      <c r="H6371" s="16"/>
      <c r="I6371" s="18"/>
    </row>
    <row r="6372" spans="1:9" x14ac:dyDescent="0.15">
      <c r="A6372" s="6"/>
      <c r="B6372" s="16">
        <v>8</v>
      </c>
      <c r="C6372" s="16"/>
      <c r="D6372" s="16"/>
      <c r="E6372" s="16"/>
      <c r="F6372" s="16"/>
      <c r="G6372" s="16"/>
      <c r="H6372" s="16"/>
      <c r="I6372" s="18"/>
    </row>
    <row r="6373" spans="1:9" x14ac:dyDescent="0.15">
      <c r="A6373" s="6"/>
      <c r="B6373" s="16">
        <v>9</v>
      </c>
      <c r="C6373" s="16"/>
      <c r="D6373" s="16"/>
      <c r="E6373" s="16"/>
      <c r="F6373" s="16"/>
      <c r="G6373" s="16"/>
      <c r="H6373" s="16"/>
      <c r="I6373" s="18"/>
    </row>
    <row r="6374" spans="1:9" x14ac:dyDescent="0.15">
      <c r="A6374" s="6"/>
      <c r="B6374" s="16">
        <v>10</v>
      </c>
      <c r="C6374" s="16"/>
      <c r="D6374" s="16"/>
      <c r="E6374" s="16"/>
      <c r="F6374" s="16"/>
      <c r="G6374" s="16"/>
      <c r="H6374" s="16"/>
      <c r="I6374" s="18"/>
    </row>
    <row r="6375" spans="1:9" x14ac:dyDescent="0.15">
      <c r="A6375" s="6"/>
      <c r="B6375" s="16">
        <v>11</v>
      </c>
      <c r="C6375" s="16"/>
      <c r="D6375" s="16"/>
      <c r="E6375" s="16"/>
      <c r="F6375" s="16"/>
      <c r="G6375" s="16"/>
      <c r="H6375" s="16"/>
      <c r="I6375" s="18"/>
    </row>
    <row r="6376" spans="1:9" x14ac:dyDescent="0.15">
      <c r="A6376" s="6"/>
      <c r="B6376" s="5">
        <v>12</v>
      </c>
      <c r="C6376" s="16"/>
      <c r="D6376" s="16"/>
      <c r="E6376" s="16"/>
      <c r="F6376" s="16"/>
      <c r="G6376" s="16"/>
      <c r="H6376" s="16"/>
      <c r="I6376" s="18"/>
    </row>
    <row r="6377" spans="1:9" x14ac:dyDescent="0.15">
      <c r="B6377" s="4">
        <v>13</v>
      </c>
      <c r="C6377" s="16"/>
      <c r="D6377" s="16"/>
      <c r="E6377" s="16"/>
      <c r="F6377" s="16"/>
      <c r="G6377" s="16"/>
      <c r="H6377" s="16"/>
      <c r="I6377" s="18"/>
    </row>
    <row r="6378" spans="1:9" x14ac:dyDescent="0.15">
      <c r="B6378" s="4">
        <v>14</v>
      </c>
      <c r="C6378" s="16"/>
      <c r="D6378" s="16"/>
      <c r="E6378" s="16"/>
      <c r="F6378" s="16"/>
      <c r="G6378" s="16"/>
      <c r="H6378" s="16"/>
      <c r="I6378" s="18"/>
    </row>
    <row r="6379" spans="1:9" x14ac:dyDescent="0.15">
      <c r="B6379" s="4">
        <v>15</v>
      </c>
      <c r="C6379" s="16"/>
      <c r="D6379" s="16"/>
      <c r="E6379" s="16"/>
      <c r="F6379" s="16"/>
      <c r="G6379" s="16"/>
      <c r="H6379" s="16"/>
      <c r="I6379" s="18"/>
    </row>
    <row r="6380" spans="1:9" x14ac:dyDescent="0.15">
      <c r="B6380" s="4">
        <v>16</v>
      </c>
      <c r="C6380" s="16"/>
      <c r="D6380" s="16"/>
      <c r="E6380" s="16"/>
      <c r="F6380" s="16"/>
      <c r="G6380" s="16"/>
      <c r="H6380" s="16"/>
      <c r="I6380" s="18"/>
    </row>
    <row r="6381" spans="1:9" x14ac:dyDescent="0.15">
      <c r="B6381" s="4">
        <v>17</v>
      </c>
      <c r="C6381" s="16"/>
      <c r="D6381" s="16"/>
      <c r="E6381" s="16"/>
      <c r="F6381" s="16"/>
      <c r="G6381" s="16"/>
      <c r="H6381" s="16"/>
      <c r="I6381" s="18"/>
    </row>
    <row r="6382" spans="1:9" x14ac:dyDescent="0.15">
      <c r="B6382" s="4">
        <v>18</v>
      </c>
      <c r="C6382" s="16"/>
      <c r="D6382" s="16"/>
      <c r="E6382" s="16"/>
      <c r="F6382" s="16"/>
      <c r="G6382" s="16"/>
      <c r="H6382" s="16"/>
      <c r="I6382" s="18"/>
    </row>
    <row r="6383" spans="1:9" x14ac:dyDescent="0.15">
      <c r="B6383" s="4">
        <v>19</v>
      </c>
      <c r="C6383" s="16"/>
      <c r="D6383" s="16"/>
      <c r="E6383" s="16"/>
      <c r="F6383" s="16"/>
      <c r="G6383" s="16"/>
      <c r="H6383" s="16"/>
      <c r="I6383" s="18"/>
    </row>
    <row r="6384" spans="1:9" x14ac:dyDescent="0.15">
      <c r="B6384" s="4">
        <v>20</v>
      </c>
      <c r="C6384" s="16"/>
      <c r="D6384" s="16"/>
      <c r="E6384" s="16"/>
      <c r="F6384" s="16"/>
      <c r="G6384" s="16"/>
      <c r="H6384" s="16"/>
      <c r="I6384" s="18"/>
    </row>
    <row r="6385" spans="1:9" x14ac:dyDescent="0.15">
      <c r="B6385" s="4">
        <v>21</v>
      </c>
      <c r="C6385" s="16"/>
      <c r="D6385" s="16"/>
      <c r="E6385" s="16"/>
      <c r="F6385" s="16"/>
      <c r="G6385" s="16"/>
      <c r="H6385" s="16"/>
      <c r="I6385" s="18"/>
    </row>
    <row r="6386" spans="1:9" x14ac:dyDescent="0.15">
      <c r="B6386" s="4">
        <v>22</v>
      </c>
      <c r="C6386" s="16"/>
      <c r="D6386" s="16"/>
      <c r="E6386" s="16"/>
      <c r="F6386" s="16"/>
      <c r="G6386" s="16"/>
      <c r="H6386" s="16"/>
      <c r="I6386" s="18"/>
    </row>
    <row r="6387" spans="1:9" x14ac:dyDescent="0.15">
      <c r="B6387" s="4">
        <v>23</v>
      </c>
      <c r="C6387" s="16"/>
      <c r="D6387" s="16"/>
      <c r="E6387" s="16"/>
      <c r="F6387" s="16"/>
      <c r="G6387" s="16"/>
      <c r="H6387" s="16"/>
      <c r="I6387" s="18"/>
    </row>
    <row r="6388" spans="1:9" x14ac:dyDescent="0.15">
      <c r="B6388" s="4">
        <v>24</v>
      </c>
      <c r="C6388" s="16"/>
      <c r="D6388" s="16"/>
      <c r="E6388" s="16"/>
      <c r="F6388" s="16"/>
      <c r="G6388" s="16"/>
      <c r="H6388" s="16"/>
      <c r="I6388" s="18"/>
    </row>
    <row r="6389" spans="1:9" x14ac:dyDescent="0.15">
      <c r="B6389" s="4">
        <v>25</v>
      </c>
      <c r="C6389" s="16"/>
      <c r="D6389" s="16"/>
      <c r="E6389" s="16"/>
      <c r="F6389" s="16"/>
      <c r="G6389" s="16"/>
      <c r="H6389" s="16"/>
      <c r="I6389" s="18"/>
    </row>
    <row r="6390" spans="1:9" x14ac:dyDescent="0.15">
      <c r="B6390" s="4">
        <v>26</v>
      </c>
      <c r="C6390" s="16"/>
      <c r="D6390" s="16"/>
      <c r="E6390" s="16"/>
      <c r="F6390" s="16"/>
      <c r="G6390" s="16"/>
      <c r="H6390" s="16"/>
      <c r="I6390" s="18"/>
    </row>
    <row r="6391" spans="1:9" x14ac:dyDescent="0.15">
      <c r="B6391" s="4">
        <v>27</v>
      </c>
      <c r="C6391" s="16"/>
      <c r="D6391" s="16"/>
      <c r="E6391" s="16"/>
      <c r="F6391" s="16"/>
      <c r="G6391" s="16"/>
      <c r="H6391" s="16"/>
      <c r="I6391" s="18"/>
    </row>
    <row r="6392" spans="1:9" x14ac:dyDescent="0.15">
      <c r="B6392" s="4">
        <v>28</v>
      </c>
      <c r="C6392" s="16"/>
      <c r="D6392" s="16"/>
      <c r="E6392" s="16"/>
      <c r="F6392" s="16"/>
      <c r="G6392" s="16"/>
      <c r="H6392" s="16"/>
      <c r="I6392" s="18"/>
    </row>
    <row r="6393" spans="1:9" x14ac:dyDescent="0.15">
      <c r="B6393" s="4">
        <v>29</v>
      </c>
      <c r="C6393" s="16"/>
      <c r="D6393" s="16"/>
      <c r="E6393" s="16"/>
      <c r="F6393" s="16"/>
      <c r="G6393" s="16"/>
      <c r="H6393" s="16"/>
      <c r="I6393" s="18"/>
    </row>
    <row r="6394" spans="1:9" x14ac:dyDescent="0.15">
      <c r="B6394" s="4">
        <v>30</v>
      </c>
      <c r="C6394" s="16"/>
      <c r="D6394" s="16"/>
      <c r="E6394" s="16"/>
      <c r="F6394" s="16"/>
      <c r="G6394" s="16"/>
      <c r="H6394" s="16"/>
      <c r="I6394" s="18"/>
    </row>
    <row r="6395" spans="1:9" x14ac:dyDescent="0.15">
      <c r="A6395" s="6"/>
      <c r="B6395" s="4">
        <v>31</v>
      </c>
      <c r="C6395" s="16"/>
      <c r="D6395" s="16"/>
      <c r="E6395" s="16"/>
      <c r="F6395" s="16"/>
      <c r="G6395" s="16"/>
      <c r="H6395" s="16"/>
      <c r="I6395" s="18"/>
    </row>
    <row r="6396" spans="1:9" x14ac:dyDescent="0.15">
      <c r="A6396" s="11"/>
      <c r="B6396" s="5">
        <v>32</v>
      </c>
      <c r="C6396" s="16"/>
      <c r="D6396" s="16"/>
      <c r="E6396" s="16"/>
      <c r="F6396" s="16"/>
      <c r="G6396" s="16"/>
      <c r="H6396" s="16"/>
      <c r="I6396" s="18"/>
    </row>
    <row r="6397" spans="1:9" x14ac:dyDescent="0.15">
      <c r="B6397" s="4">
        <v>33</v>
      </c>
      <c r="C6397" s="16"/>
      <c r="D6397" s="16"/>
      <c r="E6397" s="16"/>
      <c r="F6397" s="16"/>
      <c r="G6397" s="16"/>
      <c r="H6397" s="16"/>
      <c r="I6397" s="18"/>
    </row>
    <row r="6398" spans="1:9" x14ac:dyDescent="0.15">
      <c r="B6398" s="4">
        <v>34</v>
      </c>
      <c r="C6398" s="16"/>
      <c r="D6398" s="16"/>
      <c r="E6398" s="16"/>
      <c r="F6398" s="16"/>
      <c r="G6398" s="16"/>
      <c r="H6398" s="16"/>
      <c r="I6398" s="18"/>
    </row>
    <row r="6399" spans="1:9" x14ac:dyDescent="0.15">
      <c r="B6399" s="4">
        <v>35</v>
      </c>
      <c r="C6399" s="16"/>
      <c r="D6399" s="16"/>
      <c r="E6399" s="16"/>
      <c r="F6399" s="16"/>
      <c r="G6399" s="16"/>
      <c r="H6399" s="16"/>
      <c r="I6399" s="18"/>
    </row>
    <row r="6400" spans="1:9" x14ac:dyDescent="0.15">
      <c r="B6400" s="4">
        <v>36</v>
      </c>
      <c r="C6400" s="16"/>
      <c r="D6400" s="16"/>
      <c r="E6400" s="16"/>
      <c r="F6400" s="16"/>
      <c r="G6400" s="16"/>
      <c r="H6400" s="16"/>
      <c r="I6400" s="18"/>
    </row>
    <row r="6401" spans="2:9" x14ac:dyDescent="0.15">
      <c r="B6401" s="4">
        <v>37</v>
      </c>
      <c r="C6401" s="16"/>
      <c r="D6401" s="16"/>
      <c r="E6401" s="16"/>
      <c r="F6401" s="16"/>
      <c r="G6401" s="16"/>
      <c r="H6401" s="16"/>
      <c r="I6401" s="18"/>
    </row>
    <row r="6402" spans="2:9" x14ac:dyDescent="0.15">
      <c r="B6402" s="4">
        <v>38</v>
      </c>
      <c r="C6402" s="16"/>
      <c r="D6402" s="16"/>
      <c r="E6402" s="16"/>
      <c r="F6402" s="16"/>
      <c r="G6402" s="16"/>
      <c r="H6402" s="16"/>
      <c r="I6402" s="18"/>
    </row>
    <row r="6403" spans="2:9" x14ac:dyDescent="0.15">
      <c r="B6403" s="4">
        <v>39</v>
      </c>
      <c r="C6403" s="16"/>
      <c r="D6403" s="16"/>
      <c r="E6403" s="16"/>
      <c r="F6403" s="16"/>
      <c r="G6403" s="16"/>
      <c r="H6403" s="16"/>
      <c r="I6403" s="18"/>
    </row>
    <row r="6404" spans="2:9" x14ac:dyDescent="0.15">
      <c r="B6404" s="4">
        <v>40</v>
      </c>
      <c r="C6404" s="16"/>
      <c r="D6404" s="16"/>
      <c r="E6404" s="16"/>
      <c r="F6404" s="16"/>
      <c r="G6404" s="16"/>
      <c r="H6404" s="16"/>
      <c r="I6404" s="18"/>
    </row>
    <row r="6405" spans="2:9" x14ac:dyDescent="0.15">
      <c r="B6405" s="4">
        <v>41</v>
      </c>
      <c r="C6405" s="16"/>
      <c r="D6405" s="16"/>
      <c r="E6405" s="16"/>
      <c r="F6405" s="16"/>
      <c r="G6405" s="16"/>
      <c r="H6405" s="16"/>
      <c r="I6405" s="18"/>
    </row>
    <row r="6406" spans="2:9" x14ac:dyDescent="0.15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15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15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15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15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15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15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15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15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15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15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15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15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15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15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15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15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15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15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15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15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15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15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15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15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15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15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15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15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15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15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15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15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15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15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15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15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15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15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15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15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15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15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15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15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15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15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15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15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15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15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15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15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15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15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15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15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15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15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15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15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15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15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15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15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15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15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15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15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15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15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15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15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15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15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15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15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15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15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15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15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15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15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15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15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15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15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15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15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15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15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15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15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15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15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15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15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15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15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15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15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15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15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15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15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15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15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15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15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15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15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15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15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15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15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15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15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15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15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15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15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15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15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15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15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15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15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15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15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15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15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15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15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15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15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15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15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15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15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15">
      <c r="B6545" s="4">
        <v>181</v>
      </c>
      <c r="I6545" s="6"/>
    </row>
    <row r="6546" spans="1:10" x14ac:dyDescent="0.15">
      <c r="A6546" s="14" t="s">
        <v>10</v>
      </c>
      <c r="B6546" s="3"/>
      <c r="I6546" s="6"/>
    </row>
    <row r="6547" spans="1:10" x14ac:dyDescent="0.15">
      <c r="A6547" t="s">
        <v>67</v>
      </c>
      <c r="B6547" s="15"/>
      <c r="C6547" s="8" t="e">
        <f>AVERAGE(C6365:C6545)</f>
        <v>#DIV/0!</v>
      </c>
      <c r="D6547" s="8"/>
      <c r="E6547" s="8"/>
      <c r="F6547" s="8"/>
      <c r="G6547" s="8"/>
      <c r="H6547" s="8"/>
      <c r="I6547" s="9"/>
      <c r="J6547" s="17" t="e">
        <f>AVERAGE(D6365:D6545)</f>
        <v>#DIV/0!</v>
      </c>
    </row>
    <row r="6548" spans="1:10" x14ac:dyDescent="0.15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15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15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15">
      <c r="B6551" s="4"/>
      <c r="C6551" s="16"/>
      <c r="D6551" s="16"/>
      <c r="E6551" s="16"/>
      <c r="F6551" s="16"/>
      <c r="G6551" s="16"/>
      <c r="H6551" s="16"/>
      <c r="I6551" s="18"/>
    </row>
    <row r="6552" spans="1:10" x14ac:dyDescent="0.15">
      <c r="A6552" s="6"/>
      <c r="B6552" s="16">
        <v>1</v>
      </c>
      <c r="C6552" s="16"/>
      <c r="D6552" s="16"/>
      <c r="E6552" s="16"/>
      <c r="F6552" s="16"/>
      <c r="G6552" s="16"/>
      <c r="H6552" s="16"/>
      <c r="I6552" s="18"/>
    </row>
    <row r="6553" spans="1:10" x14ac:dyDescent="0.15">
      <c r="A6553" s="6"/>
      <c r="B6553" s="16">
        <v>2</v>
      </c>
      <c r="C6553" s="16"/>
      <c r="D6553" s="16"/>
      <c r="E6553" s="16"/>
      <c r="F6553" s="16"/>
      <c r="G6553" s="16"/>
      <c r="H6553" s="16"/>
      <c r="I6553" s="18"/>
    </row>
    <row r="6554" spans="1:10" x14ac:dyDescent="0.15">
      <c r="A6554" s="6"/>
      <c r="B6554" s="16">
        <v>3</v>
      </c>
      <c r="C6554" s="16"/>
      <c r="D6554" s="16"/>
      <c r="E6554" s="16"/>
      <c r="F6554" s="16"/>
      <c r="G6554" s="16"/>
      <c r="H6554" s="16"/>
      <c r="I6554" s="18"/>
    </row>
    <row r="6555" spans="1:10" x14ac:dyDescent="0.15">
      <c r="A6555" s="6"/>
      <c r="B6555" s="16">
        <v>4</v>
      </c>
      <c r="C6555" s="16"/>
      <c r="D6555" s="16"/>
      <c r="E6555" s="16"/>
      <c r="F6555" s="16"/>
      <c r="G6555" s="16"/>
      <c r="H6555" s="16"/>
      <c r="I6555" s="18"/>
    </row>
    <row r="6556" spans="1:10" x14ac:dyDescent="0.15">
      <c r="A6556" s="6"/>
      <c r="B6556" s="16">
        <v>5</v>
      </c>
      <c r="C6556" s="16"/>
      <c r="D6556" s="16"/>
      <c r="E6556" s="16"/>
      <c r="F6556" s="16"/>
      <c r="G6556" s="16"/>
      <c r="H6556" s="16"/>
      <c r="I6556" s="18"/>
    </row>
    <row r="6557" spans="1:10" x14ac:dyDescent="0.15">
      <c r="A6557" s="6"/>
      <c r="B6557" s="16">
        <v>6</v>
      </c>
      <c r="C6557" s="16"/>
      <c r="D6557" s="16"/>
      <c r="E6557" s="16"/>
      <c r="F6557" s="16"/>
      <c r="G6557" s="16"/>
      <c r="H6557" s="16"/>
      <c r="I6557" s="18"/>
    </row>
    <row r="6558" spans="1:10" x14ac:dyDescent="0.15">
      <c r="A6558" s="6"/>
      <c r="B6558" s="16">
        <v>7</v>
      </c>
      <c r="C6558" s="16"/>
      <c r="D6558" s="16"/>
      <c r="E6558" s="16"/>
      <c r="F6558" s="16"/>
      <c r="G6558" s="16"/>
      <c r="H6558" s="16"/>
      <c r="I6558" s="18"/>
    </row>
    <row r="6559" spans="1:10" x14ac:dyDescent="0.15">
      <c r="A6559" s="6"/>
      <c r="B6559" s="16">
        <v>8</v>
      </c>
      <c r="C6559" s="16"/>
      <c r="D6559" s="16"/>
      <c r="E6559" s="16"/>
      <c r="F6559" s="16"/>
      <c r="G6559" s="16"/>
      <c r="H6559" s="16"/>
      <c r="I6559" s="18"/>
    </row>
    <row r="6560" spans="1:10" x14ac:dyDescent="0.15">
      <c r="A6560" s="6"/>
      <c r="B6560" s="16">
        <v>9</v>
      </c>
      <c r="C6560" s="16"/>
      <c r="D6560" s="16"/>
      <c r="E6560" s="16"/>
      <c r="F6560" s="16"/>
      <c r="G6560" s="16"/>
      <c r="H6560" s="16"/>
      <c r="I6560" s="18"/>
    </row>
    <row r="6561" spans="1:9" x14ac:dyDescent="0.15">
      <c r="A6561" s="6"/>
      <c r="B6561" s="16">
        <v>10</v>
      </c>
      <c r="C6561" s="16"/>
      <c r="D6561" s="16"/>
      <c r="E6561" s="16"/>
      <c r="F6561" s="16"/>
      <c r="G6561" s="16"/>
      <c r="H6561" s="16"/>
      <c r="I6561" s="18"/>
    </row>
    <row r="6562" spans="1:9" x14ac:dyDescent="0.15">
      <c r="A6562" s="6"/>
      <c r="B6562" s="16">
        <v>11</v>
      </c>
      <c r="C6562" s="16"/>
      <c r="D6562" s="16"/>
      <c r="E6562" s="16"/>
      <c r="F6562" s="16"/>
      <c r="G6562" s="16"/>
      <c r="H6562" s="16"/>
      <c r="I6562" s="18"/>
    </row>
    <row r="6563" spans="1:9" x14ac:dyDescent="0.15">
      <c r="A6563" s="6"/>
      <c r="B6563" s="5">
        <v>12</v>
      </c>
      <c r="C6563" s="16"/>
      <c r="D6563" s="16"/>
      <c r="E6563" s="16"/>
      <c r="F6563" s="16"/>
      <c r="G6563" s="16"/>
      <c r="H6563" s="16"/>
      <c r="I6563" s="18"/>
    </row>
    <row r="6564" spans="1:9" x14ac:dyDescent="0.15">
      <c r="B6564" s="4">
        <v>13</v>
      </c>
      <c r="C6564" s="16"/>
      <c r="D6564" s="16"/>
      <c r="E6564" s="16"/>
      <c r="F6564" s="16"/>
      <c r="G6564" s="16"/>
      <c r="H6564" s="16"/>
      <c r="I6564" s="18"/>
    </row>
    <row r="6565" spans="1:9" x14ac:dyDescent="0.15">
      <c r="B6565" s="4">
        <v>14</v>
      </c>
      <c r="C6565" s="16"/>
      <c r="D6565" s="16"/>
      <c r="E6565" s="16"/>
      <c r="F6565" s="16"/>
      <c r="G6565" s="16"/>
      <c r="H6565" s="16"/>
      <c r="I6565" s="18"/>
    </row>
    <row r="6566" spans="1:9" x14ac:dyDescent="0.15">
      <c r="B6566" s="4">
        <v>15</v>
      </c>
      <c r="C6566" s="16"/>
      <c r="D6566" s="16"/>
      <c r="E6566" s="16"/>
      <c r="F6566" s="16"/>
      <c r="G6566" s="16"/>
      <c r="H6566" s="16"/>
      <c r="I6566" s="18"/>
    </row>
    <row r="6567" spans="1:9" x14ac:dyDescent="0.15">
      <c r="B6567" s="4">
        <v>16</v>
      </c>
      <c r="C6567" s="16"/>
      <c r="D6567" s="16"/>
      <c r="E6567" s="16"/>
      <c r="F6567" s="16"/>
      <c r="G6567" s="16"/>
      <c r="H6567" s="16"/>
      <c r="I6567" s="18"/>
    </row>
    <row r="6568" spans="1:9" x14ac:dyDescent="0.15">
      <c r="B6568" s="4">
        <v>17</v>
      </c>
      <c r="C6568" s="16"/>
      <c r="D6568" s="16"/>
      <c r="E6568" s="16"/>
      <c r="F6568" s="16"/>
      <c r="G6568" s="16"/>
      <c r="H6568" s="16"/>
      <c r="I6568" s="18"/>
    </row>
    <row r="6569" spans="1:9" x14ac:dyDescent="0.15">
      <c r="B6569" s="4">
        <v>18</v>
      </c>
      <c r="C6569" s="16"/>
      <c r="D6569" s="16"/>
      <c r="E6569" s="16"/>
      <c r="F6569" s="16"/>
      <c r="G6569" s="16"/>
      <c r="H6569" s="16"/>
      <c r="I6569" s="18"/>
    </row>
    <row r="6570" spans="1:9" x14ac:dyDescent="0.15">
      <c r="B6570" s="4">
        <v>19</v>
      </c>
      <c r="C6570" s="16"/>
      <c r="D6570" s="16"/>
      <c r="E6570" s="16"/>
      <c r="F6570" s="16"/>
      <c r="G6570" s="16"/>
      <c r="H6570" s="16"/>
      <c r="I6570" s="18"/>
    </row>
    <row r="6571" spans="1:9" x14ac:dyDescent="0.15">
      <c r="B6571" s="4">
        <v>20</v>
      </c>
      <c r="C6571" s="16"/>
      <c r="D6571" s="16"/>
      <c r="E6571" s="16"/>
      <c r="F6571" s="16"/>
      <c r="G6571" s="16"/>
      <c r="H6571" s="16"/>
      <c r="I6571" s="18"/>
    </row>
    <row r="6572" spans="1:9" x14ac:dyDescent="0.15">
      <c r="B6572" s="4">
        <v>21</v>
      </c>
      <c r="C6572" s="16"/>
      <c r="D6572" s="16"/>
      <c r="E6572" s="16"/>
      <c r="F6572" s="16"/>
      <c r="G6572" s="16"/>
      <c r="H6572" s="16"/>
      <c r="I6572" s="18"/>
    </row>
    <row r="6573" spans="1:9" x14ac:dyDescent="0.15">
      <c r="B6573" s="4">
        <v>22</v>
      </c>
      <c r="C6573" s="16"/>
      <c r="D6573" s="16"/>
      <c r="E6573" s="16"/>
      <c r="F6573" s="16"/>
      <c r="G6573" s="16"/>
      <c r="H6573" s="16"/>
      <c r="I6573" s="18"/>
    </row>
    <row r="6574" spans="1:9" x14ac:dyDescent="0.15">
      <c r="B6574" s="4">
        <v>23</v>
      </c>
      <c r="C6574" s="16"/>
      <c r="D6574" s="16"/>
      <c r="E6574" s="16"/>
      <c r="F6574" s="16"/>
      <c r="G6574" s="16"/>
      <c r="H6574" s="16"/>
      <c r="I6574" s="18"/>
    </row>
    <row r="6575" spans="1:9" x14ac:dyDescent="0.15">
      <c r="B6575" s="4">
        <v>24</v>
      </c>
      <c r="C6575" s="16"/>
      <c r="D6575" s="16"/>
      <c r="E6575" s="16"/>
      <c r="F6575" s="16"/>
      <c r="G6575" s="16"/>
      <c r="H6575" s="16"/>
      <c r="I6575" s="18"/>
    </row>
    <row r="6576" spans="1:9" x14ac:dyDescent="0.15">
      <c r="B6576" s="4">
        <v>25</v>
      </c>
      <c r="C6576" s="16"/>
      <c r="D6576" s="16"/>
      <c r="E6576" s="16"/>
      <c r="F6576" s="16"/>
      <c r="G6576" s="16"/>
      <c r="H6576" s="16"/>
      <c r="I6576" s="18"/>
    </row>
    <row r="6577" spans="1:9" x14ac:dyDescent="0.15">
      <c r="B6577" s="4">
        <v>26</v>
      </c>
      <c r="C6577" s="16"/>
      <c r="D6577" s="16"/>
      <c r="E6577" s="16"/>
      <c r="F6577" s="16"/>
      <c r="G6577" s="16"/>
      <c r="H6577" s="16"/>
      <c r="I6577" s="18"/>
    </row>
    <row r="6578" spans="1:9" x14ac:dyDescent="0.15">
      <c r="B6578" s="4">
        <v>27</v>
      </c>
      <c r="C6578" s="16"/>
      <c r="D6578" s="16"/>
      <c r="E6578" s="16"/>
      <c r="F6578" s="16"/>
      <c r="G6578" s="16"/>
      <c r="H6578" s="16"/>
      <c r="I6578" s="18"/>
    </row>
    <row r="6579" spans="1:9" x14ac:dyDescent="0.15">
      <c r="B6579" s="4">
        <v>28</v>
      </c>
      <c r="C6579" s="16"/>
      <c r="D6579" s="16"/>
      <c r="E6579" s="16"/>
      <c r="F6579" s="16"/>
      <c r="G6579" s="16"/>
      <c r="H6579" s="16"/>
      <c r="I6579" s="18"/>
    </row>
    <row r="6580" spans="1:9" x14ac:dyDescent="0.15">
      <c r="B6580" s="4">
        <v>29</v>
      </c>
      <c r="C6580" s="16"/>
      <c r="D6580" s="16"/>
      <c r="E6580" s="16"/>
      <c r="F6580" s="16"/>
      <c r="G6580" s="16"/>
      <c r="H6580" s="16"/>
      <c r="I6580" s="18"/>
    </row>
    <row r="6581" spans="1:9" x14ac:dyDescent="0.15">
      <c r="B6581" s="4">
        <v>30</v>
      </c>
      <c r="C6581" s="16"/>
      <c r="D6581" s="16"/>
      <c r="E6581" s="16"/>
      <c r="F6581" s="16"/>
      <c r="G6581" s="16"/>
      <c r="H6581" s="16"/>
      <c r="I6581" s="18"/>
    </row>
    <row r="6582" spans="1:9" x14ac:dyDescent="0.15">
      <c r="A6582" s="6"/>
      <c r="B6582" s="4">
        <v>31</v>
      </c>
      <c r="C6582" s="16"/>
      <c r="D6582" s="16"/>
      <c r="E6582" s="16"/>
      <c r="F6582" s="16"/>
      <c r="G6582" s="16"/>
      <c r="H6582" s="16"/>
      <c r="I6582" s="18"/>
    </row>
    <row r="6583" spans="1:9" x14ac:dyDescent="0.15">
      <c r="A6583" s="11"/>
      <c r="B6583" s="5">
        <v>32</v>
      </c>
      <c r="C6583" s="16"/>
      <c r="D6583" s="16"/>
      <c r="E6583" s="16"/>
      <c r="F6583" s="16"/>
      <c r="G6583" s="16"/>
      <c r="H6583" s="16"/>
      <c r="I6583" s="18"/>
    </row>
    <row r="6584" spans="1:9" x14ac:dyDescent="0.15">
      <c r="B6584" s="4">
        <v>33</v>
      </c>
      <c r="C6584" s="16"/>
      <c r="D6584" s="16"/>
      <c r="E6584" s="16"/>
      <c r="F6584" s="16"/>
      <c r="G6584" s="16"/>
      <c r="H6584" s="16"/>
      <c r="I6584" s="18"/>
    </row>
    <row r="6585" spans="1:9" x14ac:dyDescent="0.15">
      <c r="B6585" s="4">
        <v>34</v>
      </c>
      <c r="C6585" s="16"/>
      <c r="D6585" s="16"/>
      <c r="E6585" s="16"/>
      <c r="F6585" s="16"/>
      <c r="G6585" s="16"/>
      <c r="H6585" s="16"/>
      <c r="I6585" s="18"/>
    </row>
    <row r="6586" spans="1:9" x14ac:dyDescent="0.15">
      <c r="B6586" s="4">
        <v>35</v>
      </c>
      <c r="C6586" s="16"/>
      <c r="D6586" s="16"/>
      <c r="E6586" s="16"/>
      <c r="F6586" s="16"/>
      <c r="G6586" s="16"/>
      <c r="H6586" s="16"/>
      <c r="I6586" s="18"/>
    </row>
    <row r="6587" spans="1:9" x14ac:dyDescent="0.15">
      <c r="B6587" s="4">
        <v>36</v>
      </c>
      <c r="C6587" s="16"/>
      <c r="D6587" s="16"/>
      <c r="E6587" s="16"/>
      <c r="F6587" s="16"/>
      <c r="G6587" s="16"/>
      <c r="H6587" s="16"/>
      <c r="I6587" s="18"/>
    </row>
    <row r="6588" spans="1:9" x14ac:dyDescent="0.15">
      <c r="B6588" s="4">
        <v>37</v>
      </c>
      <c r="C6588" s="16"/>
      <c r="D6588" s="16"/>
      <c r="E6588" s="16"/>
      <c r="F6588" s="16"/>
      <c r="G6588" s="16"/>
      <c r="H6588" s="16"/>
      <c r="I6588" s="18"/>
    </row>
    <row r="6589" spans="1:9" x14ac:dyDescent="0.15">
      <c r="B6589" s="4">
        <v>38</v>
      </c>
      <c r="C6589" s="16"/>
      <c r="D6589" s="16"/>
      <c r="E6589" s="16"/>
      <c r="F6589" s="16"/>
      <c r="G6589" s="16"/>
      <c r="H6589" s="16"/>
      <c r="I6589" s="18"/>
    </row>
    <row r="6590" spans="1:9" x14ac:dyDescent="0.15">
      <c r="B6590" s="4">
        <v>39</v>
      </c>
      <c r="C6590" s="16"/>
      <c r="D6590" s="16"/>
      <c r="E6590" s="16"/>
      <c r="F6590" s="16"/>
      <c r="G6590" s="16"/>
      <c r="H6590" s="16"/>
      <c r="I6590" s="18"/>
    </row>
    <row r="6591" spans="1:9" x14ac:dyDescent="0.15">
      <c r="B6591" s="4">
        <v>40</v>
      </c>
      <c r="C6591" s="16"/>
      <c r="D6591" s="16"/>
      <c r="E6591" s="16"/>
      <c r="F6591" s="16"/>
      <c r="G6591" s="16"/>
      <c r="H6591" s="16"/>
      <c r="I6591" s="18"/>
    </row>
    <row r="6592" spans="1:9" x14ac:dyDescent="0.15">
      <c r="B6592" s="4">
        <v>41</v>
      </c>
      <c r="C6592" s="16"/>
      <c r="D6592" s="16"/>
      <c r="E6592" s="16"/>
      <c r="F6592" s="16"/>
      <c r="G6592" s="16"/>
      <c r="H6592" s="16"/>
      <c r="I6592" s="18"/>
    </row>
    <row r="6593" spans="2:9" x14ac:dyDescent="0.15">
      <c r="B6593" s="4">
        <v>42</v>
      </c>
      <c r="C6593" s="16"/>
      <c r="D6593" s="16"/>
      <c r="E6593" s="16"/>
      <c r="F6593" s="16"/>
      <c r="G6593" s="16"/>
      <c r="H6593" s="16"/>
      <c r="I6593" s="18"/>
    </row>
    <row r="6594" spans="2:9" x14ac:dyDescent="0.15">
      <c r="B6594" s="4">
        <v>43</v>
      </c>
      <c r="C6594" s="16"/>
      <c r="D6594" s="16"/>
      <c r="E6594" s="16"/>
      <c r="F6594" s="16"/>
      <c r="G6594" s="16"/>
      <c r="H6594" s="16"/>
      <c r="I6594" s="18"/>
    </row>
    <row r="6595" spans="2:9" x14ac:dyDescent="0.15">
      <c r="B6595" s="4">
        <v>44</v>
      </c>
      <c r="C6595" s="16"/>
      <c r="D6595" s="16"/>
      <c r="E6595" s="16"/>
      <c r="F6595" s="16"/>
      <c r="G6595" s="16"/>
      <c r="H6595" s="16"/>
      <c r="I6595" s="18"/>
    </row>
    <row r="6596" spans="2:9" x14ac:dyDescent="0.15">
      <c r="B6596" s="4">
        <v>45</v>
      </c>
      <c r="C6596" s="16"/>
      <c r="D6596" s="16"/>
      <c r="E6596" s="16"/>
      <c r="F6596" s="16"/>
      <c r="G6596" s="16"/>
      <c r="H6596" s="16"/>
      <c r="I6596" s="18"/>
    </row>
    <row r="6597" spans="2:9" x14ac:dyDescent="0.15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15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15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15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15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15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15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15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15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15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15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15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15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15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15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15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15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15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15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15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15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15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15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15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15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15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15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15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15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15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15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15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15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15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15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15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15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15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15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15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15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15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15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15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15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15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15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15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15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15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15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15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15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15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15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15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15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15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15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15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15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15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15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15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15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15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15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15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15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15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15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15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15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15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15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15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15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15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15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15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15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15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15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15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15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15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15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15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15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15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15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15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15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15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15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15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15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15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15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15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15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15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15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15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15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15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15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15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15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15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15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15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15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15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15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15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15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15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15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15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15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15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15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15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15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15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15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15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15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15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15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15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15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15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15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15">
      <c r="B6732" s="4">
        <v>181</v>
      </c>
      <c r="I6732" s="6"/>
    </row>
    <row r="6733" spans="1:10" x14ac:dyDescent="0.15">
      <c r="A6733" s="14" t="s">
        <v>10</v>
      </c>
      <c r="B6733" s="3"/>
      <c r="I6733" s="6"/>
    </row>
    <row r="6734" spans="1:10" x14ac:dyDescent="0.15">
      <c r="A6734" t="s">
        <v>67</v>
      </c>
      <c r="B6734" s="15"/>
      <c r="C6734" s="8" t="e">
        <f>AVERAGE(C6552:C6732)</f>
        <v>#DIV/0!</v>
      </c>
      <c r="D6734" s="8"/>
      <c r="E6734" s="8"/>
      <c r="F6734" s="8"/>
      <c r="G6734" s="8"/>
      <c r="H6734" s="8"/>
      <c r="I6734" s="9"/>
      <c r="J6734" s="17" t="e">
        <f>AVERAGE(D6552:D6732)</f>
        <v>#DIV/0!</v>
      </c>
    </row>
    <row r="6735" spans="1:10" x14ac:dyDescent="0.15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15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15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15">
      <c r="B6738" s="4"/>
      <c r="C6738" s="16"/>
      <c r="D6738" s="16"/>
      <c r="E6738" s="16"/>
      <c r="F6738" s="16"/>
      <c r="G6738" s="16"/>
      <c r="H6738" s="16"/>
      <c r="I6738" s="18"/>
    </row>
    <row r="6739" spans="1:9" x14ac:dyDescent="0.15">
      <c r="A6739" s="6"/>
      <c r="B6739" s="16">
        <v>1</v>
      </c>
      <c r="C6739" s="16"/>
      <c r="D6739" s="16"/>
      <c r="E6739" s="16"/>
      <c r="F6739" s="16"/>
      <c r="G6739" s="16"/>
      <c r="H6739" s="16"/>
      <c r="I6739" s="18"/>
    </row>
    <row r="6740" spans="1:9" x14ac:dyDescent="0.15">
      <c r="A6740" s="6"/>
      <c r="B6740" s="16">
        <v>2</v>
      </c>
      <c r="C6740" s="16"/>
      <c r="D6740" s="16"/>
      <c r="E6740" s="16"/>
      <c r="F6740" s="16"/>
      <c r="G6740" s="16"/>
      <c r="H6740" s="16"/>
      <c r="I6740" s="18"/>
    </row>
    <row r="6741" spans="1:9" x14ac:dyDescent="0.15">
      <c r="A6741" s="6"/>
      <c r="B6741" s="16">
        <v>3</v>
      </c>
      <c r="C6741" s="16"/>
      <c r="D6741" s="16"/>
      <c r="E6741" s="16"/>
      <c r="F6741" s="16"/>
      <c r="G6741" s="16"/>
      <c r="H6741" s="16"/>
      <c r="I6741" s="18"/>
    </row>
    <row r="6742" spans="1:9" x14ac:dyDescent="0.15">
      <c r="A6742" s="6"/>
      <c r="B6742" s="16">
        <v>4</v>
      </c>
      <c r="C6742" s="16"/>
      <c r="D6742" s="16"/>
      <c r="E6742" s="16"/>
      <c r="F6742" s="16"/>
      <c r="G6742" s="16"/>
      <c r="H6742" s="16"/>
      <c r="I6742" s="18"/>
    </row>
    <row r="6743" spans="1:9" x14ac:dyDescent="0.15">
      <c r="A6743" s="6"/>
      <c r="B6743" s="16">
        <v>5</v>
      </c>
      <c r="C6743" s="16"/>
      <c r="D6743" s="16"/>
      <c r="E6743" s="16"/>
      <c r="F6743" s="16"/>
      <c r="G6743" s="16"/>
      <c r="H6743" s="16"/>
      <c r="I6743" s="18"/>
    </row>
    <row r="6744" spans="1:9" x14ac:dyDescent="0.15">
      <c r="A6744" s="6"/>
      <c r="B6744" s="16">
        <v>6</v>
      </c>
      <c r="C6744" s="16"/>
      <c r="D6744" s="16"/>
      <c r="E6744" s="16"/>
      <c r="F6744" s="16"/>
      <c r="G6744" s="16"/>
      <c r="H6744" s="16"/>
      <c r="I6744" s="18"/>
    </row>
    <row r="6745" spans="1:9" x14ac:dyDescent="0.15">
      <c r="A6745" s="6"/>
      <c r="B6745" s="16">
        <v>7</v>
      </c>
      <c r="C6745" s="16"/>
      <c r="D6745" s="16"/>
      <c r="E6745" s="16"/>
      <c r="F6745" s="16"/>
      <c r="G6745" s="16"/>
      <c r="H6745" s="16"/>
      <c r="I6745" s="18"/>
    </row>
    <row r="6746" spans="1:9" x14ac:dyDescent="0.15">
      <c r="A6746" s="6"/>
      <c r="B6746" s="16">
        <v>8</v>
      </c>
      <c r="C6746" s="16"/>
      <c r="D6746" s="16"/>
      <c r="E6746" s="16"/>
      <c r="F6746" s="16"/>
      <c r="G6746" s="16"/>
      <c r="H6746" s="16"/>
      <c r="I6746" s="18"/>
    </row>
    <row r="6747" spans="1:9" x14ac:dyDescent="0.15">
      <c r="A6747" s="6"/>
      <c r="B6747" s="16">
        <v>9</v>
      </c>
      <c r="C6747" s="16"/>
      <c r="D6747" s="16"/>
      <c r="E6747" s="16"/>
      <c r="F6747" s="16"/>
      <c r="G6747" s="16"/>
      <c r="H6747" s="16"/>
      <c r="I6747" s="18"/>
    </row>
    <row r="6748" spans="1:9" x14ac:dyDescent="0.15">
      <c r="A6748" s="6"/>
      <c r="B6748" s="16">
        <v>10</v>
      </c>
      <c r="C6748" s="16"/>
      <c r="D6748" s="16"/>
      <c r="E6748" s="16"/>
      <c r="F6748" s="16"/>
      <c r="G6748" s="16"/>
      <c r="H6748" s="16"/>
      <c r="I6748" s="18"/>
    </row>
    <row r="6749" spans="1:9" x14ac:dyDescent="0.15">
      <c r="A6749" s="6"/>
      <c r="B6749" s="16">
        <v>11</v>
      </c>
      <c r="C6749" s="16"/>
      <c r="D6749" s="16"/>
      <c r="E6749" s="16"/>
      <c r="F6749" s="16"/>
      <c r="G6749" s="16"/>
      <c r="H6749" s="16"/>
      <c r="I6749" s="18"/>
    </row>
    <row r="6750" spans="1:9" x14ac:dyDescent="0.15">
      <c r="A6750" s="6"/>
      <c r="B6750" s="5">
        <v>12</v>
      </c>
      <c r="C6750" s="16"/>
      <c r="D6750" s="16"/>
      <c r="E6750" s="16"/>
      <c r="F6750" s="16"/>
      <c r="G6750" s="16"/>
      <c r="H6750" s="16"/>
      <c r="I6750" s="18"/>
    </row>
    <row r="6751" spans="1:9" x14ac:dyDescent="0.15">
      <c r="B6751" s="4">
        <v>13</v>
      </c>
      <c r="C6751" s="16"/>
      <c r="D6751" s="16"/>
      <c r="E6751" s="16"/>
      <c r="F6751" s="16"/>
      <c r="G6751" s="16"/>
      <c r="H6751" s="16"/>
      <c r="I6751" s="18"/>
    </row>
    <row r="6752" spans="1:9" x14ac:dyDescent="0.15">
      <c r="B6752" s="4">
        <v>14</v>
      </c>
      <c r="C6752" s="16"/>
      <c r="D6752" s="16"/>
      <c r="E6752" s="16"/>
      <c r="F6752" s="16"/>
      <c r="G6752" s="16"/>
      <c r="H6752" s="16"/>
      <c r="I6752" s="18"/>
    </row>
    <row r="6753" spans="2:9" x14ac:dyDescent="0.15">
      <c r="B6753" s="4">
        <v>15</v>
      </c>
      <c r="C6753" s="16"/>
      <c r="D6753" s="16"/>
      <c r="E6753" s="16"/>
      <c r="F6753" s="16"/>
      <c r="G6753" s="16"/>
      <c r="H6753" s="16"/>
      <c r="I6753" s="18"/>
    </row>
    <row r="6754" spans="2:9" x14ac:dyDescent="0.15">
      <c r="B6754" s="4">
        <v>16</v>
      </c>
      <c r="C6754" s="16"/>
      <c r="D6754" s="16"/>
      <c r="E6754" s="16"/>
      <c r="F6754" s="16"/>
      <c r="G6754" s="16"/>
      <c r="H6754" s="16"/>
      <c r="I6754" s="18"/>
    </row>
    <row r="6755" spans="2:9" x14ac:dyDescent="0.15">
      <c r="B6755" s="4">
        <v>17</v>
      </c>
      <c r="C6755" s="16"/>
      <c r="D6755" s="16"/>
      <c r="E6755" s="16"/>
      <c r="F6755" s="16"/>
      <c r="G6755" s="16"/>
      <c r="H6755" s="16"/>
      <c r="I6755" s="18"/>
    </row>
    <row r="6756" spans="2:9" x14ac:dyDescent="0.15">
      <c r="B6756" s="4">
        <v>18</v>
      </c>
      <c r="C6756" s="16"/>
      <c r="D6756" s="16"/>
      <c r="E6756" s="16"/>
      <c r="F6756" s="16"/>
      <c r="G6756" s="16"/>
      <c r="H6756" s="16"/>
      <c r="I6756" s="18"/>
    </row>
    <row r="6757" spans="2:9" x14ac:dyDescent="0.15">
      <c r="B6757" s="4">
        <v>19</v>
      </c>
      <c r="C6757" s="16"/>
      <c r="D6757" s="16"/>
      <c r="E6757" s="16"/>
      <c r="F6757" s="16"/>
      <c r="G6757" s="16"/>
      <c r="H6757" s="16"/>
      <c r="I6757" s="18"/>
    </row>
    <row r="6758" spans="2:9" x14ac:dyDescent="0.15">
      <c r="B6758" s="4">
        <v>20</v>
      </c>
      <c r="C6758" s="16"/>
      <c r="D6758" s="16"/>
      <c r="E6758" s="16"/>
      <c r="F6758" s="16"/>
      <c r="G6758" s="16"/>
      <c r="H6758" s="16"/>
      <c r="I6758" s="18"/>
    </row>
    <row r="6759" spans="2:9" x14ac:dyDescent="0.15">
      <c r="B6759" s="4">
        <v>21</v>
      </c>
      <c r="C6759" s="16"/>
      <c r="D6759" s="16"/>
      <c r="E6759" s="16"/>
      <c r="F6759" s="16"/>
      <c r="G6759" s="16"/>
      <c r="H6759" s="16"/>
      <c r="I6759" s="18"/>
    </row>
    <row r="6760" spans="2:9" x14ac:dyDescent="0.15">
      <c r="B6760" s="4">
        <v>22</v>
      </c>
      <c r="C6760" s="16"/>
      <c r="D6760" s="16"/>
      <c r="E6760" s="16"/>
      <c r="F6760" s="16"/>
      <c r="G6760" s="16"/>
      <c r="H6760" s="16"/>
      <c r="I6760" s="18"/>
    </row>
    <row r="6761" spans="2:9" x14ac:dyDescent="0.15">
      <c r="B6761" s="4">
        <v>23</v>
      </c>
      <c r="C6761" s="16"/>
      <c r="D6761" s="16"/>
      <c r="E6761" s="16"/>
      <c r="F6761" s="16"/>
      <c r="G6761" s="16"/>
      <c r="H6761" s="16"/>
      <c r="I6761" s="18"/>
    </row>
    <row r="6762" spans="2:9" x14ac:dyDescent="0.15">
      <c r="B6762" s="4">
        <v>24</v>
      </c>
      <c r="C6762" s="16"/>
      <c r="D6762" s="16"/>
      <c r="E6762" s="16"/>
      <c r="F6762" s="16"/>
      <c r="G6762" s="16"/>
      <c r="H6762" s="16"/>
      <c r="I6762" s="18"/>
    </row>
    <row r="6763" spans="2:9" x14ac:dyDescent="0.15">
      <c r="B6763" s="4">
        <v>25</v>
      </c>
      <c r="C6763" s="16"/>
      <c r="D6763" s="16"/>
      <c r="E6763" s="16"/>
      <c r="F6763" s="16"/>
      <c r="G6763" s="16"/>
      <c r="H6763" s="16"/>
      <c r="I6763" s="18"/>
    </row>
    <row r="6764" spans="2:9" x14ac:dyDescent="0.15">
      <c r="B6764" s="4">
        <v>26</v>
      </c>
      <c r="C6764" s="16"/>
      <c r="D6764" s="16"/>
      <c r="E6764" s="16"/>
      <c r="F6764" s="16"/>
      <c r="G6764" s="16"/>
      <c r="H6764" s="16"/>
      <c r="I6764" s="18"/>
    </row>
    <row r="6765" spans="2:9" x14ac:dyDescent="0.15">
      <c r="B6765" s="4">
        <v>27</v>
      </c>
      <c r="C6765" s="16"/>
      <c r="D6765" s="16"/>
      <c r="E6765" s="16"/>
      <c r="F6765" s="16"/>
      <c r="G6765" s="16"/>
      <c r="H6765" s="16"/>
      <c r="I6765" s="18"/>
    </row>
    <row r="6766" spans="2:9" x14ac:dyDescent="0.15">
      <c r="B6766" s="4">
        <v>28</v>
      </c>
      <c r="C6766" s="16"/>
      <c r="D6766" s="16"/>
      <c r="E6766" s="16"/>
      <c r="F6766" s="16"/>
      <c r="G6766" s="16"/>
      <c r="H6766" s="16"/>
      <c r="I6766" s="18"/>
    </row>
    <row r="6767" spans="2:9" x14ac:dyDescent="0.15">
      <c r="B6767" s="4">
        <v>29</v>
      </c>
      <c r="C6767" s="16"/>
      <c r="D6767" s="16"/>
      <c r="E6767" s="16"/>
      <c r="F6767" s="16"/>
      <c r="G6767" s="16"/>
      <c r="H6767" s="16"/>
      <c r="I6767" s="18"/>
    </row>
    <row r="6768" spans="2:9" x14ac:dyDescent="0.15">
      <c r="B6768" s="4">
        <v>30</v>
      </c>
      <c r="C6768" s="16"/>
      <c r="D6768" s="16"/>
      <c r="E6768" s="16"/>
      <c r="F6768" s="16"/>
      <c r="G6768" s="16"/>
      <c r="H6768" s="16"/>
      <c r="I6768" s="18"/>
    </row>
    <row r="6769" spans="1:9" x14ac:dyDescent="0.15">
      <c r="A6769" s="6"/>
      <c r="B6769" s="4">
        <v>31</v>
      </c>
      <c r="C6769" s="16"/>
      <c r="D6769" s="16"/>
      <c r="E6769" s="16"/>
      <c r="F6769" s="16"/>
      <c r="G6769" s="16"/>
      <c r="H6769" s="16"/>
      <c r="I6769" s="18"/>
    </row>
    <row r="6770" spans="1:9" x14ac:dyDescent="0.15">
      <c r="A6770" s="11"/>
      <c r="B6770" s="5">
        <v>32</v>
      </c>
      <c r="C6770" s="16"/>
      <c r="D6770" s="16"/>
      <c r="E6770" s="16"/>
      <c r="F6770" s="16"/>
      <c r="G6770" s="16"/>
      <c r="H6770" s="16"/>
      <c r="I6770" s="18"/>
    </row>
    <row r="6771" spans="1:9" x14ac:dyDescent="0.15">
      <c r="B6771" s="4">
        <v>33</v>
      </c>
      <c r="C6771" s="16"/>
      <c r="D6771" s="16"/>
      <c r="E6771" s="16"/>
      <c r="F6771" s="16"/>
      <c r="G6771" s="16"/>
      <c r="H6771" s="16"/>
      <c r="I6771" s="18"/>
    </row>
    <row r="6772" spans="1:9" x14ac:dyDescent="0.15">
      <c r="B6772" s="4">
        <v>34</v>
      </c>
      <c r="C6772" s="16"/>
      <c r="D6772" s="16"/>
      <c r="E6772" s="16"/>
      <c r="F6772" s="16"/>
      <c r="G6772" s="16"/>
      <c r="H6772" s="16"/>
      <c r="I6772" s="18"/>
    </row>
    <row r="6773" spans="1:9" x14ac:dyDescent="0.15">
      <c r="B6773" s="4">
        <v>35</v>
      </c>
      <c r="C6773" s="16"/>
      <c r="D6773" s="16"/>
      <c r="E6773" s="16"/>
      <c r="F6773" s="16"/>
      <c r="G6773" s="16"/>
      <c r="H6773" s="16"/>
      <c r="I6773" s="18"/>
    </row>
    <row r="6774" spans="1:9" x14ac:dyDescent="0.15">
      <c r="B6774" s="4">
        <v>36</v>
      </c>
      <c r="C6774" s="16"/>
      <c r="D6774" s="16"/>
      <c r="E6774" s="16"/>
      <c r="F6774" s="16"/>
      <c r="G6774" s="16"/>
      <c r="H6774" s="16"/>
      <c r="I6774" s="18"/>
    </row>
    <row r="6775" spans="1:9" x14ac:dyDescent="0.15">
      <c r="B6775" s="4">
        <v>37</v>
      </c>
      <c r="C6775" s="16"/>
      <c r="D6775" s="16"/>
      <c r="E6775" s="16"/>
      <c r="F6775" s="16"/>
      <c r="G6775" s="16"/>
      <c r="H6775" s="16"/>
      <c r="I6775" s="18"/>
    </row>
    <row r="6776" spans="1:9" x14ac:dyDescent="0.15">
      <c r="B6776" s="4">
        <v>38</v>
      </c>
      <c r="C6776" s="16"/>
      <c r="D6776" s="16"/>
      <c r="E6776" s="16"/>
      <c r="F6776" s="16"/>
      <c r="G6776" s="16"/>
      <c r="H6776" s="16"/>
      <c r="I6776" s="18"/>
    </row>
    <row r="6777" spans="1:9" x14ac:dyDescent="0.15">
      <c r="B6777" s="4">
        <v>39</v>
      </c>
      <c r="C6777" s="16"/>
      <c r="D6777" s="16"/>
      <c r="E6777" s="16"/>
      <c r="F6777" s="16"/>
      <c r="G6777" s="16"/>
      <c r="H6777" s="16"/>
      <c r="I6777" s="18"/>
    </row>
    <row r="6778" spans="1:9" x14ac:dyDescent="0.15">
      <c r="B6778" s="4">
        <v>40</v>
      </c>
      <c r="C6778" s="16"/>
      <c r="D6778" s="16"/>
      <c r="E6778" s="16"/>
      <c r="F6778" s="16"/>
      <c r="G6778" s="16"/>
      <c r="H6778" s="16"/>
      <c r="I6778" s="18"/>
    </row>
    <row r="6779" spans="1:9" x14ac:dyDescent="0.15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15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15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15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15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15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15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15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15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15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15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15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15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15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15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15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15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15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15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15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15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15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15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15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15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15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15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15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15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15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15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15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15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15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15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15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15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15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15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15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15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15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15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15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15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15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15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15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15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15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15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15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15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15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15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15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15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15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15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15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15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15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15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15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15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15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15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15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15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15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15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15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15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15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15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15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15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15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15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15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15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15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15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15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15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15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15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15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15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15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15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15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15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15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15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15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15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15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15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15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15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15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15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15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15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15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15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15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15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15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15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15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15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15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15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15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15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15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15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15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15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15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15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15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15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15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15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15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15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15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15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15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15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15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15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15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15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15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15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15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15">
      <c r="B6919" s="4">
        <v>181</v>
      </c>
      <c r="I6919" s="6"/>
    </row>
    <row r="6920" spans="1:10" x14ac:dyDescent="0.15">
      <c r="A6920" s="14" t="s">
        <v>10</v>
      </c>
      <c r="B6920" s="3"/>
      <c r="I6920" s="6"/>
    </row>
    <row r="6921" spans="1:10" x14ac:dyDescent="0.15">
      <c r="A6921" t="s">
        <v>67</v>
      </c>
      <c r="B6921" s="15"/>
      <c r="C6921" s="8" t="e">
        <f>AVERAGE(C6739:C6919)</f>
        <v>#DIV/0!</v>
      </c>
      <c r="D6921" s="8"/>
      <c r="E6921" s="8"/>
      <c r="F6921" s="8"/>
      <c r="G6921" s="8"/>
      <c r="H6921" s="8"/>
      <c r="I6921" s="9"/>
      <c r="J6921" s="17" t="e">
        <f>AVERAGE(D6739:D6919)</f>
        <v>#DIV/0!</v>
      </c>
    </row>
    <row r="6922" spans="1:10" x14ac:dyDescent="0.15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15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15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15">
      <c r="B6925" s="4"/>
      <c r="C6925" s="16"/>
      <c r="D6925" s="16"/>
      <c r="E6925" s="16"/>
      <c r="F6925" s="16"/>
      <c r="G6925" s="16"/>
      <c r="H6925" s="16"/>
      <c r="I6925" s="18"/>
    </row>
    <row r="6926" spans="1:10" x14ac:dyDescent="0.15">
      <c r="A6926" s="6"/>
      <c r="B6926" s="16">
        <v>1</v>
      </c>
      <c r="C6926" s="16"/>
      <c r="D6926" s="16"/>
      <c r="E6926" s="16"/>
      <c r="F6926" s="16"/>
      <c r="G6926" s="16"/>
      <c r="H6926" s="16"/>
      <c r="I6926" s="18"/>
    </row>
    <row r="6927" spans="1:10" x14ac:dyDescent="0.15">
      <c r="A6927" s="6"/>
      <c r="B6927" s="16">
        <v>2</v>
      </c>
      <c r="C6927" s="16"/>
      <c r="D6927" s="16"/>
      <c r="E6927" s="16"/>
      <c r="F6927" s="16"/>
      <c r="G6927" s="16"/>
      <c r="H6927" s="16"/>
      <c r="I6927" s="18"/>
    </row>
    <row r="6928" spans="1:10" x14ac:dyDescent="0.15">
      <c r="A6928" s="6"/>
      <c r="B6928" s="16">
        <v>3</v>
      </c>
      <c r="C6928" s="16"/>
      <c r="D6928" s="16"/>
      <c r="E6928" s="16"/>
      <c r="F6928" s="16"/>
      <c r="G6928" s="16"/>
      <c r="H6928" s="16"/>
      <c r="I6928" s="18"/>
    </row>
    <row r="6929" spans="1:9" x14ac:dyDescent="0.15">
      <c r="A6929" s="6"/>
      <c r="B6929" s="16">
        <v>4</v>
      </c>
      <c r="C6929" s="16"/>
      <c r="D6929" s="16"/>
      <c r="E6929" s="16"/>
      <c r="F6929" s="16"/>
      <c r="G6929" s="16"/>
      <c r="H6929" s="16"/>
      <c r="I6929" s="18"/>
    </row>
    <row r="6930" spans="1:9" x14ac:dyDescent="0.15">
      <c r="A6930" s="6"/>
      <c r="B6930" s="16">
        <v>5</v>
      </c>
      <c r="C6930" s="16"/>
      <c r="D6930" s="16"/>
      <c r="E6930" s="16"/>
      <c r="F6930" s="16"/>
      <c r="G6930" s="16"/>
      <c r="H6930" s="16"/>
      <c r="I6930" s="18"/>
    </row>
    <row r="6931" spans="1:9" x14ac:dyDescent="0.15">
      <c r="A6931" s="6"/>
      <c r="B6931" s="16">
        <v>6</v>
      </c>
      <c r="C6931" s="16"/>
      <c r="D6931" s="16"/>
      <c r="E6931" s="16"/>
      <c r="F6931" s="16"/>
      <c r="G6931" s="16"/>
      <c r="H6931" s="16"/>
      <c r="I6931" s="18"/>
    </row>
    <row r="6932" spans="1:9" x14ac:dyDescent="0.15">
      <c r="A6932" s="6"/>
      <c r="B6932" s="16">
        <v>7</v>
      </c>
      <c r="C6932" s="16"/>
      <c r="D6932" s="16"/>
      <c r="E6932" s="16"/>
      <c r="F6932" s="16"/>
      <c r="G6932" s="16"/>
      <c r="H6932" s="16"/>
      <c r="I6932" s="18"/>
    </row>
    <row r="6933" spans="1:9" x14ac:dyDescent="0.15">
      <c r="A6933" s="6"/>
      <c r="B6933" s="16">
        <v>8</v>
      </c>
      <c r="C6933" s="16"/>
      <c r="D6933" s="16"/>
      <c r="E6933" s="16"/>
      <c r="F6933" s="16"/>
      <c r="G6933" s="16"/>
      <c r="H6933" s="16"/>
      <c r="I6933" s="18"/>
    </row>
    <row r="6934" spans="1:9" x14ac:dyDescent="0.15">
      <c r="A6934" s="6"/>
      <c r="B6934" s="16">
        <v>9</v>
      </c>
      <c r="C6934" s="16"/>
      <c r="D6934" s="16"/>
      <c r="E6934" s="16"/>
      <c r="F6934" s="16"/>
      <c r="G6934" s="16"/>
      <c r="H6934" s="16"/>
      <c r="I6934" s="18"/>
    </row>
    <row r="6935" spans="1:9" x14ac:dyDescent="0.15">
      <c r="A6935" s="6"/>
      <c r="B6935" s="16">
        <v>10</v>
      </c>
      <c r="C6935" s="16"/>
      <c r="D6935" s="16"/>
      <c r="E6935" s="16"/>
      <c r="F6935" s="16"/>
      <c r="G6935" s="16"/>
      <c r="H6935" s="16"/>
      <c r="I6935" s="18"/>
    </row>
    <row r="6936" spans="1:9" x14ac:dyDescent="0.15">
      <c r="A6936" s="6"/>
      <c r="B6936" s="16">
        <v>11</v>
      </c>
      <c r="C6936" s="16"/>
      <c r="D6936" s="16"/>
      <c r="E6936" s="16"/>
      <c r="F6936" s="16"/>
      <c r="G6936" s="16"/>
      <c r="H6936" s="16"/>
      <c r="I6936" s="18"/>
    </row>
    <row r="6937" spans="1:9" x14ac:dyDescent="0.15">
      <c r="A6937" s="6"/>
      <c r="B6937" s="5">
        <v>12</v>
      </c>
      <c r="C6937" s="16"/>
      <c r="D6937" s="16"/>
      <c r="E6937" s="16"/>
      <c r="F6937" s="16"/>
      <c r="G6937" s="16"/>
      <c r="H6937" s="16"/>
      <c r="I6937" s="18"/>
    </row>
    <row r="6938" spans="1:9" x14ac:dyDescent="0.15">
      <c r="B6938" s="4">
        <v>13</v>
      </c>
      <c r="C6938" s="16"/>
      <c r="D6938" s="16"/>
      <c r="E6938" s="16"/>
      <c r="F6938" s="16"/>
      <c r="G6938" s="16"/>
      <c r="H6938" s="16"/>
      <c r="I6938" s="18"/>
    </row>
    <row r="6939" spans="1:9" x14ac:dyDescent="0.15">
      <c r="B6939" s="4">
        <v>14</v>
      </c>
      <c r="C6939" s="16"/>
      <c r="D6939" s="16"/>
      <c r="E6939" s="16"/>
      <c r="F6939" s="16"/>
      <c r="G6939" s="16"/>
      <c r="H6939" s="16"/>
      <c r="I6939" s="18"/>
    </row>
    <row r="6940" spans="1:9" x14ac:dyDescent="0.15">
      <c r="B6940" s="4">
        <v>15</v>
      </c>
      <c r="C6940" s="16"/>
      <c r="D6940" s="16"/>
      <c r="E6940" s="16"/>
      <c r="F6940" s="16"/>
      <c r="G6940" s="16"/>
      <c r="H6940" s="16"/>
      <c r="I6940" s="18"/>
    </row>
    <row r="6941" spans="1:9" x14ac:dyDescent="0.15">
      <c r="B6941" s="4">
        <v>16</v>
      </c>
      <c r="C6941" s="16"/>
      <c r="D6941" s="16"/>
      <c r="E6941" s="16"/>
      <c r="F6941" s="16"/>
      <c r="G6941" s="16"/>
      <c r="H6941" s="16"/>
      <c r="I6941" s="18"/>
    </row>
    <row r="6942" spans="1:9" x14ac:dyDescent="0.15">
      <c r="B6942" s="4">
        <v>17</v>
      </c>
      <c r="C6942" s="16"/>
      <c r="D6942" s="16"/>
      <c r="E6942" s="16"/>
      <c r="F6942" s="16"/>
      <c r="G6942" s="16"/>
      <c r="H6942" s="16"/>
      <c r="I6942" s="18"/>
    </row>
    <row r="6943" spans="1:9" x14ac:dyDescent="0.15">
      <c r="B6943" s="4">
        <v>18</v>
      </c>
      <c r="C6943" s="16"/>
      <c r="D6943" s="16"/>
      <c r="E6943" s="16"/>
      <c r="F6943" s="16"/>
      <c r="G6943" s="16"/>
      <c r="H6943" s="16"/>
      <c r="I6943" s="18"/>
    </row>
    <row r="6944" spans="1:9" x14ac:dyDescent="0.15">
      <c r="B6944" s="4">
        <v>19</v>
      </c>
      <c r="C6944" s="16"/>
      <c r="D6944" s="16"/>
      <c r="E6944" s="16"/>
      <c r="F6944" s="16"/>
      <c r="G6944" s="16"/>
      <c r="H6944" s="16"/>
      <c r="I6944" s="18"/>
    </row>
    <row r="6945" spans="1:9" x14ac:dyDescent="0.15">
      <c r="B6945" s="4">
        <v>20</v>
      </c>
      <c r="C6945" s="16"/>
      <c r="D6945" s="16"/>
      <c r="E6945" s="16"/>
      <c r="F6945" s="16"/>
      <c r="G6945" s="16"/>
      <c r="H6945" s="16"/>
      <c r="I6945" s="18"/>
    </row>
    <row r="6946" spans="1:9" x14ac:dyDescent="0.15">
      <c r="B6946" s="4">
        <v>21</v>
      </c>
      <c r="C6946" s="16"/>
      <c r="D6946" s="16"/>
      <c r="E6946" s="16"/>
      <c r="F6946" s="16"/>
      <c r="G6946" s="16"/>
      <c r="H6946" s="16"/>
      <c r="I6946" s="18"/>
    </row>
    <row r="6947" spans="1:9" x14ac:dyDescent="0.15">
      <c r="B6947" s="4">
        <v>22</v>
      </c>
      <c r="C6947" s="16"/>
      <c r="D6947" s="16"/>
      <c r="E6947" s="16"/>
      <c r="F6947" s="16"/>
      <c r="G6947" s="16"/>
      <c r="H6947" s="16"/>
      <c r="I6947" s="18"/>
    </row>
    <row r="6948" spans="1:9" x14ac:dyDescent="0.15">
      <c r="B6948" s="4">
        <v>23</v>
      </c>
      <c r="C6948" s="16"/>
      <c r="D6948" s="16"/>
      <c r="E6948" s="16"/>
      <c r="F6948" s="16"/>
      <c r="G6948" s="16"/>
      <c r="H6948" s="16"/>
      <c r="I6948" s="18"/>
    </row>
    <row r="6949" spans="1:9" x14ac:dyDescent="0.15">
      <c r="B6949" s="4">
        <v>24</v>
      </c>
      <c r="C6949" s="16"/>
      <c r="D6949" s="16"/>
      <c r="E6949" s="16"/>
      <c r="F6949" s="16"/>
      <c r="G6949" s="16"/>
      <c r="H6949" s="16"/>
      <c r="I6949" s="18"/>
    </row>
    <row r="6950" spans="1:9" x14ac:dyDescent="0.15">
      <c r="B6950" s="4">
        <v>25</v>
      </c>
      <c r="C6950" s="16"/>
      <c r="D6950" s="16"/>
      <c r="E6950" s="16"/>
      <c r="F6950" s="16"/>
      <c r="G6950" s="16"/>
      <c r="H6950" s="16"/>
      <c r="I6950" s="18"/>
    </row>
    <row r="6951" spans="1:9" x14ac:dyDescent="0.15">
      <c r="B6951" s="4">
        <v>26</v>
      </c>
      <c r="C6951" s="16"/>
      <c r="D6951" s="16"/>
      <c r="E6951" s="16"/>
      <c r="F6951" s="16"/>
      <c r="G6951" s="16"/>
      <c r="H6951" s="16"/>
      <c r="I6951" s="18"/>
    </row>
    <row r="6952" spans="1:9" x14ac:dyDescent="0.15">
      <c r="B6952" s="4">
        <v>27</v>
      </c>
      <c r="C6952" s="16"/>
      <c r="D6952" s="16"/>
      <c r="E6952" s="16"/>
      <c r="F6952" s="16"/>
      <c r="G6952" s="16"/>
      <c r="H6952" s="16"/>
      <c r="I6952" s="18"/>
    </row>
    <row r="6953" spans="1:9" x14ac:dyDescent="0.15">
      <c r="B6953" s="4">
        <v>28</v>
      </c>
      <c r="C6953" s="16"/>
      <c r="D6953" s="16"/>
      <c r="E6953" s="16"/>
      <c r="F6953" s="16"/>
      <c r="G6953" s="16"/>
      <c r="H6953" s="16"/>
      <c r="I6953" s="18"/>
    </row>
    <row r="6954" spans="1:9" x14ac:dyDescent="0.15">
      <c r="B6954" s="4">
        <v>29</v>
      </c>
      <c r="C6954" s="16"/>
      <c r="D6954" s="16"/>
      <c r="E6954" s="16"/>
      <c r="F6954" s="16"/>
      <c r="G6954" s="16"/>
      <c r="H6954" s="16"/>
      <c r="I6954" s="18"/>
    </row>
    <row r="6955" spans="1:9" x14ac:dyDescent="0.15">
      <c r="B6955" s="4">
        <v>30</v>
      </c>
      <c r="C6955" s="16"/>
      <c r="D6955" s="16"/>
      <c r="E6955" s="16"/>
      <c r="F6955" s="16"/>
      <c r="G6955" s="16"/>
      <c r="H6955" s="16"/>
      <c r="I6955" s="18"/>
    </row>
    <row r="6956" spans="1:9" x14ac:dyDescent="0.15">
      <c r="A6956" s="6"/>
      <c r="B6956" s="4">
        <v>31</v>
      </c>
      <c r="C6956" s="16"/>
      <c r="D6956" s="16"/>
      <c r="E6956" s="16"/>
      <c r="F6956" s="16"/>
      <c r="G6956" s="16"/>
      <c r="H6956" s="16"/>
      <c r="I6956" s="18"/>
    </row>
    <row r="6957" spans="1:9" x14ac:dyDescent="0.15">
      <c r="A6957" s="11"/>
      <c r="B6957" s="5">
        <v>32</v>
      </c>
      <c r="C6957" s="16"/>
      <c r="D6957" s="16"/>
      <c r="E6957" s="16"/>
      <c r="F6957" s="16"/>
      <c r="G6957" s="16"/>
      <c r="H6957" s="16"/>
      <c r="I6957" s="18"/>
    </row>
    <row r="6958" spans="1:9" x14ac:dyDescent="0.15">
      <c r="B6958" s="4">
        <v>33</v>
      </c>
      <c r="C6958" s="16"/>
      <c r="D6958" s="16"/>
      <c r="E6958" s="16"/>
      <c r="F6958" s="16"/>
      <c r="G6958" s="16"/>
      <c r="H6958" s="16"/>
      <c r="I6958" s="18"/>
    </row>
    <row r="6959" spans="1:9" x14ac:dyDescent="0.15">
      <c r="B6959" s="4">
        <v>34</v>
      </c>
      <c r="C6959" s="16"/>
      <c r="D6959" s="16"/>
      <c r="E6959" s="16"/>
      <c r="F6959" s="16"/>
      <c r="G6959" s="16"/>
      <c r="H6959" s="16"/>
      <c r="I6959" s="18"/>
    </row>
    <row r="6960" spans="1:9" x14ac:dyDescent="0.15">
      <c r="B6960" s="4">
        <v>35</v>
      </c>
      <c r="C6960" s="16"/>
      <c r="D6960" s="16"/>
      <c r="E6960" s="16"/>
      <c r="F6960" s="16"/>
      <c r="G6960" s="16"/>
      <c r="H6960" s="16"/>
      <c r="I6960" s="18"/>
    </row>
    <row r="6961" spans="2:9" x14ac:dyDescent="0.15">
      <c r="B6961" s="4">
        <v>36</v>
      </c>
      <c r="C6961" s="16"/>
      <c r="D6961" s="16"/>
      <c r="E6961" s="16"/>
      <c r="F6961" s="16"/>
      <c r="G6961" s="16"/>
      <c r="H6961" s="16"/>
      <c r="I6961" s="18"/>
    </row>
    <row r="6962" spans="2:9" x14ac:dyDescent="0.15">
      <c r="B6962" s="4">
        <v>37</v>
      </c>
      <c r="C6962" s="16"/>
      <c r="D6962" s="16"/>
      <c r="E6962" s="16"/>
      <c r="F6962" s="16"/>
      <c r="G6962" s="16"/>
      <c r="H6962" s="16"/>
      <c r="I6962" s="18"/>
    </row>
    <row r="6963" spans="2:9" x14ac:dyDescent="0.15">
      <c r="B6963" s="4">
        <v>38</v>
      </c>
      <c r="C6963" s="16"/>
      <c r="D6963" s="16"/>
      <c r="E6963" s="16"/>
      <c r="F6963" s="16"/>
      <c r="G6963" s="16"/>
      <c r="H6963" s="16"/>
      <c r="I6963" s="18"/>
    </row>
    <row r="6964" spans="2:9" x14ac:dyDescent="0.15">
      <c r="B6964" s="4">
        <v>39</v>
      </c>
      <c r="C6964" s="16"/>
      <c r="D6964" s="16"/>
      <c r="E6964" s="16"/>
      <c r="F6964" s="16"/>
      <c r="G6964" s="16"/>
      <c r="H6964" s="16"/>
      <c r="I6964" s="18"/>
    </row>
    <row r="6965" spans="2:9" x14ac:dyDescent="0.15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15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15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15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15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15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15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15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15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15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15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15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15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15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15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15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15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15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15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15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15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15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15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15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15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15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15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15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15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15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15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15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15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15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15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15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15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15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15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15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15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15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15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15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15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15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15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15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15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15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15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15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15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15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15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15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15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15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15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15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15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15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15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15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15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15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15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15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15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15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15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15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15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15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15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15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15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15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15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15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15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15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15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15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15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15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15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15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15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15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15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15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15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15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15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15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15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15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15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15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15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15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15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15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15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15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15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15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15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15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15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15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15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15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15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15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15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15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15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15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15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15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15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15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15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15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15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15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15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15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15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15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15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15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15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15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15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15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15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15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15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15">
      <c r="B7106" s="4">
        <v>181</v>
      </c>
      <c r="I7106" s="6"/>
    </row>
    <row r="7107" spans="1:10" x14ac:dyDescent="0.15">
      <c r="A7107" s="14" t="s">
        <v>10</v>
      </c>
      <c r="B7107" s="3"/>
      <c r="I7107" s="6"/>
    </row>
    <row r="7108" spans="1:10" x14ac:dyDescent="0.15">
      <c r="A7108" t="s">
        <v>67</v>
      </c>
      <c r="B7108" s="15"/>
      <c r="C7108" s="8" t="e">
        <f>AVERAGE(C6926:C7106)</f>
        <v>#DIV/0!</v>
      </c>
      <c r="D7108" s="8"/>
      <c r="E7108" s="8"/>
      <c r="F7108" s="8"/>
      <c r="G7108" s="8"/>
      <c r="H7108" s="8"/>
      <c r="I7108" s="9"/>
      <c r="J7108" s="17" t="e">
        <f>AVERAGE(D6926:D7106)</f>
        <v>#DIV/0!</v>
      </c>
    </row>
    <row r="7109" spans="1:10" x14ac:dyDescent="0.15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15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15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15">
      <c r="B7112" s="4"/>
      <c r="C7112" s="16"/>
      <c r="D7112" s="16"/>
      <c r="E7112" s="16"/>
      <c r="F7112" s="16"/>
      <c r="G7112" s="16"/>
      <c r="H7112" s="16"/>
      <c r="I7112" s="18"/>
    </row>
    <row r="7113" spans="1:10" x14ac:dyDescent="0.15">
      <c r="A7113" s="6"/>
      <c r="B7113" s="16">
        <v>1</v>
      </c>
      <c r="C7113" s="16"/>
      <c r="D7113" s="16"/>
      <c r="E7113" s="16"/>
      <c r="F7113" s="16"/>
      <c r="G7113" s="16"/>
      <c r="H7113" s="16"/>
      <c r="I7113" s="18"/>
    </row>
    <row r="7114" spans="1:10" x14ac:dyDescent="0.15">
      <c r="A7114" s="6"/>
      <c r="B7114" s="16">
        <v>2</v>
      </c>
      <c r="C7114" s="16"/>
      <c r="D7114" s="16"/>
      <c r="E7114" s="16"/>
      <c r="F7114" s="16"/>
      <c r="G7114" s="16"/>
      <c r="H7114" s="16"/>
      <c r="I7114" s="18"/>
    </row>
    <row r="7115" spans="1:10" x14ac:dyDescent="0.15">
      <c r="A7115" s="6"/>
      <c r="B7115" s="16">
        <v>3</v>
      </c>
      <c r="C7115" s="16"/>
      <c r="D7115" s="16"/>
      <c r="E7115" s="16"/>
      <c r="F7115" s="16"/>
      <c r="G7115" s="16"/>
      <c r="H7115" s="16"/>
      <c r="I7115" s="18"/>
    </row>
    <row r="7116" spans="1:10" x14ac:dyDescent="0.15">
      <c r="A7116" s="6"/>
      <c r="B7116" s="16">
        <v>4</v>
      </c>
      <c r="C7116" s="16"/>
      <c r="D7116" s="16"/>
      <c r="E7116" s="16"/>
      <c r="F7116" s="16"/>
      <c r="G7116" s="16"/>
      <c r="H7116" s="16"/>
      <c r="I7116" s="18"/>
    </row>
    <row r="7117" spans="1:10" x14ac:dyDescent="0.15">
      <c r="A7117" s="6"/>
      <c r="B7117" s="16">
        <v>5</v>
      </c>
      <c r="C7117" s="16"/>
      <c r="D7117" s="16"/>
      <c r="E7117" s="16"/>
      <c r="F7117" s="16"/>
      <c r="G7117" s="16"/>
      <c r="H7117" s="16"/>
      <c r="I7117" s="18"/>
    </row>
    <row r="7118" spans="1:10" x14ac:dyDescent="0.15">
      <c r="A7118" s="6"/>
      <c r="B7118" s="16">
        <v>6</v>
      </c>
      <c r="C7118" s="16"/>
      <c r="D7118" s="16"/>
      <c r="E7118" s="16"/>
      <c r="F7118" s="16"/>
      <c r="G7118" s="16"/>
      <c r="H7118" s="16"/>
      <c r="I7118" s="18"/>
    </row>
    <row r="7119" spans="1:10" x14ac:dyDescent="0.15">
      <c r="A7119" s="6"/>
      <c r="B7119" s="16">
        <v>7</v>
      </c>
      <c r="C7119" s="16"/>
      <c r="D7119" s="16"/>
      <c r="E7119" s="16"/>
      <c r="F7119" s="16"/>
      <c r="G7119" s="16"/>
      <c r="H7119" s="16"/>
      <c r="I7119" s="18"/>
    </row>
    <row r="7120" spans="1:10" x14ac:dyDescent="0.15">
      <c r="A7120" s="6"/>
      <c r="B7120" s="16">
        <v>8</v>
      </c>
      <c r="C7120" s="16"/>
      <c r="D7120" s="16"/>
      <c r="E7120" s="16"/>
      <c r="F7120" s="16"/>
      <c r="G7120" s="16"/>
      <c r="H7120" s="16"/>
      <c r="I7120" s="18"/>
    </row>
    <row r="7121" spans="1:9" x14ac:dyDescent="0.15">
      <c r="A7121" s="6"/>
      <c r="B7121" s="16">
        <v>9</v>
      </c>
      <c r="C7121" s="16"/>
      <c r="D7121" s="16"/>
      <c r="E7121" s="16"/>
      <c r="F7121" s="16"/>
      <c r="G7121" s="16"/>
      <c r="H7121" s="16"/>
      <c r="I7121" s="18"/>
    </row>
    <row r="7122" spans="1:9" x14ac:dyDescent="0.15">
      <c r="A7122" s="6"/>
      <c r="B7122" s="16">
        <v>10</v>
      </c>
      <c r="C7122" s="16"/>
      <c r="D7122" s="16"/>
      <c r="E7122" s="16"/>
      <c r="F7122" s="16"/>
      <c r="G7122" s="16"/>
      <c r="H7122" s="16"/>
      <c r="I7122" s="18"/>
    </row>
    <row r="7123" spans="1:9" x14ac:dyDescent="0.15">
      <c r="A7123" s="6"/>
      <c r="B7123" s="16">
        <v>11</v>
      </c>
      <c r="C7123" s="16"/>
      <c r="D7123" s="16"/>
      <c r="E7123" s="16"/>
      <c r="F7123" s="16"/>
      <c r="G7123" s="16"/>
      <c r="H7123" s="16"/>
      <c r="I7123" s="18"/>
    </row>
    <row r="7124" spans="1:9" x14ac:dyDescent="0.15">
      <c r="A7124" s="6"/>
      <c r="B7124" s="5">
        <v>12</v>
      </c>
      <c r="C7124" s="16"/>
      <c r="D7124" s="16"/>
      <c r="E7124" s="16"/>
      <c r="F7124" s="16"/>
      <c r="G7124" s="16"/>
      <c r="H7124" s="16"/>
      <c r="I7124" s="18"/>
    </row>
    <row r="7125" spans="1:9" x14ac:dyDescent="0.15">
      <c r="B7125" s="4">
        <v>13</v>
      </c>
      <c r="C7125" s="16"/>
      <c r="D7125" s="16"/>
      <c r="E7125" s="16"/>
      <c r="F7125" s="16"/>
      <c r="G7125" s="16"/>
      <c r="H7125" s="16"/>
      <c r="I7125" s="18"/>
    </row>
    <row r="7126" spans="1:9" x14ac:dyDescent="0.15">
      <c r="B7126" s="4">
        <v>14</v>
      </c>
      <c r="C7126" s="16"/>
      <c r="D7126" s="16"/>
      <c r="E7126" s="16"/>
      <c r="F7126" s="16"/>
      <c r="G7126" s="16"/>
      <c r="H7126" s="16"/>
      <c r="I7126" s="18"/>
    </row>
    <row r="7127" spans="1:9" x14ac:dyDescent="0.15">
      <c r="B7127" s="4">
        <v>15</v>
      </c>
      <c r="C7127" s="16"/>
      <c r="D7127" s="16"/>
      <c r="E7127" s="16"/>
      <c r="F7127" s="16"/>
      <c r="G7127" s="16"/>
      <c r="H7127" s="16"/>
      <c r="I7127" s="18"/>
    </row>
    <row r="7128" spans="1:9" x14ac:dyDescent="0.15">
      <c r="B7128" s="4">
        <v>16</v>
      </c>
      <c r="C7128" s="16"/>
      <c r="D7128" s="16"/>
      <c r="E7128" s="16"/>
      <c r="F7128" s="16"/>
      <c r="G7128" s="16"/>
      <c r="H7128" s="16"/>
      <c r="I7128" s="18"/>
    </row>
    <row r="7129" spans="1:9" x14ac:dyDescent="0.15">
      <c r="B7129" s="4">
        <v>17</v>
      </c>
      <c r="C7129" s="16"/>
      <c r="D7129" s="16"/>
      <c r="E7129" s="16"/>
      <c r="F7129" s="16"/>
      <c r="G7129" s="16"/>
      <c r="H7129" s="16"/>
      <c r="I7129" s="18"/>
    </row>
    <row r="7130" spans="1:9" x14ac:dyDescent="0.15">
      <c r="B7130" s="4">
        <v>18</v>
      </c>
      <c r="C7130" s="16"/>
      <c r="D7130" s="16"/>
      <c r="E7130" s="16"/>
      <c r="F7130" s="16"/>
      <c r="G7130" s="16"/>
      <c r="H7130" s="16"/>
      <c r="I7130" s="18"/>
    </row>
    <row r="7131" spans="1:9" x14ac:dyDescent="0.15">
      <c r="B7131" s="4">
        <v>19</v>
      </c>
      <c r="C7131" s="16"/>
      <c r="D7131" s="16"/>
      <c r="E7131" s="16"/>
      <c r="F7131" s="16"/>
      <c r="G7131" s="16"/>
      <c r="H7131" s="16"/>
      <c r="I7131" s="18"/>
    </row>
    <row r="7132" spans="1:9" x14ac:dyDescent="0.15">
      <c r="B7132" s="4">
        <v>20</v>
      </c>
      <c r="C7132" s="16"/>
      <c r="D7132" s="16"/>
      <c r="E7132" s="16"/>
      <c r="F7132" s="16"/>
      <c r="G7132" s="16"/>
      <c r="H7132" s="16"/>
      <c r="I7132" s="18"/>
    </row>
    <row r="7133" spans="1:9" x14ac:dyDescent="0.15">
      <c r="B7133" s="4">
        <v>21</v>
      </c>
      <c r="C7133" s="16"/>
      <c r="D7133" s="16"/>
      <c r="E7133" s="16"/>
      <c r="F7133" s="16"/>
      <c r="G7133" s="16"/>
      <c r="H7133" s="16"/>
      <c r="I7133" s="18"/>
    </row>
    <row r="7134" spans="1:9" x14ac:dyDescent="0.15">
      <c r="B7134" s="4">
        <v>22</v>
      </c>
      <c r="C7134" s="16"/>
      <c r="D7134" s="16"/>
      <c r="E7134" s="16"/>
      <c r="F7134" s="16"/>
      <c r="G7134" s="16"/>
      <c r="H7134" s="16"/>
      <c r="I7134" s="18"/>
    </row>
    <row r="7135" spans="1:9" x14ac:dyDescent="0.15">
      <c r="B7135" s="4">
        <v>23</v>
      </c>
      <c r="C7135" s="16"/>
      <c r="D7135" s="16"/>
      <c r="E7135" s="16"/>
      <c r="F7135" s="16"/>
      <c r="G7135" s="16"/>
      <c r="H7135" s="16"/>
      <c r="I7135" s="18"/>
    </row>
    <row r="7136" spans="1:9" x14ac:dyDescent="0.15">
      <c r="B7136" s="4">
        <v>24</v>
      </c>
      <c r="C7136" s="16"/>
      <c r="D7136" s="16"/>
      <c r="E7136" s="16"/>
      <c r="F7136" s="16"/>
      <c r="G7136" s="16"/>
      <c r="H7136" s="16"/>
      <c r="I7136" s="18"/>
    </row>
    <row r="7137" spans="1:9" x14ac:dyDescent="0.15">
      <c r="B7137" s="4">
        <v>25</v>
      </c>
      <c r="C7137" s="16"/>
      <c r="D7137" s="16"/>
      <c r="E7137" s="16"/>
      <c r="F7137" s="16"/>
      <c r="G7137" s="16"/>
      <c r="H7137" s="16"/>
      <c r="I7137" s="18"/>
    </row>
    <row r="7138" spans="1:9" x14ac:dyDescent="0.15">
      <c r="B7138" s="4">
        <v>26</v>
      </c>
      <c r="C7138" s="16"/>
      <c r="D7138" s="16"/>
      <c r="E7138" s="16"/>
      <c r="F7138" s="16"/>
      <c r="G7138" s="16"/>
      <c r="H7138" s="16"/>
      <c r="I7138" s="18"/>
    </row>
    <row r="7139" spans="1:9" x14ac:dyDescent="0.15">
      <c r="B7139" s="4">
        <v>27</v>
      </c>
      <c r="C7139" s="16"/>
      <c r="D7139" s="16"/>
      <c r="E7139" s="16"/>
      <c r="F7139" s="16"/>
      <c r="G7139" s="16"/>
      <c r="H7139" s="16"/>
      <c r="I7139" s="18"/>
    </row>
    <row r="7140" spans="1:9" x14ac:dyDescent="0.15">
      <c r="B7140" s="4">
        <v>28</v>
      </c>
      <c r="C7140" s="16"/>
      <c r="D7140" s="16"/>
      <c r="E7140" s="16"/>
      <c r="F7140" s="16"/>
      <c r="G7140" s="16"/>
      <c r="H7140" s="16"/>
      <c r="I7140" s="18"/>
    </row>
    <row r="7141" spans="1:9" x14ac:dyDescent="0.15">
      <c r="B7141" s="4">
        <v>29</v>
      </c>
      <c r="C7141" s="16"/>
      <c r="D7141" s="16"/>
      <c r="E7141" s="16"/>
      <c r="F7141" s="16"/>
      <c r="G7141" s="16"/>
      <c r="H7141" s="16"/>
      <c r="I7141" s="18"/>
    </row>
    <row r="7142" spans="1:9" x14ac:dyDescent="0.15">
      <c r="B7142" s="4">
        <v>30</v>
      </c>
      <c r="C7142" s="16"/>
      <c r="D7142" s="16"/>
      <c r="E7142" s="16"/>
      <c r="F7142" s="16"/>
      <c r="G7142" s="16"/>
      <c r="H7142" s="16"/>
      <c r="I7142" s="18"/>
    </row>
    <row r="7143" spans="1:9" x14ac:dyDescent="0.15">
      <c r="A7143" s="6"/>
      <c r="B7143" s="4">
        <v>31</v>
      </c>
      <c r="C7143" s="16"/>
      <c r="D7143" s="16"/>
      <c r="E7143" s="16"/>
      <c r="F7143" s="16"/>
      <c r="G7143" s="16"/>
      <c r="H7143" s="16"/>
      <c r="I7143" s="18"/>
    </row>
    <row r="7144" spans="1:9" x14ac:dyDescent="0.15">
      <c r="A7144" s="11"/>
      <c r="B7144" s="5">
        <v>32</v>
      </c>
      <c r="C7144" s="16"/>
      <c r="D7144" s="16"/>
      <c r="E7144" s="16"/>
      <c r="F7144" s="16"/>
      <c r="G7144" s="16"/>
      <c r="H7144" s="16"/>
      <c r="I7144" s="18"/>
    </row>
    <row r="7145" spans="1:9" x14ac:dyDescent="0.15">
      <c r="B7145" s="4">
        <v>33</v>
      </c>
      <c r="C7145" s="16"/>
      <c r="D7145" s="16"/>
      <c r="E7145" s="16"/>
      <c r="F7145" s="16"/>
      <c r="G7145" s="16"/>
      <c r="H7145" s="16"/>
      <c r="I7145" s="18"/>
    </row>
    <row r="7146" spans="1:9" x14ac:dyDescent="0.15">
      <c r="B7146" s="4">
        <v>34</v>
      </c>
      <c r="C7146" s="16"/>
      <c r="D7146" s="16"/>
      <c r="E7146" s="16"/>
      <c r="F7146" s="16"/>
      <c r="G7146" s="16"/>
      <c r="H7146" s="16"/>
      <c r="I7146" s="18"/>
    </row>
    <row r="7147" spans="1:9" x14ac:dyDescent="0.15">
      <c r="B7147" s="4">
        <v>35</v>
      </c>
      <c r="C7147" s="16"/>
      <c r="D7147" s="16"/>
      <c r="E7147" s="16"/>
      <c r="F7147" s="16"/>
      <c r="G7147" s="16"/>
      <c r="H7147" s="16"/>
      <c r="I7147" s="18"/>
    </row>
    <row r="7148" spans="1:9" x14ac:dyDescent="0.15">
      <c r="B7148" s="4">
        <v>36</v>
      </c>
      <c r="C7148" s="16"/>
      <c r="D7148" s="16"/>
      <c r="E7148" s="16"/>
      <c r="F7148" s="16"/>
      <c r="G7148" s="16"/>
      <c r="H7148" s="16"/>
      <c r="I7148" s="18"/>
    </row>
    <row r="7149" spans="1:9" x14ac:dyDescent="0.15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15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15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15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15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15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15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15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15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15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15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15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15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15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15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15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15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15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15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15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15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15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15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15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15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15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15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15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15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15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15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15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15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15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15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15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15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15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15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15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15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15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15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15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15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15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15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15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15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15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15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15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15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15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15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15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15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15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15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15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15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15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15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15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15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15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15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15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15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15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15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15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15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15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15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15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15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15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15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15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15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15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15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15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15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15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15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15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15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15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15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15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15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15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15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15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15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15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15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15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15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15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15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15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15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15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15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15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15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15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15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15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15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15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15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15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15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15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15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15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15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15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15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15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15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15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15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15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15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15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15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15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15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15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15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15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15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15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15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15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15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15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15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15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15">
      <c r="B7293" s="4">
        <v>181</v>
      </c>
      <c r="I7293" s="6"/>
    </row>
    <row r="7294" spans="1:10" x14ac:dyDescent="0.15">
      <c r="A7294" s="14" t="s">
        <v>10</v>
      </c>
      <c r="B7294" s="3"/>
      <c r="I7294" s="6"/>
    </row>
    <row r="7295" spans="1:10" x14ac:dyDescent="0.15">
      <c r="A7295" t="s">
        <v>67</v>
      </c>
      <c r="B7295" s="15"/>
      <c r="C7295" s="8" t="e">
        <f>AVERAGE(C7113:C7293)</f>
        <v>#DIV/0!</v>
      </c>
      <c r="D7295" s="8"/>
      <c r="E7295" s="8"/>
      <c r="F7295" s="8"/>
      <c r="G7295" s="8"/>
      <c r="H7295" s="8"/>
      <c r="I7295" s="9"/>
      <c r="J7295" s="17" t="e">
        <f>AVERAGE(D7113:D7293)</f>
        <v>#DIV/0!</v>
      </c>
    </row>
    <row r="7296" spans="1:10" x14ac:dyDescent="0.15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15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15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15">
      <c r="B7299" s="4"/>
      <c r="C7299" s="16"/>
      <c r="D7299" s="16"/>
      <c r="E7299" s="16"/>
      <c r="F7299" s="16"/>
      <c r="G7299" s="16"/>
      <c r="H7299" s="16"/>
      <c r="I7299" s="18"/>
    </row>
    <row r="7300" spans="1:9" x14ac:dyDescent="0.15">
      <c r="A7300" s="6"/>
      <c r="B7300" s="16">
        <v>1</v>
      </c>
      <c r="C7300" s="16"/>
      <c r="D7300" s="16"/>
      <c r="E7300" s="16"/>
      <c r="F7300" s="16"/>
      <c r="G7300" s="16"/>
      <c r="H7300" s="16"/>
      <c r="I7300" s="18"/>
    </row>
    <row r="7301" spans="1:9" x14ac:dyDescent="0.15">
      <c r="A7301" s="6"/>
      <c r="B7301" s="16">
        <v>2</v>
      </c>
      <c r="C7301" s="16"/>
      <c r="D7301" s="16"/>
      <c r="E7301" s="16"/>
      <c r="F7301" s="16"/>
      <c r="G7301" s="16"/>
      <c r="H7301" s="16"/>
      <c r="I7301" s="18"/>
    </row>
    <row r="7302" spans="1:9" x14ac:dyDescent="0.15">
      <c r="A7302" s="6"/>
      <c r="B7302" s="16">
        <v>3</v>
      </c>
      <c r="C7302" s="16"/>
      <c r="D7302" s="16"/>
      <c r="E7302" s="16"/>
      <c r="F7302" s="16"/>
      <c r="G7302" s="16"/>
      <c r="H7302" s="16"/>
      <c r="I7302" s="18"/>
    </row>
    <row r="7303" spans="1:9" x14ac:dyDescent="0.15">
      <c r="A7303" s="6"/>
      <c r="B7303" s="16">
        <v>4</v>
      </c>
      <c r="C7303" s="16"/>
      <c r="D7303" s="16"/>
      <c r="E7303" s="16"/>
      <c r="F7303" s="16"/>
      <c r="G7303" s="16"/>
      <c r="H7303" s="16"/>
      <c r="I7303" s="18"/>
    </row>
    <row r="7304" spans="1:9" x14ac:dyDescent="0.15">
      <c r="A7304" s="6"/>
      <c r="B7304" s="16">
        <v>5</v>
      </c>
      <c r="C7304" s="16"/>
      <c r="D7304" s="16"/>
      <c r="E7304" s="16"/>
      <c r="F7304" s="16"/>
      <c r="G7304" s="16"/>
      <c r="H7304" s="16"/>
      <c r="I7304" s="18"/>
    </row>
    <row r="7305" spans="1:9" x14ac:dyDescent="0.15">
      <c r="A7305" s="6"/>
      <c r="B7305" s="16">
        <v>6</v>
      </c>
      <c r="C7305" s="16"/>
      <c r="D7305" s="16"/>
      <c r="E7305" s="16"/>
      <c r="F7305" s="16"/>
      <c r="G7305" s="16"/>
      <c r="H7305" s="16"/>
      <c r="I7305" s="18"/>
    </row>
    <row r="7306" spans="1:9" x14ac:dyDescent="0.15">
      <c r="A7306" s="6"/>
      <c r="B7306" s="16">
        <v>7</v>
      </c>
      <c r="C7306" s="16"/>
      <c r="D7306" s="16"/>
      <c r="E7306" s="16"/>
      <c r="F7306" s="16"/>
      <c r="G7306" s="16"/>
      <c r="H7306" s="16"/>
      <c r="I7306" s="18"/>
    </row>
    <row r="7307" spans="1:9" x14ac:dyDescent="0.15">
      <c r="A7307" s="6"/>
      <c r="B7307" s="16">
        <v>8</v>
      </c>
      <c r="C7307" s="16"/>
      <c r="D7307" s="16"/>
      <c r="E7307" s="16"/>
      <c r="F7307" s="16"/>
      <c r="G7307" s="16"/>
      <c r="H7307" s="16"/>
      <c r="I7307" s="18"/>
    </row>
    <row r="7308" spans="1:9" x14ac:dyDescent="0.15">
      <c r="A7308" s="6"/>
      <c r="B7308" s="16">
        <v>9</v>
      </c>
      <c r="C7308" s="16"/>
      <c r="D7308" s="16"/>
      <c r="E7308" s="16"/>
      <c r="F7308" s="16"/>
      <c r="G7308" s="16"/>
      <c r="H7308" s="16"/>
      <c r="I7308" s="18"/>
    </row>
    <row r="7309" spans="1:9" x14ac:dyDescent="0.15">
      <c r="A7309" s="6"/>
      <c r="B7309" s="16">
        <v>10</v>
      </c>
      <c r="C7309" s="16"/>
      <c r="D7309" s="16"/>
      <c r="E7309" s="16"/>
      <c r="F7309" s="16"/>
      <c r="G7309" s="16"/>
      <c r="H7309" s="16"/>
      <c r="I7309" s="18"/>
    </row>
    <row r="7310" spans="1:9" x14ac:dyDescent="0.15">
      <c r="A7310" s="6"/>
      <c r="B7310" s="16">
        <v>11</v>
      </c>
      <c r="C7310" s="16"/>
      <c r="D7310" s="16"/>
      <c r="E7310" s="16"/>
      <c r="F7310" s="16"/>
      <c r="G7310" s="16"/>
      <c r="H7310" s="16"/>
      <c r="I7310" s="18"/>
    </row>
    <row r="7311" spans="1:9" x14ac:dyDescent="0.15">
      <c r="A7311" s="6"/>
      <c r="B7311" s="5">
        <v>12</v>
      </c>
      <c r="C7311" s="16"/>
      <c r="D7311" s="16"/>
      <c r="E7311" s="16"/>
      <c r="F7311" s="16"/>
      <c r="G7311" s="16"/>
      <c r="H7311" s="16"/>
      <c r="I7311" s="18"/>
    </row>
    <row r="7312" spans="1:9" x14ac:dyDescent="0.15">
      <c r="B7312" s="4">
        <v>13</v>
      </c>
      <c r="C7312" s="16"/>
      <c r="D7312" s="16"/>
      <c r="E7312" s="16"/>
      <c r="F7312" s="16"/>
      <c r="G7312" s="16"/>
      <c r="H7312" s="16"/>
      <c r="I7312" s="18"/>
    </row>
    <row r="7313" spans="2:9" x14ac:dyDescent="0.15">
      <c r="B7313" s="4">
        <v>14</v>
      </c>
      <c r="C7313" s="16"/>
      <c r="D7313" s="16"/>
      <c r="E7313" s="16"/>
      <c r="F7313" s="16"/>
      <c r="G7313" s="16"/>
      <c r="H7313" s="16"/>
      <c r="I7313" s="18"/>
    </row>
    <row r="7314" spans="2:9" x14ac:dyDescent="0.15">
      <c r="B7314" s="4">
        <v>15</v>
      </c>
      <c r="C7314" s="16"/>
      <c r="D7314" s="16"/>
      <c r="E7314" s="16"/>
      <c r="F7314" s="16"/>
      <c r="G7314" s="16"/>
      <c r="H7314" s="16"/>
      <c r="I7314" s="18"/>
    </row>
    <row r="7315" spans="2:9" x14ac:dyDescent="0.15">
      <c r="B7315" s="4">
        <v>16</v>
      </c>
      <c r="C7315" s="16"/>
      <c r="D7315" s="16"/>
      <c r="E7315" s="16"/>
      <c r="F7315" s="16"/>
      <c r="G7315" s="16"/>
      <c r="H7315" s="16"/>
      <c r="I7315" s="18"/>
    </row>
    <row r="7316" spans="2:9" x14ac:dyDescent="0.15">
      <c r="B7316" s="4">
        <v>17</v>
      </c>
      <c r="C7316" s="16"/>
      <c r="D7316" s="16"/>
      <c r="E7316" s="16"/>
      <c r="F7316" s="16"/>
      <c r="G7316" s="16"/>
      <c r="H7316" s="16"/>
      <c r="I7316" s="18"/>
    </row>
    <row r="7317" spans="2:9" x14ac:dyDescent="0.15">
      <c r="B7317" s="4">
        <v>18</v>
      </c>
      <c r="C7317" s="16"/>
      <c r="D7317" s="16"/>
      <c r="E7317" s="16"/>
      <c r="F7317" s="16"/>
      <c r="G7317" s="16"/>
      <c r="H7317" s="16"/>
      <c r="I7317" s="18"/>
    </row>
    <row r="7318" spans="2:9" x14ac:dyDescent="0.15">
      <c r="B7318" s="4">
        <v>19</v>
      </c>
      <c r="C7318" s="16"/>
      <c r="D7318" s="16"/>
      <c r="E7318" s="16"/>
      <c r="F7318" s="16"/>
      <c r="G7318" s="16"/>
      <c r="H7318" s="16"/>
      <c r="I7318" s="18"/>
    </row>
    <row r="7319" spans="2:9" x14ac:dyDescent="0.15">
      <c r="B7319" s="4">
        <v>20</v>
      </c>
      <c r="C7319" s="16"/>
      <c r="D7319" s="16"/>
      <c r="E7319" s="16"/>
      <c r="F7319" s="16"/>
      <c r="G7319" s="16"/>
      <c r="H7319" s="16"/>
      <c r="I7319" s="18"/>
    </row>
    <row r="7320" spans="2:9" x14ac:dyDescent="0.15">
      <c r="B7320" s="4">
        <v>21</v>
      </c>
      <c r="C7320" s="16"/>
      <c r="D7320" s="16"/>
      <c r="E7320" s="16"/>
      <c r="F7320" s="16"/>
      <c r="G7320" s="16"/>
      <c r="H7320" s="16"/>
      <c r="I7320" s="18"/>
    </row>
    <row r="7321" spans="2:9" x14ac:dyDescent="0.15">
      <c r="B7321" s="4">
        <v>22</v>
      </c>
      <c r="C7321" s="16"/>
      <c r="D7321" s="16"/>
      <c r="E7321" s="16"/>
      <c r="F7321" s="16"/>
      <c r="G7321" s="16"/>
      <c r="H7321" s="16"/>
      <c r="I7321" s="18"/>
    </row>
    <row r="7322" spans="2:9" x14ac:dyDescent="0.15">
      <c r="B7322" s="4">
        <v>23</v>
      </c>
      <c r="C7322" s="16"/>
      <c r="D7322" s="16"/>
      <c r="E7322" s="16"/>
      <c r="F7322" s="16"/>
      <c r="G7322" s="16"/>
      <c r="H7322" s="16"/>
      <c r="I7322" s="18"/>
    </row>
    <row r="7323" spans="2:9" x14ac:dyDescent="0.15">
      <c r="B7323" s="4">
        <v>24</v>
      </c>
      <c r="C7323" s="16"/>
      <c r="D7323" s="16"/>
      <c r="E7323" s="16"/>
      <c r="F7323" s="16"/>
      <c r="G7323" s="16"/>
      <c r="H7323" s="16"/>
      <c r="I7323" s="18"/>
    </row>
    <row r="7324" spans="2:9" x14ac:dyDescent="0.15">
      <c r="B7324" s="4">
        <v>25</v>
      </c>
      <c r="C7324" s="16"/>
      <c r="D7324" s="16"/>
      <c r="E7324" s="16"/>
      <c r="F7324" s="16"/>
      <c r="G7324" s="16"/>
      <c r="H7324" s="16"/>
      <c r="I7324" s="18"/>
    </row>
    <row r="7325" spans="2:9" x14ac:dyDescent="0.15">
      <c r="B7325" s="4">
        <v>26</v>
      </c>
      <c r="C7325" s="16"/>
      <c r="D7325" s="16"/>
      <c r="E7325" s="16"/>
      <c r="F7325" s="16"/>
      <c r="G7325" s="16"/>
      <c r="H7325" s="16"/>
      <c r="I7325" s="18"/>
    </row>
    <row r="7326" spans="2:9" x14ac:dyDescent="0.15">
      <c r="B7326" s="4">
        <v>27</v>
      </c>
      <c r="C7326" s="16"/>
      <c r="D7326" s="16"/>
      <c r="E7326" s="16"/>
      <c r="F7326" s="16"/>
      <c r="G7326" s="16"/>
      <c r="H7326" s="16"/>
      <c r="I7326" s="18"/>
    </row>
    <row r="7327" spans="2:9" x14ac:dyDescent="0.15">
      <c r="B7327" s="4">
        <v>28</v>
      </c>
      <c r="C7327" s="16"/>
      <c r="D7327" s="16"/>
      <c r="E7327" s="16"/>
      <c r="F7327" s="16"/>
      <c r="G7327" s="16"/>
      <c r="H7327" s="16"/>
      <c r="I7327" s="18"/>
    </row>
    <row r="7328" spans="2:9" x14ac:dyDescent="0.15">
      <c r="B7328" s="4">
        <v>29</v>
      </c>
      <c r="C7328" s="16"/>
      <c r="D7328" s="16"/>
      <c r="E7328" s="16"/>
      <c r="F7328" s="16"/>
      <c r="G7328" s="16"/>
      <c r="H7328" s="16"/>
      <c r="I7328" s="18"/>
    </row>
    <row r="7329" spans="1:9" x14ac:dyDescent="0.15">
      <c r="B7329" s="4">
        <v>30</v>
      </c>
      <c r="C7329" s="16"/>
      <c r="D7329" s="16"/>
      <c r="E7329" s="16"/>
      <c r="F7329" s="16"/>
      <c r="G7329" s="16"/>
      <c r="H7329" s="16"/>
      <c r="I7329" s="18"/>
    </row>
    <row r="7330" spans="1:9" x14ac:dyDescent="0.15">
      <c r="A7330" s="6"/>
      <c r="B7330" s="4">
        <v>31</v>
      </c>
      <c r="C7330" s="16"/>
      <c r="D7330" s="16"/>
      <c r="E7330" s="16"/>
      <c r="F7330" s="16"/>
      <c r="G7330" s="16"/>
      <c r="H7330" s="16"/>
      <c r="I7330" s="18"/>
    </row>
    <row r="7331" spans="1:9" x14ac:dyDescent="0.15">
      <c r="A7331" s="11"/>
      <c r="B7331" s="5">
        <v>32</v>
      </c>
      <c r="C7331" s="16"/>
      <c r="D7331" s="16"/>
      <c r="E7331" s="16"/>
      <c r="F7331" s="16"/>
      <c r="G7331" s="16"/>
      <c r="H7331" s="16"/>
      <c r="I7331" s="18"/>
    </row>
    <row r="7332" spans="1:9" x14ac:dyDescent="0.15">
      <c r="B7332" s="4">
        <v>33</v>
      </c>
      <c r="C7332" s="16"/>
      <c r="D7332" s="16"/>
      <c r="E7332" s="16"/>
      <c r="F7332" s="16"/>
      <c r="G7332" s="16"/>
      <c r="H7332" s="16"/>
      <c r="I7332" s="18"/>
    </row>
    <row r="7333" spans="1:9" x14ac:dyDescent="0.15">
      <c r="B7333" s="4">
        <v>34</v>
      </c>
      <c r="C7333" s="16"/>
      <c r="D7333" s="16"/>
      <c r="E7333" s="16"/>
      <c r="F7333" s="16"/>
      <c r="G7333" s="16"/>
      <c r="H7333" s="16"/>
      <c r="I7333" s="18"/>
    </row>
    <row r="7334" spans="1:9" x14ac:dyDescent="0.15">
      <c r="B7334" s="4">
        <v>35</v>
      </c>
      <c r="C7334" s="16"/>
      <c r="D7334" s="16"/>
      <c r="E7334" s="16"/>
      <c r="F7334" s="16"/>
      <c r="G7334" s="16"/>
      <c r="H7334" s="16"/>
      <c r="I7334" s="18"/>
    </row>
    <row r="7335" spans="1:9" x14ac:dyDescent="0.15">
      <c r="B7335" s="4">
        <v>36</v>
      </c>
      <c r="C7335" s="16"/>
      <c r="D7335" s="16"/>
      <c r="E7335" s="16"/>
      <c r="F7335" s="16"/>
      <c r="G7335" s="16"/>
      <c r="H7335" s="16"/>
      <c r="I7335" s="18"/>
    </row>
    <row r="7336" spans="1:9" x14ac:dyDescent="0.15">
      <c r="B7336" s="4">
        <v>37</v>
      </c>
      <c r="C7336" s="16"/>
      <c r="D7336" s="16"/>
      <c r="E7336" s="16"/>
      <c r="F7336" s="16"/>
      <c r="G7336" s="16"/>
      <c r="H7336" s="16"/>
      <c r="I7336" s="18"/>
    </row>
    <row r="7337" spans="1:9" x14ac:dyDescent="0.15">
      <c r="B7337" s="4">
        <v>38</v>
      </c>
      <c r="C7337" s="16"/>
      <c r="D7337" s="16"/>
      <c r="E7337" s="16"/>
      <c r="F7337" s="16"/>
      <c r="G7337" s="16"/>
      <c r="H7337" s="16"/>
      <c r="I7337" s="18"/>
    </row>
    <row r="7338" spans="1:9" x14ac:dyDescent="0.15">
      <c r="B7338" s="4">
        <v>39</v>
      </c>
      <c r="C7338" s="16"/>
      <c r="D7338" s="16"/>
      <c r="E7338" s="16"/>
      <c r="F7338" s="16"/>
      <c r="G7338" s="16"/>
      <c r="H7338" s="16"/>
      <c r="I7338" s="18"/>
    </row>
    <row r="7339" spans="1:9" x14ac:dyDescent="0.15">
      <c r="B7339" s="4">
        <v>40</v>
      </c>
      <c r="C7339" s="16"/>
      <c r="D7339" s="16"/>
      <c r="E7339" s="16"/>
      <c r="F7339" s="16"/>
      <c r="G7339" s="16"/>
      <c r="H7339" s="16"/>
      <c r="I7339" s="18"/>
    </row>
    <row r="7340" spans="1:9" x14ac:dyDescent="0.15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15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15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15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15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15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15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15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15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15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15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15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15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15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15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15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15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15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15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15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15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15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15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15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15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15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15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15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15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15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15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15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15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15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15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15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15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15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15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15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15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15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15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15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15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15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15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15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15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15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15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15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15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15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15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15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15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15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15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15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15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15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15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15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15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15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15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15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15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15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15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15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15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15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15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15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15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15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15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15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15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15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15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15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15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15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15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15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15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15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15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15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15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15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15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15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15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15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15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15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15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15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15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15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15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15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15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15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15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15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15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15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15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15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15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15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15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15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15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15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15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15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15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15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15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15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15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15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15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15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15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15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15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15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15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15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15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15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15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15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15">
      <c r="B7480" s="4">
        <v>181</v>
      </c>
      <c r="I7480" s="6"/>
    </row>
    <row r="7481" spans="1:10" x14ac:dyDescent="0.15">
      <c r="A7481" s="14" t="s">
        <v>10</v>
      </c>
      <c r="B7481" s="3"/>
      <c r="I7481" s="6"/>
    </row>
    <row r="7482" spans="1:10" x14ac:dyDescent="0.15">
      <c r="A7482" t="s">
        <v>67</v>
      </c>
      <c r="B7482" s="15"/>
      <c r="C7482" s="8" t="e">
        <f>AVERAGE(C7300:C7480)</f>
        <v>#DIV/0!</v>
      </c>
      <c r="D7482" s="8"/>
      <c r="E7482" s="8"/>
      <c r="F7482" s="8"/>
      <c r="G7482" s="8"/>
      <c r="H7482" s="8"/>
      <c r="I7482" s="9"/>
      <c r="J7482" s="17" t="e">
        <f>AVERAGE(D7300:D7480)</f>
        <v>#DIV/0!</v>
      </c>
    </row>
    <row r="7483" spans="1:10" x14ac:dyDescent="0.15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15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15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15">
      <c r="B7486" s="4"/>
      <c r="C7486" s="16"/>
      <c r="D7486" s="16"/>
      <c r="E7486" s="16"/>
      <c r="F7486" s="16"/>
      <c r="G7486" s="16"/>
      <c r="H7486" s="16"/>
      <c r="I7486" s="18"/>
    </row>
    <row r="7487" spans="1:10" x14ac:dyDescent="0.15">
      <c r="A7487" s="6"/>
      <c r="B7487" s="16">
        <v>1</v>
      </c>
      <c r="C7487" s="16"/>
      <c r="D7487" s="16"/>
      <c r="E7487" s="16"/>
      <c r="F7487" s="16"/>
      <c r="G7487" s="16"/>
      <c r="H7487" s="16"/>
      <c r="I7487" s="18"/>
    </row>
    <row r="7488" spans="1:10" x14ac:dyDescent="0.15">
      <c r="A7488" s="6"/>
      <c r="B7488" s="16">
        <v>2</v>
      </c>
      <c r="C7488" s="16"/>
      <c r="D7488" s="16"/>
      <c r="E7488" s="16"/>
      <c r="F7488" s="16"/>
      <c r="G7488" s="16"/>
      <c r="H7488" s="16"/>
      <c r="I7488" s="18"/>
    </row>
    <row r="7489" spans="1:9" x14ac:dyDescent="0.15">
      <c r="A7489" s="6"/>
      <c r="B7489" s="16">
        <v>3</v>
      </c>
      <c r="C7489" s="16"/>
      <c r="D7489" s="16"/>
      <c r="E7489" s="16"/>
      <c r="F7489" s="16"/>
      <c r="G7489" s="16"/>
      <c r="H7489" s="16"/>
      <c r="I7489" s="18"/>
    </row>
    <row r="7490" spans="1:9" x14ac:dyDescent="0.15">
      <c r="A7490" s="6"/>
      <c r="B7490" s="16">
        <v>4</v>
      </c>
      <c r="C7490" s="16"/>
      <c r="D7490" s="16"/>
      <c r="E7490" s="16"/>
      <c r="F7490" s="16"/>
      <c r="G7490" s="16"/>
      <c r="H7490" s="16"/>
      <c r="I7490" s="18"/>
    </row>
    <row r="7491" spans="1:9" x14ac:dyDescent="0.15">
      <c r="A7491" s="6"/>
      <c r="B7491" s="16">
        <v>5</v>
      </c>
      <c r="C7491" s="16"/>
      <c r="D7491" s="16"/>
      <c r="E7491" s="16"/>
      <c r="F7491" s="16"/>
      <c r="G7491" s="16"/>
      <c r="H7491" s="16"/>
      <c r="I7491" s="18"/>
    </row>
    <row r="7492" spans="1:9" x14ac:dyDescent="0.15">
      <c r="A7492" s="6"/>
      <c r="B7492" s="16">
        <v>6</v>
      </c>
      <c r="C7492" s="16"/>
      <c r="D7492" s="16"/>
      <c r="E7492" s="16"/>
      <c r="F7492" s="16"/>
      <c r="G7492" s="16"/>
      <c r="H7492" s="16"/>
      <c r="I7492" s="18"/>
    </row>
    <row r="7493" spans="1:9" x14ac:dyDescent="0.15">
      <c r="A7493" s="6"/>
      <c r="B7493" s="16">
        <v>7</v>
      </c>
      <c r="C7493" s="16"/>
      <c r="D7493" s="16"/>
      <c r="E7493" s="16"/>
      <c r="F7493" s="16"/>
      <c r="G7493" s="16"/>
      <c r="H7493" s="16"/>
      <c r="I7493" s="18"/>
    </row>
    <row r="7494" spans="1:9" x14ac:dyDescent="0.15">
      <c r="A7494" s="6"/>
      <c r="B7494" s="16">
        <v>8</v>
      </c>
      <c r="C7494" s="16"/>
      <c r="D7494" s="16"/>
      <c r="E7494" s="16"/>
      <c r="F7494" s="16"/>
      <c r="G7494" s="16"/>
      <c r="H7494" s="16"/>
      <c r="I7494" s="18"/>
    </row>
    <row r="7495" spans="1:9" x14ac:dyDescent="0.15">
      <c r="A7495" s="6"/>
      <c r="B7495" s="16">
        <v>9</v>
      </c>
      <c r="C7495" s="16"/>
      <c r="D7495" s="16"/>
      <c r="E7495" s="16"/>
      <c r="F7495" s="16"/>
      <c r="G7495" s="16"/>
      <c r="H7495" s="16"/>
      <c r="I7495" s="18"/>
    </row>
    <row r="7496" spans="1:9" x14ac:dyDescent="0.15">
      <c r="A7496" s="6"/>
      <c r="B7496" s="16">
        <v>10</v>
      </c>
      <c r="C7496" s="16"/>
      <c r="D7496" s="16"/>
      <c r="E7496" s="16"/>
      <c r="F7496" s="16"/>
      <c r="G7496" s="16"/>
      <c r="H7496" s="16"/>
      <c r="I7496" s="18"/>
    </row>
    <row r="7497" spans="1:9" x14ac:dyDescent="0.15">
      <c r="A7497" s="6"/>
      <c r="B7497" s="16">
        <v>11</v>
      </c>
      <c r="C7497" s="16"/>
      <c r="D7497" s="16"/>
      <c r="E7497" s="16"/>
      <c r="F7497" s="16"/>
      <c r="G7497" s="16"/>
      <c r="H7497" s="16"/>
      <c r="I7497" s="18"/>
    </row>
    <row r="7498" spans="1:9" x14ac:dyDescent="0.15">
      <c r="A7498" s="6"/>
      <c r="B7498" s="5">
        <v>12</v>
      </c>
      <c r="C7498" s="16"/>
      <c r="D7498" s="16"/>
      <c r="E7498" s="16"/>
      <c r="F7498" s="16"/>
      <c r="G7498" s="16"/>
      <c r="H7498" s="16"/>
      <c r="I7498" s="18"/>
    </row>
    <row r="7499" spans="1:9" x14ac:dyDescent="0.15">
      <c r="B7499" s="4">
        <v>13</v>
      </c>
      <c r="C7499" s="16"/>
      <c r="D7499" s="16"/>
      <c r="E7499" s="16"/>
      <c r="F7499" s="16"/>
      <c r="G7499" s="16"/>
      <c r="H7499" s="16"/>
      <c r="I7499" s="18"/>
    </row>
    <row r="7500" spans="1:9" x14ac:dyDescent="0.15">
      <c r="B7500" s="4">
        <v>14</v>
      </c>
      <c r="C7500" s="16"/>
      <c r="D7500" s="16"/>
      <c r="E7500" s="16"/>
      <c r="F7500" s="16"/>
      <c r="G7500" s="16"/>
      <c r="H7500" s="16"/>
      <c r="I7500" s="18"/>
    </row>
    <row r="7501" spans="1:9" x14ac:dyDescent="0.15">
      <c r="B7501" s="4">
        <v>15</v>
      </c>
      <c r="C7501" s="16"/>
      <c r="D7501" s="16"/>
      <c r="E7501" s="16"/>
      <c r="F7501" s="16"/>
      <c r="G7501" s="16"/>
      <c r="H7501" s="16"/>
      <c r="I7501" s="18"/>
    </row>
    <row r="7502" spans="1:9" x14ac:dyDescent="0.15">
      <c r="B7502" s="4">
        <v>16</v>
      </c>
      <c r="C7502" s="16"/>
      <c r="D7502" s="16"/>
      <c r="E7502" s="16"/>
      <c r="F7502" s="16"/>
      <c r="G7502" s="16"/>
      <c r="H7502" s="16"/>
      <c r="I7502" s="18"/>
    </row>
    <row r="7503" spans="1:9" x14ac:dyDescent="0.15">
      <c r="B7503" s="4">
        <v>17</v>
      </c>
      <c r="C7503" s="16"/>
      <c r="D7503" s="16"/>
      <c r="E7503" s="16"/>
      <c r="F7503" s="16"/>
      <c r="G7503" s="16"/>
      <c r="H7503" s="16"/>
      <c r="I7503" s="18"/>
    </row>
    <row r="7504" spans="1:9" x14ac:dyDescent="0.15">
      <c r="B7504" s="4">
        <v>18</v>
      </c>
      <c r="C7504" s="16"/>
      <c r="D7504" s="16"/>
      <c r="E7504" s="16"/>
      <c r="F7504" s="16"/>
      <c r="G7504" s="16"/>
      <c r="H7504" s="16"/>
      <c r="I7504" s="18"/>
    </row>
    <row r="7505" spans="1:9" x14ac:dyDescent="0.15">
      <c r="B7505" s="4">
        <v>19</v>
      </c>
      <c r="C7505" s="16"/>
      <c r="D7505" s="16"/>
      <c r="E7505" s="16"/>
      <c r="F7505" s="16"/>
      <c r="G7505" s="16"/>
      <c r="H7505" s="16"/>
      <c r="I7505" s="18"/>
    </row>
    <row r="7506" spans="1:9" x14ac:dyDescent="0.15">
      <c r="B7506" s="4">
        <v>20</v>
      </c>
      <c r="C7506" s="16"/>
      <c r="D7506" s="16"/>
      <c r="E7506" s="16"/>
      <c r="F7506" s="16"/>
      <c r="G7506" s="16"/>
      <c r="H7506" s="16"/>
      <c r="I7506" s="18"/>
    </row>
    <row r="7507" spans="1:9" x14ac:dyDescent="0.15">
      <c r="B7507" s="4">
        <v>21</v>
      </c>
      <c r="C7507" s="16"/>
      <c r="D7507" s="16"/>
      <c r="E7507" s="16"/>
      <c r="F7507" s="16"/>
      <c r="G7507" s="16"/>
      <c r="H7507" s="16"/>
      <c r="I7507" s="18"/>
    </row>
    <row r="7508" spans="1:9" x14ac:dyDescent="0.15">
      <c r="B7508" s="4">
        <v>22</v>
      </c>
      <c r="C7508" s="16"/>
      <c r="D7508" s="16"/>
      <c r="E7508" s="16"/>
      <c r="F7508" s="16"/>
      <c r="G7508" s="16"/>
      <c r="H7508" s="16"/>
      <c r="I7508" s="18"/>
    </row>
    <row r="7509" spans="1:9" x14ac:dyDescent="0.15">
      <c r="B7509" s="4">
        <v>23</v>
      </c>
      <c r="C7509" s="16"/>
      <c r="D7509" s="16"/>
      <c r="E7509" s="16"/>
      <c r="F7509" s="16"/>
      <c r="G7509" s="16"/>
      <c r="H7509" s="16"/>
      <c r="I7509" s="18"/>
    </row>
    <row r="7510" spans="1:9" x14ac:dyDescent="0.15">
      <c r="B7510" s="4">
        <v>24</v>
      </c>
      <c r="C7510" s="16"/>
      <c r="D7510" s="16"/>
      <c r="E7510" s="16"/>
      <c r="F7510" s="16"/>
      <c r="G7510" s="16"/>
      <c r="H7510" s="16"/>
      <c r="I7510" s="18"/>
    </row>
    <row r="7511" spans="1:9" x14ac:dyDescent="0.15">
      <c r="B7511" s="4">
        <v>25</v>
      </c>
      <c r="C7511" s="16"/>
      <c r="D7511" s="16"/>
      <c r="E7511" s="16"/>
      <c r="F7511" s="16"/>
      <c r="G7511" s="16"/>
      <c r="H7511" s="16"/>
      <c r="I7511" s="18"/>
    </row>
    <row r="7512" spans="1:9" x14ac:dyDescent="0.15">
      <c r="B7512" s="4">
        <v>26</v>
      </c>
      <c r="C7512" s="16"/>
      <c r="D7512" s="16"/>
      <c r="E7512" s="16"/>
      <c r="F7512" s="16"/>
      <c r="G7512" s="16"/>
      <c r="H7512" s="16"/>
      <c r="I7512" s="18"/>
    </row>
    <row r="7513" spans="1:9" x14ac:dyDescent="0.15">
      <c r="B7513" s="4">
        <v>27</v>
      </c>
      <c r="C7513" s="16"/>
      <c r="D7513" s="16"/>
      <c r="E7513" s="16"/>
      <c r="F7513" s="16"/>
      <c r="G7513" s="16"/>
      <c r="H7513" s="16"/>
      <c r="I7513" s="18"/>
    </row>
    <row r="7514" spans="1:9" x14ac:dyDescent="0.15">
      <c r="B7514" s="4">
        <v>28</v>
      </c>
      <c r="C7514" s="16"/>
      <c r="D7514" s="16"/>
      <c r="E7514" s="16"/>
      <c r="F7514" s="16"/>
      <c r="G7514" s="16"/>
      <c r="H7514" s="16"/>
      <c r="I7514" s="18"/>
    </row>
    <row r="7515" spans="1:9" x14ac:dyDescent="0.15">
      <c r="B7515" s="4">
        <v>29</v>
      </c>
      <c r="C7515" s="16"/>
      <c r="D7515" s="16"/>
      <c r="E7515" s="16"/>
      <c r="F7515" s="16"/>
      <c r="G7515" s="16"/>
      <c r="H7515" s="16"/>
      <c r="I7515" s="18"/>
    </row>
    <row r="7516" spans="1:9" x14ac:dyDescent="0.15">
      <c r="B7516" s="4">
        <v>30</v>
      </c>
      <c r="C7516" s="16"/>
      <c r="D7516" s="16"/>
      <c r="E7516" s="16"/>
      <c r="F7516" s="16"/>
      <c r="G7516" s="16"/>
      <c r="H7516" s="16"/>
      <c r="I7516" s="18"/>
    </row>
    <row r="7517" spans="1:9" x14ac:dyDescent="0.15">
      <c r="A7517" s="6"/>
      <c r="B7517" s="4">
        <v>31</v>
      </c>
      <c r="C7517" s="16"/>
      <c r="D7517" s="16"/>
      <c r="E7517" s="16"/>
      <c r="F7517" s="16"/>
      <c r="G7517" s="16"/>
      <c r="H7517" s="16"/>
      <c r="I7517" s="18"/>
    </row>
    <row r="7518" spans="1:9" x14ac:dyDescent="0.15">
      <c r="A7518" s="11"/>
      <c r="B7518" s="5">
        <v>32</v>
      </c>
      <c r="C7518" s="16"/>
      <c r="D7518" s="16"/>
      <c r="E7518" s="16"/>
      <c r="F7518" s="16"/>
      <c r="G7518" s="16"/>
      <c r="H7518" s="16"/>
      <c r="I7518" s="18"/>
    </row>
    <row r="7519" spans="1:9" x14ac:dyDescent="0.15">
      <c r="B7519" s="4">
        <v>33</v>
      </c>
      <c r="C7519" s="16"/>
      <c r="D7519" s="16"/>
      <c r="E7519" s="16"/>
      <c r="F7519" s="16"/>
      <c r="G7519" s="16"/>
      <c r="H7519" s="16"/>
      <c r="I7519" s="18"/>
    </row>
    <row r="7520" spans="1:9" x14ac:dyDescent="0.15">
      <c r="B7520" s="4">
        <v>34</v>
      </c>
      <c r="C7520" s="16"/>
      <c r="D7520" s="16"/>
      <c r="E7520" s="16"/>
      <c r="F7520" s="16"/>
      <c r="G7520" s="16"/>
      <c r="H7520" s="16"/>
      <c r="I7520" s="18"/>
    </row>
    <row r="7521" spans="2:9" x14ac:dyDescent="0.15">
      <c r="B7521" s="4">
        <v>35</v>
      </c>
      <c r="C7521" s="16"/>
      <c r="D7521" s="16"/>
      <c r="E7521" s="16"/>
      <c r="F7521" s="16"/>
      <c r="G7521" s="16"/>
      <c r="H7521" s="16"/>
      <c r="I7521" s="18"/>
    </row>
    <row r="7522" spans="2:9" x14ac:dyDescent="0.15">
      <c r="B7522" s="4">
        <v>36</v>
      </c>
      <c r="C7522" s="16"/>
      <c r="D7522" s="16"/>
      <c r="E7522" s="16"/>
      <c r="F7522" s="16"/>
      <c r="G7522" s="16"/>
      <c r="H7522" s="16"/>
      <c r="I7522" s="18"/>
    </row>
    <row r="7523" spans="2:9" x14ac:dyDescent="0.15">
      <c r="B7523" s="4">
        <v>37</v>
      </c>
      <c r="C7523" s="16"/>
      <c r="D7523" s="16"/>
      <c r="E7523" s="16"/>
      <c r="F7523" s="16"/>
      <c r="G7523" s="16"/>
      <c r="H7523" s="16"/>
      <c r="I7523" s="18"/>
    </row>
    <row r="7524" spans="2:9" x14ac:dyDescent="0.15">
      <c r="B7524" s="4">
        <v>38</v>
      </c>
      <c r="C7524" s="16"/>
      <c r="D7524" s="16"/>
      <c r="E7524" s="16"/>
      <c r="F7524" s="16"/>
      <c r="G7524" s="16"/>
      <c r="H7524" s="16"/>
      <c r="I7524" s="18"/>
    </row>
    <row r="7525" spans="2:9" x14ac:dyDescent="0.15">
      <c r="B7525" s="4">
        <v>39</v>
      </c>
      <c r="C7525" s="16"/>
      <c r="D7525" s="16"/>
      <c r="E7525" s="16"/>
      <c r="F7525" s="16"/>
      <c r="G7525" s="16"/>
      <c r="H7525" s="16"/>
      <c r="I7525" s="18"/>
    </row>
    <row r="7526" spans="2:9" x14ac:dyDescent="0.15">
      <c r="B7526" s="4">
        <v>40</v>
      </c>
      <c r="C7526" s="16"/>
      <c r="D7526" s="16"/>
      <c r="E7526" s="16"/>
      <c r="F7526" s="16"/>
      <c r="G7526" s="16"/>
      <c r="H7526" s="16"/>
      <c r="I7526" s="18"/>
    </row>
    <row r="7527" spans="2:9" x14ac:dyDescent="0.15">
      <c r="B7527" s="4">
        <v>41</v>
      </c>
      <c r="C7527" s="16"/>
      <c r="D7527" s="16"/>
      <c r="E7527" s="16"/>
      <c r="F7527" s="16"/>
      <c r="G7527" s="16"/>
      <c r="H7527" s="16"/>
      <c r="I7527" s="18"/>
    </row>
    <row r="7528" spans="2:9" x14ac:dyDescent="0.15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15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15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15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15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15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15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15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15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15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15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15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15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15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15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15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15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15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15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15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15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15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15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15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15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15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15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15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15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15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15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15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15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15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15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15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15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15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15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15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15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15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15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15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15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15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15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15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15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15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15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15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15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15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15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15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15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15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15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15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15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15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15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15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15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15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15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15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15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15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15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15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15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15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15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15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15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15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15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15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15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15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15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15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15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15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15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15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15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15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15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15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15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15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15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15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15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15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15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15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15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15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15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15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15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15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15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15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15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15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15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15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15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15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15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15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15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15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15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15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15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15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15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15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15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15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15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15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15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15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15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15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15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15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15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15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15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15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15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15">
      <c r="B7667" s="4">
        <v>181</v>
      </c>
      <c r="I7667" s="6"/>
    </row>
    <row r="7668" spans="1:10" x14ac:dyDescent="0.15">
      <c r="A7668" s="14" t="s">
        <v>10</v>
      </c>
      <c r="B7668" s="3"/>
      <c r="I7668" s="6"/>
    </row>
    <row r="7669" spans="1:10" x14ac:dyDescent="0.15">
      <c r="A7669" t="s">
        <v>67</v>
      </c>
      <c r="B7669" s="15"/>
      <c r="C7669" s="8" t="e">
        <f>AVERAGE(C7487:C7667)</f>
        <v>#DIV/0!</v>
      </c>
      <c r="D7669" s="8"/>
      <c r="E7669" s="8"/>
      <c r="F7669" s="8"/>
      <c r="G7669" s="8"/>
      <c r="H7669" s="8"/>
      <c r="I7669" s="9"/>
      <c r="J7669" s="17" t="e">
        <f>AVERAGE(D7487:D7667)</f>
        <v>#DIV/0!</v>
      </c>
    </row>
    <row r="7670" spans="1:10" x14ac:dyDescent="0.15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15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15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15">
      <c r="B7673" s="4"/>
      <c r="C7673" s="16"/>
      <c r="D7673" s="16"/>
      <c r="E7673" s="16"/>
      <c r="F7673" s="16"/>
      <c r="G7673" s="16"/>
      <c r="H7673" s="16"/>
      <c r="I7673" s="18"/>
    </row>
    <row r="7674" spans="1:10" x14ac:dyDescent="0.15">
      <c r="A7674" s="6"/>
      <c r="B7674" s="16">
        <v>1</v>
      </c>
      <c r="C7674" s="16"/>
      <c r="D7674" s="16"/>
      <c r="E7674" s="16"/>
      <c r="F7674" s="16"/>
      <c r="G7674" s="16"/>
      <c r="H7674" s="16"/>
      <c r="I7674" s="18"/>
    </row>
    <row r="7675" spans="1:10" x14ac:dyDescent="0.15">
      <c r="A7675" s="6"/>
      <c r="B7675" s="16">
        <v>2</v>
      </c>
      <c r="C7675" s="16"/>
      <c r="D7675" s="16"/>
      <c r="E7675" s="16"/>
      <c r="F7675" s="16"/>
      <c r="G7675" s="16"/>
      <c r="H7675" s="16"/>
      <c r="I7675" s="18"/>
    </row>
    <row r="7676" spans="1:10" x14ac:dyDescent="0.15">
      <c r="A7676" s="6"/>
      <c r="B7676" s="16">
        <v>3</v>
      </c>
      <c r="C7676" s="16"/>
      <c r="D7676" s="16"/>
      <c r="E7676" s="16"/>
      <c r="F7676" s="16"/>
      <c r="G7676" s="16"/>
      <c r="H7676" s="16"/>
      <c r="I7676" s="18"/>
    </row>
    <row r="7677" spans="1:10" x14ac:dyDescent="0.15">
      <c r="A7677" s="6"/>
      <c r="B7677" s="16">
        <v>4</v>
      </c>
      <c r="C7677" s="16"/>
      <c r="D7677" s="16"/>
      <c r="E7677" s="16"/>
      <c r="F7677" s="16"/>
      <c r="G7677" s="16"/>
      <c r="H7677" s="16"/>
      <c r="I7677" s="18"/>
    </row>
    <row r="7678" spans="1:10" x14ac:dyDescent="0.15">
      <c r="A7678" s="6"/>
      <c r="B7678" s="16">
        <v>5</v>
      </c>
      <c r="C7678" s="16"/>
      <c r="D7678" s="16"/>
      <c r="E7678" s="16"/>
      <c r="F7678" s="16"/>
      <c r="G7678" s="16"/>
      <c r="H7678" s="16"/>
      <c r="I7678" s="18"/>
    </row>
    <row r="7679" spans="1:10" x14ac:dyDescent="0.15">
      <c r="A7679" s="6"/>
      <c r="B7679" s="16">
        <v>6</v>
      </c>
      <c r="C7679" s="16"/>
      <c r="D7679" s="16"/>
      <c r="E7679" s="16"/>
      <c r="F7679" s="16"/>
      <c r="G7679" s="16"/>
      <c r="H7679" s="16"/>
      <c r="I7679" s="18"/>
    </row>
    <row r="7680" spans="1:10" x14ac:dyDescent="0.15">
      <c r="A7680" s="6"/>
      <c r="B7680" s="16">
        <v>7</v>
      </c>
      <c r="C7680" s="16"/>
      <c r="D7680" s="16"/>
      <c r="E7680" s="16"/>
      <c r="F7680" s="16"/>
      <c r="G7680" s="16"/>
      <c r="H7680" s="16"/>
      <c r="I7680" s="18"/>
    </row>
    <row r="7681" spans="1:9" x14ac:dyDescent="0.15">
      <c r="A7681" s="6"/>
      <c r="B7681" s="16">
        <v>8</v>
      </c>
      <c r="C7681" s="16"/>
      <c r="D7681" s="16"/>
      <c r="E7681" s="16"/>
      <c r="F7681" s="16"/>
      <c r="G7681" s="16"/>
      <c r="H7681" s="16"/>
      <c r="I7681" s="18"/>
    </row>
    <row r="7682" spans="1:9" x14ac:dyDescent="0.15">
      <c r="A7682" s="6"/>
      <c r="B7682" s="16">
        <v>9</v>
      </c>
      <c r="C7682" s="16"/>
      <c r="D7682" s="16"/>
      <c r="E7682" s="16"/>
      <c r="F7682" s="16"/>
      <c r="G7682" s="16"/>
      <c r="H7682" s="16"/>
      <c r="I7682" s="18"/>
    </row>
    <row r="7683" spans="1:9" x14ac:dyDescent="0.15">
      <c r="A7683" s="6"/>
      <c r="B7683" s="16">
        <v>10</v>
      </c>
      <c r="C7683" s="16"/>
      <c r="D7683" s="16"/>
      <c r="E7683" s="16"/>
      <c r="F7683" s="16"/>
      <c r="G7683" s="16"/>
      <c r="H7683" s="16"/>
      <c r="I7683" s="18"/>
    </row>
    <row r="7684" spans="1:9" x14ac:dyDescent="0.15">
      <c r="A7684" s="6"/>
      <c r="B7684" s="16">
        <v>11</v>
      </c>
      <c r="C7684" s="16"/>
      <c r="D7684" s="16"/>
      <c r="E7684" s="16"/>
      <c r="F7684" s="16"/>
      <c r="G7684" s="16"/>
      <c r="H7684" s="16"/>
      <c r="I7684" s="18"/>
    </row>
    <row r="7685" spans="1:9" x14ac:dyDescent="0.15">
      <c r="A7685" s="6"/>
      <c r="B7685" s="5">
        <v>12</v>
      </c>
      <c r="C7685" s="16"/>
      <c r="D7685" s="16"/>
      <c r="E7685" s="16"/>
      <c r="F7685" s="16"/>
      <c r="G7685" s="16"/>
      <c r="H7685" s="16"/>
      <c r="I7685" s="18"/>
    </row>
    <row r="7686" spans="1:9" x14ac:dyDescent="0.15">
      <c r="B7686" s="4">
        <v>13</v>
      </c>
      <c r="C7686" s="16"/>
      <c r="D7686" s="16"/>
      <c r="E7686" s="16"/>
      <c r="F7686" s="16"/>
      <c r="G7686" s="16"/>
      <c r="H7686" s="16"/>
      <c r="I7686" s="18"/>
    </row>
    <row r="7687" spans="1:9" x14ac:dyDescent="0.15">
      <c r="B7687" s="4">
        <v>14</v>
      </c>
      <c r="C7687" s="16"/>
      <c r="D7687" s="16"/>
      <c r="E7687" s="16"/>
      <c r="F7687" s="16"/>
      <c r="G7687" s="16"/>
      <c r="H7687" s="16"/>
      <c r="I7687" s="18"/>
    </row>
    <row r="7688" spans="1:9" x14ac:dyDescent="0.15">
      <c r="B7688" s="4">
        <v>15</v>
      </c>
      <c r="C7688" s="16"/>
      <c r="D7688" s="16"/>
      <c r="E7688" s="16"/>
      <c r="F7688" s="16"/>
      <c r="G7688" s="16"/>
      <c r="H7688" s="16"/>
      <c r="I7688" s="18"/>
    </row>
    <row r="7689" spans="1:9" x14ac:dyDescent="0.15">
      <c r="B7689" s="4">
        <v>16</v>
      </c>
      <c r="C7689" s="16"/>
      <c r="D7689" s="16"/>
      <c r="E7689" s="16"/>
      <c r="F7689" s="16"/>
      <c r="G7689" s="16"/>
      <c r="H7689" s="16"/>
      <c r="I7689" s="18"/>
    </row>
    <row r="7690" spans="1:9" x14ac:dyDescent="0.15">
      <c r="B7690" s="4">
        <v>17</v>
      </c>
      <c r="C7690" s="16"/>
      <c r="D7690" s="16"/>
      <c r="E7690" s="16"/>
      <c r="F7690" s="16"/>
      <c r="G7690" s="16"/>
      <c r="H7690" s="16"/>
      <c r="I7690" s="18"/>
    </row>
    <row r="7691" spans="1:9" x14ac:dyDescent="0.15">
      <c r="B7691" s="4">
        <v>18</v>
      </c>
      <c r="C7691" s="16"/>
      <c r="D7691" s="16"/>
      <c r="E7691" s="16"/>
      <c r="F7691" s="16"/>
      <c r="G7691" s="16"/>
      <c r="H7691" s="16"/>
      <c r="I7691" s="18"/>
    </row>
    <row r="7692" spans="1:9" x14ac:dyDescent="0.15">
      <c r="B7692" s="4">
        <v>19</v>
      </c>
      <c r="C7692" s="16"/>
      <c r="D7692" s="16"/>
      <c r="E7692" s="16"/>
      <c r="F7692" s="16"/>
      <c r="G7692" s="16"/>
      <c r="H7692" s="16"/>
      <c r="I7692" s="18"/>
    </row>
    <row r="7693" spans="1:9" x14ac:dyDescent="0.15">
      <c r="B7693" s="4">
        <v>20</v>
      </c>
      <c r="C7693" s="16"/>
      <c r="D7693" s="16"/>
      <c r="E7693" s="16"/>
      <c r="F7693" s="16"/>
      <c r="G7693" s="16"/>
      <c r="H7693" s="16"/>
      <c r="I7693" s="18"/>
    </row>
    <row r="7694" spans="1:9" x14ac:dyDescent="0.15">
      <c r="B7694" s="4">
        <v>21</v>
      </c>
      <c r="C7694" s="16"/>
      <c r="D7694" s="16"/>
      <c r="E7694" s="16"/>
      <c r="F7694" s="16"/>
      <c r="G7694" s="16"/>
      <c r="H7694" s="16"/>
      <c r="I7694" s="18"/>
    </row>
    <row r="7695" spans="1:9" x14ac:dyDescent="0.15">
      <c r="B7695" s="4">
        <v>22</v>
      </c>
      <c r="C7695" s="16"/>
      <c r="D7695" s="16"/>
      <c r="E7695" s="16"/>
      <c r="F7695" s="16"/>
      <c r="G7695" s="16"/>
      <c r="H7695" s="16"/>
      <c r="I7695" s="18"/>
    </row>
    <row r="7696" spans="1:9" x14ac:dyDescent="0.15">
      <c r="B7696" s="4">
        <v>23</v>
      </c>
      <c r="C7696" s="16"/>
      <c r="D7696" s="16"/>
      <c r="E7696" s="16"/>
      <c r="F7696" s="16"/>
      <c r="G7696" s="16"/>
      <c r="H7696" s="16"/>
      <c r="I7696" s="18"/>
    </row>
    <row r="7697" spans="1:9" x14ac:dyDescent="0.15">
      <c r="B7697" s="4">
        <v>24</v>
      </c>
      <c r="C7697" s="16"/>
      <c r="D7697" s="16"/>
      <c r="E7697" s="16"/>
      <c r="F7697" s="16"/>
      <c r="G7697" s="16"/>
      <c r="H7697" s="16"/>
      <c r="I7697" s="18"/>
    </row>
    <row r="7698" spans="1:9" x14ac:dyDescent="0.15">
      <c r="B7698" s="4">
        <v>25</v>
      </c>
      <c r="C7698" s="16"/>
      <c r="D7698" s="16"/>
      <c r="E7698" s="16"/>
      <c r="F7698" s="16"/>
      <c r="G7698" s="16"/>
      <c r="H7698" s="16"/>
      <c r="I7698" s="18"/>
    </row>
    <row r="7699" spans="1:9" x14ac:dyDescent="0.15">
      <c r="B7699" s="4">
        <v>26</v>
      </c>
      <c r="C7699" s="16"/>
      <c r="D7699" s="16"/>
      <c r="E7699" s="16"/>
      <c r="F7699" s="16"/>
      <c r="G7699" s="16"/>
      <c r="H7699" s="16"/>
      <c r="I7699" s="18"/>
    </row>
    <row r="7700" spans="1:9" x14ac:dyDescent="0.15">
      <c r="B7700" s="4">
        <v>27</v>
      </c>
      <c r="C7700" s="16"/>
      <c r="D7700" s="16"/>
      <c r="E7700" s="16"/>
      <c r="F7700" s="16"/>
      <c r="G7700" s="16"/>
      <c r="H7700" s="16"/>
      <c r="I7700" s="18"/>
    </row>
    <row r="7701" spans="1:9" x14ac:dyDescent="0.15">
      <c r="B7701" s="4">
        <v>28</v>
      </c>
      <c r="C7701" s="16"/>
      <c r="D7701" s="16"/>
      <c r="E7701" s="16"/>
      <c r="F7701" s="16"/>
      <c r="G7701" s="16"/>
      <c r="H7701" s="16"/>
      <c r="I7701" s="18"/>
    </row>
    <row r="7702" spans="1:9" x14ac:dyDescent="0.15">
      <c r="B7702" s="4">
        <v>29</v>
      </c>
      <c r="C7702" s="16"/>
      <c r="D7702" s="16"/>
      <c r="E7702" s="16"/>
      <c r="F7702" s="16"/>
      <c r="G7702" s="16"/>
      <c r="H7702" s="16"/>
      <c r="I7702" s="18"/>
    </row>
    <row r="7703" spans="1:9" x14ac:dyDescent="0.15">
      <c r="B7703" s="4">
        <v>30</v>
      </c>
      <c r="C7703" s="16"/>
      <c r="D7703" s="16"/>
      <c r="E7703" s="16"/>
      <c r="F7703" s="16"/>
      <c r="G7703" s="16"/>
      <c r="H7703" s="16"/>
      <c r="I7703" s="18"/>
    </row>
    <row r="7704" spans="1:9" x14ac:dyDescent="0.15">
      <c r="A7704" s="6"/>
      <c r="B7704" s="4">
        <v>31</v>
      </c>
      <c r="C7704" s="16"/>
      <c r="D7704" s="16"/>
      <c r="E7704" s="16"/>
      <c r="F7704" s="16"/>
      <c r="G7704" s="16"/>
      <c r="H7704" s="16"/>
      <c r="I7704" s="18"/>
    </row>
    <row r="7705" spans="1:9" x14ac:dyDescent="0.15">
      <c r="A7705" s="11"/>
      <c r="B7705" s="5">
        <v>32</v>
      </c>
      <c r="C7705" s="16"/>
      <c r="D7705" s="16"/>
      <c r="E7705" s="16"/>
      <c r="F7705" s="16"/>
      <c r="G7705" s="16"/>
      <c r="H7705" s="16"/>
      <c r="I7705" s="18"/>
    </row>
    <row r="7706" spans="1:9" x14ac:dyDescent="0.15">
      <c r="B7706" s="4">
        <v>33</v>
      </c>
      <c r="C7706" s="16"/>
      <c r="D7706" s="16"/>
      <c r="E7706" s="16"/>
      <c r="F7706" s="16"/>
      <c r="G7706" s="16"/>
      <c r="H7706" s="16"/>
      <c r="I7706" s="18"/>
    </row>
    <row r="7707" spans="1:9" x14ac:dyDescent="0.15">
      <c r="B7707" s="4">
        <v>34</v>
      </c>
      <c r="C7707" s="16"/>
      <c r="D7707" s="16"/>
      <c r="E7707" s="16"/>
      <c r="F7707" s="16"/>
      <c r="G7707" s="16"/>
      <c r="H7707" s="16"/>
      <c r="I7707" s="18"/>
    </row>
    <row r="7708" spans="1:9" x14ac:dyDescent="0.15">
      <c r="B7708" s="4">
        <v>35</v>
      </c>
      <c r="C7708" s="16"/>
      <c r="D7708" s="16"/>
      <c r="E7708" s="16"/>
      <c r="F7708" s="16"/>
      <c r="G7708" s="16"/>
      <c r="H7708" s="16"/>
      <c r="I7708" s="18"/>
    </row>
    <row r="7709" spans="1:9" x14ac:dyDescent="0.15">
      <c r="B7709" s="4">
        <v>36</v>
      </c>
      <c r="C7709" s="16"/>
      <c r="D7709" s="16"/>
      <c r="E7709" s="16"/>
      <c r="F7709" s="16"/>
      <c r="G7709" s="16"/>
      <c r="H7709" s="16"/>
      <c r="I7709" s="18"/>
    </row>
    <row r="7710" spans="1:9" x14ac:dyDescent="0.15">
      <c r="B7710" s="4">
        <v>37</v>
      </c>
      <c r="C7710" s="16"/>
      <c r="D7710" s="16"/>
      <c r="E7710" s="16"/>
      <c r="F7710" s="16"/>
      <c r="G7710" s="16"/>
      <c r="H7710" s="16"/>
      <c r="I7710" s="18"/>
    </row>
    <row r="7711" spans="1:9" x14ac:dyDescent="0.15">
      <c r="B7711" s="4">
        <v>38</v>
      </c>
      <c r="C7711" s="16"/>
      <c r="D7711" s="16"/>
      <c r="E7711" s="16"/>
      <c r="F7711" s="16"/>
      <c r="G7711" s="16"/>
      <c r="H7711" s="16"/>
      <c r="I7711" s="18"/>
    </row>
    <row r="7712" spans="1:9" x14ac:dyDescent="0.15">
      <c r="B7712" s="4">
        <v>39</v>
      </c>
      <c r="C7712" s="16"/>
      <c r="D7712" s="16"/>
      <c r="E7712" s="16"/>
      <c r="F7712" s="16"/>
      <c r="G7712" s="16"/>
      <c r="H7712" s="16"/>
      <c r="I7712" s="18"/>
    </row>
    <row r="7713" spans="2:9" x14ac:dyDescent="0.15">
      <c r="B7713" s="4">
        <v>40</v>
      </c>
      <c r="C7713" s="16"/>
      <c r="D7713" s="16"/>
      <c r="E7713" s="16"/>
      <c r="F7713" s="16"/>
      <c r="G7713" s="16"/>
      <c r="H7713" s="16"/>
      <c r="I7713" s="18"/>
    </row>
    <row r="7714" spans="2:9" x14ac:dyDescent="0.15">
      <c r="B7714" s="4">
        <v>41</v>
      </c>
      <c r="C7714" s="16"/>
      <c r="D7714" s="16"/>
      <c r="E7714" s="16"/>
      <c r="F7714" s="16"/>
      <c r="G7714" s="16"/>
      <c r="H7714" s="16"/>
      <c r="I7714" s="18"/>
    </row>
    <row r="7715" spans="2:9" x14ac:dyDescent="0.15">
      <c r="B7715" s="4">
        <v>42</v>
      </c>
      <c r="C7715" s="16"/>
      <c r="D7715" s="16"/>
      <c r="E7715" s="16"/>
      <c r="F7715" s="16"/>
      <c r="G7715" s="16"/>
      <c r="H7715" s="16"/>
      <c r="I7715" s="18"/>
    </row>
    <row r="7716" spans="2:9" x14ac:dyDescent="0.15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15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15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15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15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15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15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15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15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15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15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15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15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15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15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15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15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15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15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15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15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15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15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15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15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15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15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15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15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15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15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15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15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15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15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15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15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15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15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15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15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15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15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15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15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15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15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15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15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15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15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15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15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15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15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15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15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15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15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15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15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15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15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15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15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15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15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15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15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15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15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15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15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15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15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15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15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15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15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15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15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15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15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15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15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15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15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15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15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15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15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15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15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15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15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15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15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15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15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15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15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15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15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15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15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15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15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15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15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15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15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15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15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15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15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15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15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15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15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15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15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15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15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15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15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15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15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15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15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15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15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15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15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15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15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15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15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15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15">
      <c r="B7854" s="4">
        <v>181</v>
      </c>
      <c r="I7854" s="6"/>
    </row>
    <row r="7855" spans="1:10" x14ac:dyDescent="0.15">
      <c r="A7855" s="14" t="s">
        <v>10</v>
      </c>
      <c r="B7855" s="3"/>
      <c r="I7855" s="6"/>
    </row>
    <row r="7856" spans="1:10" x14ac:dyDescent="0.15">
      <c r="A7856" t="s">
        <v>67</v>
      </c>
      <c r="B7856" s="15"/>
      <c r="C7856" s="8" t="e">
        <f>AVERAGE(C7674:C7854)</f>
        <v>#DIV/0!</v>
      </c>
      <c r="D7856" s="8"/>
      <c r="E7856" s="8"/>
      <c r="F7856" s="8"/>
      <c r="G7856" s="8"/>
      <c r="H7856" s="8"/>
      <c r="I7856" s="9"/>
      <c r="J7856" s="17" t="e">
        <f>AVERAGE(D7674:D7854)</f>
        <v>#DIV/0!</v>
      </c>
    </row>
    <row r="7857" spans="1:10" x14ac:dyDescent="0.15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15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15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15">
      <c r="B7860" s="4"/>
      <c r="C7860" s="16"/>
      <c r="D7860" s="16"/>
      <c r="E7860" s="16"/>
      <c r="F7860" s="16"/>
      <c r="G7860" s="16"/>
      <c r="H7860" s="16"/>
      <c r="I7860" s="18"/>
    </row>
    <row r="7861" spans="1:10" x14ac:dyDescent="0.15">
      <c r="A7861" s="6"/>
      <c r="B7861" s="16">
        <v>1</v>
      </c>
      <c r="C7861" s="16"/>
      <c r="D7861" s="16"/>
      <c r="E7861" s="16"/>
      <c r="F7861" s="16"/>
      <c r="G7861" s="16"/>
      <c r="H7861" s="16"/>
      <c r="I7861" s="18"/>
    </row>
    <row r="7862" spans="1:10" x14ac:dyDescent="0.15">
      <c r="A7862" s="6"/>
      <c r="B7862" s="16">
        <v>2</v>
      </c>
      <c r="C7862" s="16"/>
      <c r="D7862" s="16"/>
      <c r="E7862" s="16"/>
      <c r="F7862" s="16"/>
      <c r="G7862" s="16"/>
      <c r="H7862" s="16"/>
      <c r="I7862" s="18"/>
    </row>
    <row r="7863" spans="1:10" x14ac:dyDescent="0.15">
      <c r="A7863" s="6"/>
      <c r="B7863" s="16">
        <v>3</v>
      </c>
      <c r="C7863" s="16"/>
      <c r="D7863" s="16"/>
      <c r="E7863" s="16"/>
      <c r="F7863" s="16"/>
      <c r="G7863" s="16"/>
      <c r="H7863" s="16"/>
      <c r="I7863" s="18"/>
    </row>
    <row r="7864" spans="1:10" x14ac:dyDescent="0.15">
      <c r="A7864" s="6"/>
      <c r="B7864" s="16">
        <v>4</v>
      </c>
      <c r="C7864" s="16"/>
      <c r="D7864" s="16"/>
      <c r="E7864" s="16"/>
      <c r="F7864" s="16"/>
      <c r="G7864" s="16"/>
      <c r="H7864" s="16"/>
      <c r="I7864" s="18"/>
    </row>
    <row r="7865" spans="1:10" x14ac:dyDescent="0.15">
      <c r="A7865" s="6"/>
      <c r="B7865" s="16">
        <v>5</v>
      </c>
      <c r="C7865" s="16"/>
      <c r="D7865" s="16"/>
      <c r="E7865" s="16"/>
      <c r="F7865" s="16"/>
      <c r="G7865" s="16"/>
      <c r="H7865" s="16"/>
      <c r="I7865" s="18"/>
    </row>
    <row r="7866" spans="1:10" x14ac:dyDescent="0.15">
      <c r="A7866" s="6"/>
      <c r="B7866" s="16">
        <v>6</v>
      </c>
      <c r="C7866" s="16"/>
      <c r="D7866" s="16"/>
      <c r="E7866" s="16"/>
      <c r="F7866" s="16"/>
      <c r="G7866" s="16"/>
      <c r="H7866" s="16"/>
      <c r="I7866" s="18"/>
    </row>
    <row r="7867" spans="1:10" x14ac:dyDescent="0.15">
      <c r="A7867" s="6"/>
      <c r="B7867" s="16">
        <v>7</v>
      </c>
      <c r="C7867" s="16"/>
      <c r="D7867" s="16"/>
      <c r="E7867" s="16"/>
      <c r="F7867" s="16"/>
      <c r="G7867" s="16"/>
      <c r="H7867" s="16"/>
      <c r="I7867" s="18"/>
    </row>
    <row r="7868" spans="1:10" x14ac:dyDescent="0.15">
      <c r="A7868" s="6"/>
      <c r="B7868" s="16">
        <v>8</v>
      </c>
      <c r="C7868" s="16"/>
      <c r="D7868" s="16"/>
      <c r="E7868" s="16"/>
      <c r="F7868" s="16"/>
      <c r="G7868" s="16"/>
      <c r="H7868" s="16"/>
      <c r="I7868" s="18"/>
    </row>
    <row r="7869" spans="1:10" x14ac:dyDescent="0.15">
      <c r="A7869" s="6"/>
      <c r="B7869" s="16">
        <v>9</v>
      </c>
      <c r="C7869" s="16"/>
      <c r="D7869" s="16"/>
      <c r="E7869" s="16"/>
      <c r="F7869" s="16"/>
      <c r="G7869" s="16"/>
      <c r="H7869" s="16"/>
      <c r="I7869" s="18"/>
    </row>
    <row r="7870" spans="1:10" x14ac:dyDescent="0.15">
      <c r="A7870" s="6"/>
      <c r="B7870" s="16">
        <v>10</v>
      </c>
      <c r="C7870" s="16"/>
      <c r="D7870" s="16"/>
      <c r="E7870" s="16"/>
      <c r="F7870" s="16"/>
      <c r="G7870" s="16"/>
      <c r="H7870" s="16"/>
      <c r="I7870" s="18"/>
    </row>
    <row r="7871" spans="1:10" x14ac:dyDescent="0.15">
      <c r="A7871" s="6"/>
      <c r="B7871" s="16">
        <v>11</v>
      </c>
      <c r="C7871" s="16"/>
      <c r="D7871" s="16"/>
      <c r="E7871" s="16"/>
      <c r="F7871" s="16"/>
      <c r="G7871" s="16"/>
      <c r="H7871" s="16"/>
      <c r="I7871" s="18"/>
    </row>
    <row r="7872" spans="1:10" x14ac:dyDescent="0.15">
      <c r="A7872" s="6"/>
      <c r="B7872" s="5">
        <v>12</v>
      </c>
      <c r="C7872" s="16"/>
      <c r="D7872" s="16"/>
      <c r="E7872" s="16"/>
      <c r="F7872" s="16"/>
      <c r="G7872" s="16"/>
      <c r="H7872" s="16"/>
      <c r="I7872" s="18"/>
    </row>
    <row r="7873" spans="2:9" x14ac:dyDescent="0.15">
      <c r="B7873" s="4">
        <v>13</v>
      </c>
      <c r="C7873" s="16"/>
      <c r="D7873" s="16"/>
      <c r="E7873" s="16"/>
      <c r="F7873" s="16"/>
      <c r="G7873" s="16"/>
      <c r="H7873" s="16"/>
      <c r="I7873" s="18"/>
    </row>
    <row r="7874" spans="2:9" x14ac:dyDescent="0.15">
      <c r="B7874" s="4">
        <v>14</v>
      </c>
      <c r="C7874" s="16"/>
      <c r="D7874" s="16"/>
      <c r="E7874" s="16"/>
      <c r="F7874" s="16"/>
      <c r="G7874" s="16"/>
      <c r="H7874" s="16"/>
      <c r="I7874" s="18"/>
    </row>
    <row r="7875" spans="2:9" x14ac:dyDescent="0.15">
      <c r="B7875" s="4">
        <v>15</v>
      </c>
      <c r="C7875" s="16"/>
      <c r="D7875" s="16"/>
      <c r="E7875" s="16"/>
      <c r="F7875" s="16"/>
      <c r="G7875" s="16"/>
      <c r="H7875" s="16"/>
      <c r="I7875" s="18"/>
    </row>
    <row r="7876" spans="2:9" x14ac:dyDescent="0.15">
      <c r="B7876" s="4">
        <v>16</v>
      </c>
      <c r="C7876" s="16"/>
      <c r="D7876" s="16"/>
      <c r="E7876" s="16"/>
      <c r="F7876" s="16"/>
      <c r="G7876" s="16"/>
      <c r="H7876" s="16"/>
      <c r="I7876" s="18"/>
    </row>
    <row r="7877" spans="2:9" x14ac:dyDescent="0.15">
      <c r="B7877" s="4">
        <v>17</v>
      </c>
      <c r="C7877" s="16"/>
      <c r="D7877" s="16"/>
      <c r="E7877" s="16"/>
      <c r="F7877" s="16"/>
      <c r="G7877" s="16"/>
      <c r="H7877" s="16"/>
      <c r="I7877" s="18"/>
    </row>
    <row r="7878" spans="2:9" x14ac:dyDescent="0.15">
      <c r="B7878" s="4">
        <v>18</v>
      </c>
      <c r="C7878" s="16"/>
      <c r="D7878" s="16"/>
      <c r="E7878" s="16"/>
      <c r="F7878" s="16"/>
      <c r="G7878" s="16"/>
      <c r="H7878" s="16"/>
      <c r="I7878" s="18"/>
    </row>
    <row r="7879" spans="2:9" x14ac:dyDescent="0.15">
      <c r="B7879" s="4">
        <v>19</v>
      </c>
      <c r="C7879" s="16"/>
      <c r="D7879" s="16"/>
      <c r="E7879" s="16"/>
      <c r="F7879" s="16"/>
      <c r="G7879" s="16"/>
      <c r="H7879" s="16"/>
      <c r="I7879" s="18"/>
    </row>
    <row r="7880" spans="2:9" x14ac:dyDescent="0.15">
      <c r="B7880" s="4">
        <v>20</v>
      </c>
      <c r="C7880" s="16"/>
      <c r="D7880" s="16"/>
      <c r="E7880" s="16"/>
      <c r="F7880" s="16"/>
      <c r="G7880" s="16"/>
      <c r="H7880" s="16"/>
      <c r="I7880" s="18"/>
    </row>
    <row r="7881" spans="2:9" x14ac:dyDescent="0.15">
      <c r="B7881" s="4">
        <v>21</v>
      </c>
      <c r="C7881" s="16"/>
      <c r="D7881" s="16"/>
      <c r="E7881" s="16"/>
      <c r="F7881" s="16"/>
      <c r="G7881" s="16"/>
      <c r="H7881" s="16"/>
      <c r="I7881" s="18"/>
    </row>
    <row r="7882" spans="2:9" x14ac:dyDescent="0.15">
      <c r="B7882" s="4">
        <v>22</v>
      </c>
      <c r="C7882" s="16"/>
      <c r="D7882" s="16"/>
      <c r="E7882" s="16"/>
      <c r="F7882" s="16"/>
      <c r="G7882" s="16"/>
      <c r="H7882" s="16"/>
      <c r="I7882" s="18"/>
    </row>
    <row r="7883" spans="2:9" x14ac:dyDescent="0.15">
      <c r="B7883" s="4">
        <v>23</v>
      </c>
      <c r="C7883" s="16"/>
      <c r="D7883" s="16"/>
      <c r="E7883" s="16"/>
      <c r="F7883" s="16"/>
      <c r="G7883" s="16"/>
      <c r="H7883" s="16"/>
      <c r="I7883" s="18"/>
    </row>
    <row r="7884" spans="2:9" x14ac:dyDescent="0.15">
      <c r="B7884" s="4">
        <v>24</v>
      </c>
      <c r="C7884" s="16"/>
      <c r="D7884" s="16"/>
      <c r="E7884" s="16"/>
      <c r="F7884" s="16"/>
      <c r="G7884" s="16"/>
      <c r="H7884" s="16"/>
      <c r="I7884" s="18"/>
    </row>
    <row r="7885" spans="2:9" x14ac:dyDescent="0.15">
      <c r="B7885" s="4">
        <v>25</v>
      </c>
      <c r="C7885" s="16"/>
      <c r="D7885" s="16"/>
      <c r="E7885" s="16"/>
      <c r="F7885" s="16"/>
      <c r="G7885" s="16"/>
      <c r="H7885" s="16"/>
      <c r="I7885" s="18"/>
    </row>
    <row r="7886" spans="2:9" x14ac:dyDescent="0.15">
      <c r="B7886" s="4">
        <v>26</v>
      </c>
      <c r="C7886" s="16"/>
      <c r="D7886" s="16"/>
      <c r="E7886" s="16"/>
      <c r="F7886" s="16"/>
      <c r="G7886" s="16"/>
      <c r="H7886" s="16"/>
      <c r="I7886" s="18"/>
    </row>
    <row r="7887" spans="2:9" x14ac:dyDescent="0.15">
      <c r="B7887" s="4">
        <v>27</v>
      </c>
      <c r="C7887" s="16"/>
      <c r="D7887" s="16"/>
      <c r="E7887" s="16"/>
      <c r="F7887" s="16"/>
      <c r="G7887" s="16"/>
      <c r="H7887" s="16"/>
      <c r="I7887" s="18"/>
    </row>
    <row r="7888" spans="2:9" x14ac:dyDescent="0.15">
      <c r="B7888" s="4">
        <v>28</v>
      </c>
      <c r="C7888" s="16"/>
      <c r="D7888" s="16"/>
      <c r="E7888" s="16"/>
      <c r="F7888" s="16"/>
      <c r="G7888" s="16"/>
      <c r="H7888" s="16"/>
      <c r="I7888" s="18"/>
    </row>
    <row r="7889" spans="1:9" x14ac:dyDescent="0.15">
      <c r="B7889" s="4">
        <v>29</v>
      </c>
      <c r="C7889" s="16"/>
      <c r="D7889" s="16"/>
      <c r="E7889" s="16"/>
      <c r="F7889" s="16"/>
      <c r="G7889" s="16"/>
      <c r="H7889" s="16"/>
      <c r="I7889" s="18"/>
    </row>
    <row r="7890" spans="1:9" x14ac:dyDescent="0.15">
      <c r="B7890" s="4">
        <v>30</v>
      </c>
      <c r="C7890" s="16"/>
      <c r="D7890" s="16"/>
      <c r="E7890" s="16"/>
      <c r="F7890" s="16"/>
      <c r="G7890" s="16"/>
      <c r="H7890" s="16"/>
      <c r="I7890" s="18"/>
    </row>
    <row r="7891" spans="1:9" x14ac:dyDescent="0.15">
      <c r="A7891" s="6"/>
      <c r="B7891" s="4">
        <v>31</v>
      </c>
      <c r="C7891" s="16"/>
      <c r="D7891" s="16"/>
      <c r="E7891" s="16"/>
      <c r="F7891" s="16"/>
      <c r="G7891" s="16"/>
      <c r="H7891" s="16"/>
      <c r="I7891" s="18"/>
    </row>
    <row r="7892" spans="1:9" x14ac:dyDescent="0.15">
      <c r="A7892" s="11"/>
      <c r="B7892" s="5">
        <v>32</v>
      </c>
      <c r="C7892" s="16"/>
      <c r="D7892" s="16"/>
      <c r="E7892" s="16"/>
      <c r="F7892" s="16"/>
      <c r="G7892" s="16"/>
      <c r="H7892" s="16"/>
      <c r="I7892" s="18"/>
    </row>
    <row r="7893" spans="1:9" x14ac:dyDescent="0.15">
      <c r="B7893" s="4">
        <v>33</v>
      </c>
      <c r="C7893" s="16"/>
      <c r="D7893" s="16"/>
      <c r="E7893" s="16"/>
      <c r="F7893" s="16"/>
      <c r="G7893" s="16"/>
      <c r="H7893" s="16"/>
      <c r="I7893" s="18"/>
    </row>
    <row r="7894" spans="1:9" x14ac:dyDescent="0.15">
      <c r="B7894" s="4">
        <v>34</v>
      </c>
      <c r="C7894" s="16"/>
      <c r="D7894" s="16"/>
      <c r="E7894" s="16"/>
      <c r="F7894" s="16"/>
      <c r="G7894" s="16"/>
      <c r="H7894" s="16"/>
      <c r="I7894" s="18"/>
    </row>
    <row r="7895" spans="1:9" x14ac:dyDescent="0.15">
      <c r="B7895" s="4">
        <v>35</v>
      </c>
      <c r="C7895" s="16"/>
      <c r="D7895" s="16"/>
      <c r="E7895" s="16"/>
      <c r="F7895" s="16"/>
      <c r="G7895" s="16"/>
      <c r="H7895" s="16"/>
      <c r="I7895" s="18"/>
    </row>
    <row r="7896" spans="1:9" x14ac:dyDescent="0.15">
      <c r="B7896" s="4">
        <v>36</v>
      </c>
      <c r="C7896" s="16"/>
      <c r="D7896" s="16"/>
      <c r="E7896" s="16"/>
      <c r="F7896" s="16"/>
      <c r="G7896" s="16"/>
      <c r="H7896" s="16"/>
      <c r="I7896" s="18"/>
    </row>
    <row r="7897" spans="1:9" x14ac:dyDescent="0.15">
      <c r="B7897" s="4">
        <v>37</v>
      </c>
      <c r="C7897" s="16"/>
      <c r="D7897" s="16"/>
      <c r="E7897" s="16"/>
      <c r="F7897" s="16"/>
      <c r="G7897" s="16"/>
      <c r="H7897" s="16"/>
      <c r="I7897" s="18"/>
    </row>
    <row r="7898" spans="1:9" x14ac:dyDescent="0.15">
      <c r="B7898" s="4">
        <v>38</v>
      </c>
      <c r="C7898" s="16"/>
      <c r="D7898" s="16"/>
      <c r="E7898" s="16"/>
      <c r="F7898" s="16"/>
      <c r="G7898" s="16"/>
      <c r="H7898" s="16"/>
      <c r="I7898" s="18"/>
    </row>
    <row r="7899" spans="1:9" x14ac:dyDescent="0.15">
      <c r="B7899" s="4">
        <v>39</v>
      </c>
      <c r="C7899" s="16"/>
      <c r="D7899" s="16"/>
      <c r="E7899" s="16"/>
      <c r="F7899" s="16"/>
      <c r="G7899" s="16"/>
      <c r="H7899" s="16"/>
      <c r="I7899" s="18"/>
    </row>
    <row r="7900" spans="1:9" x14ac:dyDescent="0.15">
      <c r="B7900" s="4">
        <v>40</v>
      </c>
      <c r="C7900" s="16"/>
      <c r="D7900" s="16"/>
      <c r="E7900" s="16"/>
      <c r="F7900" s="16"/>
      <c r="G7900" s="16"/>
      <c r="H7900" s="16"/>
      <c r="I7900" s="18"/>
    </row>
    <row r="7901" spans="1:9" x14ac:dyDescent="0.15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15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15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15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15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15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15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15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15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15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15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15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15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15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15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15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15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15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15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15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15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15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15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15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15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15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15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15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15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15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15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15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15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15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15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15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15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15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15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15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15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15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15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15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15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15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15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15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15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15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15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15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15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15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15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15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15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15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15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15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15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15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15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15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15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15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15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15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15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15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15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15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15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15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15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15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15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15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15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15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15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15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15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15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15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15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15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15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15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15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15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15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15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15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15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15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15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15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15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15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15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15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15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15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15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15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15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15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15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15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15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15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15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15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15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15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15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15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15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15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15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15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15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15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15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15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15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15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15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15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15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15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15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15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15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15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15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15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15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15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15">
      <c r="B8041" s="4">
        <v>181</v>
      </c>
      <c r="I8041" s="6"/>
    </row>
    <row r="8042" spans="1:10" x14ac:dyDescent="0.15">
      <c r="A8042" s="14" t="s">
        <v>10</v>
      </c>
      <c r="B8042" s="3"/>
      <c r="I8042" s="6"/>
    </row>
    <row r="8043" spans="1:10" x14ac:dyDescent="0.15">
      <c r="A8043" t="s">
        <v>67</v>
      </c>
      <c r="B8043" s="15"/>
      <c r="C8043" s="8" t="e">
        <f>AVERAGE(C7861:C8041)</f>
        <v>#DIV/0!</v>
      </c>
      <c r="D8043" s="8"/>
      <c r="E8043" s="8"/>
      <c r="F8043" s="8"/>
      <c r="G8043" s="8"/>
      <c r="H8043" s="8"/>
      <c r="I8043" s="9"/>
      <c r="J8043" s="17" t="e">
        <f>AVERAGE(D7861:D8041)</f>
        <v>#DIV/0!</v>
      </c>
    </row>
    <row r="8044" spans="1:10" x14ac:dyDescent="0.15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15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15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15">
      <c r="B8047" s="4"/>
      <c r="C8047" s="16"/>
      <c r="D8047" s="16"/>
      <c r="E8047" s="16"/>
      <c r="F8047" s="16"/>
      <c r="G8047" s="16"/>
      <c r="H8047" s="16"/>
      <c r="I8047" s="18"/>
    </row>
    <row r="8048" spans="1:10" x14ac:dyDescent="0.15">
      <c r="A8048" s="6"/>
      <c r="B8048" s="16">
        <v>1</v>
      </c>
      <c r="C8048" s="16"/>
      <c r="D8048" s="16"/>
      <c r="E8048" s="16"/>
      <c r="F8048" s="16"/>
      <c r="G8048" s="16"/>
      <c r="H8048" s="16"/>
      <c r="I8048" s="18"/>
    </row>
    <row r="8049" spans="1:9" x14ac:dyDescent="0.15">
      <c r="A8049" s="6"/>
      <c r="B8049" s="16">
        <v>2</v>
      </c>
      <c r="C8049" s="16"/>
      <c r="D8049" s="16"/>
      <c r="E8049" s="16"/>
      <c r="F8049" s="16"/>
      <c r="G8049" s="16"/>
      <c r="H8049" s="16"/>
      <c r="I8049" s="18"/>
    </row>
    <row r="8050" spans="1:9" x14ac:dyDescent="0.15">
      <c r="A8050" s="6"/>
      <c r="B8050" s="16">
        <v>3</v>
      </c>
      <c r="C8050" s="16"/>
      <c r="D8050" s="16"/>
      <c r="E8050" s="16"/>
      <c r="F8050" s="16"/>
      <c r="G8050" s="16"/>
      <c r="H8050" s="16"/>
      <c r="I8050" s="18"/>
    </row>
    <row r="8051" spans="1:9" x14ac:dyDescent="0.15">
      <c r="A8051" s="6"/>
      <c r="B8051" s="16">
        <v>4</v>
      </c>
      <c r="C8051" s="16"/>
      <c r="D8051" s="16"/>
      <c r="E8051" s="16"/>
      <c r="F8051" s="16"/>
      <c r="G8051" s="16"/>
      <c r="H8051" s="16"/>
      <c r="I8051" s="18"/>
    </row>
    <row r="8052" spans="1:9" x14ac:dyDescent="0.15">
      <c r="A8052" s="6"/>
      <c r="B8052" s="16">
        <v>5</v>
      </c>
      <c r="C8052" s="16"/>
      <c r="D8052" s="16"/>
      <c r="E8052" s="16"/>
      <c r="F8052" s="16"/>
      <c r="G8052" s="16"/>
      <c r="H8052" s="16"/>
      <c r="I8052" s="18"/>
    </row>
    <row r="8053" spans="1:9" x14ac:dyDescent="0.15">
      <c r="A8053" s="6"/>
      <c r="B8053" s="16">
        <v>6</v>
      </c>
      <c r="C8053" s="16"/>
      <c r="D8053" s="16"/>
      <c r="E8053" s="16"/>
      <c r="F8053" s="16"/>
      <c r="G8053" s="16"/>
      <c r="H8053" s="16"/>
      <c r="I8053" s="18"/>
    </row>
    <row r="8054" spans="1:9" x14ac:dyDescent="0.15">
      <c r="A8054" s="6"/>
      <c r="B8054" s="16">
        <v>7</v>
      </c>
      <c r="C8054" s="16"/>
      <c r="D8054" s="16"/>
      <c r="E8054" s="16"/>
      <c r="F8054" s="16"/>
      <c r="G8054" s="16"/>
      <c r="H8054" s="16"/>
      <c r="I8054" s="18"/>
    </row>
    <row r="8055" spans="1:9" x14ac:dyDescent="0.15">
      <c r="A8055" s="6"/>
      <c r="B8055" s="16">
        <v>8</v>
      </c>
      <c r="C8055" s="16"/>
      <c r="D8055" s="16"/>
      <c r="E8055" s="16"/>
      <c r="F8055" s="16"/>
      <c r="G8055" s="16"/>
      <c r="H8055" s="16"/>
      <c r="I8055" s="18"/>
    </row>
    <row r="8056" spans="1:9" x14ac:dyDescent="0.15">
      <c r="A8056" s="6"/>
      <c r="B8056" s="16">
        <v>9</v>
      </c>
      <c r="C8056" s="16"/>
      <c r="D8056" s="16"/>
      <c r="E8056" s="16"/>
      <c r="F8056" s="16"/>
      <c r="G8056" s="16"/>
      <c r="H8056" s="16"/>
      <c r="I8056" s="18"/>
    </row>
    <row r="8057" spans="1:9" x14ac:dyDescent="0.15">
      <c r="A8057" s="6"/>
      <c r="B8057" s="16">
        <v>10</v>
      </c>
      <c r="C8057" s="16"/>
      <c r="D8057" s="16"/>
      <c r="E8057" s="16"/>
      <c r="F8057" s="16"/>
      <c r="G8057" s="16"/>
      <c r="H8057" s="16"/>
      <c r="I8057" s="18"/>
    </row>
    <row r="8058" spans="1:9" x14ac:dyDescent="0.15">
      <c r="A8058" s="6"/>
      <c r="B8058" s="16">
        <v>11</v>
      </c>
      <c r="C8058" s="16"/>
      <c r="D8058" s="16"/>
      <c r="E8058" s="16"/>
      <c r="F8058" s="16"/>
      <c r="G8058" s="16"/>
      <c r="H8058" s="16"/>
      <c r="I8058" s="18"/>
    </row>
    <row r="8059" spans="1:9" x14ac:dyDescent="0.15">
      <c r="A8059" s="6"/>
      <c r="B8059" s="5">
        <v>12</v>
      </c>
      <c r="C8059" s="16"/>
      <c r="D8059" s="16"/>
      <c r="E8059" s="16"/>
      <c r="F8059" s="16"/>
      <c r="G8059" s="16"/>
      <c r="H8059" s="16"/>
      <c r="I8059" s="18"/>
    </row>
    <row r="8060" spans="1:9" x14ac:dyDescent="0.15">
      <c r="B8060" s="4">
        <v>13</v>
      </c>
      <c r="C8060" s="16"/>
      <c r="D8060" s="16"/>
      <c r="E8060" s="16"/>
      <c r="F8060" s="16"/>
      <c r="G8060" s="16"/>
      <c r="H8060" s="16"/>
      <c r="I8060" s="18"/>
    </row>
    <row r="8061" spans="1:9" x14ac:dyDescent="0.15">
      <c r="B8061" s="4">
        <v>14</v>
      </c>
      <c r="C8061" s="16"/>
      <c r="D8061" s="16"/>
      <c r="E8061" s="16"/>
      <c r="F8061" s="16"/>
      <c r="G8061" s="16"/>
      <c r="H8061" s="16"/>
      <c r="I8061" s="18"/>
    </row>
    <row r="8062" spans="1:9" x14ac:dyDescent="0.15">
      <c r="B8062" s="4">
        <v>15</v>
      </c>
      <c r="C8062" s="16"/>
      <c r="D8062" s="16"/>
      <c r="E8062" s="16"/>
      <c r="F8062" s="16"/>
      <c r="G8062" s="16"/>
      <c r="H8062" s="16"/>
      <c r="I8062" s="18"/>
    </row>
    <row r="8063" spans="1:9" x14ac:dyDescent="0.15">
      <c r="B8063" s="4">
        <v>16</v>
      </c>
      <c r="C8063" s="16"/>
      <c r="D8063" s="16"/>
      <c r="E8063" s="16"/>
      <c r="F8063" s="16"/>
      <c r="G8063" s="16"/>
      <c r="H8063" s="16"/>
      <c r="I8063" s="18"/>
    </row>
    <row r="8064" spans="1:9" x14ac:dyDescent="0.15">
      <c r="B8064" s="4">
        <v>17</v>
      </c>
      <c r="C8064" s="16"/>
      <c r="D8064" s="16"/>
      <c r="E8064" s="16"/>
      <c r="F8064" s="16"/>
      <c r="G8064" s="16"/>
      <c r="H8064" s="16"/>
      <c r="I8064" s="18"/>
    </row>
    <row r="8065" spans="1:9" x14ac:dyDescent="0.15">
      <c r="B8065" s="4">
        <v>18</v>
      </c>
      <c r="C8065" s="16"/>
      <c r="D8065" s="16"/>
      <c r="E8065" s="16"/>
      <c r="F8065" s="16"/>
      <c r="G8065" s="16"/>
      <c r="H8065" s="16"/>
      <c r="I8065" s="18"/>
    </row>
    <row r="8066" spans="1:9" x14ac:dyDescent="0.15">
      <c r="B8066" s="4">
        <v>19</v>
      </c>
      <c r="C8066" s="16"/>
      <c r="D8066" s="16"/>
      <c r="E8066" s="16"/>
      <c r="F8066" s="16"/>
      <c r="G8066" s="16"/>
      <c r="H8066" s="16"/>
      <c r="I8066" s="18"/>
    </row>
    <row r="8067" spans="1:9" x14ac:dyDescent="0.15">
      <c r="B8067" s="4">
        <v>20</v>
      </c>
      <c r="C8067" s="16"/>
      <c r="D8067" s="16"/>
      <c r="E8067" s="16"/>
      <c r="F8067" s="16"/>
      <c r="G8067" s="16"/>
      <c r="H8067" s="16"/>
      <c r="I8067" s="18"/>
    </row>
    <row r="8068" spans="1:9" x14ac:dyDescent="0.15">
      <c r="B8068" s="4">
        <v>21</v>
      </c>
      <c r="C8068" s="16"/>
      <c r="D8068" s="16"/>
      <c r="E8068" s="16"/>
      <c r="F8068" s="16"/>
      <c r="G8068" s="16"/>
      <c r="H8068" s="16"/>
      <c r="I8068" s="18"/>
    </row>
    <row r="8069" spans="1:9" x14ac:dyDescent="0.15">
      <c r="B8069" s="4">
        <v>22</v>
      </c>
      <c r="C8069" s="16"/>
      <c r="D8069" s="16"/>
      <c r="E8069" s="16"/>
      <c r="F8069" s="16"/>
      <c r="G8069" s="16"/>
      <c r="H8069" s="16"/>
      <c r="I8069" s="18"/>
    </row>
    <row r="8070" spans="1:9" x14ac:dyDescent="0.15">
      <c r="B8070" s="4">
        <v>23</v>
      </c>
      <c r="C8070" s="16"/>
      <c r="D8070" s="16"/>
      <c r="E8070" s="16"/>
      <c r="F8070" s="16"/>
      <c r="G8070" s="16"/>
      <c r="H8070" s="16"/>
      <c r="I8070" s="18"/>
    </row>
    <row r="8071" spans="1:9" x14ac:dyDescent="0.15">
      <c r="B8071" s="4">
        <v>24</v>
      </c>
      <c r="C8071" s="16"/>
      <c r="D8071" s="16"/>
      <c r="E8071" s="16"/>
      <c r="F8071" s="16"/>
      <c r="G8071" s="16"/>
      <c r="H8071" s="16"/>
      <c r="I8071" s="18"/>
    </row>
    <row r="8072" spans="1:9" x14ac:dyDescent="0.15">
      <c r="B8072" s="4">
        <v>25</v>
      </c>
      <c r="C8072" s="16"/>
      <c r="D8072" s="16"/>
      <c r="E8072" s="16"/>
      <c r="F8072" s="16"/>
      <c r="G8072" s="16"/>
      <c r="H8072" s="16"/>
      <c r="I8072" s="18"/>
    </row>
    <row r="8073" spans="1:9" x14ac:dyDescent="0.15">
      <c r="B8073" s="4">
        <v>26</v>
      </c>
      <c r="C8073" s="16"/>
      <c r="D8073" s="16"/>
      <c r="E8073" s="16"/>
      <c r="F8073" s="16"/>
      <c r="G8073" s="16"/>
      <c r="H8073" s="16"/>
      <c r="I8073" s="18"/>
    </row>
    <row r="8074" spans="1:9" x14ac:dyDescent="0.15">
      <c r="B8074" s="4">
        <v>27</v>
      </c>
      <c r="C8074" s="16"/>
      <c r="D8074" s="16"/>
      <c r="E8074" s="16"/>
      <c r="F8074" s="16"/>
      <c r="G8074" s="16"/>
      <c r="H8074" s="16"/>
      <c r="I8074" s="18"/>
    </row>
    <row r="8075" spans="1:9" x14ac:dyDescent="0.15">
      <c r="B8075" s="4">
        <v>28</v>
      </c>
      <c r="C8075" s="16"/>
      <c r="D8075" s="16"/>
      <c r="E8075" s="16"/>
      <c r="F8075" s="16"/>
      <c r="G8075" s="16"/>
      <c r="H8075" s="16"/>
      <c r="I8075" s="18"/>
    </row>
    <row r="8076" spans="1:9" x14ac:dyDescent="0.15">
      <c r="B8076" s="4">
        <v>29</v>
      </c>
      <c r="C8076" s="16"/>
      <c r="D8076" s="16"/>
      <c r="E8076" s="16"/>
      <c r="F8076" s="16"/>
      <c r="G8076" s="16"/>
      <c r="H8076" s="16"/>
      <c r="I8076" s="18"/>
    </row>
    <row r="8077" spans="1:9" x14ac:dyDescent="0.15">
      <c r="B8077" s="4">
        <v>30</v>
      </c>
      <c r="C8077" s="16"/>
      <c r="D8077" s="16"/>
      <c r="E8077" s="16"/>
      <c r="F8077" s="16"/>
      <c r="G8077" s="16"/>
      <c r="H8077" s="16"/>
      <c r="I8077" s="18"/>
    </row>
    <row r="8078" spans="1:9" x14ac:dyDescent="0.15">
      <c r="A8078" s="6"/>
      <c r="B8078" s="4">
        <v>31</v>
      </c>
      <c r="C8078" s="16"/>
      <c r="D8078" s="16"/>
      <c r="E8078" s="16"/>
      <c r="F8078" s="16"/>
      <c r="G8078" s="16"/>
      <c r="H8078" s="16"/>
      <c r="I8078" s="18"/>
    </row>
    <row r="8079" spans="1:9" x14ac:dyDescent="0.15">
      <c r="A8079" s="11"/>
      <c r="B8079" s="5">
        <v>32</v>
      </c>
      <c r="C8079" s="16"/>
      <c r="D8079" s="16"/>
      <c r="E8079" s="16"/>
      <c r="F8079" s="16"/>
      <c r="G8079" s="16"/>
      <c r="H8079" s="16"/>
      <c r="I8079" s="18"/>
    </row>
    <row r="8080" spans="1:9" x14ac:dyDescent="0.15">
      <c r="B8080" s="4">
        <v>33</v>
      </c>
      <c r="C8080" s="16"/>
      <c r="D8080" s="16"/>
      <c r="E8080" s="16"/>
      <c r="F8080" s="16"/>
      <c r="G8080" s="16"/>
      <c r="H8080" s="16"/>
      <c r="I8080" s="18"/>
    </row>
    <row r="8081" spans="2:9" x14ac:dyDescent="0.15">
      <c r="B8081" s="4">
        <v>34</v>
      </c>
      <c r="C8081" s="16"/>
      <c r="D8081" s="16"/>
      <c r="E8081" s="16"/>
      <c r="F8081" s="16"/>
      <c r="G8081" s="16"/>
      <c r="H8081" s="16"/>
      <c r="I8081" s="18"/>
    </row>
    <row r="8082" spans="2:9" x14ac:dyDescent="0.15">
      <c r="B8082" s="4">
        <v>35</v>
      </c>
      <c r="C8082" s="16"/>
      <c r="D8082" s="16"/>
      <c r="E8082" s="16"/>
      <c r="F8082" s="16"/>
      <c r="G8082" s="16"/>
      <c r="H8082" s="16"/>
      <c r="I8082" s="18"/>
    </row>
    <row r="8083" spans="2:9" x14ac:dyDescent="0.15">
      <c r="B8083" s="4">
        <v>36</v>
      </c>
      <c r="C8083" s="16"/>
      <c r="D8083" s="16"/>
      <c r="E8083" s="16"/>
      <c r="F8083" s="16"/>
      <c r="G8083" s="16"/>
      <c r="H8083" s="16"/>
      <c r="I8083" s="18"/>
    </row>
    <row r="8084" spans="2:9" x14ac:dyDescent="0.15">
      <c r="B8084" s="4">
        <v>37</v>
      </c>
      <c r="C8084" s="16"/>
      <c r="D8084" s="16"/>
      <c r="E8084" s="16"/>
      <c r="F8084" s="16"/>
      <c r="G8084" s="16"/>
      <c r="H8084" s="16"/>
      <c r="I8084" s="18"/>
    </row>
    <row r="8085" spans="2:9" x14ac:dyDescent="0.15">
      <c r="B8085" s="4">
        <v>38</v>
      </c>
      <c r="C8085" s="16"/>
      <c r="D8085" s="16"/>
      <c r="E8085" s="16"/>
      <c r="F8085" s="16"/>
      <c r="G8085" s="16"/>
      <c r="H8085" s="16"/>
      <c r="I8085" s="18"/>
    </row>
    <row r="8086" spans="2:9" x14ac:dyDescent="0.15">
      <c r="B8086" s="4">
        <v>39</v>
      </c>
      <c r="C8086" s="16"/>
      <c r="D8086" s="16"/>
      <c r="E8086" s="16"/>
      <c r="F8086" s="16"/>
      <c r="G8086" s="16"/>
      <c r="H8086" s="16"/>
      <c r="I8086" s="18"/>
    </row>
    <row r="8087" spans="2:9" x14ac:dyDescent="0.15">
      <c r="B8087" s="4">
        <v>40</v>
      </c>
      <c r="C8087" s="16"/>
      <c r="D8087" s="16"/>
      <c r="E8087" s="16"/>
      <c r="F8087" s="16"/>
      <c r="G8087" s="16"/>
      <c r="H8087" s="16"/>
      <c r="I8087" s="18"/>
    </row>
    <row r="8088" spans="2:9" x14ac:dyDescent="0.15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15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15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15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15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15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15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15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15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15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15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15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15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15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15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15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15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15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15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15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15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15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15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15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15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15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15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15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15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15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15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15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15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15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15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15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15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15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15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15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15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15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15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15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15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15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15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15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15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15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15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15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15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15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15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15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15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15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15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15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15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15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15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15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15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15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15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15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15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15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15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15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15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15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15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15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15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15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15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15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15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15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15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15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15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15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15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15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15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15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15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15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15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15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15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15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15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15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15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15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15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15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15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15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15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15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15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15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15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15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15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15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15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15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15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15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15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15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15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15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15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15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15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15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15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15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15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15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15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15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15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15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15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15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15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15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15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15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15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15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15">
      <c r="B8228" s="4">
        <v>181</v>
      </c>
      <c r="I8228" s="6"/>
    </row>
    <row r="8229" spans="1:10" x14ac:dyDescent="0.15">
      <c r="A8229" s="14" t="s">
        <v>10</v>
      </c>
      <c r="B8229" s="3"/>
      <c r="I8229" s="6"/>
    </row>
    <row r="8230" spans="1:10" x14ac:dyDescent="0.15">
      <c r="A8230" t="s">
        <v>67</v>
      </c>
      <c r="B8230" s="15"/>
      <c r="C8230" s="8" t="e">
        <f>AVERAGE(C8048:C8228)</f>
        <v>#DIV/0!</v>
      </c>
      <c r="D8230" s="8"/>
      <c r="E8230" s="8"/>
      <c r="F8230" s="8"/>
      <c r="G8230" s="8"/>
      <c r="H8230" s="8"/>
      <c r="I8230" s="9"/>
      <c r="J8230" s="17" t="e">
        <f>AVERAGE(D8048:D8228)</f>
        <v>#DIV/0!</v>
      </c>
    </row>
    <row r="8231" spans="1:10" x14ac:dyDescent="0.15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15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15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15">
      <c r="B8234" s="4"/>
      <c r="C8234" s="16"/>
      <c r="D8234" s="16"/>
      <c r="E8234" s="16"/>
      <c r="F8234" s="16"/>
      <c r="G8234" s="16"/>
      <c r="H8234" s="16"/>
      <c r="I8234" s="18"/>
    </row>
    <row r="8235" spans="1:10" x14ac:dyDescent="0.15">
      <c r="A8235" s="6"/>
      <c r="B8235" s="16">
        <v>1</v>
      </c>
      <c r="C8235" s="16"/>
      <c r="D8235" s="16"/>
      <c r="E8235" s="16"/>
      <c r="F8235" s="16"/>
      <c r="G8235" s="16"/>
      <c r="H8235" s="16"/>
      <c r="I8235" s="18"/>
    </row>
    <row r="8236" spans="1:10" x14ac:dyDescent="0.15">
      <c r="A8236" s="6"/>
      <c r="B8236" s="16">
        <v>2</v>
      </c>
      <c r="C8236" s="16"/>
      <c r="D8236" s="16"/>
      <c r="E8236" s="16"/>
      <c r="F8236" s="16"/>
      <c r="G8236" s="16"/>
      <c r="H8236" s="16"/>
      <c r="I8236" s="18"/>
    </row>
    <row r="8237" spans="1:10" x14ac:dyDescent="0.15">
      <c r="A8237" s="6"/>
      <c r="B8237" s="16">
        <v>3</v>
      </c>
      <c r="C8237" s="16"/>
      <c r="D8237" s="16"/>
      <c r="E8237" s="16"/>
      <c r="F8237" s="16"/>
      <c r="G8237" s="16"/>
      <c r="H8237" s="16"/>
      <c r="I8237" s="18"/>
    </row>
    <row r="8238" spans="1:10" x14ac:dyDescent="0.15">
      <c r="A8238" s="6"/>
      <c r="B8238" s="16">
        <v>4</v>
      </c>
      <c r="C8238" s="16"/>
      <c r="D8238" s="16"/>
      <c r="E8238" s="16"/>
      <c r="F8238" s="16"/>
      <c r="G8238" s="16"/>
      <c r="H8238" s="16"/>
      <c r="I8238" s="18"/>
    </row>
    <row r="8239" spans="1:10" x14ac:dyDescent="0.15">
      <c r="A8239" s="6"/>
      <c r="B8239" s="16">
        <v>5</v>
      </c>
      <c r="C8239" s="16"/>
      <c r="D8239" s="16"/>
      <c r="E8239" s="16"/>
      <c r="F8239" s="16"/>
      <c r="G8239" s="16"/>
      <c r="H8239" s="16"/>
      <c r="I8239" s="18"/>
    </row>
    <row r="8240" spans="1:10" x14ac:dyDescent="0.15">
      <c r="A8240" s="6"/>
      <c r="B8240" s="16">
        <v>6</v>
      </c>
      <c r="C8240" s="16"/>
      <c r="D8240" s="16"/>
      <c r="E8240" s="16"/>
      <c r="F8240" s="16"/>
      <c r="G8240" s="16"/>
      <c r="H8240" s="16"/>
      <c r="I8240" s="18"/>
    </row>
    <row r="8241" spans="1:9" x14ac:dyDescent="0.15">
      <c r="A8241" s="6"/>
      <c r="B8241" s="16">
        <v>7</v>
      </c>
      <c r="C8241" s="16"/>
      <c r="D8241" s="16"/>
      <c r="E8241" s="16"/>
      <c r="F8241" s="16"/>
      <c r="G8241" s="16"/>
      <c r="H8241" s="16"/>
      <c r="I8241" s="18"/>
    </row>
    <row r="8242" spans="1:9" x14ac:dyDescent="0.15">
      <c r="A8242" s="6"/>
      <c r="B8242" s="16">
        <v>8</v>
      </c>
      <c r="C8242" s="16"/>
      <c r="D8242" s="16"/>
      <c r="E8242" s="16"/>
      <c r="F8242" s="16"/>
      <c r="G8242" s="16"/>
      <c r="H8242" s="16"/>
      <c r="I8242" s="18"/>
    </row>
    <row r="8243" spans="1:9" x14ac:dyDescent="0.15">
      <c r="A8243" s="6"/>
      <c r="B8243" s="16">
        <v>9</v>
      </c>
      <c r="C8243" s="16"/>
      <c r="D8243" s="16"/>
      <c r="E8243" s="16"/>
      <c r="F8243" s="16"/>
      <c r="G8243" s="16"/>
      <c r="H8243" s="16"/>
      <c r="I8243" s="18"/>
    </row>
    <row r="8244" spans="1:9" x14ac:dyDescent="0.15">
      <c r="A8244" s="6"/>
      <c r="B8244" s="16">
        <v>10</v>
      </c>
      <c r="C8244" s="16"/>
      <c r="D8244" s="16"/>
      <c r="E8244" s="16"/>
      <c r="F8244" s="16"/>
      <c r="G8244" s="16"/>
      <c r="H8244" s="16"/>
      <c r="I8244" s="18"/>
    </row>
    <row r="8245" spans="1:9" x14ac:dyDescent="0.15">
      <c r="A8245" s="6"/>
      <c r="B8245" s="16">
        <v>11</v>
      </c>
      <c r="C8245" s="16"/>
      <c r="D8245" s="16"/>
      <c r="E8245" s="16"/>
      <c r="F8245" s="16"/>
      <c r="G8245" s="16"/>
      <c r="H8245" s="16"/>
      <c r="I8245" s="18"/>
    </row>
    <row r="8246" spans="1:9" x14ac:dyDescent="0.15">
      <c r="A8246" s="6"/>
      <c r="B8246" s="5">
        <v>12</v>
      </c>
      <c r="C8246" s="16"/>
      <c r="D8246" s="16"/>
      <c r="E8246" s="16"/>
      <c r="F8246" s="16"/>
      <c r="G8246" s="16"/>
      <c r="H8246" s="16"/>
      <c r="I8246" s="18"/>
    </row>
    <row r="8247" spans="1:9" x14ac:dyDescent="0.15">
      <c r="B8247" s="4">
        <v>13</v>
      </c>
      <c r="C8247" s="16"/>
      <c r="D8247" s="16"/>
      <c r="E8247" s="16"/>
      <c r="F8247" s="16"/>
      <c r="G8247" s="16"/>
      <c r="H8247" s="16"/>
      <c r="I8247" s="18"/>
    </row>
    <row r="8248" spans="1:9" x14ac:dyDescent="0.15">
      <c r="B8248" s="4">
        <v>14</v>
      </c>
      <c r="C8248" s="16"/>
      <c r="D8248" s="16"/>
      <c r="E8248" s="16"/>
      <c r="F8248" s="16"/>
      <c r="G8248" s="16"/>
      <c r="H8248" s="16"/>
      <c r="I8248" s="18"/>
    </row>
    <row r="8249" spans="1:9" x14ac:dyDescent="0.15">
      <c r="B8249" s="4">
        <v>15</v>
      </c>
      <c r="C8249" s="16"/>
      <c r="D8249" s="16"/>
      <c r="E8249" s="16"/>
      <c r="F8249" s="16"/>
      <c r="G8249" s="16"/>
      <c r="H8249" s="16"/>
      <c r="I8249" s="18"/>
    </row>
    <row r="8250" spans="1:9" x14ac:dyDescent="0.15">
      <c r="B8250" s="4">
        <v>16</v>
      </c>
      <c r="C8250" s="16"/>
      <c r="D8250" s="16"/>
      <c r="E8250" s="16"/>
      <c r="F8250" s="16"/>
      <c r="G8250" s="16"/>
      <c r="H8250" s="16"/>
      <c r="I8250" s="18"/>
    </row>
    <row r="8251" spans="1:9" x14ac:dyDescent="0.15">
      <c r="B8251" s="4">
        <v>17</v>
      </c>
      <c r="C8251" s="16"/>
      <c r="D8251" s="16"/>
      <c r="E8251" s="16"/>
      <c r="F8251" s="16"/>
      <c r="G8251" s="16"/>
      <c r="H8251" s="16"/>
      <c r="I8251" s="18"/>
    </row>
    <row r="8252" spans="1:9" x14ac:dyDescent="0.15">
      <c r="B8252" s="4">
        <v>18</v>
      </c>
      <c r="C8252" s="16"/>
      <c r="D8252" s="16"/>
      <c r="E8252" s="16"/>
      <c r="F8252" s="16"/>
      <c r="G8252" s="16"/>
      <c r="H8252" s="16"/>
      <c r="I8252" s="18"/>
    </row>
    <row r="8253" spans="1:9" x14ac:dyDescent="0.15">
      <c r="B8253" s="4">
        <v>19</v>
      </c>
      <c r="C8253" s="16"/>
      <c r="D8253" s="16"/>
      <c r="E8253" s="16"/>
      <c r="F8253" s="16"/>
      <c r="G8253" s="16"/>
      <c r="H8253" s="16"/>
      <c r="I8253" s="18"/>
    </row>
    <row r="8254" spans="1:9" x14ac:dyDescent="0.15">
      <c r="B8254" s="4">
        <v>20</v>
      </c>
      <c r="C8254" s="16"/>
      <c r="D8254" s="16"/>
      <c r="E8254" s="16"/>
      <c r="F8254" s="16"/>
      <c r="G8254" s="16"/>
      <c r="H8254" s="16"/>
      <c r="I8254" s="18"/>
    </row>
    <row r="8255" spans="1:9" x14ac:dyDescent="0.15">
      <c r="B8255" s="4">
        <v>21</v>
      </c>
      <c r="C8255" s="16"/>
      <c r="D8255" s="16"/>
      <c r="E8255" s="16"/>
      <c r="F8255" s="16"/>
      <c r="G8255" s="16"/>
      <c r="H8255" s="16"/>
      <c r="I8255" s="18"/>
    </row>
    <row r="8256" spans="1:9" x14ac:dyDescent="0.15">
      <c r="B8256" s="4">
        <v>22</v>
      </c>
      <c r="C8256" s="16"/>
      <c r="D8256" s="16"/>
      <c r="E8256" s="16"/>
      <c r="F8256" s="16"/>
      <c r="G8256" s="16"/>
      <c r="H8256" s="16"/>
      <c r="I8256" s="18"/>
    </row>
    <row r="8257" spans="1:9" x14ac:dyDescent="0.15">
      <c r="B8257" s="4">
        <v>23</v>
      </c>
      <c r="C8257" s="16"/>
      <c r="D8257" s="16"/>
      <c r="E8257" s="16"/>
      <c r="F8257" s="16"/>
      <c r="G8257" s="16"/>
      <c r="H8257" s="16"/>
      <c r="I8257" s="18"/>
    </row>
    <row r="8258" spans="1:9" x14ac:dyDescent="0.15">
      <c r="B8258" s="4">
        <v>24</v>
      </c>
      <c r="C8258" s="16"/>
      <c r="D8258" s="16"/>
      <c r="E8258" s="16"/>
      <c r="F8258" s="16"/>
      <c r="G8258" s="16"/>
      <c r="H8258" s="16"/>
      <c r="I8258" s="18"/>
    </row>
    <row r="8259" spans="1:9" x14ac:dyDescent="0.15">
      <c r="B8259" s="4">
        <v>25</v>
      </c>
      <c r="C8259" s="16"/>
      <c r="D8259" s="16"/>
      <c r="E8259" s="16"/>
      <c r="F8259" s="16"/>
      <c r="G8259" s="16"/>
      <c r="H8259" s="16"/>
      <c r="I8259" s="18"/>
    </row>
    <row r="8260" spans="1:9" x14ac:dyDescent="0.15">
      <c r="B8260" s="4">
        <v>26</v>
      </c>
      <c r="C8260" s="16"/>
      <c r="D8260" s="16"/>
      <c r="E8260" s="16"/>
      <c r="F8260" s="16"/>
      <c r="G8260" s="16"/>
      <c r="H8260" s="16"/>
      <c r="I8260" s="18"/>
    </row>
    <row r="8261" spans="1:9" x14ac:dyDescent="0.15">
      <c r="B8261" s="4">
        <v>27</v>
      </c>
      <c r="C8261" s="16"/>
      <c r="D8261" s="16"/>
      <c r="E8261" s="16"/>
      <c r="F8261" s="16"/>
      <c r="G8261" s="16"/>
      <c r="H8261" s="16"/>
      <c r="I8261" s="18"/>
    </row>
    <row r="8262" spans="1:9" x14ac:dyDescent="0.15">
      <c r="B8262" s="4">
        <v>28</v>
      </c>
      <c r="C8262" s="16"/>
      <c r="D8262" s="16"/>
      <c r="E8262" s="16"/>
      <c r="F8262" s="16"/>
      <c r="G8262" s="16"/>
      <c r="H8262" s="16"/>
      <c r="I8262" s="18"/>
    </row>
    <row r="8263" spans="1:9" x14ac:dyDescent="0.15">
      <c r="B8263" s="4">
        <v>29</v>
      </c>
      <c r="C8263" s="16"/>
      <c r="D8263" s="16"/>
      <c r="E8263" s="16"/>
      <c r="F8263" s="16"/>
      <c r="G8263" s="16"/>
      <c r="H8263" s="16"/>
      <c r="I8263" s="18"/>
    </row>
    <row r="8264" spans="1:9" x14ac:dyDescent="0.15">
      <c r="B8264" s="4">
        <v>30</v>
      </c>
      <c r="C8264" s="16"/>
      <c r="D8264" s="16"/>
      <c r="E8264" s="16"/>
      <c r="F8264" s="16"/>
      <c r="G8264" s="16"/>
      <c r="H8264" s="16"/>
      <c r="I8264" s="18"/>
    </row>
    <row r="8265" spans="1:9" x14ac:dyDescent="0.15">
      <c r="A8265" s="6"/>
      <c r="B8265" s="4">
        <v>31</v>
      </c>
      <c r="C8265" s="16"/>
      <c r="D8265" s="16"/>
      <c r="E8265" s="16"/>
      <c r="F8265" s="16"/>
      <c r="G8265" s="16"/>
      <c r="H8265" s="16"/>
      <c r="I8265" s="18"/>
    </row>
    <row r="8266" spans="1:9" x14ac:dyDescent="0.15">
      <c r="A8266" s="11"/>
      <c r="B8266" s="5">
        <v>32</v>
      </c>
      <c r="C8266" s="16"/>
      <c r="D8266" s="16"/>
      <c r="E8266" s="16"/>
      <c r="F8266" s="16"/>
      <c r="G8266" s="16"/>
      <c r="H8266" s="16"/>
      <c r="I8266" s="18"/>
    </row>
    <row r="8267" spans="1:9" x14ac:dyDescent="0.15">
      <c r="B8267" s="4">
        <v>33</v>
      </c>
      <c r="C8267" s="16"/>
      <c r="D8267" s="16"/>
      <c r="E8267" s="16"/>
      <c r="F8267" s="16"/>
      <c r="G8267" s="16"/>
      <c r="H8267" s="16"/>
      <c r="I8267" s="18"/>
    </row>
    <row r="8268" spans="1:9" x14ac:dyDescent="0.15">
      <c r="B8268" s="4">
        <v>34</v>
      </c>
      <c r="C8268" s="16"/>
      <c r="D8268" s="16"/>
      <c r="E8268" s="16"/>
      <c r="F8268" s="16"/>
      <c r="G8268" s="16"/>
      <c r="H8268" s="16"/>
      <c r="I8268" s="18"/>
    </row>
    <row r="8269" spans="1:9" x14ac:dyDescent="0.15">
      <c r="B8269" s="4">
        <v>35</v>
      </c>
      <c r="C8269" s="16"/>
      <c r="D8269" s="16"/>
      <c r="E8269" s="16"/>
      <c r="F8269" s="16"/>
      <c r="G8269" s="16"/>
      <c r="H8269" s="16"/>
      <c r="I8269" s="18"/>
    </row>
    <row r="8270" spans="1:9" x14ac:dyDescent="0.15">
      <c r="B8270" s="4">
        <v>36</v>
      </c>
      <c r="C8270" s="16"/>
      <c r="D8270" s="16"/>
      <c r="E8270" s="16"/>
      <c r="F8270" s="16"/>
      <c r="G8270" s="16"/>
      <c r="H8270" s="16"/>
      <c r="I8270" s="18"/>
    </row>
    <row r="8271" spans="1:9" x14ac:dyDescent="0.15">
      <c r="B8271" s="4">
        <v>37</v>
      </c>
      <c r="C8271" s="16"/>
      <c r="D8271" s="16"/>
      <c r="E8271" s="16"/>
      <c r="F8271" s="16"/>
      <c r="G8271" s="16"/>
      <c r="H8271" s="16"/>
      <c r="I8271" s="18"/>
    </row>
    <row r="8272" spans="1:9" x14ac:dyDescent="0.15">
      <c r="B8272" s="4">
        <v>38</v>
      </c>
      <c r="C8272" s="16"/>
      <c r="D8272" s="16"/>
      <c r="E8272" s="16"/>
      <c r="F8272" s="16"/>
      <c r="G8272" s="16"/>
      <c r="H8272" s="16"/>
      <c r="I8272" s="18"/>
    </row>
    <row r="8273" spans="2:9" x14ac:dyDescent="0.15">
      <c r="B8273" s="4">
        <v>39</v>
      </c>
      <c r="C8273" s="16"/>
      <c r="D8273" s="16"/>
      <c r="E8273" s="16"/>
      <c r="F8273" s="16"/>
      <c r="G8273" s="16"/>
      <c r="H8273" s="16"/>
      <c r="I8273" s="18"/>
    </row>
    <row r="8274" spans="2:9" x14ac:dyDescent="0.15">
      <c r="B8274" s="4">
        <v>40</v>
      </c>
      <c r="C8274" s="16"/>
      <c r="D8274" s="16"/>
      <c r="E8274" s="16"/>
      <c r="F8274" s="16"/>
      <c r="G8274" s="16"/>
      <c r="H8274" s="16"/>
      <c r="I8274" s="18"/>
    </row>
    <row r="8275" spans="2:9" x14ac:dyDescent="0.15">
      <c r="B8275" s="4">
        <v>41</v>
      </c>
      <c r="C8275" s="16"/>
      <c r="D8275" s="16"/>
      <c r="E8275" s="16"/>
      <c r="F8275" s="16"/>
      <c r="G8275" s="16"/>
      <c r="H8275" s="16"/>
      <c r="I8275" s="18"/>
    </row>
    <row r="8276" spans="2:9" x14ac:dyDescent="0.15">
      <c r="B8276" s="4">
        <v>42</v>
      </c>
      <c r="C8276" s="16"/>
      <c r="D8276" s="16"/>
      <c r="E8276" s="16"/>
      <c r="F8276" s="16"/>
      <c r="G8276" s="16"/>
      <c r="H8276" s="16"/>
      <c r="I8276" s="18"/>
    </row>
    <row r="8277" spans="2:9" x14ac:dyDescent="0.15">
      <c r="B8277" s="4">
        <v>43</v>
      </c>
      <c r="C8277" s="16"/>
      <c r="D8277" s="16"/>
      <c r="E8277" s="16"/>
      <c r="F8277" s="16"/>
      <c r="G8277" s="16"/>
      <c r="H8277" s="16"/>
      <c r="I8277" s="18"/>
    </row>
    <row r="8278" spans="2:9" x14ac:dyDescent="0.15">
      <c r="B8278" s="4">
        <v>44</v>
      </c>
      <c r="C8278" s="16"/>
      <c r="D8278" s="16"/>
      <c r="E8278" s="16"/>
      <c r="F8278" s="16"/>
      <c r="G8278" s="16"/>
      <c r="H8278" s="16"/>
      <c r="I8278" s="18"/>
    </row>
    <row r="8279" spans="2:9" x14ac:dyDescent="0.15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15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15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15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15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15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15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15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15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15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15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15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15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15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15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15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15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15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15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15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15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15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15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15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15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15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15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15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15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15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15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15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15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15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15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15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15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15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15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15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15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15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15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15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15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15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15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15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15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15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15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15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15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15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15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15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15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15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15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15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15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15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15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15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15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15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15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15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15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15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15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15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15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15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15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15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15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15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15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15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15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15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15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15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15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15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15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15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15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15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15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15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15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15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15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15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15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15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15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15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15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15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15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15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15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15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15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15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15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15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15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15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15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15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15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15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15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15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15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15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15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15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15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15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15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15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15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15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15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15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15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15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15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15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15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15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15">
      <c r="B8415" s="4">
        <v>181</v>
      </c>
      <c r="I8415" s="6"/>
    </row>
    <row r="8416" spans="1:9" x14ac:dyDescent="0.15">
      <c r="A8416" s="14" t="s">
        <v>10</v>
      </c>
      <c r="B8416" s="3"/>
      <c r="I8416" s="6"/>
    </row>
    <row r="8417" spans="1:10" x14ac:dyDescent="0.15">
      <c r="A8417" t="s">
        <v>67</v>
      </c>
      <c r="B8417" s="15"/>
      <c r="C8417" s="8" t="e">
        <f>AVERAGE(C8235:C8415)</f>
        <v>#DIV/0!</v>
      </c>
      <c r="D8417" s="8"/>
      <c r="E8417" s="8"/>
      <c r="F8417" s="8"/>
      <c r="G8417" s="8"/>
      <c r="H8417" s="8"/>
      <c r="I8417" s="9"/>
      <c r="J8417" s="17" t="e">
        <f>AVERAGE(D8235:D8415)</f>
        <v>#DIV/0!</v>
      </c>
    </row>
    <row r="8418" spans="1:10" x14ac:dyDescent="0.15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15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15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15">
      <c r="B8421" s="4"/>
      <c r="C8421" s="16"/>
      <c r="D8421" s="16"/>
      <c r="E8421" s="16"/>
      <c r="F8421" s="16"/>
      <c r="G8421" s="16"/>
      <c r="H8421" s="16"/>
      <c r="I8421" s="18"/>
    </row>
    <row r="8422" spans="1:10" x14ac:dyDescent="0.15">
      <c r="A8422" s="6"/>
      <c r="B8422" s="16">
        <v>1</v>
      </c>
      <c r="C8422" s="16"/>
      <c r="D8422" s="16"/>
      <c r="E8422" s="16"/>
      <c r="F8422" s="16"/>
      <c r="G8422" s="16"/>
      <c r="H8422" s="16"/>
      <c r="I8422" s="18"/>
    </row>
    <row r="8423" spans="1:10" x14ac:dyDescent="0.15">
      <c r="A8423" s="6"/>
      <c r="B8423" s="16">
        <v>2</v>
      </c>
      <c r="C8423" s="16"/>
      <c r="D8423" s="16"/>
      <c r="E8423" s="16"/>
      <c r="F8423" s="16"/>
      <c r="G8423" s="16"/>
      <c r="H8423" s="16"/>
      <c r="I8423" s="18"/>
    </row>
    <row r="8424" spans="1:10" x14ac:dyDescent="0.15">
      <c r="A8424" s="6"/>
      <c r="B8424" s="16">
        <v>3</v>
      </c>
      <c r="C8424" s="16"/>
      <c r="D8424" s="16"/>
      <c r="E8424" s="16"/>
      <c r="F8424" s="16"/>
      <c r="G8424" s="16"/>
      <c r="H8424" s="16"/>
      <c r="I8424" s="18"/>
    </row>
    <row r="8425" spans="1:10" x14ac:dyDescent="0.15">
      <c r="A8425" s="6"/>
      <c r="B8425" s="16">
        <v>4</v>
      </c>
      <c r="C8425" s="16"/>
      <c r="D8425" s="16"/>
      <c r="E8425" s="16"/>
      <c r="F8425" s="16"/>
      <c r="G8425" s="16"/>
      <c r="H8425" s="16"/>
      <c r="I8425" s="18"/>
    </row>
    <row r="8426" spans="1:10" x14ac:dyDescent="0.15">
      <c r="A8426" s="6"/>
      <c r="B8426" s="16">
        <v>5</v>
      </c>
      <c r="C8426" s="16"/>
      <c r="D8426" s="16"/>
      <c r="E8426" s="16"/>
      <c r="F8426" s="16"/>
      <c r="G8426" s="16"/>
      <c r="H8426" s="16"/>
      <c r="I8426" s="18"/>
    </row>
    <row r="8427" spans="1:10" x14ac:dyDescent="0.15">
      <c r="A8427" s="6"/>
      <c r="B8427" s="16">
        <v>6</v>
      </c>
      <c r="C8427" s="16"/>
      <c r="D8427" s="16"/>
      <c r="E8427" s="16"/>
      <c r="F8427" s="16"/>
      <c r="G8427" s="16"/>
      <c r="H8427" s="16"/>
      <c r="I8427" s="18"/>
    </row>
    <row r="8428" spans="1:10" x14ac:dyDescent="0.15">
      <c r="A8428" s="6"/>
      <c r="B8428" s="16">
        <v>7</v>
      </c>
      <c r="C8428" s="16"/>
      <c r="D8428" s="16"/>
      <c r="E8428" s="16"/>
      <c r="F8428" s="16"/>
      <c r="G8428" s="16"/>
      <c r="H8428" s="16"/>
      <c r="I8428" s="18"/>
    </row>
    <row r="8429" spans="1:10" x14ac:dyDescent="0.15">
      <c r="A8429" s="6"/>
      <c r="B8429" s="16">
        <v>8</v>
      </c>
      <c r="C8429" s="16"/>
      <c r="D8429" s="16"/>
      <c r="E8429" s="16"/>
      <c r="F8429" s="16"/>
      <c r="G8429" s="16"/>
      <c r="H8429" s="16"/>
      <c r="I8429" s="18"/>
    </row>
    <row r="8430" spans="1:10" x14ac:dyDescent="0.15">
      <c r="A8430" s="6"/>
      <c r="B8430" s="16">
        <v>9</v>
      </c>
      <c r="C8430" s="16"/>
      <c r="D8430" s="16"/>
      <c r="E8430" s="16"/>
      <c r="F8430" s="16"/>
      <c r="G8430" s="16"/>
      <c r="H8430" s="16"/>
      <c r="I8430" s="18"/>
    </row>
    <row r="8431" spans="1:10" x14ac:dyDescent="0.15">
      <c r="A8431" s="6"/>
      <c r="B8431" s="16">
        <v>10</v>
      </c>
      <c r="C8431" s="16"/>
      <c r="D8431" s="16"/>
      <c r="E8431" s="16"/>
      <c r="F8431" s="16"/>
      <c r="G8431" s="16"/>
      <c r="H8431" s="16"/>
      <c r="I8431" s="18"/>
    </row>
    <row r="8432" spans="1:10" x14ac:dyDescent="0.15">
      <c r="A8432" s="6"/>
      <c r="B8432" s="16">
        <v>11</v>
      </c>
      <c r="C8432" s="16"/>
      <c r="D8432" s="16"/>
      <c r="E8432" s="16"/>
      <c r="F8432" s="16"/>
      <c r="G8432" s="16"/>
      <c r="H8432" s="16"/>
      <c r="I8432" s="18"/>
    </row>
    <row r="8433" spans="1:9" x14ac:dyDescent="0.15">
      <c r="A8433" s="6"/>
      <c r="B8433" s="5">
        <v>12</v>
      </c>
      <c r="C8433" s="16"/>
      <c r="D8433" s="16"/>
      <c r="E8433" s="16"/>
      <c r="F8433" s="16"/>
      <c r="G8433" s="16"/>
      <c r="H8433" s="16"/>
      <c r="I8433" s="18"/>
    </row>
    <row r="8434" spans="1:9" x14ac:dyDescent="0.15">
      <c r="B8434" s="4">
        <v>13</v>
      </c>
      <c r="C8434" s="16"/>
      <c r="D8434" s="16"/>
      <c r="E8434" s="16"/>
      <c r="F8434" s="16"/>
      <c r="G8434" s="16"/>
      <c r="H8434" s="16"/>
      <c r="I8434" s="18"/>
    </row>
    <row r="8435" spans="1:9" x14ac:dyDescent="0.15">
      <c r="B8435" s="4">
        <v>14</v>
      </c>
      <c r="C8435" s="16"/>
      <c r="D8435" s="16"/>
      <c r="E8435" s="16"/>
      <c r="F8435" s="16"/>
      <c r="G8435" s="16"/>
      <c r="H8435" s="16"/>
      <c r="I8435" s="18"/>
    </row>
    <row r="8436" spans="1:9" x14ac:dyDescent="0.15">
      <c r="B8436" s="4">
        <v>15</v>
      </c>
      <c r="C8436" s="16"/>
      <c r="D8436" s="16"/>
      <c r="E8436" s="16"/>
      <c r="F8436" s="16"/>
      <c r="G8436" s="16"/>
      <c r="H8436" s="16"/>
      <c r="I8436" s="18"/>
    </row>
    <row r="8437" spans="1:9" x14ac:dyDescent="0.15">
      <c r="B8437" s="4">
        <v>16</v>
      </c>
      <c r="C8437" s="16"/>
      <c r="D8437" s="16"/>
      <c r="E8437" s="16"/>
      <c r="F8437" s="16"/>
      <c r="G8437" s="16"/>
      <c r="H8437" s="16"/>
      <c r="I8437" s="18"/>
    </row>
    <row r="8438" spans="1:9" x14ac:dyDescent="0.15">
      <c r="B8438" s="4">
        <v>17</v>
      </c>
      <c r="C8438" s="16"/>
      <c r="D8438" s="16"/>
      <c r="E8438" s="16"/>
      <c r="F8438" s="16"/>
      <c r="G8438" s="16"/>
      <c r="H8438" s="16"/>
      <c r="I8438" s="18"/>
    </row>
    <row r="8439" spans="1:9" x14ac:dyDescent="0.15">
      <c r="B8439" s="4">
        <v>18</v>
      </c>
      <c r="C8439" s="16"/>
      <c r="D8439" s="16"/>
      <c r="E8439" s="16"/>
      <c r="F8439" s="16"/>
      <c r="G8439" s="16"/>
      <c r="H8439" s="16"/>
      <c r="I8439" s="18"/>
    </row>
    <row r="8440" spans="1:9" x14ac:dyDescent="0.15">
      <c r="B8440" s="4">
        <v>19</v>
      </c>
      <c r="C8440" s="16"/>
      <c r="D8440" s="16"/>
      <c r="E8440" s="16"/>
      <c r="F8440" s="16"/>
      <c r="G8440" s="16"/>
      <c r="H8440" s="16"/>
      <c r="I8440" s="18"/>
    </row>
    <row r="8441" spans="1:9" x14ac:dyDescent="0.15">
      <c r="B8441" s="4">
        <v>20</v>
      </c>
      <c r="C8441" s="16"/>
      <c r="D8441" s="16"/>
      <c r="E8441" s="16"/>
      <c r="F8441" s="16"/>
      <c r="G8441" s="16"/>
      <c r="H8441" s="16"/>
      <c r="I8441" s="18"/>
    </row>
    <row r="8442" spans="1:9" x14ac:dyDescent="0.15">
      <c r="B8442" s="4">
        <v>21</v>
      </c>
      <c r="C8442" s="16"/>
      <c r="D8442" s="16"/>
      <c r="E8442" s="16"/>
      <c r="F8442" s="16"/>
      <c r="G8442" s="16"/>
      <c r="H8442" s="16"/>
      <c r="I8442" s="18"/>
    </row>
    <row r="8443" spans="1:9" x14ac:dyDescent="0.15">
      <c r="B8443" s="4">
        <v>22</v>
      </c>
      <c r="C8443" s="16"/>
      <c r="D8443" s="16"/>
      <c r="E8443" s="16"/>
      <c r="F8443" s="16"/>
      <c r="G8443" s="16"/>
      <c r="H8443" s="16"/>
      <c r="I8443" s="18"/>
    </row>
    <row r="8444" spans="1:9" x14ac:dyDescent="0.15">
      <c r="B8444" s="4">
        <v>23</v>
      </c>
      <c r="C8444" s="16"/>
      <c r="D8444" s="16"/>
      <c r="E8444" s="16"/>
      <c r="F8444" s="16"/>
      <c r="G8444" s="16"/>
      <c r="H8444" s="16"/>
      <c r="I8444" s="18"/>
    </row>
    <row r="8445" spans="1:9" x14ac:dyDescent="0.15">
      <c r="B8445" s="4">
        <v>24</v>
      </c>
      <c r="C8445" s="16"/>
      <c r="D8445" s="16"/>
      <c r="E8445" s="16"/>
      <c r="F8445" s="16"/>
      <c r="G8445" s="16"/>
      <c r="H8445" s="16"/>
      <c r="I8445" s="18"/>
    </row>
    <row r="8446" spans="1:9" x14ac:dyDescent="0.15">
      <c r="B8446" s="4">
        <v>25</v>
      </c>
      <c r="C8446" s="16"/>
      <c r="D8446" s="16"/>
      <c r="E8446" s="16"/>
      <c r="F8446" s="16"/>
      <c r="G8446" s="16"/>
      <c r="H8446" s="16"/>
      <c r="I8446" s="18"/>
    </row>
    <row r="8447" spans="1:9" x14ac:dyDescent="0.15">
      <c r="B8447" s="4">
        <v>26</v>
      </c>
      <c r="C8447" s="16"/>
      <c r="D8447" s="16"/>
      <c r="E8447" s="16"/>
      <c r="F8447" s="16"/>
      <c r="G8447" s="16"/>
      <c r="H8447" s="16"/>
      <c r="I8447" s="18"/>
    </row>
    <row r="8448" spans="1:9" x14ac:dyDescent="0.15">
      <c r="B8448" s="4">
        <v>27</v>
      </c>
      <c r="C8448" s="16"/>
      <c r="D8448" s="16"/>
      <c r="E8448" s="16"/>
      <c r="F8448" s="16"/>
      <c r="G8448" s="16"/>
      <c r="H8448" s="16"/>
      <c r="I8448" s="18"/>
    </row>
    <row r="8449" spans="1:9" x14ac:dyDescent="0.15">
      <c r="B8449" s="4">
        <v>28</v>
      </c>
      <c r="C8449" s="16"/>
      <c r="D8449" s="16"/>
      <c r="E8449" s="16"/>
      <c r="F8449" s="16"/>
      <c r="G8449" s="16"/>
      <c r="H8449" s="16"/>
      <c r="I8449" s="18"/>
    </row>
    <row r="8450" spans="1:9" x14ac:dyDescent="0.15">
      <c r="B8450" s="4">
        <v>29</v>
      </c>
      <c r="C8450" s="16"/>
      <c r="D8450" s="16"/>
      <c r="E8450" s="16"/>
      <c r="F8450" s="16"/>
      <c r="G8450" s="16"/>
      <c r="H8450" s="16"/>
      <c r="I8450" s="18"/>
    </row>
    <row r="8451" spans="1:9" x14ac:dyDescent="0.15">
      <c r="B8451" s="4">
        <v>30</v>
      </c>
      <c r="C8451" s="16"/>
      <c r="D8451" s="16"/>
      <c r="E8451" s="16"/>
      <c r="F8451" s="16"/>
      <c r="G8451" s="16"/>
      <c r="H8451" s="16"/>
      <c r="I8451" s="18"/>
    </row>
    <row r="8452" spans="1:9" x14ac:dyDescent="0.15">
      <c r="A8452" s="6"/>
      <c r="B8452" s="4">
        <v>31</v>
      </c>
      <c r="C8452" s="16"/>
      <c r="D8452" s="16"/>
      <c r="E8452" s="16"/>
      <c r="F8452" s="16"/>
      <c r="G8452" s="16"/>
      <c r="H8452" s="16"/>
      <c r="I8452" s="18"/>
    </row>
    <row r="8453" spans="1:9" x14ac:dyDescent="0.15">
      <c r="A8453" s="11"/>
      <c r="B8453" s="5">
        <v>32</v>
      </c>
      <c r="C8453" s="16"/>
      <c r="D8453" s="16"/>
      <c r="E8453" s="16"/>
      <c r="F8453" s="16"/>
      <c r="G8453" s="16"/>
      <c r="H8453" s="16"/>
      <c r="I8453" s="18"/>
    </row>
    <row r="8454" spans="1:9" x14ac:dyDescent="0.15">
      <c r="B8454" s="4">
        <v>33</v>
      </c>
      <c r="C8454" s="16"/>
      <c r="D8454" s="16"/>
      <c r="E8454" s="16"/>
      <c r="F8454" s="16"/>
      <c r="G8454" s="16"/>
      <c r="H8454" s="16"/>
      <c r="I8454" s="18"/>
    </row>
    <row r="8455" spans="1:9" x14ac:dyDescent="0.15">
      <c r="B8455" s="4">
        <v>34</v>
      </c>
      <c r="C8455" s="16"/>
      <c r="D8455" s="16"/>
      <c r="E8455" s="16"/>
      <c r="F8455" s="16"/>
      <c r="G8455" s="16"/>
      <c r="H8455" s="16"/>
      <c r="I8455" s="18"/>
    </row>
    <row r="8456" spans="1:9" x14ac:dyDescent="0.15">
      <c r="B8456" s="4">
        <v>35</v>
      </c>
      <c r="C8456" s="16"/>
      <c r="D8456" s="16"/>
      <c r="E8456" s="16"/>
      <c r="F8456" s="16"/>
      <c r="G8456" s="16"/>
      <c r="H8456" s="16"/>
      <c r="I8456" s="18"/>
    </row>
    <row r="8457" spans="1:9" x14ac:dyDescent="0.15">
      <c r="B8457" s="4">
        <v>36</v>
      </c>
      <c r="C8457" s="16"/>
      <c r="D8457" s="16"/>
      <c r="E8457" s="16"/>
      <c r="F8457" s="16"/>
      <c r="G8457" s="16"/>
      <c r="H8457" s="16"/>
      <c r="I8457" s="18"/>
    </row>
    <row r="8458" spans="1:9" x14ac:dyDescent="0.15">
      <c r="B8458" s="4">
        <v>37</v>
      </c>
      <c r="C8458" s="16"/>
      <c r="D8458" s="16"/>
      <c r="E8458" s="16"/>
      <c r="F8458" s="16"/>
      <c r="G8458" s="16"/>
      <c r="H8458" s="16"/>
      <c r="I8458" s="18"/>
    </row>
    <row r="8459" spans="1:9" x14ac:dyDescent="0.15">
      <c r="B8459" s="4">
        <v>38</v>
      </c>
      <c r="C8459" s="16"/>
      <c r="D8459" s="16"/>
      <c r="E8459" s="16"/>
      <c r="F8459" s="16"/>
      <c r="G8459" s="16"/>
      <c r="H8459" s="16"/>
      <c r="I8459" s="18"/>
    </row>
    <row r="8460" spans="1:9" x14ac:dyDescent="0.15">
      <c r="B8460" s="4">
        <v>39</v>
      </c>
      <c r="C8460" s="16"/>
      <c r="D8460" s="16"/>
      <c r="E8460" s="16"/>
      <c r="F8460" s="16"/>
      <c r="G8460" s="16"/>
      <c r="H8460" s="16"/>
      <c r="I8460" s="18"/>
    </row>
    <row r="8461" spans="1:9" x14ac:dyDescent="0.15">
      <c r="B8461" s="4">
        <v>40</v>
      </c>
      <c r="C8461" s="16"/>
      <c r="D8461" s="16"/>
      <c r="E8461" s="16"/>
      <c r="F8461" s="16"/>
      <c r="G8461" s="16"/>
      <c r="H8461" s="16"/>
      <c r="I8461" s="18"/>
    </row>
    <row r="8462" spans="1:9" x14ac:dyDescent="0.15">
      <c r="B8462" s="4">
        <v>41</v>
      </c>
      <c r="C8462" s="16"/>
      <c r="D8462" s="16"/>
      <c r="E8462" s="16"/>
      <c r="F8462" s="16"/>
      <c r="G8462" s="16"/>
      <c r="H8462" s="16"/>
      <c r="I8462" s="18"/>
    </row>
    <row r="8463" spans="1:9" x14ac:dyDescent="0.15">
      <c r="B8463" s="4">
        <v>42</v>
      </c>
      <c r="C8463" s="16"/>
      <c r="D8463" s="16"/>
      <c r="E8463" s="16"/>
      <c r="F8463" s="16"/>
      <c r="G8463" s="16"/>
      <c r="H8463" s="16"/>
      <c r="I8463" s="18"/>
    </row>
    <row r="8464" spans="1:9" x14ac:dyDescent="0.15">
      <c r="B8464" s="4">
        <v>43</v>
      </c>
      <c r="C8464" s="16"/>
      <c r="D8464" s="16"/>
      <c r="E8464" s="16"/>
      <c r="F8464" s="16"/>
      <c r="G8464" s="16"/>
      <c r="H8464" s="16"/>
      <c r="I8464" s="18"/>
    </row>
    <row r="8465" spans="2:9" x14ac:dyDescent="0.15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15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15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15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15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15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15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15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15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15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15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15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15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15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15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15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15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15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15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15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15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15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15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15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15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15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15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15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15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15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15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15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15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15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15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15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15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15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15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15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15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15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15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15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15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15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15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15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15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15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15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15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15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15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15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15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15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15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15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15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15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15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15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15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15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15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15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15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15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15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15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15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15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15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15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15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15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15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15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15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15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15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15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15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15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15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15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15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15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15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15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15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15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15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15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15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15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15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15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15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15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15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15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15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15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15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15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15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15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15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15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15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15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15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15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15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15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15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15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15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15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15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15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15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15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15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15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15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15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15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15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15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15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15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15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15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15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15">
      <c r="B8602" s="4">
        <v>181</v>
      </c>
      <c r="I8602" s="6"/>
    </row>
    <row r="8603" spans="1:10" x14ac:dyDescent="0.15">
      <c r="A8603" s="14" t="s">
        <v>10</v>
      </c>
      <c r="B8603" s="3"/>
      <c r="I8603" s="6"/>
    </row>
    <row r="8604" spans="1:10" x14ac:dyDescent="0.15">
      <c r="A8604" t="s">
        <v>67</v>
      </c>
      <c r="B8604" s="15"/>
      <c r="C8604" s="8" t="e">
        <f>AVERAGE(C8422:C8602)</f>
        <v>#DIV/0!</v>
      </c>
      <c r="D8604" s="8"/>
      <c r="E8604" s="8"/>
      <c r="F8604" s="8"/>
      <c r="G8604" s="8"/>
      <c r="H8604" s="8"/>
      <c r="I8604" s="9"/>
      <c r="J8604" s="17" t="e">
        <f>AVERAGE(D8422:D8602)</f>
        <v>#DIV/0!</v>
      </c>
    </row>
    <row r="8605" spans="1:10" x14ac:dyDescent="0.15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15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15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15">
      <c r="B8608" s="4"/>
      <c r="C8608" s="16"/>
      <c r="D8608" s="16"/>
      <c r="E8608" s="16"/>
      <c r="F8608" s="16"/>
      <c r="G8608" s="16"/>
      <c r="H8608" s="16"/>
      <c r="I8608" s="18"/>
    </row>
    <row r="8609" spans="1:9" x14ac:dyDescent="0.15">
      <c r="A8609" s="6"/>
      <c r="B8609" s="16">
        <v>1</v>
      </c>
      <c r="C8609" s="16"/>
      <c r="D8609" s="16"/>
      <c r="E8609" s="16"/>
      <c r="F8609" s="16"/>
      <c r="G8609" s="16"/>
      <c r="H8609" s="16"/>
      <c r="I8609" s="18"/>
    </row>
    <row r="8610" spans="1:9" x14ac:dyDescent="0.15">
      <c r="A8610" s="6"/>
      <c r="B8610" s="16">
        <v>2</v>
      </c>
      <c r="C8610" s="16"/>
      <c r="D8610" s="16"/>
      <c r="E8610" s="16"/>
      <c r="F8610" s="16"/>
      <c r="G8610" s="16"/>
      <c r="H8610" s="16"/>
      <c r="I8610" s="18"/>
    </row>
    <row r="8611" spans="1:9" x14ac:dyDescent="0.15">
      <c r="A8611" s="6"/>
      <c r="B8611" s="16">
        <v>3</v>
      </c>
      <c r="C8611" s="16"/>
      <c r="D8611" s="16"/>
      <c r="E8611" s="16"/>
      <c r="F8611" s="16"/>
      <c r="G8611" s="16"/>
      <c r="H8611" s="16"/>
      <c r="I8611" s="18"/>
    </row>
    <row r="8612" spans="1:9" x14ac:dyDescent="0.15">
      <c r="A8612" s="6"/>
      <c r="B8612" s="16">
        <v>4</v>
      </c>
      <c r="C8612" s="16"/>
      <c r="D8612" s="16"/>
      <c r="E8612" s="16"/>
      <c r="F8612" s="16"/>
      <c r="G8612" s="16"/>
      <c r="H8612" s="16"/>
      <c r="I8612" s="18"/>
    </row>
    <row r="8613" spans="1:9" x14ac:dyDescent="0.15">
      <c r="A8613" s="6"/>
      <c r="B8613" s="16">
        <v>5</v>
      </c>
      <c r="C8613" s="16"/>
      <c r="D8613" s="16"/>
      <c r="E8613" s="16"/>
      <c r="F8613" s="16"/>
      <c r="G8613" s="16"/>
      <c r="H8613" s="16"/>
      <c r="I8613" s="18"/>
    </row>
    <row r="8614" spans="1:9" x14ac:dyDescent="0.15">
      <c r="A8614" s="6"/>
      <c r="B8614" s="16">
        <v>6</v>
      </c>
      <c r="C8614" s="16"/>
      <c r="D8614" s="16"/>
      <c r="E8614" s="16"/>
      <c r="F8614" s="16"/>
      <c r="G8614" s="16"/>
      <c r="H8614" s="16"/>
      <c r="I8614" s="18"/>
    </row>
    <row r="8615" spans="1:9" x14ac:dyDescent="0.15">
      <c r="A8615" s="6"/>
      <c r="B8615" s="16">
        <v>7</v>
      </c>
      <c r="C8615" s="16"/>
      <c r="D8615" s="16"/>
      <c r="E8615" s="16"/>
      <c r="F8615" s="16"/>
      <c r="G8615" s="16"/>
      <c r="H8615" s="16"/>
      <c r="I8615" s="18"/>
    </row>
    <row r="8616" spans="1:9" x14ac:dyDescent="0.15">
      <c r="A8616" s="6"/>
      <c r="B8616" s="16">
        <v>8</v>
      </c>
      <c r="C8616" s="16"/>
      <c r="D8616" s="16"/>
      <c r="E8616" s="16"/>
      <c r="F8616" s="16"/>
      <c r="G8616" s="16"/>
      <c r="H8616" s="16"/>
      <c r="I8616" s="18"/>
    </row>
    <row r="8617" spans="1:9" x14ac:dyDescent="0.15">
      <c r="A8617" s="6"/>
      <c r="B8617" s="16">
        <v>9</v>
      </c>
      <c r="C8617" s="16"/>
      <c r="D8617" s="16"/>
      <c r="E8617" s="16"/>
      <c r="F8617" s="16"/>
      <c r="G8617" s="16"/>
      <c r="H8617" s="16"/>
      <c r="I8617" s="18"/>
    </row>
    <row r="8618" spans="1:9" x14ac:dyDescent="0.15">
      <c r="A8618" s="6"/>
      <c r="B8618" s="16">
        <v>10</v>
      </c>
      <c r="C8618" s="16"/>
      <c r="D8618" s="16"/>
      <c r="E8618" s="16"/>
      <c r="F8618" s="16"/>
      <c r="G8618" s="16"/>
      <c r="H8618" s="16"/>
      <c r="I8618" s="18"/>
    </row>
    <row r="8619" spans="1:9" x14ac:dyDescent="0.15">
      <c r="A8619" s="6"/>
      <c r="B8619" s="16">
        <v>11</v>
      </c>
      <c r="C8619" s="16"/>
      <c r="D8619" s="16"/>
      <c r="E8619" s="16"/>
      <c r="F8619" s="16"/>
      <c r="G8619" s="16"/>
      <c r="H8619" s="16"/>
      <c r="I8619" s="18"/>
    </row>
    <row r="8620" spans="1:9" x14ac:dyDescent="0.15">
      <c r="A8620" s="6"/>
      <c r="B8620" s="5">
        <v>12</v>
      </c>
      <c r="C8620" s="16"/>
      <c r="D8620" s="16"/>
      <c r="E8620" s="16"/>
      <c r="F8620" s="16"/>
      <c r="G8620" s="16"/>
      <c r="H8620" s="16"/>
      <c r="I8620" s="18"/>
    </row>
    <row r="8621" spans="1:9" x14ac:dyDescent="0.15">
      <c r="B8621" s="4">
        <v>13</v>
      </c>
      <c r="C8621" s="16"/>
      <c r="D8621" s="16"/>
      <c r="E8621" s="16"/>
      <c r="F8621" s="16"/>
      <c r="G8621" s="16"/>
      <c r="H8621" s="16"/>
      <c r="I8621" s="18"/>
    </row>
    <row r="8622" spans="1:9" x14ac:dyDescent="0.15">
      <c r="B8622" s="4">
        <v>14</v>
      </c>
      <c r="C8622" s="16"/>
      <c r="D8622" s="16"/>
      <c r="E8622" s="16"/>
      <c r="F8622" s="16"/>
      <c r="G8622" s="16"/>
      <c r="H8622" s="16"/>
      <c r="I8622" s="18"/>
    </row>
    <row r="8623" spans="1:9" x14ac:dyDescent="0.15">
      <c r="B8623" s="4">
        <v>15</v>
      </c>
      <c r="C8623" s="16"/>
      <c r="D8623" s="16"/>
      <c r="E8623" s="16"/>
      <c r="F8623" s="16"/>
      <c r="G8623" s="16"/>
      <c r="H8623" s="16"/>
      <c r="I8623" s="18"/>
    </row>
    <row r="8624" spans="1:9" x14ac:dyDescent="0.15">
      <c r="B8624" s="4">
        <v>16</v>
      </c>
      <c r="C8624" s="16"/>
      <c r="D8624" s="16"/>
      <c r="E8624" s="16"/>
      <c r="F8624" s="16"/>
      <c r="G8624" s="16"/>
      <c r="H8624" s="16"/>
      <c r="I8624" s="18"/>
    </row>
    <row r="8625" spans="1:9" x14ac:dyDescent="0.15">
      <c r="B8625" s="4">
        <v>17</v>
      </c>
      <c r="C8625" s="16"/>
      <c r="D8625" s="16"/>
      <c r="E8625" s="16"/>
      <c r="F8625" s="16"/>
      <c r="G8625" s="16"/>
      <c r="H8625" s="16"/>
      <c r="I8625" s="18"/>
    </row>
    <row r="8626" spans="1:9" x14ac:dyDescent="0.15">
      <c r="B8626" s="4">
        <v>18</v>
      </c>
      <c r="C8626" s="16"/>
      <c r="D8626" s="16"/>
      <c r="E8626" s="16"/>
      <c r="F8626" s="16"/>
      <c r="G8626" s="16"/>
      <c r="H8626" s="16"/>
      <c r="I8626" s="18"/>
    </row>
    <row r="8627" spans="1:9" x14ac:dyDescent="0.15">
      <c r="B8627" s="4">
        <v>19</v>
      </c>
      <c r="C8627" s="16"/>
      <c r="D8627" s="16"/>
      <c r="E8627" s="16"/>
      <c r="F8627" s="16"/>
      <c r="G8627" s="16"/>
      <c r="H8627" s="16"/>
      <c r="I8627" s="18"/>
    </row>
    <row r="8628" spans="1:9" x14ac:dyDescent="0.15">
      <c r="B8628" s="4">
        <v>20</v>
      </c>
      <c r="C8628" s="16"/>
      <c r="D8628" s="16"/>
      <c r="E8628" s="16"/>
      <c r="F8628" s="16"/>
      <c r="G8628" s="16"/>
      <c r="H8628" s="16"/>
      <c r="I8628" s="18"/>
    </row>
    <row r="8629" spans="1:9" x14ac:dyDescent="0.15">
      <c r="B8629" s="4">
        <v>21</v>
      </c>
      <c r="C8629" s="16"/>
      <c r="D8629" s="16"/>
      <c r="E8629" s="16"/>
      <c r="F8629" s="16"/>
      <c r="G8629" s="16"/>
      <c r="H8629" s="16"/>
      <c r="I8629" s="18"/>
    </row>
    <row r="8630" spans="1:9" x14ac:dyDescent="0.15">
      <c r="B8630" s="4">
        <v>22</v>
      </c>
      <c r="C8630" s="16"/>
      <c r="D8630" s="16"/>
      <c r="E8630" s="16"/>
      <c r="F8630" s="16"/>
      <c r="G8630" s="16"/>
      <c r="H8630" s="16"/>
      <c r="I8630" s="18"/>
    </row>
    <row r="8631" spans="1:9" x14ac:dyDescent="0.15">
      <c r="B8631" s="4">
        <v>23</v>
      </c>
      <c r="C8631" s="16"/>
      <c r="D8631" s="16"/>
      <c r="E8631" s="16"/>
      <c r="F8631" s="16"/>
      <c r="G8631" s="16"/>
      <c r="H8631" s="16"/>
      <c r="I8631" s="18"/>
    </row>
    <row r="8632" spans="1:9" x14ac:dyDescent="0.15">
      <c r="B8632" s="4">
        <v>24</v>
      </c>
      <c r="C8632" s="16"/>
      <c r="D8632" s="16"/>
      <c r="E8632" s="16"/>
      <c r="F8632" s="16"/>
      <c r="G8632" s="16"/>
      <c r="H8632" s="16"/>
      <c r="I8632" s="18"/>
    </row>
    <row r="8633" spans="1:9" x14ac:dyDescent="0.15">
      <c r="B8633" s="4">
        <v>25</v>
      </c>
      <c r="C8633" s="16"/>
      <c r="D8633" s="16"/>
      <c r="E8633" s="16"/>
      <c r="F8633" s="16"/>
      <c r="G8633" s="16"/>
      <c r="H8633" s="16"/>
      <c r="I8633" s="18"/>
    </row>
    <row r="8634" spans="1:9" x14ac:dyDescent="0.15">
      <c r="B8634" s="4">
        <v>26</v>
      </c>
      <c r="C8634" s="16"/>
      <c r="D8634" s="16"/>
      <c r="E8634" s="16"/>
      <c r="F8634" s="16"/>
      <c r="G8634" s="16"/>
      <c r="H8634" s="16"/>
      <c r="I8634" s="18"/>
    </row>
    <row r="8635" spans="1:9" x14ac:dyDescent="0.15">
      <c r="B8635" s="4">
        <v>27</v>
      </c>
      <c r="C8635" s="16"/>
      <c r="D8635" s="16"/>
      <c r="E8635" s="16"/>
      <c r="F8635" s="16"/>
      <c r="G8635" s="16"/>
      <c r="H8635" s="16"/>
      <c r="I8635" s="18"/>
    </row>
    <row r="8636" spans="1:9" x14ac:dyDescent="0.15">
      <c r="B8636" s="4">
        <v>28</v>
      </c>
      <c r="C8636" s="16"/>
      <c r="D8636" s="16"/>
      <c r="E8636" s="16"/>
      <c r="F8636" s="16"/>
      <c r="G8636" s="16"/>
      <c r="H8636" s="16"/>
      <c r="I8636" s="18"/>
    </row>
    <row r="8637" spans="1:9" x14ac:dyDescent="0.15">
      <c r="B8637" s="4">
        <v>29</v>
      </c>
      <c r="C8637" s="16"/>
      <c r="D8637" s="16"/>
      <c r="E8637" s="16"/>
      <c r="F8637" s="16"/>
      <c r="G8637" s="16"/>
      <c r="H8637" s="16"/>
      <c r="I8637" s="18"/>
    </row>
    <row r="8638" spans="1:9" x14ac:dyDescent="0.15">
      <c r="B8638" s="4">
        <v>30</v>
      </c>
      <c r="C8638" s="16"/>
      <c r="D8638" s="16"/>
      <c r="E8638" s="16"/>
      <c r="F8638" s="16"/>
      <c r="G8638" s="16"/>
      <c r="H8638" s="16"/>
      <c r="I8638" s="18"/>
    </row>
    <row r="8639" spans="1:9" x14ac:dyDescent="0.15">
      <c r="A8639" s="6"/>
      <c r="B8639" s="4">
        <v>31</v>
      </c>
      <c r="C8639" s="16"/>
      <c r="D8639" s="16"/>
      <c r="E8639" s="16"/>
      <c r="F8639" s="16"/>
      <c r="G8639" s="16"/>
      <c r="H8639" s="16"/>
      <c r="I8639" s="18"/>
    </row>
    <row r="8640" spans="1:9" x14ac:dyDescent="0.15">
      <c r="A8640" s="11"/>
      <c r="B8640" s="5">
        <v>32</v>
      </c>
      <c r="C8640" s="16"/>
      <c r="D8640" s="16"/>
      <c r="E8640" s="16"/>
      <c r="F8640" s="16"/>
      <c r="G8640" s="16"/>
      <c r="H8640" s="16"/>
      <c r="I8640" s="18"/>
    </row>
    <row r="8641" spans="2:9" x14ac:dyDescent="0.15">
      <c r="B8641" s="4">
        <v>33</v>
      </c>
      <c r="C8641" s="16"/>
      <c r="D8641" s="16"/>
      <c r="E8641" s="16"/>
      <c r="F8641" s="16"/>
      <c r="G8641" s="16"/>
      <c r="H8641" s="16"/>
      <c r="I8641" s="18"/>
    </row>
    <row r="8642" spans="2:9" x14ac:dyDescent="0.15">
      <c r="B8642" s="4">
        <v>34</v>
      </c>
      <c r="C8642" s="16"/>
      <c r="D8642" s="16"/>
      <c r="E8642" s="16"/>
      <c r="F8642" s="16"/>
      <c r="G8642" s="16"/>
      <c r="H8642" s="16"/>
      <c r="I8642" s="18"/>
    </row>
    <row r="8643" spans="2:9" x14ac:dyDescent="0.15">
      <c r="B8643" s="4">
        <v>35</v>
      </c>
      <c r="C8643" s="16"/>
      <c r="D8643" s="16"/>
      <c r="E8643" s="16"/>
      <c r="F8643" s="16"/>
      <c r="G8643" s="16"/>
      <c r="H8643" s="16"/>
      <c r="I8643" s="18"/>
    </row>
    <row r="8644" spans="2:9" x14ac:dyDescent="0.15">
      <c r="B8644" s="4">
        <v>36</v>
      </c>
      <c r="C8644" s="16"/>
      <c r="D8644" s="16"/>
      <c r="E8644" s="16"/>
      <c r="F8644" s="16"/>
      <c r="G8644" s="16"/>
      <c r="H8644" s="16"/>
      <c r="I8644" s="18"/>
    </row>
    <row r="8645" spans="2:9" x14ac:dyDescent="0.15">
      <c r="B8645" s="4">
        <v>37</v>
      </c>
      <c r="C8645" s="16"/>
      <c r="D8645" s="16"/>
      <c r="E8645" s="16"/>
      <c r="F8645" s="16"/>
      <c r="G8645" s="16"/>
      <c r="H8645" s="16"/>
      <c r="I8645" s="18"/>
    </row>
    <row r="8646" spans="2:9" x14ac:dyDescent="0.15">
      <c r="B8646" s="4">
        <v>38</v>
      </c>
      <c r="C8646" s="16"/>
      <c r="D8646" s="16"/>
      <c r="E8646" s="16"/>
      <c r="F8646" s="16"/>
      <c r="G8646" s="16"/>
      <c r="H8646" s="16"/>
      <c r="I8646" s="18"/>
    </row>
    <row r="8647" spans="2:9" x14ac:dyDescent="0.15">
      <c r="B8647" s="4">
        <v>39</v>
      </c>
      <c r="C8647" s="16"/>
      <c r="D8647" s="16"/>
      <c r="E8647" s="16"/>
      <c r="F8647" s="16"/>
      <c r="G8647" s="16"/>
      <c r="H8647" s="16"/>
      <c r="I8647" s="18"/>
    </row>
    <row r="8648" spans="2:9" x14ac:dyDescent="0.15">
      <c r="B8648" s="4">
        <v>40</v>
      </c>
      <c r="C8648" s="16"/>
      <c r="D8648" s="16"/>
      <c r="E8648" s="16"/>
      <c r="F8648" s="16"/>
      <c r="G8648" s="16"/>
      <c r="H8648" s="16"/>
      <c r="I8648" s="18"/>
    </row>
    <row r="8649" spans="2:9" x14ac:dyDescent="0.15">
      <c r="B8649" s="4">
        <v>41</v>
      </c>
      <c r="C8649" s="16"/>
      <c r="D8649" s="16"/>
      <c r="E8649" s="16"/>
      <c r="F8649" s="16"/>
      <c r="G8649" s="16"/>
      <c r="H8649" s="16"/>
      <c r="I8649" s="18"/>
    </row>
    <row r="8650" spans="2:9" x14ac:dyDescent="0.15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15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15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15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15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15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15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15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15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15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15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15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15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15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15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15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15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15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15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15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15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15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15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15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15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15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15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15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15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15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15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15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15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15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15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15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15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15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15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15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15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15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15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15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15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15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15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15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15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15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15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15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15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15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15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15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15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15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15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15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15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15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15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15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15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15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15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15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15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15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15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15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15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15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15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15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15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15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15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15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15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15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15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15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15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15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15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15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15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15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15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15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15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15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15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15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15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15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15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15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15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15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15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15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15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15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15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15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15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15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15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15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15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15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15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15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15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15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15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15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15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15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15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15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15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15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15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15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15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15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15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15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15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15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15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15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15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15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15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15">
      <c r="B8789" s="4">
        <v>181</v>
      </c>
      <c r="I8789" s="6"/>
    </row>
    <row r="8790" spans="1:10" x14ac:dyDescent="0.15">
      <c r="A8790" s="14" t="s">
        <v>10</v>
      </c>
      <c r="B8790" s="3"/>
      <c r="I8790" s="6"/>
    </row>
    <row r="8791" spans="1:10" x14ac:dyDescent="0.15">
      <c r="A8791" t="s">
        <v>67</v>
      </c>
      <c r="B8791" s="15"/>
      <c r="C8791" s="8" t="e">
        <f>AVERAGE(C8609:C8789)</f>
        <v>#DIV/0!</v>
      </c>
      <c r="D8791" s="8"/>
      <c r="E8791" s="8"/>
      <c r="F8791" s="8"/>
      <c r="G8791" s="8"/>
      <c r="H8791" s="8"/>
      <c r="I8791" s="9"/>
      <c r="J8791" s="17" t="e">
        <f>AVERAGE(D8609:D8789)</f>
        <v>#DIV/0!</v>
      </c>
    </row>
    <row r="8792" spans="1:10" x14ac:dyDescent="0.15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15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15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15">
      <c r="B8795" s="4"/>
      <c r="C8795" s="16"/>
      <c r="D8795" s="16"/>
      <c r="E8795" s="16"/>
      <c r="F8795" s="16"/>
      <c r="G8795" s="16"/>
      <c r="H8795" s="16"/>
      <c r="I8795" s="18"/>
    </row>
    <row r="8796" spans="1:10" x14ac:dyDescent="0.15">
      <c r="A8796" s="6"/>
      <c r="B8796" s="16">
        <v>1</v>
      </c>
      <c r="C8796" s="16"/>
      <c r="D8796" s="16"/>
      <c r="E8796" s="16"/>
      <c r="F8796" s="16"/>
      <c r="G8796" s="16"/>
      <c r="H8796" s="16"/>
      <c r="I8796" s="18"/>
    </row>
    <row r="8797" spans="1:10" x14ac:dyDescent="0.15">
      <c r="A8797" s="6"/>
      <c r="B8797" s="16">
        <v>2</v>
      </c>
      <c r="C8797" s="16"/>
      <c r="D8797" s="16"/>
      <c r="E8797" s="16"/>
      <c r="F8797" s="16"/>
      <c r="G8797" s="16"/>
      <c r="H8797" s="16"/>
      <c r="I8797" s="18"/>
    </row>
    <row r="8798" spans="1:10" x14ac:dyDescent="0.15">
      <c r="A8798" s="6"/>
      <c r="B8798" s="16">
        <v>3</v>
      </c>
      <c r="C8798" s="16"/>
      <c r="D8798" s="16"/>
      <c r="E8798" s="16"/>
      <c r="F8798" s="16"/>
      <c r="G8798" s="16"/>
      <c r="H8798" s="16"/>
      <c r="I8798" s="18"/>
    </row>
    <row r="8799" spans="1:10" x14ac:dyDescent="0.15">
      <c r="A8799" s="6"/>
      <c r="B8799" s="16">
        <v>4</v>
      </c>
      <c r="C8799" s="16"/>
      <c r="D8799" s="16"/>
      <c r="E8799" s="16"/>
      <c r="F8799" s="16"/>
      <c r="G8799" s="16"/>
      <c r="H8799" s="16"/>
      <c r="I8799" s="18"/>
    </row>
    <row r="8800" spans="1:10" x14ac:dyDescent="0.15">
      <c r="A8800" s="6"/>
      <c r="B8800" s="16">
        <v>5</v>
      </c>
      <c r="C8800" s="16"/>
      <c r="D8800" s="16"/>
      <c r="E8800" s="16"/>
      <c r="F8800" s="16"/>
      <c r="G8800" s="16"/>
      <c r="H8800" s="16"/>
      <c r="I8800" s="18"/>
    </row>
    <row r="8801" spans="1:9" x14ac:dyDescent="0.15">
      <c r="A8801" s="6"/>
      <c r="B8801" s="16">
        <v>6</v>
      </c>
      <c r="C8801" s="16"/>
      <c r="D8801" s="16"/>
      <c r="E8801" s="16"/>
      <c r="F8801" s="16"/>
      <c r="G8801" s="16"/>
      <c r="H8801" s="16"/>
      <c r="I8801" s="18"/>
    </row>
    <row r="8802" spans="1:9" x14ac:dyDescent="0.15">
      <c r="A8802" s="6"/>
      <c r="B8802" s="16">
        <v>7</v>
      </c>
      <c r="C8802" s="16"/>
      <c r="D8802" s="16"/>
      <c r="E8802" s="16"/>
      <c r="F8802" s="16"/>
      <c r="G8802" s="16"/>
      <c r="H8802" s="16"/>
      <c r="I8802" s="18"/>
    </row>
    <row r="8803" spans="1:9" x14ac:dyDescent="0.15">
      <c r="A8803" s="6"/>
      <c r="B8803" s="16">
        <v>8</v>
      </c>
      <c r="C8803" s="16"/>
      <c r="D8803" s="16"/>
      <c r="E8803" s="16"/>
      <c r="F8803" s="16"/>
      <c r="G8803" s="16"/>
      <c r="H8803" s="16"/>
      <c r="I8803" s="18"/>
    </row>
    <row r="8804" spans="1:9" x14ac:dyDescent="0.15">
      <c r="A8804" s="6"/>
      <c r="B8804" s="16">
        <v>9</v>
      </c>
      <c r="C8804" s="16"/>
      <c r="D8804" s="16"/>
      <c r="E8804" s="16"/>
      <c r="F8804" s="16"/>
      <c r="G8804" s="16"/>
      <c r="H8804" s="16"/>
      <c r="I8804" s="18"/>
    </row>
    <row r="8805" spans="1:9" x14ac:dyDescent="0.15">
      <c r="A8805" s="6"/>
      <c r="B8805" s="16">
        <v>10</v>
      </c>
      <c r="C8805" s="16"/>
      <c r="D8805" s="16"/>
      <c r="E8805" s="16"/>
      <c r="F8805" s="16"/>
      <c r="G8805" s="16"/>
      <c r="H8805" s="16"/>
      <c r="I8805" s="18"/>
    </row>
    <row r="8806" spans="1:9" x14ac:dyDescent="0.15">
      <c r="A8806" s="6"/>
      <c r="B8806" s="16">
        <v>11</v>
      </c>
      <c r="C8806" s="16"/>
      <c r="D8806" s="16"/>
      <c r="E8806" s="16"/>
      <c r="F8806" s="16"/>
      <c r="G8806" s="16"/>
      <c r="H8806" s="16"/>
      <c r="I8806" s="18"/>
    </row>
    <row r="8807" spans="1:9" x14ac:dyDescent="0.15">
      <c r="A8807" s="6"/>
      <c r="B8807" s="5">
        <v>12</v>
      </c>
      <c r="C8807" s="16"/>
      <c r="D8807" s="16"/>
      <c r="E8807" s="16"/>
      <c r="F8807" s="16"/>
      <c r="G8807" s="16"/>
      <c r="H8807" s="16"/>
      <c r="I8807" s="18"/>
    </row>
    <row r="8808" spans="1:9" x14ac:dyDescent="0.15">
      <c r="B8808" s="4">
        <v>13</v>
      </c>
      <c r="C8808" s="16"/>
      <c r="D8808" s="16"/>
      <c r="E8808" s="16"/>
      <c r="F8808" s="16"/>
      <c r="G8808" s="16"/>
      <c r="H8808" s="16"/>
      <c r="I8808" s="18"/>
    </row>
    <row r="8809" spans="1:9" x14ac:dyDescent="0.15">
      <c r="B8809" s="4">
        <v>14</v>
      </c>
      <c r="C8809" s="16"/>
      <c r="D8809" s="16"/>
      <c r="E8809" s="16"/>
      <c r="F8809" s="16"/>
      <c r="G8809" s="16"/>
      <c r="H8809" s="16"/>
      <c r="I8809" s="18"/>
    </row>
    <row r="8810" spans="1:9" x14ac:dyDescent="0.15">
      <c r="B8810" s="4">
        <v>15</v>
      </c>
      <c r="C8810" s="16"/>
      <c r="D8810" s="16"/>
      <c r="E8810" s="16"/>
      <c r="F8810" s="16"/>
      <c r="G8810" s="16"/>
      <c r="H8810" s="16"/>
      <c r="I8810" s="18"/>
    </row>
    <row r="8811" spans="1:9" x14ac:dyDescent="0.15">
      <c r="B8811" s="4">
        <v>16</v>
      </c>
      <c r="C8811" s="16"/>
      <c r="D8811" s="16"/>
      <c r="E8811" s="16"/>
      <c r="F8811" s="16"/>
      <c r="G8811" s="16"/>
      <c r="H8811" s="16"/>
      <c r="I8811" s="18"/>
    </row>
    <row r="8812" spans="1:9" x14ac:dyDescent="0.15">
      <c r="B8812" s="4">
        <v>17</v>
      </c>
      <c r="C8812" s="16"/>
      <c r="D8812" s="16"/>
      <c r="E8812" s="16"/>
      <c r="F8812" s="16"/>
      <c r="G8812" s="16"/>
      <c r="H8812" s="16"/>
      <c r="I8812" s="18"/>
    </row>
    <row r="8813" spans="1:9" x14ac:dyDescent="0.15">
      <c r="B8813" s="4">
        <v>18</v>
      </c>
      <c r="C8813" s="16"/>
      <c r="D8813" s="16"/>
      <c r="E8813" s="16"/>
      <c r="F8813" s="16"/>
      <c r="G8813" s="16"/>
      <c r="H8813" s="16"/>
      <c r="I8813" s="18"/>
    </row>
    <row r="8814" spans="1:9" x14ac:dyDescent="0.15">
      <c r="B8814" s="4">
        <v>19</v>
      </c>
      <c r="C8814" s="16"/>
      <c r="D8814" s="16"/>
      <c r="E8814" s="16"/>
      <c r="F8814" s="16"/>
      <c r="G8814" s="16"/>
      <c r="H8814" s="16"/>
      <c r="I8814" s="18"/>
    </row>
    <row r="8815" spans="1:9" x14ac:dyDescent="0.15">
      <c r="B8815" s="4">
        <v>20</v>
      </c>
      <c r="C8815" s="16"/>
      <c r="D8815" s="16"/>
      <c r="E8815" s="16"/>
      <c r="F8815" s="16"/>
      <c r="G8815" s="16"/>
      <c r="H8815" s="16"/>
      <c r="I8815" s="18"/>
    </row>
    <row r="8816" spans="1:9" x14ac:dyDescent="0.15">
      <c r="B8816" s="4">
        <v>21</v>
      </c>
      <c r="C8816" s="16"/>
      <c r="D8816" s="16"/>
      <c r="E8816" s="16"/>
      <c r="F8816" s="16"/>
      <c r="G8816" s="16"/>
      <c r="H8816" s="16"/>
      <c r="I8816" s="18"/>
    </row>
    <row r="8817" spans="1:9" x14ac:dyDescent="0.15">
      <c r="B8817" s="4">
        <v>22</v>
      </c>
      <c r="C8817" s="16"/>
      <c r="D8817" s="16"/>
      <c r="E8817" s="16"/>
      <c r="F8817" s="16"/>
      <c r="G8817" s="16"/>
      <c r="H8817" s="16"/>
      <c r="I8817" s="18"/>
    </row>
    <row r="8818" spans="1:9" x14ac:dyDescent="0.15">
      <c r="B8818" s="4">
        <v>23</v>
      </c>
      <c r="C8818" s="16"/>
      <c r="D8818" s="16"/>
      <c r="E8818" s="16"/>
      <c r="F8818" s="16"/>
      <c r="G8818" s="16"/>
      <c r="H8818" s="16"/>
      <c r="I8818" s="18"/>
    </row>
    <row r="8819" spans="1:9" x14ac:dyDescent="0.15">
      <c r="B8819" s="4">
        <v>24</v>
      </c>
      <c r="C8819" s="16"/>
      <c r="D8819" s="16"/>
      <c r="E8819" s="16"/>
      <c r="F8819" s="16"/>
      <c r="G8819" s="16"/>
      <c r="H8819" s="16"/>
      <c r="I8819" s="18"/>
    </row>
    <row r="8820" spans="1:9" x14ac:dyDescent="0.15">
      <c r="B8820" s="4">
        <v>25</v>
      </c>
      <c r="C8820" s="16"/>
      <c r="D8820" s="16"/>
      <c r="E8820" s="16"/>
      <c r="F8820" s="16"/>
      <c r="G8820" s="16"/>
      <c r="H8820" s="16"/>
      <c r="I8820" s="18"/>
    </row>
    <row r="8821" spans="1:9" x14ac:dyDescent="0.15">
      <c r="B8821" s="4">
        <v>26</v>
      </c>
      <c r="C8821" s="16"/>
      <c r="D8821" s="16"/>
      <c r="E8821" s="16"/>
      <c r="F8821" s="16"/>
      <c r="G8821" s="16"/>
      <c r="H8821" s="16"/>
      <c r="I8821" s="18"/>
    </row>
    <row r="8822" spans="1:9" x14ac:dyDescent="0.15">
      <c r="B8822" s="4">
        <v>27</v>
      </c>
      <c r="C8822" s="16"/>
      <c r="D8822" s="16"/>
      <c r="E8822" s="16"/>
      <c r="F8822" s="16"/>
      <c r="G8822" s="16"/>
      <c r="H8822" s="16"/>
      <c r="I8822" s="18"/>
    </row>
    <row r="8823" spans="1:9" x14ac:dyDescent="0.15">
      <c r="B8823" s="4">
        <v>28</v>
      </c>
      <c r="C8823" s="16"/>
      <c r="D8823" s="16"/>
      <c r="E8823" s="16"/>
      <c r="F8823" s="16"/>
      <c r="G8823" s="16"/>
      <c r="H8823" s="16"/>
      <c r="I8823" s="18"/>
    </row>
    <row r="8824" spans="1:9" x14ac:dyDescent="0.15">
      <c r="B8824" s="4">
        <v>29</v>
      </c>
      <c r="C8824" s="16"/>
      <c r="D8824" s="16"/>
      <c r="E8824" s="16"/>
      <c r="F8824" s="16"/>
      <c r="G8824" s="16"/>
      <c r="H8824" s="16"/>
      <c r="I8824" s="18"/>
    </row>
    <row r="8825" spans="1:9" x14ac:dyDescent="0.15">
      <c r="B8825" s="4">
        <v>30</v>
      </c>
      <c r="C8825" s="16"/>
      <c r="D8825" s="16"/>
      <c r="E8825" s="16"/>
      <c r="F8825" s="16"/>
      <c r="G8825" s="16"/>
      <c r="H8825" s="16"/>
      <c r="I8825" s="18"/>
    </row>
    <row r="8826" spans="1:9" x14ac:dyDescent="0.15">
      <c r="A8826" s="6"/>
      <c r="B8826" s="4">
        <v>31</v>
      </c>
      <c r="C8826" s="16"/>
      <c r="D8826" s="16"/>
      <c r="E8826" s="16"/>
      <c r="F8826" s="16"/>
      <c r="G8826" s="16"/>
      <c r="H8826" s="16"/>
      <c r="I8826" s="18"/>
    </row>
    <row r="8827" spans="1:9" x14ac:dyDescent="0.15">
      <c r="A8827" s="11"/>
      <c r="B8827" s="5">
        <v>32</v>
      </c>
      <c r="C8827" s="16"/>
      <c r="D8827" s="16"/>
      <c r="E8827" s="16"/>
      <c r="F8827" s="16"/>
      <c r="G8827" s="16"/>
      <c r="H8827" s="16"/>
      <c r="I8827" s="18"/>
    </row>
    <row r="8828" spans="1:9" x14ac:dyDescent="0.15">
      <c r="B8828" s="4">
        <v>33</v>
      </c>
      <c r="C8828" s="16"/>
      <c r="D8828" s="16"/>
      <c r="E8828" s="16"/>
      <c r="F8828" s="16"/>
      <c r="G8828" s="16"/>
      <c r="H8828" s="16"/>
      <c r="I8828" s="18"/>
    </row>
    <row r="8829" spans="1:9" x14ac:dyDescent="0.15">
      <c r="B8829" s="4">
        <v>34</v>
      </c>
      <c r="C8829" s="16"/>
      <c r="D8829" s="16"/>
      <c r="E8829" s="16"/>
      <c r="F8829" s="16"/>
      <c r="G8829" s="16"/>
      <c r="H8829" s="16"/>
      <c r="I8829" s="18"/>
    </row>
    <row r="8830" spans="1:9" x14ac:dyDescent="0.15">
      <c r="B8830" s="4">
        <v>35</v>
      </c>
      <c r="C8830" s="16"/>
      <c r="D8830" s="16"/>
      <c r="E8830" s="16"/>
      <c r="F8830" s="16"/>
      <c r="G8830" s="16"/>
      <c r="H8830" s="16"/>
      <c r="I8830" s="18"/>
    </row>
    <row r="8831" spans="1:9" x14ac:dyDescent="0.15">
      <c r="B8831" s="4">
        <v>36</v>
      </c>
      <c r="C8831" s="16"/>
      <c r="D8831" s="16"/>
      <c r="E8831" s="16"/>
      <c r="F8831" s="16"/>
      <c r="G8831" s="16"/>
      <c r="H8831" s="16"/>
      <c r="I8831" s="18"/>
    </row>
    <row r="8832" spans="1:9" x14ac:dyDescent="0.15">
      <c r="B8832" s="4">
        <v>37</v>
      </c>
      <c r="C8832" s="16"/>
      <c r="D8832" s="16"/>
      <c r="E8832" s="16"/>
      <c r="F8832" s="16"/>
      <c r="G8832" s="16"/>
      <c r="H8832" s="16"/>
      <c r="I8832" s="18"/>
    </row>
    <row r="8833" spans="2:9" x14ac:dyDescent="0.15">
      <c r="B8833" s="4">
        <v>38</v>
      </c>
      <c r="C8833" s="16"/>
      <c r="D8833" s="16"/>
      <c r="E8833" s="16"/>
      <c r="F8833" s="16"/>
      <c r="G8833" s="16"/>
      <c r="H8833" s="16"/>
      <c r="I8833" s="18"/>
    </row>
    <row r="8834" spans="2:9" x14ac:dyDescent="0.15">
      <c r="B8834" s="4">
        <v>39</v>
      </c>
      <c r="C8834" s="16"/>
      <c r="D8834" s="16"/>
      <c r="E8834" s="16"/>
      <c r="F8834" s="16"/>
      <c r="G8834" s="16"/>
      <c r="H8834" s="16"/>
      <c r="I8834" s="18"/>
    </row>
    <row r="8835" spans="2:9" x14ac:dyDescent="0.15">
      <c r="B8835" s="4">
        <v>40</v>
      </c>
      <c r="C8835" s="16"/>
      <c r="D8835" s="16"/>
      <c r="E8835" s="16"/>
      <c r="F8835" s="16"/>
      <c r="G8835" s="16"/>
      <c r="H8835" s="16"/>
      <c r="I8835" s="18"/>
    </row>
    <row r="8836" spans="2:9" x14ac:dyDescent="0.15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15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15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15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15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15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15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15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15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15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15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15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15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15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15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15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15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15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15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15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15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15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15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15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15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15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15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15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15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15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15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15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15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15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15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15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15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15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15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15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15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15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15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15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15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15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15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15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15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15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15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15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15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15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15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15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15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15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15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15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15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15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15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15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15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15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15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15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15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15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15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15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15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15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15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15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15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15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15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15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15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15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15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15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15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15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15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15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15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15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15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15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15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15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15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15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15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15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15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15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15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15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15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15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15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15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15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15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15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15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15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15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15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15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15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15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15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15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15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15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15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15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15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15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15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15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15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15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15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15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15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15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15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15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15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15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15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15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15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15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15">
      <c r="B8976" s="4">
        <v>181</v>
      </c>
      <c r="I8976" s="6"/>
    </row>
    <row r="8977" spans="1:10" x14ac:dyDescent="0.15">
      <c r="A8977" s="14" t="s">
        <v>10</v>
      </c>
      <c r="B8977" s="3"/>
      <c r="I8977" s="6"/>
    </row>
    <row r="8978" spans="1:10" x14ac:dyDescent="0.15">
      <c r="A8978" t="s">
        <v>67</v>
      </c>
      <c r="B8978" s="15"/>
      <c r="C8978" s="8" t="e">
        <f>AVERAGE(C8796:C8976)</f>
        <v>#DIV/0!</v>
      </c>
      <c r="D8978" s="8"/>
      <c r="E8978" s="8"/>
      <c r="F8978" s="8"/>
      <c r="G8978" s="8"/>
      <c r="H8978" s="8"/>
      <c r="I8978" s="9"/>
      <c r="J8978" s="17" t="e">
        <f>AVERAGE(D8796:D8976)</f>
        <v>#DIV/0!</v>
      </c>
    </row>
    <row r="8979" spans="1:10" x14ac:dyDescent="0.15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15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15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15">
      <c r="B8982" s="4"/>
      <c r="C8982" s="16"/>
      <c r="D8982" s="16"/>
      <c r="E8982" s="16"/>
      <c r="F8982" s="16"/>
      <c r="G8982" s="16"/>
      <c r="H8982" s="16"/>
      <c r="I8982" s="18"/>
    </row>
    <row r="8983" spans="1:10" x14ac:dyDescent="0.15">
      <c r="A8983" s="6"/>
      <c r="B8983" s="16">
        <v>1</v>
      </c>
      <c r="C8983" s="16"/>
      <c r="D8983" s="16"/>
      <c r="E8983" s="16"/>
      <c r="F8983" s="16"/>
      <c r="G8983" s="16"/>
      <c r="H8983" s="16"/>
      <c r="I8983" s="18"/>
    </row>
    <row r="8984" spans="1:10" x14ac:dyDescent="0.15">
      <c r="A8984" s="6"/>
      <c r="B8984" s="16">
        <v>2</v>
      </c>
      <c r="C8984" s="16"/>
      <c r="D8984" s="16"/>
      <c r="E8984" s="16"/>
      <c r="F8984" s="16"/>
      <c r="G8984" s="16"/>
      <c r="H8984" s="16"/>
      <c r="I8984" s="18"/>
    </row>
    <row r="8985" spans="1:10" x14ac:dyDescent="0.15">
      <c r="A8985" s="6"/>
      <c r="B8985" s="16">
        <v>3</v>
      </c>
      <c r="C8985" s="16"/>
      <c r="D8985" s="16"/>
      <c r="E8985" s="16"/>
      <c r="F8985" s="16"/>
      <c r="G8985" s="16"/>
      <c r="H8985" s="16"/>
      <c r="I8985" s="18"/>
    </row>
    <row r="8986" spans="1:10" x14ac:dyDescent="0.15">
      <c r="A8986" s="6"/>
      <c r="B8986" s="16">
        <v>4</v>
      </c>
      <c r="C8986" s="16"/>
      <c r="D8986" s="16"/>
      <c r="E8986" s="16"/>
      <c r="F8986" s="16"/>
      <c r="G8986" s="16"/>
      <c r="H8986" s="16"/>
      <c r="I8986" s="18"/>
    </row>
    <row r="8987" spans="1:10" x14ac:dyDescent="0.15">
      <c r="A8987" s="6"/>
      <c r="B8987" s="16">
        <v>5</v>
      </c>
      <c r="C8987" s="16"/>
      <c r="D8987" s="16"/>
      <c r="E8987" s="16"/>
      <c r="F8987" s="16"/>
      <c r="G8987" s="16"/>
      <c r="H8987" s="16"/>
      <c r="I8987" s="18"/>
    </row>
    <row r="8988" spans="1:10" x14ac:dyDescent="0.15">
      <c r="A8988" s="6"/>
      <c r="B8988" s="16">
        <v>6</v>
      </c>
      <c r="C8988" s="16"/>
      <c r="D8988" s="16"/>
      <c r="E8988" s="16"/>
      <c r="F8988" s="16"/>
      <c r="G8988" s="16"/>
      <c r="H8988" s="16"/>
      <c r="I8988" s="18"/>
    </row>
    <row r="8989" spans="1:10" x14ac:dyDescent="0.15">
      <c r="A8989" s="6"/>
      <c r="B8989" s="16">
        <v>7</v>
      </c>
      <c r="C8989" s="16"/>
      <c r="D8989" s="16"/>
      <c r="E8989" s="16"/>
      <c r="F8989" s="16"/>
      <c r="G8989" s="16"/>
      <c r="H8989" s="16"/>
      <c r="I8989" s="18"/>
    </row>
    <row r="8990" spans="1:10" x14ac:dyDescent="0.15">
      <c r="A8990" s="6"/>
      <c r="B8990" s="16">
        <v>8</v>
      </c>
      <c r="C8990" s="16"/>
      <c r="D8990" s="16"/>
      <c r="E8990" s="16"/>
      <c r="F8990" s="16"/>
      <c r="G8990" s="16"/>
      <c r="H8990" s="16"/>
      <c r="I8990" s="18"/>
    </row>
    <row r="8991" spans="1:10" x14ac:dyDescent="0.15">
      <c r="A8991" s="6"/>
      <c r="B8991" s="16">
        <v>9</v>
      </c>
      <c r="C8991" s="16"/>
      <c r="D8991" s="16"/>
      <c r="E8991" s="16"/>
      <c r="F8991" s="16"/>
      <c r="G8991" s="16"/>
      <c r="H8991" s="16"/>
      <c r="I8991" s="18"/>
    </row>
    <row r="8992" spans="1:10" x14ac:dyDescent="0.15">
      <c r="A8992" s="6"/>
      <c r="B8992" s="16">
        <v>10</v>
      </c>
      <c r="C8992" s="16"/>
      <c r="D8992" s="16"/>
      <c r="E8992" s="16"/>
      <c r="F8992" s="16"/>
      <c r="G8992" s="16"/>
      <c r="H8992" s="16"/>
      <c r="I8992" s="18"/>
    </row>
    <row r="8993" spans="1:9" x14ac:dyDescent="0.15">
      <c r="A8993" s="6"/>
      <c r="B8993" s="16">
        <v>11</v>
      </c>
      <c r="C8993" s="16"/>
      <c r="D8993" s="16"/>
      <c r="E8993" s="16"/>
      <c r="F8993" s="16"/>
      <c r="G8993" s="16"/>
      <c r="H8993" s="16"/>
      <c r="I8993" s="18"/>
    </row>
    <row r="8994" spans="1:9" x14ac:dyDescent="0.15">
      <c r="A8994" s="6"/>
      <c r="B8994" s="5">
        <v>12</v>
      </c>
      <c r="C8994" s="16"/>
      <c r="D8994" s="16"/>
      <c r="E8994" s="16"/>
      <c r="F8994" s="16"/>
      <c r="G8994" s="16"/>
      <c r="H8994" s="16"/>
      <c r="I8994" s="18"/>
    </row>
    <row r="8995" spans="1:9" x14ac:dyDescent="0.15">
      <c r="B8995" s="4">
        <v>13</v>
      </c>
      <c r="C8995" s="16"/>
      <c r="D8995" s="16"/>
      <c r="E8995" s="16"/>
      <c r="F8995" s="16"/>
      <c r="G8995" s="16"/>
      <c r="H8995" s="16"/>
      <c r="I8995" s="18"/>
    </row>
    <row r="8996" spans="1:9" x14ac:dyDescent="0.15">
      <c r="B8996" s="4">
        <v>14</v>
      </c>
      <c r="C8996" s="16"/>
      <c r="D8996" s="16"/>
      <c r="E8996" s="16"/>
      <c r="F8996" s="16"/>
      <c r="G8996" s="16"/>
      <c r="H8996" s="16"/>
      <c r="I8996" s="18"/>
    </row>
    <row r="8997" spans="1:9" x14ac:dyDescent="0.15">
      <c r="B8997" s="4">
        <v>15</v>
      </c>
      <c r="C8997" s="16"/>
      <c r="D8997" s="16"/>
      <c r="E8997" s="16"/>
      <c r="F8997" s="16"/>
      <c r="G8997" s="16"/>
      <c r="H8997" s="16"/>
      <c r="I8997" s="18"/>
    </row>
    <row r="8998" spans="1:9" x14ac:dyDescent="0.15">
      <c r="B8998" s="4">
        <v>16</v>
      </c>
      <c r="C8998" s="16"/>
      <c r="D8998" s="16"/>
      <c r="E8998" s="16"/>
      <c r="F8998" s="16"/>
      <c r="G8998" s="16"/>
      <c r="H8998" s="16"/>
      <c r="I8998" s="18"/>
    </row>
    <row r="8999" spans="1:9" x14ac:dyDescent="0.15">
      <c r="B8999" s="4">
        <v>17</v>
      </c>
      <c r="C8999" s="16"/>
      <c r="D8999" s="16"/>
      <c r="E8999" s="16"/>
      <c r="F8999" s="16"/>
      <c r="G8999" s="16"/>
      <c r="H8999" s="16"/>
      <c r="I8999" s="18"/>
    </row>
    <row r="9000" spans="1:9" x14ac:dyDescent="0.15">
      <c r="B9000" s="4">
        <v>18</v>
      </c>
      <c r="C9000" s="16"/>
      <c r="D9000" s="16"/>
      <c r="E9000" s="16"/>
      <c r="F9000" s="16"/>
      <c r="G9000" s="16"/>
      <c r="H9000" s="16"/>
      <c r="I9000" s="18"/>
    </row>
    <row r="9001" spans="1:9" x14ac:dyDescent="0.15">
      <c r="B9001" s="4">
        <v>19</v>
      </c>
      <c r="C9001" s="16"/>
      <c r="D9001" s="16"/>
      <c r="E9001" s="16"/>
      <c r="F9001" s="16"/>
      <c r="G9001" s="16"/>
      <c r="H9001" s="16"/>
      <c r="I9001" s="18"/>
    </row>
    <row r="9002" spans="1:9" x14ac:dyDescent="0.15">
      <c r="B9002" s="4">
        <v>20</v>
      </c>
      <c r="C9002" s="16"/>
      <c r="D9002" s="16"/>
      <c r="E9002" s="16"/>
      <c r="F9002" s="16"/>
      <c r="G9002" s="16"/>
      <c r="H9002" s="16"/>
      <c r="I9002" s="18"/>
    </row>
    <row r="9003" spans="1:9" x14ac:dyDescent="0.15">
      <c r="B9003" s="4">
        <v>21</v>
      </c>
      <c r="C9003" s="16"/>
      <c r="D9003" s="16"/>
      <c r="E9003" s="16"/>
      <c r="F9003" s="16"/>
      <c r="G9003" s="16"/>
      <c r="H9003" s="16"/>
      <c r="I9003" s="18"/>
    </row>
    <row r="9004" spans="1:9" x14ac:dyDescent="0.15">
      <c r="B9004" s="4">
        <v>22</v>
      </c>
      <c r="C9004" s="16"/>
      <c r="D9004" s="16"/>
      <c r="E9004" s="16"/>
      <c r="F9004" s="16"/>
      <c r="G9004" s="16"/>
      <c r="H9004" s="16"/>
      <c r="I9004" s="18"/>
    </row>
    <row r="9005" spans="1:9" x14ac:dyDescent="0.15">
      <c r="B9005" s="4">
        <v>23</v>
      </c>
      <c r="C9005" s="16"/>
      <c r="D9005" s="16"/>
      <c r="E9005" s="16"/>
      <c r="F9005" s="16"/>
      <c r="G9005" s="16"/>
      <c r="H9005" s="16"/>
      <c r="I9005" s="18"/>
    </row>
    <row r="9006" spans="1:9" x14ac:dyDescent="0.15">
      <c r="B9006" s="4">
        <v>24</v>
      </c>
      <c r="C9006" s="16"/>
      <c r="D9006" s="16"/>
      <c r="E9006" s="16"/>
      <c r="F9006" s="16"/>
      <c r="G9006" s="16"/>
      <c r="H9006" s="16"/>
      <c r="I9006" s="18"/>
    </row>
    <row r="9007" spans="1:9" x14ac:dyDescent="0.15">
      <c r="B9007" s="4">
        <v>25</v>
      </c>
      <c r="C9007" s="16"/>
      <c r="D9007" s="16"/>
      <c r="E9007" s="16"/>
      <c r="F9007" s="16"/>
      <c r="G9007" s="16"/>
      <c r="H9007" s="16"/>
      <c r="I9007" s="18"/>
    </row>
    <row r="9008" spans="1:9" x14ac:dyDescent="0.15">
      <c r="B9008" s="4">
        <v>26</v>
      </c>
      <c r="C9008" s="16"/>
      <c r="D9008" s="16"/>
      <c r="E9008" s="16"/>
      <c r="F9008" s="16"/>
      <c r="G9008" s="16"/>
      <c r="H9008" s="16"/>
      <c r="I9008" s="18"/>
    </row>
    <row r="9009" spans="1:9" x14ac:dyDescent="0.15">
      <c r="B9009" s="4">
        <v>27</v>
      </c>
      <c r="C9009" s="16"/>
      <c r="D9009" s="16"/>
      <c r="E9009" s="16"/>
      <c r="F9009" s="16"/>
      <c r="G9009" s="16"/>
      <c r="H9009" s="16"/>
      <c r="I9009" s="18"/>
    </row>
    <row r="9010" spans="1:9" x14ac:dyDescent="0.15">
      <c r="B9010" s="4">
        <v>28</v>
      </c>
      <c r="C9010" s="16"/>
      <c r="D9010" s="16"/>
      <c r="E9010" s="16"/>
      <c r="F9010" s="16"/>
      <c r="G9010" s="16"/>
      <c r="H9010" s="16"/>
      <c r="I9010" s="18"/>
    </row>
    <row r="9011" spans="1:9" x14ac:dyDescent="0.15">
      <c r="B9011" s="4">
        <v>29</v>
      </c>
      <c r="C9011" s="16"/>
      <c r="D9011" s="16"/>
      <c r="E9011" s="16"/>
      <c r="F9011" s="16"/>
      <c r="G9011" s="16"/>
      <c r="H9011" s="16"/>
      <c r="I9011" s="18"/>
    </row>
    <row r="9012" spans="1:9" x14ac:dyDescent="0.15">
      <c r="B9012" s="4">
        <v>30</v>
      </c>
      <c r="C9012" s="16"/>
      <c r="D9012" s="16"/>
      <c r="E9012" s="16"/>
      <c r="F9012" s="16"/>
      <c r="G9012" s="16"/>
      <c r="H9012" s="16"/>
      <c r="I9012" s="18"/>
    </row>
    <row r="9013" spans="1:9" x14ac:dyDescent="0.15">
      <c r="A9013" s="6"/>
      <c r="B9013" s="4">
        <v>31</v>
      </c>
      <c r="C9013" s="16"/>
      <c r="D9013" s="16"/>
      <c r="E9013" s="16"/>
      <c r="F9013" s="16"/>
      <c r="G9013" s="16"/>
      <c r="H9013" s="16"/>
      <c r="I9013" s="18"/>
    </row>
    <row r="9014" spans="1:9" x14ac:dyDescent="0.15">
      <c r="A9014" s="11"/>
      <c r="B9014" s="5">
        <v>32</v>
      </c>
      <c r="C9014" s="16"/>
      <c r="D9014" s="16"/>
      <c r="E9014" s="16"/>
      <c r="F9014" s="16"/>
      <c r="G9014" s="16"/>
      <c r="H9014" s="16"/>
      <c r="I9014" s="18"/>
    </row>
    <row r="9015" spans="1:9" x14ac:dyDescent="0.15">
      <c r="B9015" s="4">
        <v>33</v>
      </c>
      <c r="C9015" s="16"/>
      <c r="D9015" s="16"/>
      <c r="E9015" s="16"/>
      <c r="F9015" s="16"/>
      <c r="G9015" s="16"/>
      <c r="H9015" s="16"/>
      <c r="I9015" s="18"/>
    </row>
    <row r="9016" spans="1:9" x14ac:dyDescent="0.15">
      <c r="B9016" s="4">
        <v>34</v>
      </c>
      <c r="C9016" s="16"/>
      <c r="D9016" s="16"/>
      <c r="E9016" s="16"/>
      <c r="F9016" s="16"/>
      <c r="G9016" s="16"/>
      <c r="H9016" s="16"/>
      <c r="I9016" s="18"/>
    </row>
    <row r="9017" spans="1:9" x14ac:dyDescent="0.15">
      <c r="B9017" s="4">
        <v>35</v>
      </c>
      <c r="C9017" s="16"/>
      <c r="D9017" s="16"/>
      <c r="E9017" s="16"/>
      <c r="F9017" s="16"/>
      <c r="G9017" s="16"/>
      <c r="H9017" s="16"/>
      <c r="I9017" s="18"/>
    </row>
    <row r="9018" spans="1:9" x14ac:dyDescent="0.15">
      <c r="B9018" s="4">
        <v>36</v>
      </c>
      <c r="C9018" s="16"/>
      <c r="D9018" s="16"/>
      <c r="E9018" s="16"/>
      <c r="F9018" s="16"/>
      <c r="G9018" s="16"/>
      <c r="H9018" s="16"/>
      <c r="I9018" s="18"/>
    </row>
    <row r="9019" spans="1:9" x14ac:dyDescent="0.15">
      <c r="B9019" s="4">
        <v>37</v>
      </c>
      <c r="C9019" s="16"/>
      <c r="D9019" s="16"/>
      <c r="E9019" s="16"/>
      <c r="F9019" s="16"/>
      <c r="G9019" s="16"/>
      <c r="H9019" s="16"/>
      <c r="I9019" s="18"/>
    </row>
    <row r="9020" spans="1:9" x14ac:dyDescent="0.15">
      <c r="B9020" s="4">
        <v>38</v>
      </c>
      <c r="C9020" s="16"/>
      <c r="D9020" s="16"/>
      <c r="E9020" s="16"/>
      <c r="F9020" s="16"/>
      <c r="G9020" s="16"/>
      <c r="H9020" s="16"/>
      <c r="I9020" s="18"/>
    </row>
    <row r="9021" spans="1:9" x14ac:dyDescent="0.15">
      <c r="B9021" s="4">
        <v>39</v>
      </c>
      <c r="C9021" s="16"/>
      <c r="D9021" s="16"/>
      <c r="E9021" s="16"/>
      <c r="F9021" s="16"/>
      <c r="G9021" s="16"/>
      <c r="H9021" s="16"/>
      <c r="I9021" s="18"/>
    </row>
    <row r="9022" spans="1:9" x14ac:dyDescent="0.15">
      <c r="B9022" s="4">
        <v>40</v>
      </c>
      <c r="C9022" s="16"/>
      <c r="D9022" s="16"/>
      <c r="E9022" s="16"/>
      <c r="F9022" s="16"/>
      <c r="G9022" s="16"/>
      <c r="H9022" s="16"/>
      <c r="I9022" s="18"/>
    </row>
    <row r="9023" spans="1:9" x14ac:dyDescent="0.15">
      <c r="B9023" s="4">
        <v>41</v>
      </c>
      <c r="C9023" s="16"/>
      <c r="D9023" s="16"/>
      <c r="E9023" s="16"/>
      <c r="F9023" s="16"/>
      <c r="G9023" s="16"/>
      <c r="H9023" s="16"/>
      <c r="I9023" s="18"/>
    </row>
    <row r="9024" spans="1:9" x14ac:dyDescent="0.15">
      <c r="B9024" s="4">
        <v>42</v>
      </c>
      <c r="C9024" s="16"/>
      <c r="D9024" s="16"/>
      <c r="E9024" s="16"/>
      <c r="F9024" s="16"/>
      <c r="G9024" s="16"/>
      <c r="H9024" s="16"/>
      <c r="I9024" s="18"/>
    </row>
    <row r="9025" spans="2:9" x14ac:dyDescent="0.15">
      <c r="B9025" s="4">
        <v>43</v>
      </c>
      <c r="C9025" s="16"/>
      <c r="D9025" s="16"/>
      <c r="E9025" s="16"/>
      <c r="F9025" s="16"/>
      <c r="G9025" s="16"/>
      <c r="H9025" s="16"/>
      <c r="I9025" s="18"/>
    </row>
    <row r="9026" spans="2:9" x14ac:dyDescent="0.15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15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15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15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15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15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15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15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15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15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15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15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15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15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15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15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15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15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15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15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15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15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15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15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15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15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15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15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15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15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15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15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15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15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15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15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15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15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15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15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15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15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15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15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15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15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15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15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15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15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15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15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15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15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15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15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15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15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15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15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15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15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15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15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15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15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15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15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15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15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15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15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15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15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15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15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15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15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15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15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15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15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15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15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15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15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15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15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15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15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15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15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15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15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15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15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15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15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15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15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15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15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15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15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15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15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15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15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15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15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15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15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15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15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15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15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15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15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15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15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15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15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15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15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15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15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15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15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15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15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15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15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15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15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15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15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15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15">
      <c r="B9163" s="4">
        <v>181</v>
      </c>
      <c r="I9163" s="6"/>
    </row>
    <row r="9164" spans="1:10" x14ac:dyDescent="0.15">
      <c r="A9164" s="14" t="s">
        <v>10</v>
      </c>
      <c r="B9164" s="3"/>
      <c r="I9164" s="6"/>
    </row>
    <row r="9165" spans="1:10" x14ac:dyDescent="0.15">
      <c r="A9165" t="s">
        <v>67</v>
      </c>
      <c r="B9165" s="15"/>
      <c r="C9165" s="8" t="e">
        <f>AVERAGE(C8983:C9163)</f>
        <v>#DIV/0!</v>
      </c>
      <c r="D9165" s="8"/>
      <c r="E9165" s="8"/>
      <c r="F9165" s="8"/>
      <c r="G9165" s="8"/>
      <c r="H9165" s="8"/>
      <c r="I9165" s="9"/>
      <c r="J9165" s="17" t="e">
        <f>AVERAGE(D8983:D9163)</f>
        <v>#DIV/0!</v>
      </c>
    </row>
    <row r="9166" spans="1:10" x14ac:dyDescent="0.15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15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15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15">
      <c r="B9169" s="4"/>
      <c r="C9169" s="16"/>
      <c r="D9169" s="16"/>
      <c r="E9169" s="16"/>
      <c r="F9169" s="16"/>
      <c r="G9169" s="16"/>
      <c r="H9169" s="16"/>
      <c r="I9169" s="18"/>
    </row>
    <row r="9170" spans="1:9" x14ac:dyDescent="0.15">
      <c r="A9170" s="6"/>
      <c r="B9170" s="16">
        <v>1</v>
      </c>
      <c r="C9170" s="16"/>
      <c r="D9170" s="16"/>
      <c r="E9170" s="16"/>
      <c r="F9170" s="16"/>
      <c r="G9170" s="16"/>
      <c r="H9170" s="16"/>
      <c r="I9170" s="18"/>
    </row>
    <row r="9171" spans="1:9" x14ac:dyDescent="0.15">
      <c r="A9171" s="6"/>
      <c r="B9171" s="16">
        <v>2</v>
      </c>
      <c r="C9171" s="16"/>
      <c r="D9171" s="16"/>
      <c r="E9171" s="16"/>
      <c r="F9171" s="16"/>
      <c r="G9171" s="16"/>
      <c r="H9171" s="16"/>
      <c r="I9171" s="18"/>
    </row>
    <row r="9172" spans="1:9" x14ac:dyDescent="0.15">
      <c r="A9172" s="6"/>
      <c r="B9172" s="16">
        <v>3</v>
      </c>
      <c r="C9172" s="16"/>
      <c r="D9172" s="16"/>
      <c r="E9172" s="16"/>
      <c r="F9172" s="16"/>
      <c r="G9172" s="16"/>
      <c r="H9172" s="16"/>
      <c r="I9172" s="18"/>
    </row>
    <row r="9173" spans="1:9" x14ac:dyDescent="0.15">
      <c r="A9173" s="6"/>
      <c r="B9173" s="16">
        <v>4</v>
      </c>
      <c r="C9173" s="16"/>
      <c r="D9173" s="16"/>
      <c r="E9173" s="16"/>
      <c r="F9173" s="16"/>
      <c r="G9173" s="16"/>
      <c r="H9173" s="16"/>
      <c r="I9173" s="18"/>
    </row>
    <row r="9174" spans="1:9" x14ac:dyDescent="0.15">
      <c r="A9174" s="6"/>
      <c r="B9174" s="16">
        <v>5</v>
      </c>
      <c r="C9174" s="16"/>
      <c r="D9174" s="16"/>
      <c r="E9174" s="16"/>
      <c r="F9174" s="16"/>
      <c r="G9174" s="16"/>
      <c r="H9174" s="16"/>
      <c r="I9174" s="18"/>
    </row>
    <row r="9175" spans="1:9" x14ac:dyDescent="0.15">
      <c r="A9175" s="6"/>
      <c r="B9175" s="16">
        <v>6</v>
      </c>
      <c r="C9175" s="16"/>
      <c r="D9175" s="16"/>
      <c r="E9175" s="16"/>
      <c r="F9175" s="16"/>
      <c r="G9175" s="16"/>
      <c r="H9175" s="16"/>
      <c r="I9175" s="18"/>
    </row>
    <row r="9176" spans="1:9" x14ac:dyDescent="0.15">
      <c r="A9176" s="6"/>
      <c r="B9176" s="16">
        <v>7</v>
      </c>
      <c r="C9176" s="16"/>
      <c r="D9176" s="16"/>
      <c r="E9176" s="16"/>
      <c r="F9176" s="16"/>
      <c r="G9176" s="16"/>
      <c r="H9176" s="16"/>
      <c r="I9176" s="18"/>
    </row>
    <row r="9177" spans="1:9" x14ac:dyDescent="0.15">
      <c r="A9177" s="6"/>
      <c r="B9177" s="16">
        <v>8</v>
      </c>
      <c r="C9177" s="16"/>
      <c r="D9177" s="16"/>
      <c r="E9177" s="16"/>
      <c r="F9177" s="16"/>
      <c r="G9177" s="16"/>
      <c r="H9177" s="16"/>
      <c r="I9177" s="18"/>
    </row>
    <row r="9178" spans="1:9" x14ac:dyDescent="0.15">
      <c r="A9178" s="6"/>
      <c r="B9178" s="16">
        <v>9</v>
      </c>
      <c r="C9178" s="16"/>
      <c r="D9178" s="16"/>
      <c r="E9178" s="16"/>
      <c r="F9178" s="16"/>
      <c r="G9178" s="16"/>
      <c r="H9178" s="16"/>
      <c r="I9178" s="18"/>
    </row>
    <row r="9179" spans="1:9" x14ac:dyDescent="0.15">
      <c r="A9179" s="6"/>
      <c r="B9179" s="16">
        <v>10</v>
      </c>
      <c r="C9179" s="16"/>
      <c r="D9179" s="16"/>
      <c r="E9179" s="16"/>
      <c r="F9179" s="16"/>
      <c r="G9179" s="16"/>
      <c r="H9179" s="16"/>
      <c r="I9179" s="18"/>
    </row>
    <row r="9180" spans="1:9" x14ac:dyDescent="0.15">
      <c r="A9180" s="6"/>
      <c r="B9180" s="16">
        <v>11</v>
      </c>
      <c r="C9180" s="16"/>
      <c r="D9180" s="16"/>
      <c r="E9180" s="16"/>
      <c r="F9180" s="16"/>
      <c r="G9180" s="16"/>
      <c r="H9180" s="16"/>
      <c r="I9180" s="18"/>
    </row>
    <row r="9181" spans="1:9" x14ac:dyDescent="0.15">
      <c r="A9181" s="6"/>
      <c r="B9181" s="5">
        <v>12</v>
      </c>
      <c r="C9181" s="16"/>
      <c r="D9181" s="16"/>
      <c r="E9181" s="16"/>
      <c r="F9181" s="16"/>
      <c r="G9181" s="16"/>
      <c r="H9181" s="16"/>
      <c r="I9181" s="18"/>
    </row>
    <row r="9182" spans="1:9" x14ac:dyDescent="0.15">
      <c r="B9182" s="4">
        <v>13</v>
      </c>
      <c r="C9182" s="16"/>
      <c r="D9182" s="16"/>
      <c r="E9182" s="16"/>
      <c r="F9182" s="16"/>
      <c r="G9182" s="16"/>
      <c r="H9182" s="16"/>
      <c r="I9182" s="18"/>
    </row>
    <row r="9183" spans="1:9" x14ac:dyDescent="0.15">
      <c r="B9183" s="4">
        <v>14</v>
      </c>
      <c r="C9183" s="16"/>
      <c r="D9183" s="16"/>
      <c r="E9183" s="16"/>
      <c r="F9183" s="16"/>
      <c r="G9183" s="16"/>
      <c r="H9183" s="16"/>
      <c r="I9183" s="18"/>
    </row>
    <row r="9184" spans="1:9" x14ac:dyDescent="0.15">
      <c r="B9184" s="4">
        <v>15</v>
      </c>
      <c r="C9184" s="16"/>
      <c r="D9184" s="16"/>
      <c r="E9184" s="16"/>
      <c r="F9184" s="16"/>
      <c r="G9184" s="16"/>
      <c r="H9184" s="16"/>
      <c r="I9184" s="18"/>
    </row>
    <row r="9185" spans="1:9" x14ac:dyDescent="0.15">
      <c r="B9185" s="4">
        <v>16</v>
      </c>
      <c r="C9185" s="16"/>
      <c r="D9185" s="16"/>
      <c r="E9185" s="16"/>
      <c r="F9185" s="16"/>
      <c r="G9185" s="16"/>
      <c r="H9185" s="16"/>
      <c r="I9185" s="18"/>
    </row>
    <row r="9186" spans="1:9" x14ac:dyDescent="0.15">
      <c r="B9186" s="4">
        <v>17</v>
      </c>
      <c r="C9186" s="16"/>
      <c r="D9186" s="16"/>
      <c r="E9186" s="16"/>
      <c r="F9186" s="16"/>
      <c r="G9186" s="16"/>
      <c r="H9186" s="16"/>
      <c r="I9186" s="18"/>
    </row>
    <row r="9187" spans="1:9" x14ac:dyDescent="0.15">
      <c r="B9187" s="4">
        <v>18</v>
      </c>
      <c r="C9187" s="16"/>
      <c r="D9187" s="16"/>
      <c r="E9187" s="16"/>
      <c r="F9187" s="16"/>
      <c r="G9187" s="16"/>
      <c r="H9187" s="16"/>
      <c r="I9187" s="18"/>
    </row>
    <row r="9188" spans="1:9" x14ac:dyDescent="0.15">
      <c r="B9188" s="4">
        <v>19</v>
      </c>
      <c r="C9188" s="16"/>
      <c r="D9188" s="16"/>
      <c r="E9188" s="16"/>
      <c r="F9188" s="16"/>
      <c r="G9188" s="16"/>
      <c r="H9188" s="16"/>
      <c r="I9188" s="18"/>
    </row>
    <row r="9189" spans="1:9" x14ac:dyDescent="0.15">
      <c r="B9189" s="4">
        <v>20</v>
      </c>
      <c r="C9189" s="16"/>
      <c r="D9189" s="16"/>
      <c r="E9189" s="16"/>
      <c r="F9189" s="16"/>
      <c r="G9189" s="16"/>
      <c r="H9189" s="16"/>
      <c r="I9189" s="18"/>
    </row>
    <row r="9190" spans="1:9" x14ac:dyDescent="0.15">
      <c r="B9190" s="4">
        <v>21</v>
      </c>
      <c r="C9190" s="16"/>
      <c r="D9190" s="16"/>
      <c r="E9190" s="16"/>
      <c r="F9190" s="16"/>
      <c r="G9190" s="16"/>
      <c r="H9190" s="16"/>
      <c r="I9190" s="18"/>
    </row>
    <row r="9191" spans="1:9" x14ac:dyDescent="0.15">
      <c r="B9191" s="4">
        <v>22</v>
      </c>
      <c r="C9191" s="16"/>
      <c r="D9191" s="16"/>
      <c r="E9191" s="16"/>
      <c r="F9191" s="16"/>
      <c r="G9191" s="16"/>
      <c r="H9191" s="16"/>
      <c r="I9191" s="18"/>
    </row>
    <row r="9192" spans="1:9" x14ac:dyDescent="0.15">
      <c r="B9192" s="4">
        <v>23</v>
      </c>
      <c r="C9192" s="16"/>
      <c r="D9192" s="16"/>
      <c r="E9192" s="16"/>
      <c r="F9192" s="16"/>
      <c r="G9192" s="16"/>
      <c r="H9192" s="16"/>
      <c r="I9192" s="18"/>
    </row>
    <row r="9193" spans="1:9" x14ac:dyDescent="0.15">
      <c r="B9193" s="4">
        <v>24</v>
      </c>
      <c r="C9193" s="16"/>
      <c r="D9193" s="16"/>
      <c r="E9193" s="16"/>
      <c r="F9193" s="16"/>
      <c r="G9193" s="16"/>
      <c r="H9193" s="16"/>
      <c r="I9193" s="18"/>
    </row>
    <row r="9194" spans="1:9" x14ac:dyDescent="0.15">
      <c r="B9194" s="4">
        <v>25</v>
      </c>
      <c r="C9194" s="16"/>
      <c r="D9194" s="16"/>
      <c r="E9194" s="16"/>
      <c r="F9194" s="16"/>
      <c r="G9194" s="16"/>
      <c r="H9194" s="16"/>
      <c r="I9194" s="18"/>
    </row>
    <row r="9195" spans="1:9" x14ac:dyDescent="0.15">
      <c r="B9195" s="4">
        <v>26</v>
      </c>
      <c r="C9195" s="16"/>
      <c r="D9195" s="16"/>
      <c r="E9195" s="16"/>
      <c r="F9195" s="16"/>
      <c r="G9195" s="16"/>
      <c r="H9195" s="16"/>
      <c r="I9195" s="18"/>
    </row>
    <row r="9196" spans="1:9" x14ac:dyDescent="0.15">
      <c r="B9196" s="4">
        <v>27</v>
      </c>
      <c r="C9196" s="16"/>
      <c r="D9196" s="16"/>
      <c r="E9196" s="16"/>
      <c r="F9196" s="16"/>
      <c r="G9196" s="16"/>
      <c r="H9196" s="16"/>
      <c r="I9196" s="18"/>
    </row>
    <row r="9197" spans="1:9" x14ac:dyDescent="0.15">
      <c r="B9197" s="4">
        <v>28</v>
      </c>
      <c r="C9197" s="16"/>
      <c r="D9197" s="16"/>
      <c r="E9197" s="16"/>
      <c r="F9197" s="16"/>
      <c r="G9197" s="16"/>
      <c r="H9197" s="16"/>
      <c r="I9197" s="18"/>
    </row>
    <row r="9198" spans="1:9" x14ac:dyDescent="0.15">
      <c r="B9198" s="4">
        <v>29</v>
      </c>
      <c r="C9198" s="16"/>
      <c r="D9198" s="16"/>
      <c r="E9198" s="16"/>
      <c r="F9198" s="16"/>
      <c r="G9198" s="16"/>
      <c r="H9198" s="16"/>
      <c r="I9198" s="18"/>
    </row>
    <row r="9199" spans="1:9" x14ac:dyDescent="0.15">
      <c r="B9199" s="4">
        <v>30</v>
      </c>
      <c r="C9199" s="16"/>
      <c r="D9199" s="16"/>
      <c r="E9199" s="16"/>
      <c r="F9199" s="16"/>
      <c r="G9199" s="16"/>
      <c r="H9199" s="16"/>
      <c r="I9199" s="18"/>
    </row>
    <row r="9200" spans="1:9" x14ac:dyDescent="0.15">
      <c r="A9200" s="6"/>
      <c r="B9200" s="4">
        <v>31</v>
      </c>
      <c r="C9200" s="16"/>
      <c r="D9200" s="16"/>
      <c r="E9200" s="16"/>
      <c r="F9200" s="16"/>
      <c r="G9200" s="16"/>
      <c r="H9200" s="16"/>
      <c r="I9200" s="18"/>
    </row>
    <row r="9201" spans="1:9" x14ac:dyDescent="0.15">
      <c r="A9201" s="11"/>
      <c r="B9201" s="5">
        <v>32</v>
      </c>
      <c r="C9201" s="16"/>
      <c r="D9201" s="16"/>
      <c r="E9201" s="16"/>
      <c r="F9201" s="16"/>
      <c r="G9201" s="16"/>
      <c r="H9201" s="16"/>
      <c r="I9201" s="18"/>
    </row>
    <row r="9202" spans="1:9" x14ac:dyDescent="0.15">
      <c r="B9202" s="4">
        <v>33</v>
      </c>
      <c r="C9202" s="16"/>
      <c r="D9202" s="16"/>
      <c r="E9202" s="16"/>
      <c r="F9202" s="16"/>
      <c r="G9202" s="16"/>
      <c r="H9202" s="16"/>
      <c r="I9202" s="18"/>
    </row>
    <row r="9203" spans="1:9" x14ac:dyDescent="0.15">
      <c r="B9203" s="4">
        <v>34</v>
      </c>
      <c r="C9203" s="16"/>
      <c r="D9203" s="16"/>
      <c r="E9203" s="16"/>
      <c r="F9203" s="16"/>
      <c r="G9203" s="16"/>
      <c r="H9203" s="16"/>
      <c r="I9203" s="18"/>
    </row>
    <row r="9204" spans="1:9" x14ac:dyDescent="0.15">
      <c r="B9204" s="4">
        <v>35</v>
      </c>
      <c r="C9204" s="16"/>
      <c r="D9204" s="16"/>
      <c r="E9204" s="16"/>
      <c r="F9204" s="16"/>
      <c r="G9204" s="16"/>
      <c r="H9204" s="16"/>
      <c r="I9204" s="18"/>
    </row>
    <row r="9205" spans="1:9" x14ac:dyDescent="0.15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15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15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15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15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15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15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15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15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15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15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15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15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15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15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15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15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15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15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15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15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15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15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15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15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15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15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15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15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15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15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15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15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15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15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15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15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15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15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15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15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15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15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15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15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15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15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15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15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15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15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15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15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15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15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15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15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15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15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15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15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15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15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15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15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15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15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15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15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15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15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15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15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15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15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15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15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15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15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15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15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15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15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15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15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15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15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15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15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15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15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15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15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15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15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15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15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15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15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15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15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15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15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15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15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15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15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15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15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15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15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15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15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15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15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15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15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15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15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15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15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15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15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15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15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15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15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15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15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15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15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15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15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15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15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15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15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15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15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15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15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15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15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15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15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15">
      <c r="B9350" s="4">
        <v>181</v>
      </c>
      <c r="I9350" s="6"/>
    </row>
    <row r="9351" spans="1:10" x14ac:dyDescent="0.15">
      <c r="A9351" s="14" t="s">
        <v>10</v>
      </c>
      <c r="B9351" s="3"/>
      <c r="I9351" s="6"/>
    </row>
    <row r="9352" spans="1:10" x14ac:dyDescent="0.15">
      <c r="A9352" t="s">
        <v>67</v>
      </c>
      <c r="B9352" s="15"/>
      <c r="C9352" s="8" t="e">
        <f>AVERAGE(C9170:C9350)</f>
        <v>#DIV/0!</v>
      </c>
      <c r="D9352" s="8"/>
      <c r="E9352" s="8"/>
      <c r="F9352" s="8"/>
      <c r="G9352" s="8"/>
      <c r="H9352" s="8"/>
      <c r="I9352" s="9"/>
      <c r="J9352" s="17" t="e">
        <f>AVERAGE(D9170:D9350)</f>
        <v>#DIV/0!</v>
      </c>
    </row>
    <row r="9353" spans="1:10" x14ac:dyDescent="0.15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15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15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15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15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15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15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15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15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15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15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15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15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15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15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15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15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15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15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15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15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15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15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15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15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15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15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15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15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15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15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15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15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15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15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15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15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15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15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15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15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15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15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15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15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15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15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15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15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15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15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15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15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15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15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15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15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15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15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15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15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15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15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15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15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15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15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15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15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15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15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15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15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15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15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15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15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15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15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15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15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15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15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15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15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15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15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15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15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15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15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15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15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15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15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15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15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15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15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15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15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15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15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15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15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15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15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15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15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15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15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15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15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15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15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15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15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15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15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15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15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15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15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15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15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15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15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15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15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15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15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15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15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15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15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15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15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15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15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15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15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15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15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15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15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15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15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15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15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15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15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15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15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15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15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15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15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15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15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15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15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15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15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15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15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15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15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15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15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15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15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15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15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15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15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15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15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15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15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15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15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15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15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15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15">
      <c r="B9537" s="4">
        <v>181</v>
      </c>
      <c r="I9537" s="6"/>
    </row>
    <row r="9538" spans="1:10" x14ac:dyDescent="0.15">
      <c r="A9538" s="14" t="s">
        <v>10</v>
      </c>
      <c r="B9538" s="3"/>
      <c r="I9538" s="6"/>
    </row>
    <row r="9539" spans="1:10" x14ac:dyDescent="0.15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15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15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15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15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15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15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15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15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15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15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15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15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15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15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15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15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15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15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15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15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15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15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15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15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15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15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15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15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15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15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15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15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15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15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15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15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15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15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15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15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15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15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15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15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15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15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15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15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15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15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15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15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15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15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15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15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15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15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15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15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15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15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15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15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15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15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15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15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15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15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15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15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15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15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15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15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15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15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15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15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15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15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15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15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15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15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15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15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15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15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15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15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15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15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15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15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15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15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15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15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15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15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15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15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15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15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15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15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15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15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15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15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15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15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15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15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15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15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15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15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15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15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15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15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15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15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15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15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15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15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15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15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15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15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15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15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15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15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15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15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15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15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15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15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15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15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15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15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15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15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15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15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15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15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15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15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15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15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15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15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15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15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15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15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15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15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15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15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15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15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15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15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15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15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15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15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15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15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15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15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15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15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15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15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15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15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15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15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15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15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15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15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15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15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15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15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15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15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15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15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15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15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15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15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15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15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15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15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15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15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15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15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15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15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15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15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15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15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15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15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15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15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15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15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15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15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15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15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15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15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15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15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15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15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15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15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15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15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15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15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15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15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15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15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15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15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15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15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15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15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15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15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15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15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15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15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15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15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15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15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15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15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15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15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15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15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15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15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15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15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15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15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15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15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15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15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15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15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15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15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15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15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15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15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15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15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15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15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15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15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15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15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15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15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15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15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15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15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15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15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15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15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15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15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15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15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15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15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15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15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15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15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15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15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15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15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15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15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15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15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15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15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15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15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15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15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15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15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15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15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15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15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15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15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15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15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15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15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15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15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15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15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15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15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15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15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15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15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15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15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15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15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15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15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15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15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15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15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15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15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15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15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15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15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15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15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15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15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15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15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15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15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15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15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15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15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15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15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15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15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15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15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15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15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15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15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15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15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15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15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15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15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15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15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15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15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15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15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15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15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15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15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15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15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15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15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15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15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15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15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15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15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15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15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15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15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15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15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15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15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15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15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15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15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15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15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15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15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15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15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15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15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15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15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15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15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15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15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15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15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15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15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15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15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15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15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15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15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15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15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15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15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15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15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15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15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15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15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15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15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15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15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15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15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15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15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15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15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15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15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15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15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15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15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15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15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15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15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15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15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15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15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15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15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15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15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15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15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15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15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15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15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15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15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15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15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15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15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15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15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15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15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15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15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15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15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15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15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15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15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15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15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15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15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15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15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15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15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15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15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15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15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15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15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15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15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15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15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15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15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15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15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15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15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15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15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15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15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15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15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15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15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15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15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15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15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15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15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15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15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15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15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15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15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15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15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15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15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15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15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15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15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15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15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15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15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15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15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15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15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15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15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15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15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15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15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15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15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15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15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15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15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15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15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15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15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15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15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15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15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15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15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15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15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15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15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15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15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15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15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15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15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15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15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15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15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15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15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15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15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15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15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15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15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15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15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15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15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15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15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15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15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15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15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15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15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15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15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15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15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15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15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15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15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15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15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15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15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15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15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15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15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15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15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15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15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15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15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15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15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15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15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15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15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15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15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15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15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15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15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15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15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15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15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15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15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15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15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15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15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15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15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15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15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15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15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15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15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15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15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15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15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15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15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15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15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15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15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15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15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15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15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15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15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15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15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15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15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15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15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15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15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15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15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15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15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15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15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15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15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15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15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15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15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15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15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15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15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15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15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15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15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15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15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15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15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15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15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15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15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15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15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15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15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15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15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15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15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15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15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15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15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15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15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15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15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15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15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15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15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15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15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15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15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15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15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15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15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15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15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15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15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15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15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15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15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15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15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15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15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15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15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15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15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15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15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15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15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15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15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15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15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15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15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15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15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15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15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15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15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15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15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15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15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15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15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15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15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15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15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15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15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15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15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15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15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15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15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15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15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15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15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15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15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15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15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15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15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15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15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15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15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15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15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15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15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15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15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15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15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15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15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15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15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15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15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15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15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15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15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15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15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15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15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15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15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15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15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15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15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15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15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15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15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15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15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15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15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15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15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15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15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15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15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15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15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15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15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15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15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15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15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15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15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15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15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15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15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15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15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15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15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15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15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15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15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15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15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15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15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15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15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15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15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15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15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15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15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15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15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15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15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15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15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15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15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15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15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15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15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15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15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15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15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15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15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15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15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15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15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15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15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15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15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15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15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15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15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15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15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15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15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15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15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15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15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15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15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15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15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15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15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15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15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15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15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15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15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15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15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15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15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15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15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15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15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15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15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15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15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15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15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15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15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15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15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15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15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15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15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15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15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15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15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15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15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15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15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15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15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15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15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15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15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15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15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15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15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15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15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15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15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15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15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15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15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15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15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15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15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15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15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15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15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15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15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15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15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15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15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15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15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15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15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15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15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15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15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15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15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15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15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15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15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15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15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15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15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15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15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15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15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15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15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15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15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15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15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15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15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15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15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15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15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15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15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15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15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15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15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15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15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15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15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15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15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15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15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15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15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15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15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15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15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15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15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15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15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15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15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15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15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15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15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15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15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15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15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15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15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15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15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15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15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15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15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15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15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15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15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15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15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15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15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15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15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15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15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15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15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15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15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15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15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15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15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15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15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15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15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15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15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15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15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15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15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15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15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15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15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15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15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15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15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15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15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15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15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15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15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15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15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15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15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15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15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15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15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15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15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15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15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15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15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15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15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15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15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15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15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15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15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15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15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15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15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15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15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15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15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15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15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15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15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15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15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15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15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15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15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15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15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15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15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15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15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15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15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15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15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15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15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15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15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15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15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15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15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15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15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15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15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15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15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15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15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15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15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15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15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15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15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15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15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15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15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15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15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15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15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15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15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15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15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15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15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15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15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15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15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15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15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15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15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15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15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15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15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15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15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15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15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15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15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15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15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15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15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15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15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15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15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15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15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15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15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15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15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15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15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15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15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15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15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15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15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15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15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15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15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15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15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15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15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15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15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15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15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15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15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15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15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15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15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15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15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15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15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15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15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15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15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15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15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15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15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15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15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15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15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15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15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15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15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15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15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15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15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15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15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15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15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15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15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15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15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15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15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15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15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15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15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15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15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15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15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15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15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15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15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15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15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15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15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15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15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15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15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15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15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15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15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15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15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15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15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15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15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15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15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15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15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15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15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15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15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15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15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15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15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15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15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15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15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15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15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15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15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15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15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15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15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15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15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15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15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15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15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15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15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15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15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15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15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15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15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15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15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15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15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15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15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15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15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15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15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15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15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15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15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15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15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15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15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15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15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15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15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15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15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15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15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15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15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15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15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15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15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15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15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15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15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15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15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15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15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15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15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15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15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15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15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15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15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15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15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15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15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15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15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15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15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15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15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15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15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15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15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15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15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15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15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15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15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15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15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15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15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15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15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15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15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15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15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15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15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15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15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15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15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15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15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15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15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15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15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15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15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15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15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15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15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15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15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15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15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15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15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15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15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15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15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15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15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15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15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15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15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15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15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15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15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15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15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15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15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15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15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15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15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15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15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15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15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15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15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15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15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15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15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15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15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15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15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15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15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15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15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15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15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15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15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15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15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15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15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15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15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15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15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15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15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15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15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15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15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15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15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15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15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15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15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15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15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15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15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15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15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15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15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15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15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15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15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15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15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15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15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15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15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15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15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15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15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15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15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15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15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15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15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15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15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15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15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15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15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15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15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15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15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15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15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15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15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15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15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15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15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15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15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15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15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15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15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15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15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15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15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15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15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15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15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15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15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15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15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15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15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15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15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15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15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15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15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15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15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15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15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15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15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15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15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15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15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15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15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15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15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15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15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15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15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15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15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15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15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15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15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15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15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15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15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15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15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15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15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15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15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15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15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15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15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15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15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15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15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15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15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15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15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15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15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15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15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15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15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15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15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15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15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15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15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15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15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15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15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15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15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15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15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15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15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15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15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15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15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15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15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15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15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15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15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15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15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15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15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15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15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15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15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15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15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15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15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15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15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15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15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15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15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15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15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15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15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15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15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15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15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15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15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15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15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15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15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15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15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15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15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15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15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15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15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15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15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15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15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15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15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15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15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15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15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15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15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15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15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15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15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15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15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15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15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15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15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15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15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15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15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15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15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15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15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15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15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15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15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15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15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15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15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15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15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15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15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15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15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15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15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15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15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15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15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15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15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15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15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15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15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15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15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15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15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15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15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15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15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15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15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15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15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15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15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15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15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15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15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15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15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15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15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15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15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15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15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15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15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15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15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15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15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15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15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15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15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15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15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15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15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15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15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15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15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15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15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15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15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15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15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15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15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15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15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15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15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15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15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15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15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15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15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15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15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15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15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15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15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15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15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15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15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15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15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15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15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15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15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15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15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15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15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15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15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15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15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15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15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15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15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15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15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15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15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15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15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15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15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15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15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15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15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15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15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15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15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15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15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15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15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15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15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15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15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15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15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15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15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15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15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15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15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15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15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15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15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15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15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15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15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15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15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15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15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15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15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15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15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15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15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15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15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15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15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15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15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15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15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15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15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15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15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15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15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15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15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15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15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15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15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15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15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15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15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15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15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15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15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15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15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15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15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15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15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15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15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15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15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15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15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15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15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15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15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15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15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15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15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15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15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15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15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15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15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15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15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15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15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15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15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15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15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15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15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15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15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15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15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15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15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15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15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15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15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15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15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15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15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15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15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15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15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15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15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15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15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15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15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15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15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15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15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15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15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15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15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15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15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15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15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15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15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15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15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15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15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15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15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15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15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15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15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15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15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15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15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15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15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15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15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15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15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15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15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15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15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15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15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15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15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15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15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15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15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15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15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15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15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15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15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15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15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15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15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15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15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15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15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15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15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15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15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15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15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15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15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15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15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15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15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15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15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15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15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15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15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15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15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15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15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15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15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15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15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15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15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15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15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15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15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15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15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15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15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15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15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15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15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15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15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15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15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15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15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15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15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15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15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15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15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15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15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15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15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15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15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15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15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15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15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15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15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15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15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15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15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15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15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15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15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15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15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15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15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15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15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15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15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15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15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15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15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15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15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15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15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15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15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15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15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15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15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15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15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15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15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15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15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15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15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15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15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15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15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15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15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15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15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15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15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15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15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15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15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15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15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15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15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15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15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15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15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15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15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15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15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15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15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15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15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15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15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15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15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15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15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15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15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15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15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15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15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15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15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15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15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15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15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15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15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15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15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15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15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15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15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15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15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15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15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15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15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15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15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15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15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15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15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15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15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15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15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15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15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15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15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15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15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15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15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15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15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15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15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15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15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15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15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15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15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15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15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15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15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15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15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15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15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15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15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15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15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15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15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15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15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15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15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15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15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15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15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15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15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15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15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15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15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15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15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15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15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15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15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15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15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15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15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15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15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15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15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15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15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15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15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15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15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15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15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15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15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15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15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15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15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15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15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15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15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15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15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15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15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15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15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15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15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15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15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15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15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15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15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15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15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15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15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15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15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15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15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15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15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15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15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15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15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15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15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15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15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15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15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15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15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15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15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15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15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15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15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15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15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15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15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15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15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15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15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15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15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15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15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15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15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15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15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15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15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15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15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15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15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15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15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15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15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15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15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15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15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15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15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15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15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15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15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15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15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15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15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15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15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15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15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15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15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15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15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15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15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15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15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15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15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15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15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15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15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15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15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15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15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15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15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15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15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15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15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15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15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15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15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15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15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15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15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15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15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15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15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15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15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15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15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15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15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15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15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15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15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15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15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15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15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15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15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15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15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15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15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15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15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15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15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15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15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15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15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15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15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15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15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15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15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15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15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15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15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15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15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15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15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15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15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15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15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15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15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15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15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15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15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15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15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15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15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15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15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15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15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15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15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15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15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15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15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15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15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15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15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15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15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15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15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15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15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15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15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15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15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15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15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15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15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15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15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15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15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15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15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15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15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15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15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15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15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15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15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15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15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15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15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15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15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15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15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15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15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15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15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15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15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15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15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15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15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15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15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15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15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15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15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15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15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15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15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15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15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15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15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15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15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15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15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15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15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15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15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15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15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15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15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15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15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15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15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15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15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15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15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15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15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15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15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15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15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15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15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15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15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15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15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15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15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15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15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15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15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15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15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15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15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15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15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15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15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15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15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15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15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15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15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15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15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15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15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15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15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15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15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15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15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15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15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15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15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15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15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15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15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15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15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15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15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15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15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15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15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15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15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15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15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15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15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15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15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15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15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15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15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15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15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15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15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15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15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15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15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15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15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15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15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15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15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15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15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15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15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15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15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15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15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15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15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15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15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15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15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15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15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15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15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15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15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15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15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15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15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15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15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15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15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15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15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15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15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15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15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15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15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15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15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15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15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15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15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15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15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15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15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15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15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15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15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15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15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15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15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15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15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15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15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15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15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15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15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15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15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15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15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15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15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15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15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15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15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15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15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15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15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15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15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15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15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15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15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15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15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15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15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15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15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15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15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15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15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15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15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15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15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15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15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15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15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15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15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15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15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15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15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15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15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15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15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15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15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15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15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15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15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15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15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15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15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15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15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15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15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15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15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15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15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15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15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15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15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15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15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15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15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15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15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15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15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15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15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15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15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15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15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15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15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15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15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15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15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15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15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15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15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15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15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15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15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15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15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15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15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15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15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15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15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15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15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15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15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15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15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15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15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15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15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15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15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15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15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15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15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15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15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15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15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15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15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15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15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15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15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15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15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15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15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15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15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15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15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15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15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15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15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15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15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15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15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15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15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15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15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15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15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15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15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15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15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15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15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15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15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15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15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15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15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15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15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15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15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15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15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15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15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15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15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15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15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15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15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15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15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15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15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15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15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15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15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15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15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15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15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15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15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15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15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15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15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15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15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15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15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15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15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15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15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15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15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15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15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15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15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15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15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15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15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15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15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15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15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15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15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15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15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15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15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15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15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15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15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15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15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15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15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15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15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15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15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15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15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15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15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15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15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15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15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15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15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15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15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15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15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15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15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15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15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15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15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15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15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15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15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15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15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15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15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15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15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15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15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15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15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15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15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15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15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15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15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15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15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15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15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15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15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15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15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15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15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15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15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15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15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15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15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15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15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15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15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15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15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15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15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15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15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15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15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15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15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15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15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15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15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15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15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15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15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15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15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15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15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15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15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15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15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15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15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15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15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15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15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15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15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15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15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15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15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15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15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15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15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15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15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15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15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15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15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15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15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15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15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15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15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15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15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15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15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15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15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15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15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15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15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15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15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15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15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15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15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15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15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15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15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15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15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15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15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15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15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15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15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15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15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15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15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15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15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15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15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15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15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15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15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15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15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15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15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15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15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15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15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15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15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15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15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15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15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15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15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15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15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15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15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15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15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15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15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15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15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15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15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15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15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15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15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15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15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15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15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15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15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15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15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15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15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15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15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15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15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15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15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15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15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15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15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15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15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15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15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15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15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15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15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15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15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15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15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15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15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15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15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15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15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15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15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15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15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15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15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15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15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15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15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15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15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15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15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15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15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15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15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15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15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15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15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15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15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15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15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15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15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15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15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15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15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15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15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15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15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15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15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15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15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15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15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15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15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15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15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15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15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15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15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15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15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15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15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15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15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15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15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15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15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15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15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15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15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15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15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15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15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15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15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15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15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15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15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15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15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15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15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15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15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15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15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15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15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15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15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15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15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15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15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15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15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15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15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15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15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15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15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15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15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15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15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15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15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15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15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15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15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15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15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15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15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15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15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15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15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15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15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15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15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15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15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15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15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15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15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15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15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15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15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15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15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15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15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15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15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15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15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15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15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15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15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15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15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15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15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15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15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15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15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15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15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15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15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15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15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15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15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15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15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15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15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15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15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15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15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15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15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15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15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15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15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15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15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15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15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15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15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15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15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15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15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15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15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15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15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15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15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15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15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15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15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15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15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15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15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15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15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15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15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15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15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15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15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15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15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15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15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15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15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15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15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15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15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15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15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15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15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15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15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15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15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15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15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15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15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15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15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15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15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15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15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15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15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15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15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15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15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15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15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15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15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15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15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15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15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15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15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15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15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15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15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15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15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15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15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15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15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15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15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15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15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15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15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15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15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15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15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15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15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15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15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15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15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15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15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15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15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15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15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15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15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15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15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15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15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15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15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15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15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15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15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15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15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15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15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15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15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15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15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15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15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15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15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15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15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15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15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15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15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15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15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15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15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15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15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15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15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15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15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15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15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15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15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15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15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15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15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15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15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15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15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15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15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15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15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15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15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15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15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15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15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15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15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15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15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15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15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15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15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15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15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15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15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15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15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15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15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15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15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15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15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15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15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15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15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15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15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15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15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15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15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15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15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15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15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15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15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15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15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15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15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15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15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15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15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15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15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15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15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15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15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15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15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15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15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15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15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15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15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15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15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15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15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15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15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15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15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15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15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15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15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15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15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15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15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15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15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15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15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15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15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15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15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15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15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15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15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15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15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15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15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15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15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15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15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15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15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15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15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15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15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15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15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15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15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15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15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15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15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15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15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15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15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15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15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15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15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15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15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15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15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15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15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15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15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15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15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15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15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15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15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15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15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15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15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15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15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15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15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15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15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15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15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15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15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15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15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15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15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15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15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15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15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15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15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15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15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15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15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15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15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15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15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15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15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15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15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15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15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15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15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15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15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15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15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15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15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15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15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15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15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15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15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15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15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15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15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15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15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15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15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15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15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15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15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15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15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15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15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15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15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15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15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15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15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15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15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15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15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15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15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15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15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15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15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15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15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15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15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15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15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15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15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15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15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15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15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15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15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15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15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15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15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15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15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15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15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15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15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15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15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15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15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15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15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15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15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15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15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15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15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15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15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15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15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15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15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15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15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15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15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15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15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15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15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15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15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15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15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15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15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15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15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15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15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15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15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15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15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15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15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15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15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15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15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15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15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15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15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15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15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15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15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15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15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15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15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15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15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15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15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15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15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15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15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15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15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15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15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15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15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15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15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15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15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15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15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15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15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15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15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15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15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15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15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15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15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15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15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15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15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15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15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15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15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15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15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15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15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15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15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15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15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15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15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15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15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15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15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15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15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15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15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15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15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15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15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15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15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15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15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15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15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15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15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15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15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15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15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15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15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15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15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15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15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15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15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15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15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15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15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15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15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15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15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15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15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15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15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15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15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15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15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15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15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15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15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15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15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15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15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15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15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15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15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15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15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15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15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15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15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15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15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15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15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15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15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15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15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15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15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15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15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15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15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15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15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15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15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15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15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15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15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15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15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15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15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15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15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15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15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15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15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15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15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15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15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15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15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15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15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15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15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15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15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15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15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15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15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15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15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15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15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15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15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15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15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15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15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15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15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15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15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15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15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15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15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15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15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15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15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15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15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15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15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15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15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15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15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15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15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15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15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15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15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15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15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15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15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15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15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15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15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15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15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15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15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15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15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15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15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15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15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15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15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15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15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15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15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15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15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15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15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15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15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15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15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15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15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15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15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15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15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15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15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15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15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15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15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15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15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15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15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15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15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15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15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15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15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15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15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15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15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15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15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15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15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15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15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15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15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15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15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15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15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15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15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15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15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15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15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15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15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15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15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15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15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15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15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15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15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15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15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15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15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15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15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15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15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15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15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15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15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15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15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15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15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15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15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15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15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15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15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15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15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15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15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15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15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15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15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15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15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15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15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15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15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15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15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15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15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15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15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15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15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15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15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15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15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15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15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15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15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15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15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15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15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15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15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15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15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15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15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15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15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15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15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15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15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15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15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15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15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15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15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15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15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15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15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15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15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15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15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15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15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15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15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15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15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15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15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15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15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15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15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15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15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15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15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15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15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15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15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15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15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15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15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15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15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15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xmlns:xlrd2="http://schemas.microsoft.com/office/spreadsheetml/2017/richdata2"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Luxton,Jared</cp:lastModifiedBy>
  <dcterms:created xsi:type="dcterms:W3CDTF">2011-11-08T05:10:43Z</dcterms:created>
  <dcterms:modified xsi:type="dcterms:W3CDTF">2019-09-22T23:06:56Z</dcterms:modified>
</cp:coreProperties>
</file>