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/>
  <mc:AlternateContent xmlns:mc="http://schemas.openxmlformats.org/markup-compatibility/2006">
    <mc:Choice Requires="x15">
      <x15ac:absPath xmlns:x15ac="http://schemas.microsoft.com/office/spreadsheetml/2010/11/ac" url="E:\Uni_CompSci\Second Year_Sem 2\Software Engineering Process &amp; Tools\Assignments\"/>
    </mc:Choice>
  </mc:AlternateContent>
  <xr:revisionPtr revIDLastSave="0" documentId="13_ncr:1_{B06EBC5D-68EF-4E6A-8E97-584991586F4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roduct Backlog" sheetId="1" r:id="rId1"/>
    <sheet name="Calculations" sheetId="2" state="hidden" r:id="rId2"/>
  </sheets>
  <definedNames>
    <definedName name="lstMetrics">OFFSET('Product Backlog'!$C$5:$C$35,0,0,COUNTA('Product Backlog'!$C$5:$C$35))</definedName>
    <definedName name="lstYears">OFFSET('Product Backlog'!$C$4:$I$4,0,1,1,COUNTA('Product Backlog'!$C$4:$I$4)-1)</definedName>
    <definedName name="SelectedYear">#REF!</definedName>
  </definedNames>
  <calcPr calcId="191028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9" i="2" l="1"/>
  <c r="A39" i="2"/>
  <c r="G6" i="2"/>
  <c r="G39" i="2"/>
  <c r="A32" i="2"/>
  <c r="A33" i="2"/>
  <c r="A34" i="2"/>
  <c r="A35" i="2"/>
  <c r="A36" i="2"/>
  <c r="A37" i="2"/>
  <c r="A38" i="2"/>
  <c r="F6" i="2"/>
  <c r="F39" i="2"/>
  <c r="E6" i="2"/>
  <c r="E39" i="2"/>
  <c r="C6" i="2"/>
  <c r="C39" i="2"/>
  <c r="D6" i="2"/>
  <c r="D39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9" i="2"/>
  <c r="A9" i="2"/>
  <c r="B10" i="2"/>
  <c r="B11" i="2"/>
  <c r="A11" i="2"/>
  <c r="B12" i="2"/>
  <c r="A12" i="2"/>
  <c r="B8" i="2"/>
  <c r="A8" i="2"/>
  <c r="B30" i="2"/>
  <c r="B31" i="2"/>
  <c r="B32" i="2"/>
  <c r="B33" i="2"/>
  <c r="B34" i="2"/>
  <c r="B35" i="2"/>
  <c r="B36" i="2"/>
  <c r="B37" i="2"/>
  <c r="B38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15" i="2"/>
  <c r="C3" i="2"/>
  <c r="C4" i="2"/>
  <c r="F38" i="2"/>
  <c r="D38" i="2"/>
  <c r="C38" i="2"/>
  <c r="E38" i="2"/>
  <c r="G38" i="2"/>
  <c r="D37" i="2"/>
  <c r="C37" i="2"/>
  <c r="G37" i="2"/>
  <c r="F37" i="2"/>
  <c r="E37" i="2"/>
  <c r="E36" i="2"/>
  <c r="D36" i="2"/>
  <c r="C36" i="2"/>
  <c r="G36" i="2"/>
  <c r="F36" i="2"/>
  <c r="A10" i="2"/>
  <c r="G7" i="2"/>
  <c r="F7" i="2"/>
  <c r="E7" i="2"/>
  <c r="D7" i="2"/>
  <c r="C7" i="2"/>
  <c r="D4" i="2"/>
  <c r="D3" i="2"/>
  <c r="G29" i="2"/>
  <c r="G15" i="2"/>
  <c r="G16" i="2"/>
  <c r="G18" i="2"/>
  <c r="G20" i="2"/>
  <c r="G22" i="2"/>
  <c r="G24" i="2"/>
  <c r="G26" i="2"/>
  <c r="G28" i="2"/>
  <c r="G17" i="2"/>
  <c r="G19" i="2"/>
  <c r="G21" i="2"/>
  <c r="G23" i="2"/>
  <c r="G25" i="2"/>
  <c r="G27" i="2"/>
  <c r="G8" i="2"/>
  <c r="G9" i="2"/>
  <c r="G10" i="2"/>
  <c r="G11" i="2"/>
  <c r="G12" i="2"/>
  <c r="F29" i="2"/>
  <c r="F15" i="2"/>
  <c r="F16" i="2"/>
  <c r="F18" i="2"/>
  <c r="F20" i="2"/>
  <c r="F22" i="2"/>
  <c r="F24" i="2"/>
  <c r="F26" i="2"/>
  <c r="F28" i="2"/>
  <c r="F17" i="2"/>
  <c r="F19" i="2"/>
  <c r="F21" i="2"/>
  <c r="F23" i="2"/>
  <c r="F25" i="2"/>
  <c r="F27" i="2"/>
  <c r="F8" i="2"/>
  <c r="F9" i="2"/>
  <c r="H9" i="2"/>
  <c r="F10" i="2"/>
  <c r="F11" i="2"/>
  <c r="H11" i="2"/>
  <c r="F12" i="2"/>
  <c r="H12" i="2"/>
  <c r="E29" i="2"/>
  <c r="E15" i="2"/>
  <c r="E16" i="2"/>
  <c r="E18" i="2"/>
  <c r="E20" i="2"/>
  <c r="E22" i="2"/>
  <c r="E24" i="2"/>
  <c r="E26" i="2"/>
  <c r="E28" i="2"/>
  <c r="E17" i="2"/>
  <c r="E19" i="2"/>
  <c r="E21" i="2"/>
  <c r="E23" i="2"/>
  <c r="E25" i="2"/>
  <c r="E27" i="2"/>
  <c r="E8" i="2"/>
  <c r="E9" i="2"/>
  <c r="E10" i="2"/>
  <c r="E11" i="2"/>
  <c r="E12" i="2"/>
  <c r="H10" i="2"/>
  <c r="H8" i="2"/>
  <c r="D29" i="2"/>
  <c r="C29" i="2"/>
  <c r="D15" i="2"/>
  <c r="D16" i="2"/>
  <c r="D18" i="2"/>
  <c r="D20" i="2"/>
  <c r="D22" i="2"/>
  <c r="D24" i="2"/>
  <c r="D26" i="2"/>
  <c r="D28" i="2"/>
  <c r="D17" i="2"/>
  <c r="D19" i="2"/>
  <c r="D21" i="2"/>
  <c r="D23" i="2"/>
  <c r="D25" i="2"/>
  <c r="D27" i="2"/>
  <c r="C15" i="2"/>
  <c r="C16" i="2"/>
  <c r="C18" i="2"/>
  <c r="C20" i="2"/>
  <c r="C22" i="2"/>
  <c r="C24" i="2"/>
  <c r="C26" i="2"/>
  <c r="C28" i="2"/>
  <c r="C17" i="2"/>
  <c r="C19" i="2"/>
  <c r="C21" i="2"/>
  <c r="C23" i="2"/>
  <c r="C25" i="2"/>
  <c r="C27" i="2"/>
  <c r="D8" i="2"/>
  <c r="D10" i="2"/>
  <c r="D12" i="2"/>
  <c r="D9" i="2"/>
  <c r="D11" i="2"/>
  <c r="C8" i="2"/>
  <c r="C10" i="2"/>
  <c r="C12" i="2"/>
  <c r="C9" i="2"/>
  <c r="C11" i="2"/>
  <c r="C34" i="2"/>
  <c r="C35" i="2"/>
  <c r="D34" i="2"/>
  <c r="D35" i="2"/>
  <c r="E34" i="2"/>
  <c r="E35" i="2"/>
  <c r="F34" i="2"/>
  <c r="F35" i="2"/>
  <c r="G34" i="2"/>
  <c r="G35" i="2"/>
  <c r="C32" i="2"/>
  <c r="C33" i="2"/>
  <c r="D32" i="2"/>
  <c r="D33" i="2"/>
  <c r="E32" i="2"/>
  <c r="E33" i="2"/>
  <c r="F32" i="2"/>
  <c r="F33" i="2"/>
  <c r="G32" i="2"/>
  <c r="G33" i="2"/>
  <c r="C30" i="2"/>
  <c r="C31" i="2"/>
  <c r="D30" i="2"/>
  <c r="D31" i="2"/>
  <c r="E30" i="2"/>
  <c r="E31" i="2"/>
  <c r="F30" i="2"/>
  <c r="F31" i="2"/>
  <c r="G30" i="2"/>
  <c r="G31" i="2"/>
</calcChain>
</file>

<file path=xl/sharedStrings.xml><?xml version="1.0" encoding="utf-8"?>
<sst xmlns="http://schemas.openxmlformats.org/spreadsheetml/2006/main" count="72" uniqueCount="71">
  <si>
    <t>PRODUCT BACKLOG</t>
  </si>
  <si>
    <t>ID</t>
  </si>
  <si>
    <t>ITEM</t>
  </si>
  <si>
    <t>OWNER</t>
  </si>
  <si>
    <t>PRIORITY</t>
  </si>
  <si>
    <t>EFFORT</t>
  </si>
  <si>
    <t>STATUS</t>
  </si>
  <si>
    <t>DEFINITION OF DONE</t>
  </si>
  <si>
    <t>NOTES</t>
  </si>
  <si>
    <t>As a developer for a different website, I want to be able to access the BOOKEROO api so that I add items on my page that link with it</t>
  </si>
  <si>
    <t>As a customer, I want to be able to search for books so that I can view information about the book.</t>
  </si>
  <si>
    <t>As a Customer, I want to be able to view my order status, so that I can see the current status of my order</t>
  </si>
  <si>
    <t>As a Admin, I want to be able to download reports about books in CSV format, so that I can review what books are available on the website</t>
  </si>
  <si>
    <t>As a Admin, I want to be able to download reports user transactions in CSV format, so that I can review the sales history of the website</t>
  </si>
  <si>
    <t>As a customer, I want to add a review to a user who sold an item to me, so I can rate the seller.</t>
  </si>
  <si>
    <t>As a Customer, I want to create an account so I can peruse and purchase items</t>
  </si>
  <si>
    <t>This worksheet is used for the Financial Report calculations and should remain hidden.</t>
  </si>
  <si>
    <t>Position</t>
  </si>
  <si>
    <t>This year</t>
  </si>
  <si>
    <t>Previous Year</t>
  </si>
  <si>
    <t>Key Metrics</t>
  </si>
  <si>
    <t>All Metrics (works up to 25 metrics)</t>
  </si>
  <si>
    <t>As an Admin, I want to login to my admin account so that I can access my admin profile.</t>
  </si>
  <si>
    <t>As an Admin, I want to view all current users, so that I can see all user information.</t>
  </si>
  <si>
    <t>As an Admin, I want to modify user accounts, so that I can edit user information.</t>
  </si>
  <si>
    <t>As an Admin, I want to modify users, so that I can suspend users from their account.</t>
  </si>
  <si>
    <t>As an Admin, I want to add new books, so that new items can be sold.</t>
  </si>
  <si>
    <t>As an Admin, I want to edit books, so that I can update the correct data.</t>
  </si>
  <si>
    <t>As a customer, I want to be able to shut down my account, so that I cannot worry about my data being stolen</t>
  </si>
  <si>
    <t>As a customer, I want to be able to press a button to share a book to social media, so I can let people know my opinion.</t>
  </si>
  <si>
    <t>As a customer, I want to be able to filter my search, so I can find the items I am interested in more easily. </t>
  </si>
  <si>
    <t>As an admin, I want to approve a pending registration from a business user so that they can open a new business account.</t>
  </si>
  <si>
    <t>As an admin, I want to reject refund requests from users, so that I can deny the refund requests</t>
  </si>
  <si>
    <t>As an admin, I want to approve refund requests from users, so that I can allow the refund to the processed</t>
  </si>
  <si>
    <t>As an admin, I want to view the refund requests from users, so that I can manage all the refund requests.</t>
  </si>
  <si>
    <t>As an Admin, I want to see the transaction history of an item so I know if the right amount of money is being transferred</t>
  </si>
  <si>
    <t>As a customer, I want to be able to sign in with Twitter, so I do not have to make a new account.</t>
  </si>
  <si>
    <t>As a customer, I want to view my profile page so I can change my password</t>
  </si>
  <si>
    <t>As a customer, I want to view the details of the book I am thinking of buying, so I can be more informed on my decision.</t>
  </si>
  <si>
    <t>As a customer, I want to book items in advance, so I can get the book later when it is available.</t>
  </si>
  <si>
    <t>As a customer, I want to remove items from my shopping cart, so I can avoid buying items I don’t want.</t>
  </si>
  <si>
    <t>As a customer, I want to put items to shopping cart, so I can buy them later</t>
  </si>
  <si>
    <t>As a customer, I want to cancel my order within 2 hours of purchasing, so I can get a full refund.</t>
  </si>
  <si>
    <t>As a customer, I want to add a review to a book I purchased, so I can share my opinion.</t>
  </si>
  <si>
    <t>As a Customer, I want to be able to view my transaction history, so that I can see all my recently bought books</t>
  </si>
  <si>
    <t>As a customer, I want to checkout my shopping cart with PayPal, so I can finish my purchase</t>
  </si>
  <si>
    <t>As a customer, I want to be able to sort my search results so that my search query is ordered alphabetically.</t>
  </si>
  <si>
    <t>As a customer, I want to be able to sort my search results so that my search query starts from the lowest cost item.</t>
  </si>
  <si>
    <t>As a customer, I want to be able to filter my search results so that I can view only used books for sale.</t>
  </si>
  <si>
    <t>As a customer, I want to be able to filter my search results so that I can view only new books for sale.</t>
  </si>
  <si>
    <t>As a customer, I want to be able to search for books in the catalog by the name of the publisher so that I can find books that were published by a specific publisher</t>
  </si>
  <si>
    <t>As a customer, I want to be able to search for books in the catalog by the name of the ISBN so that I can find books with a specific ISBN</t>
  </si>
  <si>
    <t>As a customer, I want to be able to search for books in the catalog by the name of the book so that I can find books with a specific name or series name</t>
  </si>
  <si>
    <t>As a customer, I want to be able to search for books in the catalog by the name of the author so that I can find books written by a specific author</t>
  </si>
  <si>
    <t>As a customer, I want to be able to register a user account so that I can buy, share or sell - used books.</t>
  </si>
  <si>
    <t>As a business user, I want to know how much inventory I have left on an item, so I can decide if I need to print more books.</t>
  </si>
  <si>
    <t>As a business user, I want to be able to edit the books I am managing, so I can fix mistakes when originally created the book page. </t>
  </si>
  <si>
    <t>As a business user, I want to set the type of service, so that item stock can be altered accordingly.</t>
  </si>
  <si>
    <t>As a business user, I want to be able to login to my business account so that I can access my business profile</t>
  </si>
  <si>
    <t>As a business user, I want to be able to see all previous transactions, so I know how often transactions are happening,</t>
  </si>
  <si>
    <t>As a business user, I want to see the current transactions being processed, so I know if there is a large amount of orders going through.</t>
  </si>
  <si>
    <t>As a business user, I want to see the total amount of transactions, so I know if I am selling a large amount of books.</t>
  </si>
  <si>
    <t>As a business user, I want to export a CSV of transactions, so I know if the business is making a profit</t>
  </si>
  <si>
    <t>As a business user, I want to be able to upload an item to sell, so that an admin can approve it.</t>
  </si>
  <si>
    <t>As a business user, I want to be able to register a business account so that I can sell and rent my books to customers.</t>
  </si>
  <si>
    <t>As an Admin, I want to be able to add stock for a book, so that other companies can sell the book.</t>
  </si>
  <si>
    <t>As an admin, I want to sort all pending registrations from business users so I can view the oldest one first.</t>
  </si>
  <si>
    <t>As an admin, I want to reject a pending registration from a business user so that they are unable to open a new business account.</t>
  </si>
  <si>
    <t>As an Admin, I want an option to choose how the CSV files are sorted, so I can see what the most popular item is.</t>
  </si>
  <si>
    <t>As an Admin, I want to approve books so that customers can view the book page</t>
  </si>
  <si>
    <t>As an Admin, I want to reject books, so that books that do not exist are not seen by users.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</si>
</sst>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_);\(&quot;$&quot;#,##0\)"/>
    <numFmt numFmtId="165" formatCode="&quot;$&quot;#,##0.00"/>
  </numFmts>
  <fonts count="17" x14ac:knownFonts="1">
    <font>
      <sz val="10"/>
      <color theme="1" tint="0.34998626667073579"/>
      <name val="Euphemia"/>
      <family val="2"/>
      <scheme val="major"/>
    </font>
    <font>
      <sz val="11"/>
      <color theme="1"/>
      <name val="Franklin Gothic Medium"/>
      <family val="2"/>
      <scheme val="minor"/>
    </font>
    <font>
      <sz val="24"/>
      <color theme="4"/>
      <name val="Euphemia"/>
      <family val="2"/>
      <scheme val="major"/>
    </font>
    <font>
      <sz val="14"/>
      <color theme="0" tint="-0.34998626667073579"/>
      <name val="Euphemia"/>
      <family val="2"/>
      <scheme val="major"/>
    </font>
    <font>
      <sz val="18"/>
      <color theme="1" tint="0.34998626667073579"/>
      <name val="Franklin Gothic Medium"/>
      <family val="2"/>
      <scheme val="minor"/>
    </font>
    <font>
      <sz val="20"/>
      <color theme="0" tint="-0.34998626667073579"/>
      <name val="Franklin Gothic Medium"/>
      <family val="2"/>
      <scheme val="minor"/>
    </font>
    <font>
      <sz val="12"/>
      <color theme="0" tint="-0.34998626667073579"/>
      <name val="Franklin Gothic Medium"/>
      <family val="2"/>
      <scheme val="minor"/>
    </font>
    <font>
      <sz val="11"/>
      <color theme="4" tint="-0.249977111117893"/>
      <name val="Franklin Gothic Medium"/>
      <family val="2"/>
      <scheme val="minor"/>
    </font>
    <font>
      <sz val="14"/>
      <color theme="3" tint="0.499984740745262"/>
      <name val="Franklin Gothic Medium"/>
      <family val="2"/>
      <scheme val="minor"/>
    </font>
    <font>
      <b/>
      <sz val="9"/>
      <color theme="0"/>
      <name val="Franklin Gothic Medium"/>
      <family val="2"/>
      <scheme val="minor"/>
    </font>
    <font>
      <sz val="10"/>
      <color theme="1" tint="0.34998626667073579"/>
      <name val="Calibri"/>
    </font>
    <font>
      <sz val="24"/>
      <color theme="1" tint="0.249977111117893"/>
      <name val="Calibri"/>
    </font>
    <font>
      <sz val="16"/>
      <color theme="1" tint="0.249977111117893"/>
      <name val="Calibri"/>
    </font>
    <font>
      <sz val="24"/>
      <color theme="4"/>
      <name val="Calibri"/>
    </font>
    <font>
      <sz val="20"/>
      <color theme="1" tint="0.249977111117893"/>
      <name val="Calibri"/>
    </font>
    <font>
      <b/>
      <sz val="11"/>
      <color theme="0"/>
      <name val="Calibri"/>
    </font>
    <font>
      <sz val="10"/>
      <color theme="1" tint="0.34998626667073579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medium">
        <color theme="0" tint="-0.34998626667073579"/>
      </top>
      <bottom style="medium">
        <color theme="0" tint="-0.34998626667073579"/>
      </bottom>
      <diagonal/>
    </border>
    <border>
      <left/>
      <right/>
      <top/>
      <bottom style="dashed">
        <color theme="1" tint="0.34998626667073579"/>
      </bottom>
      <diagonal/>
    </border>
    <border>
      <left/>
      <right/>
      <top style="thin">
        <color theme="0" tint="-0.14996795556505021"/>
      </top>
      <bottom/>
      <diagonal/>
    </border>
    <border>
      <left/>
      <right/>
      <top/>
      <bottom style="thin">
        <color theme="0" tint="-0.14993743705557422"/>
      </bottom>
      <diagonal/>
    </border>
  </borders>
  <cellStyleXfs count="9">
    <xf numFmtId="0" fontId="0" fillId="0" borderId="0" applyFill="0" applyBorder="0">
      <alignment vertical="center"/>
    </xf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2" applyNumberFormat="0" applyFill="0" applyAlignment="0" applyProtection="0"/>
    <xf numFmtId="0" fontId="4" fillId="0" borderId="0" applyNumberFormat="0" applyFill="0" applyBorder="0" applyAlignment="0" applyProtection="0"/>
    <xf numFmtId="0" fontId="9" fillId="2" borderId="0">
      <alignment horizontal="center" vertical="center"/>
    </xf>
    <xf numFmtId="164" fontId="5" fillId="0" borderId="3">
      <alignment horizontal="center" vertical="center"/>
    </xf>
    <xf numFmtId="9" fontId="6" fillId="0" borderId="0">
      <alignment horizontal="left" vertical="center" indent="1"/>
    </xf>
    <xf numFmtId="0" fontId="8" fillId="0" borderId="0" applyNumberFormat="0" applyFill="0" applyBorder="0" applyAlignment="0" applyProtection="0"/>
  </cellStyleXfs>
  <cellXfs count="37">
    <xf numFmtId="0" fontId="0" fillId="0" borderId="0" xfId="0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9" fontId="0" fillId="0" borderId="0" xfId="1" applyFont="1"/>
    <xf numFmtId="0" fontId="0" fillId="0" borderId="0" xfId="0" applyAlignment="1">
      <alignment horizontal="left" vertical="center" indent="1"/>
    </xf>
    <xf numFmtId="0" fontId="0" fillId="0" borderId="0" xfId="0" applyAlignment="1">
      <alignment horizontal="left" indent="1"/>
    </xf>
    <xf numFmtId="0" fontId="3" fillId="0" borderId="2" xfId="3"/>
    <xf numFmtId="0" fontId="0" fillId="0" borderId="0" xfId="0" applyAlignment="1">
      <alignment vertical="center"/>
    </xf>
    <xf numFmtId="0" fontId="7" fillId="0" borderId="0" xfId="0" applyFont="1" applyAlignment="1">
      <alignment vertical="center"/>
    </xf>
    <xf numFmtId="0" fontId="3" fillId="0" borderId="2" xfId="3" applyAlignment="1">
      <alignment horizontal="center"/>
    </xf>
    <xf numFmtId="0" fontId="0" fillId="0" borderId="0" xfId="0" applyAlignment="1">
      <alignment horizontal="right" vertical="center"/>
    </xf>
    <xf numFmtId="0" fontId="10" fillId="0" borderId="0" xfId="0" applyFont="1">
      <alignment vertical="center"/>
    </xf>
    <xf numFmtId="0" fontId="11" fillId="0" borderId="0" xfId="2" applyFont="1" applyAlignment="1">
      <alignment horizontal="right"/>
    </xf>
    <xf numFmtId="0" fontId="12" fillId="0" borderId="0" xfId="2" applyFont="1"/>
    <xf numFmtId="0" fontId="13" fillId="0" borderId="0" xfId="2" applyFont="1"/>
    <xf numFmtId="0" fontId="14" fillId="0" borderId="0" xfId="2" applyFont="1"/>
    <xf numFmtId="0" fontId="15" fillId="3" borderId="1" xfId="0" applyFont="1" applyFill="1" applyBorder="1" applyAlignment="1">
      <alignment horizontal="right" vertical="center" indent="1"/>
    </xf>
    <xf numFmtId="0" fontId="15" fillId="3" borderId="1" xfId="0" applyFont="1" applyFill="1" applyBorder="1" applyAlignment="1">
      <alignment horizontal="left" vertical="center" indent="1"/>
    </xf>
    <xf numFmtId="0" fontId="15" fillId="3" borderId="1" xfId="0" applyFont="1" applyFill="1" applyBorder="1" applyAlignment="1">
      <alignment horizontal="center" vertical="center"/>
    </xf>
    <xf numFmtId="0" fontId="10" fillId="0" borderId="0" xfId="0" applyFont="1" applyAlignment="1">
      <alignment horizontal="left" vertical="center" indent="1"/>
    </xf>
    <xf numFmtId="0" fontId="10" fillId="0" borderId="4" xfId="0" applyFont="1" applyBorder="1" applyAlignment="1">
      <alignment horizontal="right" vertical="center" indent="1"/>
    </xf>
    <xf numFmtId="0" fontId="10" fillId="0" borderId="4" xfId="0" applyFont="1" applyBorder="1" applyAlignment="1">
      <alignment horizontal="left" vertical="center" wrapText="1" indent="1"/>
    </xf>
    <xf numFmtId="165" fontId="10" fillId="0" borderId="4" xfId="0" applyNumberFormat="1" applyFont="1" applyBorder="1" applyAlignment="1">
      <alignment horizontal="right" vertical="center" wrapText="1"/>
    </xf>
    <xf numFmtId="0" fontId="10" fillId="0" borderId="0" xfId="0" applyFont="1" applyBorder="1" applyAlignment="1">
      <alignment horizontal="right" vertical="center" indent="1"/>
    </xf>
    <xf numFmtId="0" fontId="10" fillId="0" borderId="0" xfId="0" applyFont="1" applyBorder="1" applyAlignment="1">
      <alignment horizontal="left" vertical="center" wrapText="1" indent="1"/>
    </xf>
    <xf numFmtId="165" fontId="10" fillId="0" borderId="0" xfId="0" applyNumberFormat="1" applyFont="1" applyBorder="1" applyAlignment="1">
      <alignment horizontal="right" vertical="center" wrapText="1"/>
    </xf>
    <xf numFmtId="165" fontId="10" fillId="0" borderId="0" xfId="0" applyNumberFormat="1" applyFont="1" applyBorder="1" applyAlignment="1">
      <alignment horizontal="right" vertical="center" shrinkToFit="1"/>
    </xf>
    <xf numFmtId="165" fontId="10" fillId="0" borderId="5" xfId="0" applyNumberFormat="1" applyFont="1" applyBorder="1" applyAlignment="1">
      <alignment horizontal="right" vertical="center" wrapText="1"/>
    </xf>
    <xf numFmtId="0" fontId="10" fillId="0" borderId="0" xfId="0" applyFont="1" applyAlignment="1">
      <alignment horizontal="left" vertical="center" wrapText="1" indent="1"/>
    </xf>
    <xf numFmtId="165" fontId="10" fillId="0" borderId="0" xfId="0" applyNumberFormat="1" applyFont="1" applyAlignment="1">
      <alignment horizontal="right" vertical="center" wrapText="1"/>
    </xf>
    <xf numFmtId="0" fontId="10" fillId="0" borderId="0" xfId="0" applyFont="1" applyAlignment="1">
      <alignment horizontal="right" vertical="center" indent="1"/>
    </xf>
    <xf numFmtId="165" fontId="10" fillId="4" borderId="0" xfId="0" applyNumberFormat="1" applyFont="1" applyFill="1" applyBorder="1" applyAlignment="1">
      <alignment horizontal="right" vertical="center" wrapText="1"/>
    </xf>
    <xf numFmtId="0" fontId="10" fillId="0" borderId="4" xfId="0" applyFont="1" applyBorder="1" applyAlignment="1">
      <alignment horizontal="left" vertical="center" wrapText="1"/>
    </xf>
    <xf numFmtId="165" fontId="10" fillId="4" borderId="0" xfId="0" applyNumberFormat="1" applyFont="1" applyFill="1" applyBorder="1" applyAlignment="1">
      <alignment horizontal="left" vertical="center" wrapText="1"/>
    </xf>
    <xf numFmtId="0" fontId="10" fillId="0" borderId="0" xfId="0" applyFont="1" applyBorder="1" applyAlignment="1">
      <alignment horizontal="left" vertical="center" wrapText="1"/>
    </xf>
    <xf numFmtId="0" fontId="16" fillId="0" borderId="0" xfId="0" applyFont="1" applyBorder="1" applyAlignment="1">
      <alignment horizontal="left" vertical="center" wrapText="1"/>
    </xf>
    <xf numFmtId="165" fontId="10" fillId="0" borderId="0" xfId="0" applyNumberFormat="1" applyFont="1" applyAlignment="1">
      <alignment horizontal="left" vertical="center" wrapText="1"/>
    </xf>
  </cellXfs>
  <cellStyles count="9">
    <cellStyle name="Heading 1" xfId="3" builtinId="16" customBuiltin="1"/>
    <cellStyle name="Heading 2" xfId="4" builtinId="17" customBuiltin="1"/>
    <cellStyle name="Heading 3" xfId="8" builtinId="18" customBuiltin="1"/>
    <cellStyle name="Key Metric Header" xfId="5" xr:uid="{00000000-0005-0000-0000-000003000000}"/>
    <cellStyle name="Key Metric Percentage" xfId="7" xr:uid="{00000000-0005-0000-0000-000004000000}"/>
    <cellStyle name="Key Metric Value" xfId="6" xr:uid="{00000000-0005-0000-0000-000005000000}"/>
    <cellStyle name="Normal" xfId="0" builtinId="0" customBuiltin="1"/>
    <cellStyle name="Percent" xfId="1" builtinId="5"/>
    <cellStyle name="Title" xfId="2" builtinId="15" customBuiltin="1"/>
  </cellStyles>
  <dxfs count="7"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Annual Financial Report">
      <a:dk1>
        <a:sysClr val="windowText" lastClr="000000"/>
      </a:dk1>
      <a:lt1>
        <a:sysClr val="window" lastClr="FFFFFF"/>
      </a:lt1>
      <a:dk2>
        <a:srgbClr val="000000"/>
      </a:dk2>
      <a:lt2>
        <a:srgbClr val="E9EAEA"/>
      </a:lt2>
      <a:accent1>
        <a:srgbClr val="52B86E"/>
      </a:accent1>
      <a:accent2>
        <a:srgbClr val="F7901E"/>
      </a:accent2>
      <a:accent3>
        <a:srgbClr val="308DBB"/>
      </a:accent3>
      <a:accent4>
        <a:srgbClr val="EEB330"/>
      </a:accent4>
      <a:accent5>
        <a:srgbClr val="915B97"/>
      </a:accent5>
      <a:accent6>
        <a:srgbClr val="E35856"/>
      </a:accent6>
      <a:hlink>
        <a:srgbClr val="308DBB"/>
      </a:hlink>
      <a:folHlink>
        <a:srgbClr val="915B97"/>
      </a:folHlink>
    </a:clrScheme>
    <a:fontScheme name="Annual Financial Report">
      <a:majorFont>
        <a:latin typeface="Euphemia"/>
        <a:ea typeface=""/>
        <a:cs typeface=""/>
      </a:majorFont>
      <a:minorFont>
        <a:latin typeface="Franklin Gothic Medium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ln w="19050">
          <a:solidFill>
            <a:schemeClr val="tx1">
              <a:lumMod val="65000"/>
              <a:lumOff val="35000"/>
            </a:schemeClr>
          </a:solidFill>
        </a:ln>
      </a:spPr>
      <a:bodyPr vertOverflow="clip" horzOverflow="clip" rtlCol="0" anchor="ctr"/>
      <a:lstStyle>
        <a:defPPr algn="l">
          <a:defRPr sz="105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0.39997558519241921"/>
    <pageSetUpPr autoPageBreaks="0" fitToPage="1"/>
  </sheetPr>
  <dimension ref="A1:I60"/>
  <sheetViews>
    <sheetView showGridLines="0" tabSelected="1" zoomScaleNormal="100" zoomScalePageLayoutView="140" workbookViewId="0">
      <selection activeCell="E5" sqref="E5"/>
    </sheetView>
  </sheetViews>
  <sheetFormatPr defaultColWidth="8.85546875" defaultRowHeight="12.75" x14ac:dyDescent="0.2"/>
  <cols>
    <col min="1" max="1" width="1.7109375" customWidth="1"/>
    <col min="2" max="2" width="7.140625" style="10" customWidth="1"/>
    <col min="3" max="3" width="51.28515625" customWidth="1"/>
    <col min="4" max="4" width="24.28515625" customWidth="1"/>
    <col min="5" max="5" width="9.140625" customWidth="1"/>
    <col min="6" max="6" width="10.140625" customWidth="1"/>
    <col min="7" max="7" width="20.28515625" customWidth="1"/>
    <col min="8" max="8" width="31.85546875" customWidth="1"/>
    <col min="9" max="9" width="68" customWidth="1"/>
    <col min="10" max="10" width="2" customWidth="1"/>
  </cols>
  <sheetData>
    <row r="1" spans="1:9" ht="8.25" customHeight="1" x14ac:dyDescent="0.2"/>
    <row r="2" spans="1:9" ht="38.25" customHeight="1" x14ac:dyDescent="0.5">
      <c r="A2" s="11"/>
      <c r="B2" s="12"/>
      <c r="C2" s="13" t="s">
        <v>0</v>
      </c>
      <c r="D2" s="14"/>
      <c r="E2" s="11"/>
      <c r="F2" s="11"/>
      <c r="G2" s="11"/>
      <c r="H2" s="11"/>
      <c r="I2" s="11"/>
    </row>
    <row r="3" spans="1:9" ht="6" customHeight="1" x14ac:dyDescent="0.5">
      <c r="A3" s="11"/>
      <c r="B3" s="12"/>
      <c r="C3" s="15"/>
      <c r="D3" s="14"/>
      <c r="E3" s="11"/>
      <c r="F3" s="11"/>
      <c r="G3" s="11"/>
      <c r="H3" s="11"/>
      <c r="I3" s="11"/>
    </row>
    <row r="4" spans="1:9" ht="25.5" customHeight="1" x14ac:dyDescent="0.2">
      <c r="A4" s="11"/>
      <c r="B4" s="16" t="s">
        <v>1</v>
      </c>
      <c r="C4" s="17" t="s">
        <v>2</v>
      </c>
      <c r="D4" s="18" t="s">
        <v>3</v>
      </c>
      <c r="E4" s="16" t="s">
        <v>4</v>
      </c>
      <c r="F4" s="18" t="s">
        <v>5</v>
      </c>
      <c r="G4" s="18" t="s">
        <v>6</v>
      </c>
      <c r="H4" s="18" t="s">
        <v>7</v>
      </c>
      <c r="I4" s="18" t="s">
        <v>8</v>
      </c>
    </row>
    <row r="5" spans="1:9" s="4" customFormat="1" ht="38.25" x14ac:dyDescent="0.2">
      <c r="A5" s="19"/>
      <c r="B5" s="20">
        <v>1</v>
      </c>
      <c r="C5" s="32" t="s">
        <v>9</v>
      </c>
      <c r="D5" s="21"/>
      <c r="E5" s="22"/>
      <c r="F5" s="22"/>
      <c r="G5" s="22"/>
      <c r="H5" s="22"/>
      <c r="I5" s="22"/>
    </row>
    <row r="6" spans="1:9" s="4" customFormat="1" ht="25.5" x14ac:dyDescent="0.2">
      <c r="A6" s="19"/>
      <c r="B6" s="23">
        <v>2</v>
      </c>
      <c r="C6" s="33" t="s">
        <v>22</v>
      </c>
      <c r="D6" s="31"/>
      <c r="E6" s="25"/>
      <c r="F6" s="25"/>
      <c r="G6" s="25"/>
      <c r="H6" s="25"/>
      <c r="I6" s="25"/>
    </row>
    <row r="7" spans="1:9" s="4" customFormat="1" ht="25.5" x14ac:dyDescent="0.2">
      <c r="A7" s="19"/>
      <c r="B7" s="23">
        <v>3</v>
      </c>
      <c r="C7" s="34" t="s">
        <v>23</v>
      </c>
      <c r="D7" s="24"/>
      <c r="E7" s="25"/>
      <c r="F7" s="25"/>
      <c r="G7" s="25"/>
      <c r="H7" s="25"/>
      <c r="I7" s="25"/>
    </row>
    <row r="8" spans="1:9" s="4" customFormat="1" ht="25.5" x14ac:dyDescent="0.2">
      <c r="A8" s="19"/>
      <c r="B8" s="23">
        <v>4</v>
      </c>
      <c r="C8" s="34" t="s">
        <v>24</v>
      </c>
      <c r="D8" s="24"/>
      <c r="E8" s="25"/>
      <c r="F8" s="25"/>
      <c r="G8" s="25"/>
      <c r="H8" s="25"/>
      <c r="I8" s="25"/>
    </row>
    <row r="9" spans="1:9" s="4" customFormat="1" ht="25.5" x14ac:dyDescent="0.2">
      <c r="A9" s="19"/>
      <c r="B9" s="23">
        <v>5</v>
      </c>
      <c r="C9" s="34" t="s">
        <v>25</v>
      </c>
      <c r="D9" s="24"/>
      <c r="E9" s="25"/>
      <c r="F9" s="25"/>
      <c r="G9" s="25"/>
      <c r="H9" s="25"/>
      <c r="I9" s="25"/>
    </row>
    <row r="10" spans="1:9" s="4" customFormat="1" ht="25.5" x14ac:dyDescent="0.2">
      <c r="A10" s="19"/>
      <c r="B10" s="23">
        <v>6</v>
      </c>
      <c r="C10" s="34" t="s">
        <v>26</v>
      </c>
      <c r="D10" s="24"/>
      <c r="E10" s="25"/>
      <c r="F10" s="25"/>
      <c r="G10" s="25"/>
      <c r="H10" s="25"/>
      <c r="I10" s="28"/>
    </row>
    <row r="11" spans="1:9" s="4" customFormat="1" ht="25.5" x14ac:dyDescent="0.2">
      <c r="A11" s="19"/>
      <c r="B11" s="23">
        <v>7</v>
      </c>
      <c r="C11" s="34" t="s">
        <v>27</v>
      </c>
      <c r="D11" s="24"/>
      <c r="E11" s="25"/>
      <c r="F11" s="25"/>
      <c r="G11" s="25"/>
      <c r="H11" s="25"/>
      <c r="I11" s="25"/>
    </row>
    <row r="12" spans="1:9" s="4" customFormat="1" ht="25.5" x14ac:dyDescent="0.2">
      <c r="A12" s="19"/>
      <c r="B12" s="20">
        <v>8</v>
      </c>
      <c r="C12" s="34" t="s">
        <v>35</v>
      </c>
      <c r="D12" s="24"/>
      <c r="E12" s="25"/>
      <c r="F12" s="25"/>
      <c r="G12" s="25"/>
      <c r="H12" s="25"/>
      <c r="I12" s="25"/>
    </row>
    <row r="13" spans="1:9" s="4" customFormat="1" ht="25.5" x14ac:dyDescent="0.2">
      <c r="A13" s="19"/>
      <c r="B13" s="23">
        <v>9</v>
      </c>
      <c r="C13" s="34" t="s">
        <v>34</v>
      </c>
      <c r="D13" s="24"/>
      <c r="E13" s="26"/>
      <c r="F13" s="25"/>
      <c r="G13" s="25"/>
      <c r="H13" s="25"/>
      <c r="I13" s="25"/>
    </row>
    <row r="14" spans="1:9" s="4" customFormat="1" ht="25.5" x14ac:dyDescent="0.2">
      <c r="A14" s="19"/>
      <c r="B14" s="20">
        <v>10</v>
      </c>
      <c r="C14" s="34" t="s">
        <v>33</v>
      </c>
      <c r="D14" s="24"/>
      <c r="E14" s="25"/>
      <c r="F14" s="25"/>
      <c r="G14" s="25"/>
      <c r="H14" s="25"/>
      <c r="I14" s="25"/>
    </row>
    <row r="15" spans="1:9" s="4" customFormat="1" ht="25.5" x14ac:dyDescent="0.2">
      <c r="A15" s="19"/>
      <c r="B15" s="23">
        <v>11</v>
      </c>
      <c r="C15" s="34" t="s">
        <v>32</v>
      </c>
      <c r="D15" s="24"/>
      <c r="E15" s="25"/>
      <c r="F15" s="25"/>
      <c r="G15" s="25"/>
      <c r="H15" s="25"/>
      <c r="I15" s="25"/>
    </row>
    <row r="16" spans="1:9" s="4" customFormat="1" ht="25.5" x14ac:dyDescent="0.2">
      <c r="A16" s="19"/>
      <c r="B16" s="23">
        <v>12</v>
      </c>
      <c r="C16" s="34" t="s">
        <v>31</v>
      </c>
      <c r="D16" s="24"/>
      <c r="E16" s="25"/>
      <c r="F16" s="25"/>
      <c r="G16" s="25"/>
      <c r="H16" s="25"/>
      <c r="I16" s="25"/>
    </row>
    <row r="17" spans="1:9" s="4" customFormat="1" ht="38.25" x14ac:dyDescent="0.2">
      <c r="A17" s="19"/>
      <c r="B17" s="23">
        <v>13</v>
      </c>
      <c r="C17" s="34" t="s">
        <v>67</v>
      </c>
      <c r="D17" s="24"/>
      <c r="E17" s="25"/>
      <c r="F17" s="25"/>
      <c r="G17" s="25"/>
      <c r="H17" s="25"/>
      <c r="I17" s="25"/>
    </row>
    <row r="18" spans="1:9" s="4" customFormat="1" ht="25.5" x14ac:dyDescent="0.2">
      <c r="A18" s="19"/>
      <c r="B18" s="30">
        <v>14</v>
      </c>
      <c r="C18" s="34" t="s">
        <v>66</v>
      </c>
      <c r="D18" s="24"/>
      <c r="E18" s="25"/>
      <c r="F18" s="25"/>
      <c r="G18" s="25"/>
      <c r="H18" s="25"/>
      <c r="I18" s="25"/>
    </row>
    <row r="19" spans="1:9" s="4" customFormat="1" ht="38.25" x14ac:dyDescent="0.2">
      <c r="A19" s="19"/>
      <c r="B19" s="20">
        <v>15</v>
      </c>
      <c r="C19" s="34" t="s">
        <v>12</v>
      </c>
      <c r="D19" s="24"/>
      <c r="E19" s="25"/>
      <c r="F19" s="25"/>
      <c r="G19" s="25"/>
      <c r="H19" s="25"/>
      <c r="I19" s="25"/>
    </row>
    <row r="20" spans="1:9" s="4" customFormat="1" ht="38.25" x14ac:dyDescent="0.2">
      <c r="A20" s="19"/>
      <c r="B20" s="23">
        <v>16</v>
      </c>
      <c r="C20" s="34" t="s">
        <v>13</v>
      </c>
      <c r="D20" s="24"/>
      <c r="E20" s="25"/>
      <c r="F20" s="25"/>
      <c r="G20" s="25"/>
      <c r="H20" s="25"/>
      <c r="I20" s="25"/>
    </row>
    <row r="21" spans="1:9" s="4" customFormat="1" ht="25.5" x14ac:dyDescent="0.2">
      <c r="A21" s="19"/>
      <c r="B21" s="20">
        <v>17</v>
      </c>
      <c r="C21" s="34" t="s">
        <v>68</v>
      </c>
      <c r="D21" s="24"/>
      <c r="E21" s="25"/>
      <c r="F21" s="25"/>
      <c r="G21" s="25"/>
      <c r="H21" s="25"/>
      <c r="I21" s="25"/>
    </row>
    <row r="22" spans="1:9" s="4" customFormat="1" ht="25.5" x14ac:dyDescent="0.2">
      <c r="A22" s="19"/>
      <c r="B22" s="23">
        <v>18</v>
      </c>
      <c r="C22" s="35" t="s">
        <v>69</v>
      </c>
      <c r="D22" s="24"/>
      <c r="E22" s="25"/>
      <c r="F22" s="25"/>
      <c r="G22" s="25"/>
      <c r="H22" s="25"/>
      <c r="I22" s="25"/>
    </row>
    <row r="23" spans="1:9" s="4" customFormat="1" ht="25.5" x14ac:dyDescent="0.2">
      <c r="A23" s="19"/>
      <c r="B23" s="23">
        <v>19</v>
      </c>
      <c r="C23" s="34" t="s">
        <v>70</v>
      </c>
      <c r="D23" s="24"/>
      <c r="E23" s="25"/>
      <c r="F23" s="25"/>
      <c r="G23" s="25"/>
      <c r="H23" s="25"/>
      <c r="I23" s="25"/>
    </row>
    <row r="24" spans="1:9" ht="25.5" x14ac:dyDescent="0.2">
      <c r="A24" s="11"/>
      <c r="B24" s="30">
        <v>20</v>
      </c>
      <c r="C24" s="34" t="s">
        <v>65</v>
      </c>
      <c r="D24" s="24"/>
      <c r="E24" s="25"/>
      <c r="F24" s="25"/>
      <c r="G24" s="25"/>
      <c r="H24" s="25"/>
      <c r="I24" s="25"/>
    </row>
    <row r="25" spans="1:9" ht="25.5" x14ac:dyDescent="0.2">
      <c r="A25" s="11"/>
      <c r="B25" s="20">
        <v>21</v>
      </c>
      <c r="C25" s="36" t="s">
        <v>64</v>
      </c>
      <c r="D25" s="29"/>
      <c r="E25" s="25"/>
      <c r="F25" s="25"/>
      <c r="G25" s="25"/>
      <c r="H25" s="25"/>
      <c r="I25" s="25"/>
    </row>
    <row r="26" spans="1:9" ht="25.5" x14ac:dyDescent="0.2">
      <c r="A26" s="11"/>
      <c r="B26" s="30">
        <v>22</v>
      </c>
      <c r="C26" s="34" t="s">
        <v>58</v>
      </c>
      <c r="D26" s="24"/>
      <c r="E26" s="25"/>
      <c r="F26" s="25"/>
      <c r="G26" s="25"/>
      <c r="H26" s="25"/>
      <c r="I26" s="25"/>
    </row>
    <row r="27" spans="1:9" ht="25.5" x14ac:dyDescent="0.2">
      <c r="A27" s="11"/>
      <c r="B27" s="20">
        <v>23</v>
      </c>
      <c r="C27" s="34" t="s">
        <v>63</v>
      </c>
      <c r="D27" s="24"/>
      <c r="E27" s="25"/>
      <c r="F27" s="25"/>
      <c r="G27" s="25"/>
      <c r="H27" s="25"/>
      <c r="I27" s="25"/>
    </row>
    <row r="28" spans="1:9" ht="25.5" x14ac:dyDescent="0.2">
      <c r="A28" s="11"/>
      <c r="B28" s="23">
        <v>24</v>
      </c>
      <c r="C28" s="34" t="s">
        <v>62</v>
      </c>
      <c r="D28" s="24"/>
      <c r="E28" s="25"/>
      <c r="F28" s="25"/>
      <c r="G28" s="25"/>
      <c r="H28" s="25"/>
      <c r="I28" s="25"/>
    </row>
    <row r="29" spans="1:9" ht="38.25" x14ac:dyDescent="0.2">
      <c r="A29" s="11"/>
      <c r="B29" s="30">
        <v>25</v>
      </c>
      <c r="C29" s="34" t="s">
        <v>59</v>
      </c>
      <c r="D29" s="24"/>
      <c r="E29" s="25"/>
      <c r="F29" s="25"/>
      <c r="G29" s="25"/>
      <c r="H29" s="25"/>
      <c r="I29" s="25"/>
    </row>
    <row r="30" spans="1:9" ht="38.25" x14ac:dyDescent="0.2">
      <c r="A30" s="11"/>
      <c r="B30" s="23">
        <v>26</v>
      </c>
      <c r="C30" s="34" t="s">
        <v>60</v>
      </c>
      <c r="D30" s="24"/>
      <c r="E30" s="25"/>
      <c r="F30" s="25"/>
      <c r="G30" s="25"/>
      <c r="H30" s="25"/>
      <c r="I30" s="25"/>
    </row>
    <row r="31" spans="1:9" ht="38.25" x14ac:dyDescent="0.2">
      <c r="A31" s="11"/>
      <c r="B31" s="20">
        <v>27</v>
      </c>
      <c r="C31" s="34" t="s">
        <v>61</v>
      </c>
      <c r="D31" s="24"/>
      <c r="E31" s="25"/>
      <c r="F31" s="25"/>
      <c r="G31" s="25"/>
      <c r="H31" s="25"/>
      <c r="I31" s="25"/>
    </row>
    <row r="32" spans="1:9" ht="25.5" x14ac:dyDescent="0.2">
      <c r="A32" s="11"/>
      <c r="B32" s="23">
        <v>28</v>
      </c>
      <c r="C32" s="34" t="s">
        <v>57</v>
      </c>
      <c r="D32" s="24"/>
      <c r="E32" s="25"/>
      <c r="F32" s="25"/>
      <c r="G32" s="25"/>
      <c r="H32" s="25"/>
      <c r="I32" s="25"/>
    </row>
    <row r="33" spans="1:9" ht="38.25" x14ac:dyDescent="0.2">
      <c r="A33" s="11"/>
      <c r="B33" s="20">
        <v>29</v>
      </c>
      <c r="C33" s="34" t="s">
        <v>56</v>
      </c>
      <c r="D33" s="24"/>
      <c r="E33" s="27"/>
      <c r="F33" s="27"/>
      <c r="G33" s="27"/>
      <c r="H33" s="27"/>
      <c r="I33" s="27"/>
    </row>
    <row r="34" spans="1:9" ht="25.5" x14ac:dyDescent="0.2">
      <c r="A34" s="11"/>
      <c r="B34" s="30">
        <v>30</v>
      </c>
      <c r="C34" s="34" t="s">
        <v>55</v>
      </c>
      <c r="D34" s="24"/>
      <c r="E34" s="25"/>
      <c r="F34" s="25"/>
      <c r="G34" s="25"/>
      <c r="H34" s="25"/>
      <c r="I34" s="25"/>
    </row>
    <row r="35" spans="1:9" ht="25.5" x14ac:dyDescent="0.2">
      <c r="A35" s="11"/>
      <c r="B35" s="23">
        <v>31</v>
      </c>
      <c r="C35" s="34" t="s">
        <v>54</v>
      </c>
      <c r="D35" s="24"/>
      <c r="E35" s="25"/>
      <c r="F35" s="25"/>
      <c r="G35" s="25"/>
      <c r="H35" s="25"/>
      <c r="I35" s="25"/>
    </row>
    <row r="36" spans="1:9" ht="25.5" x14ac:dyDescent="0.2">
      <c r="A36" s="11"/>
      <c r="B36" s="23">
        <v>32</v>
      </c>
      <c r="C36" s="34" t="s">
        <v>10</v>
      </c>
      <c r="D36" s="24"/>
      <c r="E36" s="25"/>
      <c r="F36" s="25"/>
      <c r="G36" s="25"/>
      <c r="H36" s="25"/>
      <c r="I36" s="25"/>
    </row>
    <row r="37" spans="1:9" ht="38.25" x14ac:dyDescent="0.2">
      <c r="A37" s="11"/>
      <c r="B37" s="20">
        <v>33</v>
      </c>
      <c r="C37" s="34" t="s">
        <v>53</v>
      </c>
      <c r="D37" s="24"/>
      <c r="E37" s="25"/>
      <c r="F37" s="25"/>
      <c r="G37" s="25"/>
      <c r="H37" s="25"/>
      <c r="I37" s="25"/>
    </row>
    <row r="38" spans="1:9" ht="38.25" x14ac:dyDescent="0.2">
      <c r="A38" s="11"/>
      <c r="B38" s="23">
        <v>34</v>
      </c>
      <c r="C38" s="34" t="s">
        <v>52</v>
      </c>
      <c r="D38" s="24"/>
      <c r="E38" s="25"/>
      <c r="F38" s="25"/>
      <c r="G38" s="25"/>
      <c r="H38" s="25"/>
      <c r="I38" s="25"/>
    </row>
    <row r="39" spans="1:9" ht="38.25" x14ac:dyDescent="0.2">
      <c r="A39" s="11"/>
      <c r="B39" s="20">
        <v>35</v>
      </c>
      <c r="C39" s="34" t="s">
        <v>51</v>
      </c>
      <c r="D39" s="24"/>
      <c r="E39" s="25"/>
      <c r="F39" s="25"/>
      <c r="G39" s="25"/>
      <c r="H39" s="25"/>
      <c r="I39" s="25"/>
    </row>
    <row r="40" spans="1:9" ht="38.25" x14ac:dyDescent="0.2">
      <c r="A40" s="11"/>
      <c r="B40" s="23">
        <v>36</v>
      </c>
      <c r="C40" s="34" t="s">
        <v>50</v>
      </c>
      <c r="D40" s="24"/>
      <c r="E40" s="25"/>
      <c r="F40" s="25"/>
      <c r="G40" s="25"/>
      <c r="H40" s="25"/>
      <c r="I40" s="25"/>
    </row>
    <row r="41" spans="1:9" ht="25.5" x14ac:dyDescent="0.2">
      <c r="A41" s="11"/>
      <c r="B41" s="23">
        <v>37</v>
      </c>
      <c r="C41" s="34" t="s">
        <v>49</v>
      </c>
      <c r="D41" s="24"/>
      <c r="E41" s="25"/>
      <c r="F41" s="25"/>
      <c r="G41" s="25"/>
      <c r="H41" s="25"/>
      <c r="I41" s="25"/>
    </row>
    <row r="42" spans="1:9" ht="25.5" x14ac:dyDescent="0.2">
      <c r="A42" s="11"/>
      <c r="B42" s="23">
        <v>38</v>
      </c>
      <c r="C42" s="34" t="s">
        <v>48</v>
      </c>
      <c r="D42" s="24"/>
      <c r="E42" s="25"/>
      <c r="F42" s="25"/>
      <c r="G42" s="25"/>
      <c r="H42" s="25"/>
      <c r="I42" s="25"/>
    </row>
    <row r="43" spans="1:9" ht="25.5" x14ac:dyDescent="0.2">
      <c r="A43" s="11"/>
      <c r="B43" s="20">
        <v>39</v>
      </c>
      <c r="C43" s="34" t="s">
        <v>47</v>
      </c>
      <c r="D43" s="24"/>
      <c r="E43" s="25"/>
      <c r="F43" s="25"/>
      <c r="G43" s="25"/>
      <c r="H43" s="25"/>
      <c r="I43" s="25"/>
    </row>
    <row r="44" spans="1:9" ht="25.5" x14ac:dyDescent="0.2">
      <c r="A44" s="11"/>
      <c r="B44" s="23">
        <v>40</v>
      </c>
      <c r="C44" s="34" t="s">
        <v>46</v>
      </c>
      <c r="D44" s="24"/>
      <c r="E44" s="25"/>
      <c r="F44" s="25"/>
      <c r="G44" s="25"/>
      <c r="H44" s="25"/>
      <c r="I44" s="25"/>
    </row>
    <row r="45" spans="1:9" ht="25.5" x14ac:dyDescent="0.2">
      <c r="A45" s="11"/>
      <c r="B45" s="20">
        <v>41</v>
      </c>
      <c r="C45" s="34" t="s">
        <v>45</v>
      </c>
      <c r="D45" s="24"/>
      <c r="E45" s="25"/>
      <c r="F45" s="25"/>
      <c r="G45" s="25"/>
      <c r="H45" s="25"/>
      <c r="I45" s="25"/>
    </row>
    <row r="46" spans="1:9" ht="25.5" x14ac:dyDescent="0.2">
      <c r="A46" s="11"/>
      <c r="B46" s="23">
        <v>42</v>
      </c>
      <c r="C46" s="34" t="s">
        <v>44</v>
      </c>
      <c r="D46" s="24"/>
      <c r="E46" s="25"/>
      <c r="F46" s="25"/>
      <c r="G46" s="25"/>
      <c r="H46" s="25"/>
      <c r="I46" s="25"/>
    </row>
    <row r="47" spans="1:9" ht="25.5" x14ac:dyDescent="0.2">
      <c r="A47" s="11"/>
      <c r="B47" s="23">
        <v>43</v>
      </c>
      <c r="C47" s="34" t="s">
        <v>11</v>
      </c>
      <c r="D47" s="24"/>
      <c r="E47" s="25"/>
      <c r="F47" s="25"/>
      <c r="G47" s="25"/>
      <c r="H47" s="25"/>
      <c r="I47" s="25"/>
    </row>
    <row r="48" spans="1:9" ht="25.5" x14ac:dyDescent="0.2">
      <c r="A48" s="11"/>
      <c r="B48" s="30">
        <v>44</v>
      </c>
      <c r="C48" s="34" t="s">
        <v>14</v>
      </c>
      <c r="D48" s="24"/>
      <c r="E48" s="25"/>
      <c r="F48" s="25"/>
      <c r="G48" s="25"/>
      <c r="H48" s="25"/>
      <c r="I48" s="25"/>
    </row>
    <row r="49" spans="1:9" ht="25.5" x14ac:dyDescent="0.2">
      <c r="A49" s="11"/>
      <c r="B49" s="30">
        <v>45</v>
      </c>
      <c r="C49" s="34" t="s">
        <v>15</v>
      </c>
      <c r="D49" s="24"/>
      <c r="E49" s="25"/>
      <c r="F49" s="25"/>
      <c r="G49" s="25"/>
      <c r="H49" s="25"/>
      <c r="I49" s="25"/>
    </row>
    <row r="50" spans="1:9" ht="25.5" x14ac:dyDescent="0.2">
      <c r="B50" s="30">
        <v>46</v>
      </c>
      <c r="C50" s="34" t="s">
        <v>43</v>
      </c>
      <c r="D50" s="24"/>
      <c r="E50" s="25"/>
      <c r="F50" s="25"/>
      <c r="G50" s="25"/>
      <c r="H50" s="25"/>
      <c r="I50" s="25"/>
    </row>
    <row r="51" spans="1:9" ht="25.5" x14ac:dyDescent="0.2">
      <c r="B51" s="30">
        <v>47</v>
      </c>
      <c r="C51" s="34" t="s">
        <v>42</v>
      </c>
      <c r="D51" s="24"/>
      <c r="E51" s="25"/>
      <c r="F51" s="25"/>
      <c r="G51" s="25"/>
      <c r="H51" s="25"/>
      <c r="I51" s="25"/>
    </row>
    <row r="52" spans="1:9" ht="25.5" x14ac:dyDescent="0.2">
      <c r="B52" s="30">
        <v>48</v>
      </c>
      <c r="C52" s="34" t="s">
        <v>41</v>
      </c>
      <c r="D52" s="24"/>
      <c r="E52" s="25"/>
      <c r="F52" s="25"/>
      <c r="G52" s="25"/>
      <c r="H52" s="25"/>
      <c r="I52" s="25"/>
    </row>
    <row r="53" spans="1:9" ht="25.5" x14ac:dyDescent="0.2">
      <c r="B53" s="30">
        <v>49</v>
      </c>
      <c r="C53" s="34" t="s">
        <v>40</v>
      </c>
      <c r="D53" s="24"/>
      <c r="E53" s="25"/>
      <c r="F53" s="25"/>
      <c r="G53" s="25"/>
      <c r="H53" s="25"/>
      <c r="I53" s="25"/>
    </row>
    <row r="54" spans="1:9" ht="25.5" x14ac:dyDescent="0.2">
      <c r="B54" s="30">
        <v>50</v>
      </c>
      <c r="C54" s="34" t="s">
        <v>39</v>
      </c>
      <c r="D54" s="24"/>
      <c r="E54" s="25"/>
      <c r="F54" s="25"/>
      <c r="G54" s="25"/>
      <c r="H54" s="25"/>
      <c r="I54" s="25"/>
    </row>
    <row r="55" spans="1:9" ht="25.5" x14ac:dyDescent="0.2">
      <c r="B55" s="30">
        <v>51</v>
      </c>
      <c r="C55" s="34" t="s">
        <v>38</v>
      </c>
      <c r="D55" s="24"/>
      <c r="E55" s="25"/>
      <c r="F55" s="25"/>
      <c r="G55" s="25"/>
      <c r="H55" s="25"/>
      <c r="I55" s="25"/>
    </row>
    <row r="56" spans="1:9" ht="25.5" x14ac:dyDescent="0.2">
      <c r="B56" s="30">
        <v>52</v>
      </c>
      <c r="C56" s="34" t="s">
        <v>37</v>
      </c>
      <c r="D56" s="24"/>
      <c r="E56" s="25"/>
      <c r="F56" s="25"/>
      <c r="G56" s="25"/>
      <c r="H56" s="25"/>
      <c r="I56" s="25"/>
    </row>
    <row r="57" spans="1:9" ht="25.5" x14ac:dyDescent="0.2">
      <c r="B57" s="30">
        <v>53</v>
      </c>
      <c r="C57" s="34" t="s">
        <v>36</v>
      </c>
      <c r="D57" s="24"/>
      <c r="E57" s="25"/>
      <c r="F57" s="25"/>
      <c r="G57" s="25"/>
      <c r="H57" s="25"/>
      <c r="I57" s="25"/>
    </row>
    <row r="58" spans="1:9" ht="25.5" x14ac:dyDescent="0.2">
      <c r="B58" s="30">
        <v>54</v>
      </c>
      <c r="C58" s="34" t="s">
        <v>30</v>
      </c>
      <c r="D58" s="24"/>
      <c r="E58" s="25"/>
      <c r="F58" s="25"/>
      <c r="G58" s="25"/>
      <c r="H58" s="25"/>
      <c r="I58" s="25"/>
    </row>
    <row r="59" spans="1:9" ht="25.5" x14ac:dyDescent="0.2">
      <c r="B59" s="30">
        <v>55</v>
      </c>
      <c r="C59" s="34" t="s">
        <v>29</v>
      </c>
      <c r="D59" s="24"/>
      <c r="E59" s="25"/>
      <c r="F59" s="25"/>
      <c r="G59" s="25"/>
      <c r="H59" s="25"/>
      <c r="I59" s="25"/>
    </row>
    <row r="60" spans="1:9" ht="25.5" x14ac:dyDescent="0.2">
      <c r="B60" s="30">
        <v>56</v>
      </c>
      <c r="C60" s="34" t="s">
        <v>28</v>
      </c>
      <c r="D60" s="24"/>
      <c r="E60" s="25"/>
      <c r="F60" s="25"/>
      <c r="G60" s="25"/>
      <c r="H60" s="25"/>
      <c r="I60" s="25"/>
    </row>
  </sheetData>
  <conditionalFormatting sqref="E25:I26 B5:I5 D6:I24 B6:B60 C7:C24 C27:I60">
    <cfRule type="expression" dxfId="0" priority="17">
      <formula>MOD(ROW(),2)=0</formula>
    </cfRule>
  </conditionalFormatting>
  <conditionalFormatting sqref="C25:D25">
    <cfRule type="expression" dxfId="5" priority="3">
      <formula>MOD(ROW(),2)=0</formula>
    </cfRule>
  </conditionalFormatting>
  <conditionalFormatting sqref="C26:D26">
    <cfRule type="expression" dxfId="4" priority="2">
      <formula>MOD(ROW(),2)=0</formula>
    </cfRule>
  </conditionalFormatting>
  <conditionalFormatting sqref="C6">
    <cfRule type="expression" dxfId="3" priority="1">
      <formula>MOD(ROW(),2)=0</formula>
    </cfRule>
  </conditionalFormatting>
  <printOptions horizontalCentered="1"/>
  <pageMargins left="0.25" right="0.25" top="0.75" bottom="0.75" header="0.3" footer="0.3"/>
  <pageSetup scale="7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9"/>
  <sheetViews>
    <sheetView workbookViewId="0"/>
  </sheetViews>
  <sheetFormatPr defaultColWidth="8.85546875" defaultRowHeight="12.75" x14ac:dyDescent="0.2"/>
  <cols>
    <col min="2" max="2" width="32.7109375" customWidth="1"/>
  </cols>
  <sheetData>
    <row r="1" spans="1:8" s="7" customFormat="1" ht="34.5" customHeight="1" x14ac:dyDescent="0.2">
      <c r="A1" s="8" t="s">
        <v>16</v>
      </c>
    </row>
    <row r="2" spans="1:8" s="7" customFormat="1" x14ac:dyDescent="0.2">
      <c r="D2" s="5" t="s">
        <v>17</v>
      </c>
    </row>
    <row r="3" spans="1:8" ht="19.5" customHeight="1" x14ac:dyDescent="0.2">
      <c r="B3" t="s">
        <v>18</v>
      </c>
      <c r="C3" s="2" t="e">
        <f>SelectedYear</f>
        <v>#REF!</v>
      </c>
      <c r="D3" t="e">
        <f ca="1">MATCH(C3,lstYears,0)+1</f>
        <v>#REF!</v>
      </c>
    </row>
    <row r="4" spans="1:8" ht="19.5" customHeight="1" x14ac:dyDescent="0.2">
      <c r="B4" t="s">
        <v>19</v>
      </c>
      <c r="C4" s="2" t="e">
        <f>C3-1</f>
        <v>#REF!</v>
      </c>
      <c r="D4" t="e">
        <f ca="1">MATCH(C4,lstYears,0)+1</f>
        <v>#REF!</v>
      </c>
    </row>
    <row r="5" spans="1:8" ht="19.5" customHeight="1" x14ac:dyDescent="0.2"/>
    <row r="6" spans="1:8" ht="19.5" customHeight="1" thickBot="1" x14ac:dyDescent="0.25">
      <c r="B6" t="s">
        <v>17</v>
      </c>
      <c r="C6" s="1" t="e">
        <f ca="1">MATCH(C7,lstYears,0)+1</f>
        <v>#REF!</v>
      </c>
      <c r="D6" s="1" t="e">
        <f ca="1">MATCH(D7,lstYears,0)+1</f>
        <v>#REF!</v>
      </c>
      <c r="E6" s="1" t="e">
        <f ca="1">MATCH(E7,lstYears,0)+1</f>
        <v>#REF!</v>
      </c>
      <c r="F6" s="1" t="e">
        <f ca="1">MATCH(F7,lstYears,0)+1</f>
        <v>#REF!</v>
      </c>
      <c r="G6" s="1" t="e">
        <f ca="1">MATCH(G7,lstYears,0)+1</f>
        <v>#REF!</v>
      </c>
    </row>
    <row r="7" spans="1:8" ht="18.75" thickBot="1" x14ac:dyDescent="0.3">
      <c r="B7" s="6" t="s">
        <v>20</v>
      </c>
      <c r="C7" s="9" t="e">
        <f>D7-1</f>
        <v>#REF!</v>
      </c>
      <c r="D7" s="9" t="e">
        <f>E7-1</f>
        <v>#REF!</v>
      </c>
      <c r="E7" s="9" t="e">
        <f>F7-1</f>
        <v>#REF!</v>
      </c>
      <c r="F7" s="9" t="e">
        <f>G7-1</f>
        <v>#REF!</v>
      </c>
      <c r="G7" s="9" t="e">
        <f>C3</f>
        <v>#REF!</v>
      </c>
      <c r="H7" s="6"/>
    </row>
    <row r="8" spans="1:8" ht="19.5" customHeight="1" x14ac:dyDescent="0.2">
      <c r="A8" t="e">
        <f>MATCH(B8,'Product Backlog'!$C$5:$C$24,0)</f>
        <v>#REF!</v>
      </c>
      <c r="B8" t="e">
        <f>IF(#REF!="","",#REF!)</f>
        <v>#REF!</v>
      </c>
      <c r="C8" t="e">
        <f ca="1">IFERROR(INDEX('Product Backlog'!$C$5:$I$23,$A8,C$6),NA())</f>
        <v>#N/A</v>
      </c>
      <c r="D8" t="e">
        <f ca="1">IFERROR(INDEX('Product Backlog'!$C$5:$I$23,$A8,D$6),NA())</f>
        <v>#N/A</v>
      </c>
      <c r="E8" t="e">
        <f ca="1">IFERROR(INDEX('Product Backlog'!$C$5:$I$23,$A8,E$6),NA())</f>
        <v>#N/A</v>
      </c>
      <c r="F8" t="e">
        <f ca="1">IFERROR(INDEX('Product Backlog'!$C$5:$I$23,$A8,F$6),NA())</f>
        <v>#N/A</v>
      </c>
      <c r="G8" t="e">
        <f ca="1">IFERROR(INDEX('Product Backlog'!$C$5:$I$23,$A8,G$6),NA())</f>
        <v>#N/A</v>
      </c>
      <c r="H8" s="3" t="str">
        <f ca="1">IFERROR(G8/F8-1,"")</f>
        <v/>
      </c>
    </row>
    <row r="9" spans="1:8" ht="19.5" customHeight="1" x14ac:dyDescent="0.2">
      <c r="A9" t="e">
        <f>MATCH(B9,'Product Backlog'!$C$5:$C$24,0)</f>
        <v>#REF!</v>
      </c>
      <c r="B9" t="e">
        <f>IF(#REF!="","",#REF!)</f>
        <v>#REF!</v>
      </c>
      <c r="C9" t="e">
        <f ca="1">IFERROR(INDEX('Product Backlog'!$C$5:$I$23,$A9,C$6),NA())</f>
        <v>#N/A</v>
      </c>
      <c r="D9" t="e">
        <f ca="1">IFERROR(INDEX('Product Backlog'!$C$5:$I$23,$A9,D$6),NA())</f>
        <v>#N/A</v>
      </c>
      <c r="E9" t="e">
        <f ca="1">IFERROR(INDEX('Product Backlog'!$C$5:$I$23,$A9,E$6),NA())</f>
        <v>#N/A</v>
      </c>
      <c r="F9" t="e">
        <f ca="1">IFERROR(INDEX('Product Backlog'!$C$5:$I$23,$A9,F$6),NA())</f>
        <v>#N/A</v>
      </c>
      <c r="G9" t="e">
        <f ca="1">IFERROR(INDEX('Product Backlog'!$C$5:$I$23,$A9,G$6),NA())</f>
        <v>#N/A</v>
      </c>
      <c r="H9" s="3" t="str">
        <f t="shared" ref="H9:H12" ca="1" si="0">IFERROR(G9/F9-1,"")</f>
        <v/>
      </c>
    </row>
    <row r="10" spans="1:8" ht="19.5" customHeight="1" x14ac:dyDescent="0.2">
      <c r="A10" t="e">
        <f>MATCH(B10,'Product Backlog'!$C$5:$C$24,0)</f>
        <v>#REF!</v>
      </c>
      <c r="B10" t="e">
        <f>IF(#REF!="","",#REF!)</f>
        <v>#REF!</v>
      </c>
      <c r="C10" t="e">
        <f ca="1">IFERROR(INDEX('Product Backlog'!$C$5:$I$23,$A10,C$6),NA())</f>
        <v>#N/A</v>
      </c>
      <c r="D10" t="e">
        <f ca="1">IFERROR(INDEX('Product Backlog'!$C$5:$I$23,$A10,D$6),NA())</f>
        <v>#N/A</v>
      </c>
      <c r="E10" t="e">
        <f ca="1">IFERROR(INDEX('Product Backlog'!$C$5:$I$23,$A10,E$6),NA())</f>
        <v>#N/A</v>
      </c>
      <c r="F10" t="e">
        <f ca="1">IFERROR(INDEX('Product Backlog'!$C$5:$I$23,$A10,F$6),NA())</f>
        <v>#N/A</v>
      </c>
      <c r="G10" t="e">
        <f ca="1">IFERROR(INDEX('Product Backlog'!$C$5:$I$23,$A10,G$6),NA())</f>
        <v>#N/A</v>
      </c>
      <c r="H10" s="3" t="str">
        <f t="shared" ca="1" si="0"/>
        <v/>
      </c>
    </row>
    <row r="11" spans="1:8" ht="19.5" customHeight="1" x14ac:dyDescent="0.2">
      <c r="A11" t="e">
        <f>MATCH(B11,'Product Backlog'!$C$5:$C$24,0)</f>
        <v>#REF!</v>
      </c>
      <c r="B11" t="e">
        <f>IF(#REF!="","",#REF!)</f>
        <v>#REF!</v>
      </c>
      <c r="C11" t="e">
        <f ca="1">IFERROR(INDEX('Product Backlog'!$C$5:$I$23,$A11,C$6),NA())</f>
        <v>#N/A</v>
      </c>
      <c r="D11" t="e">
        <f ca="1">IFERROR(INDEX('Product Backlog'!$C$5:$I$23,$A11,D$6),NA())</f>
        <v>#N/A</v>
      </c>
      <c r="E11" t="e">
        <f ca="1">IFERROR(INDEX('Product Backlog'!$C$5:$I$23,$A11,E$6),NA())</f>
        <v>#N/A</v>
      </c>
      <c r="F11" t="e">
        <f ca="1">IFERROR(INDEX('Product Backlog'!$C$5:$I$23,$A11,F$6),NA())</f>
        <v>#N/A</v>
      </c>
      <c r="G11" t="e">
        <f ca="1">IFERROR(INDEX('Product Backlog'!$C$5:$I$23,$A11,G$6),NA())</f>
        <v>#N/A</v>
      </c>
      <c r="H11" s="3" t="str">
        <f t="shared" ca="1" si="0"/>
        <v/>
      </c>
    </row>
    <row r="12" spans="1:8" ht="19.5" customHeight="1" x14ac:dyDescent="0.2">
      <c r="A12" t="e">
        <f>MATCH(B12,'Product Backlog'!$C$5:$C$24,0)</f>
        <v>#REF!</v>
      </c>
      <c r="B12" t="e">
        <f>IF(#REF!="","",#REF!)</f>
        <v>#REF!</v>
      </c>
      <c r="C12" t="e">
        <f ca="1">IFERROR(INDEX('Product Backlog'!$C$5:$I$23,$A12,C$6),NA())</f>
        <v>#N/A</v>
      </c>
      <c r="D12" t="e">
        <f ca="1">IFERROR(INDEX('Product Backlog'!$C$5:$I$23,$A12,D$6),NA())</f>
        <v>#N/A</v>
      </c>
      <c r="E12" t="e">
        <f ca="1">IFERROR(INDEX('Product Backlog'!$C$5:$I$23,$A12,E$6),NA())</f>
        <v>#N/A</v>
      </c>
      <c r="F12" t="e">
        <f ca="1">IFERROR(INDEX('Product Backlog'!$C$5:$I$23,$A12,F$6),NA())</f>
        <v>#N/A</v>
      </c>
      <c r="G12" t="e">
        <f ca="1">IFERROR(INDEX('Product Backlog'!$C$5:$I$23,$A12,G$6),NA())</f>
        <v>#N/A</v>
      </c>
      <c r="H12" s="3" t="str">
        <f t="shared" ca="1" si="0"/>
        <v/>
      </c>
    </row>
    <row r="13" spans="1:8" ht="13.5" thickBot="1" x14ac:dyDescent="0.25"/>
    <row r="14" spans="1:8" ht="18.75" thickBot="1" x14ac:dyDescent="0.3">
      <c r="B14" s="6" t="s">
        <v>21</v>
      </c>
      <c r="C14" s="6"/>
      <c r="D14" s="6"/>
      <c r="E14" s="6"/>
      <c r="F14" s="6"/>
      <c r="G14" s="6"/>
      <c r="H14" s="6"/>
    </row>
    <row r="15" spans="1:8" ht="19.5" customHeight="1" x14ac:dyDescent="0.2">
      <c r="A15">
        <f>ROWS($B$15:B15)</f>
        <v>1</v>
      </c>
      <c r="B15" t="str">
        <f>IF('Product Backlog'!C5=0,"",'Product Backlog'!C5)</f>
        <v>As a developer for a different website, I want to be able to access the BOOKEROO api so that I add items on my page that link with it</v>
      </c>
      <c r="C15" t="e">
        <f ca="1">IF(B15="",NA(),IFERROR(INDEX('Product Backlog'!$C$5:$I$33,$A15,C$6),NA()))</f>
        <v>#N/A</v>
      </c>
      <c r="D15" t="e">
        <f ca="1">IF(B15="",NA(),IFERROR(INDEX('Product Backlog'!$C$5:$I$33,$A15,D$6),NA()))</f>
        <v>#N/A</v>
      </c>
      <c r="E15" t="e">
        <f ca="1">IF(B15="",NA(),IFERROR(INDEX('Product Backlog'!$C$5:$I$33,$A15,E$6),NA()))</f>
        <v>#N/A</v>
      </c>
      <c r="F15" t="e">
        <f ca="1">IF(B15="",NA(),IFERROR(INDEX('Product Backlog'!$C$5:$I$33,$A15,F$6),NA()))</f>
        <v>#N/A</v>
      </c>
      <c r="G15" t="e">
        <f ca="1">IF(B15="",NA(),IFERROR(INDEX('Product Backlog'!$C$5:$I$33,$A15,G$6),NA()))</f>
        <v>#N/A</v>
      </c>
    </row>
    <row r="16" spans="1:8" ht="19.5" customHeight="1" x14ac:dyDescent="0.2">
      <c r="A16">
        <f>ROWS($B$15:B16)</f>
        <v>2</v>
      </c>
      <c r="B16" t="str">
        <f>IF('Product Backlog'!C6=0,"",'Product Backlog'!C6)</f>
        <v>As an Admin, I want to login to my admin account so that I can access my admin profile.</v>
      </c>
      <c r="C16" t="e">
        <f ca="1">IF(B16="",NA(),IFERROR(INDEX('Product Backlog'!$C$5:$I$33,$A16,C$6),NA()))</f>
        <v>#N/A</v>
      </c>
      <c r="D16" t="e">
        <f ca="1">IF(B16="",NA(),IFERROR(INDEX('Product Backlog'!$C$5:$I$33,$A16,D$6),NA()))</f>
        <v>#N/A</v>
      </c>
      <c r="E16" t="e">
        <f ca="1">IF(B16="",NA(),IFERROR(INDEX('Product Backlog'!$C$5:$I$33,$A16,E$6),NA()))</f>
        <v>#N/A</v>
      </c>
      <c r="F16" t="e">
        <f ca="1">IF(B16="",NA(),IFERROR(INDEX('Product Backlog'!$C$5:$I$33,$A16,F$6),NA()))</f>
        <v>#N/A</v>
      </c>
      <c r="G16" t="e">
        <f ca="1">IF(B16="",NA(),IFERROR(INDEX('Product Backlog'!$C$5:$I$33,$A16,G$6),NA()))</f>
        <v>#N/A</v>
      </c>
    </row>
    <row r="17" spans="1:7" ht="19.5" customHeight="1" x14ac:dyDescent="0.2">
      <c r="A17">
        <f>ROWS($B$15:B17)</f>
        <v>3</v>
      </c>
      <c r="B17" t="str">
        <f>IF('Product Backlog'!C7=0,"",'Product Backlog'!C7)</f>
        <v>As an Admin, I want to view all current users, so that I can see all user information.</v>
      </c>
      <c r="C17" t="e">
        <f ca="1">IF(B17="",NA(),IFERROR(INDEX('Product Backlog'!$C$5:$I$33,$A17,C$6),NA()))</f>
        <v>#N/A</v>
      </c>
      <c r="D17" t="e">
        <f ca="1">IF(B17="",NA(),IFERROR(INDEX('Product Backlog'!$C$5:$I$33,$A17,D$6),NA()))</f>
        <v>#N/A</v>
      </c>
      <c r="E17" t="e">
        <f ca="1">IF(B17="",NA(),IFERROR(INDEX('Product Backlog'!$C$5:$I$33,$A17,E$6),NA()))</f>
        <v>#N/A</v>
      </c>
      <c r="F17" t="e">
        <f ca="1">IF(B17="",NA(),IFERROR(INDEX('Product Backlog'!$C$5:$I$33,$A17,F$6),NA()))</f>
        <v>#N/A</v>
      </c>
      <c r="G17" t="e">
        <f ca="1">IF(B17="",NA(),IFERROR(INDEX('Product Backlog'!$C$5:$I$33,$A17,G$6),NA()))</f>
        <v>#N/A</v>
      </c>
    </row>
    <row r="18" spans="1:7" ht="19.5" customHeight="1" x14ac:dyDescent="0.2">
      <c r="A18">
        <f>ROWS($B$15:B18)</f>
        <v>4</v>
      </c>
      <c r="B18" t="str">
        <f>IF('Product Backlog'!C10=0,"",'Product Backlog'!C10)</f>
        <v>As an Admin, I want to add new books, so that new items can be sold.</v>
      </c>
      <c r="C18" t="e">
        <f ca="1">IF(B18="",NA(),IFERROR(INDEX('Product Backlog'!$C$5:$I$33,$A18,C$6),NA()))</f>
        <v>#N/A</v>
      </c>
      <c r="D18" t="e">
        <f ca="1">IF(B18="",NA(),IFERROR(INDEX('Product Backlog'!$C$5:$I$33,$A18,D$6),NA()))</f>
        <v>#N/A</v>
      </c>
      <c r="E18" t="e">
        <f ca="1">IF(B18="",NA(),IFERROR(INDEX('Product Backlog'!$C$5:$I$33,$A18,E$6),NA()))</f>
        <v>#N/A</v>
      </c>
      <c r="F18" t="e">
        <f ca="1">IF(B18="",NA(),IFERROR(INDEX('Product Backlog'!$C$5:$I$33,$A18,F$6),NA()))</f>
        <v>#N/A</v>
      </c>
      <c r="G18" t="e">
        <f ca="1">IF(B18="",NA(),IFERROR(INDEX('Product Backlog'!$C$5:$I$33,$A18,G$6),NA()))</f>
        <v>#N/A</v>
      </c>
    </row>
    <row r="19" spans="1:7" ht="19.5" customHeight="1" x14ac:dyDescent="0.2">
      <c r="A19">
        <f>ROWS($B$15:B19)</f>
        <v>5</v>
      </c>
      <c r="B19" t="str">
        <f>IF('Product Backlog'!C11=0,"",'Product Backlog'!C11)</f>
        <v>As an Admin, I want to edit books, so that I can update the correct data.</v>
      </c>
      <c r="C19" t="e">
        <f ca="1">IF(B19="",NA(),IFERROR(INDEX('Product Backlog'!$C$5:$I$33,$A19,C$6),NA()))</f>
        <v>#N/A</v>
      </c>
      <c r="D19" t="e">
        <f ca="1">IF(B19="",NA(),IFERROR(INDEX('Product Backlog'!$C$5:$I$33,$A19,D$6),NA()))</f>
        <v>#N/A</v>
      </c>
      <c r="E19" t="e">
        <f ca="1">IF(B19="",NA(),IFERROR(INDEX('Product Backlog'!$C$5:$I$33,$A19,E$6),NA()))</f>
        <v>#N/A</v>
      </c>
      <c r="F19" t="e">
        <f ca="1">IF(B19="",NA(),IFERROR(INDEX('Product Backlog'!$C$5:$I$33,$A19,F$6),NA()))</f>
        <v>#N/A</v>
      </c>
      <c r="G19" t="e">
        <f ca="1">IF(B19="",NA(),IFERROR(INDEX('Product Backlog'!$C$5:$I$33,$A19,G$6),NA()))</f>
        <v>#N/A</v>
      </c>
    </row>
    <row r="20" spans="1:7" ht="19.5" customHeight="1" x14ac:dyDescent="0.2">
      <c r="A20">
        <f>ROWS($B$15:B20)</f>
        <v>6</v>
      </c>
      <c r="B20" t="str">
        <f>IF('Product Backlog'!C13=0,"",'Product Backlog'!C13)</f>
        <v>As an admin, I want to view the refund requests from users, so that I can manage all the refund requests.</v>
      </c>
      <c r="C20" t="e">
        <f ca="1">IF(B20="",NA(),IFERROR(INDEX('Product Backlog'!$C$5:$I$33,$A20,C$6),NA()))</f>
        <v>#N/A</v>
      </c>
      <c r="D20" t="e">
        <f ca="1">IF(B20="",NA(),IFERROR(INDEX('Product Backlog'!$C$5:$I$33,$A20,D$6),NA()))</f>
        <v>#N/A</v>
      </c>
      <c r="E20" t="e">
        <f ca="1">IF(B20="",NA(),IFERROR(INDEX('Product Backlog'!$C$5:$I$33,$A20,E$6),NA()))</f>
        <v>#N/A</v>
      </c>
      <c r="F20" t="e">
        <f ca="1">IF(B20="",NA(),IFERROR(INDEX('Product Backlog'!$C$5:$I$33,$A20,F$6),NA()))</f>
        <v>#N/A</v>
      </c>
      <c r="G20" t="e">
        <f ca="1">IF(B20="",NA(),IFERROR(INDEX('Product Backlog'!$C$5:$I$33,$A20,G$6),NA()))</f>
        <v>#N/A</v>
      </c>
    </row>
    <row r="21" spans="1:7" ht="19.5" customHeight="1" x14ac:dyDescent="0.2">
      <c r="A21">
        <f>ROWS($B$15:B21)</f>
        <v>7</v>
      </c>
      <c r="B21" t="e">
        <f>IF('Product Backlog'!#REF!=0,"",'Product Backlog'!#REF!)</f>
        <v>#REF!</v>
      </c>
      <c r="C21" t="e">
        <f>IF(B21="",NA(),IFERROR(INDEX('Product Backlog'!$C$5:$I$33,$A21,C$6),NA()))</f>
        <v>#REF!</v>
      </c>
      <c r="D21" t="e">
        <f>IF(B21="",NA(),IFERROR(INDEX('Product Backlog'!$C$5:$I$33,$A21,D$6),NA()))</f>
        <v>#REF!</v>
      </c>
      <c r="E21" t="e">
        <f>IF(B21="",NA(),IFERROR(INDEX('Product Backlog'!$C$5:$I$33,$A21,E$6),NA()))</f>
        <v>#REF!</v>
      </c>
      <c r="F21" t="e">
        <f>IF(B21="",NA(),IFERROR(INDEX('Product Backlog'!$C$5:$I$33,$A21,F$6),NA()))</f>
        <v>#REF!</v>
      </c>
      <c r="G21" t="e">
        <f>IF(B21="",NA(),IFERROR(INDEX('Product Backlog'!$C$5:$I$33,$A21,G$6),NA()))</f>
        <v>#REF!</v>
      </c>
    </row>
    <row r="22" spans="1:7" ht="19.5" customHeight="1" x14ac:dyDescent="0.2">
      <c r="A22">
        <f>ROWS($B$15:B22)</f>
        <v>8</v>
      </c>
      <c r="B22" t="str">
        <f>IF('Product Backlog'!C16=0,"",'Product Backlog'!C16)</f>
        <v>As an admin, I want to approve a pending registration from a business user so that they can open a new business account.</v>
      </c>
      <c r="C22" t="e">
        <f ca="1">IF(B22="",NA(),IFERROR(INDEX('Product Backlog'!$C$5:$I$33,$A22,C$6),NA()))</f>
        <v>#N/A</v>
      </c>
      <c r="D22" t="e">
        <f ca="1">IF(B22="",NA(),IFERROR(INDEX('Product Backlog'!$C$5:$I$33,$A22,D$6),NA()))</f>
        <v>#N/A</v>
      </c>
      <c r="E22" t="e">
        <f ca="1">IF(B22="",NA(),IFERROR(INDEX('Product Backlog'!$C$5:$I$33,$A22,E$6),NA()))</f>
        <v>#N/A</v>
      </c>
      <c r="F22" t="e">
        <f ca="1">IF(B22="",NA(),IFERROR(INDEX('Product Backlog'!$C$5:$I$33,$A22,F$6),NA()))</f>
        <v>#N/A</v>
      </c>
      <c r="G22" t="e">
        <f ca="1">IF(B22="",NA(),IFERROR(INDEX('Product Backlog'!$C$5:$I$33,$A22,G$6),NA()))</f>
        <v>#N/A</v>
      </c>
    </row>
    <row r="23" spans="1:7" ht="19.5" customHeight="1" x14ac:dyDescent="0.2">
      <c r="A23">
        <f>ROWS($B$15:B23)</f>
        <v>9</v>
      </c>
      <c r="B23" t="str">
        <f>IF('Product Backlog'!C17=0,"",'Product Backlog'!C17)</f>
        <v>As an admin, I want to reject a pending registration from a business user so that they are unable to open a new business account.</v>
      </c>
      <c r="C23" t="e">
        <f ca="1">IF(B23="",NA(),IFERROR(INDEX('Product Backlog'!$C$5:$I$33,$A23,C$6),NA()))</f>
        <v>#N/A</v>
      </c>
      <c r="D23" t="e">
        <f ca="1">IF(B23="",NA(),IFERROR(INDEX('Product Backlog'!$C$5:$I$33,$A23,D$6),NA()))</f>
        <v>#N/A</v>
      </c>
      <c r="E23" t="e">
        <f ca="1">IF(B23="",NA(),IFERROR(INDEX('Product Backlog'!$C$5:$I$33,$A23,E$6),NA()))</f>
        <v>#N/A</v>
      </c>
      <c r="F23" t="e">
        <f ca="1">IF(B23="",NA(),IFERROR(INDEX('Product Backlog'!$C$5:$I$33,$A23,F$6),NA()))</f>
        <v>#N/A</v>
      </c>
      <c r="G23" t="e">
        <f ca="1">IF(B23="",NA(),IFERROR(INDEX('Product Backlog'!$C$5:$I$33,$A23,G$6),NA()))</f>
        <v>#N/A</v>
      </c>
    </row>
    <row r="24" spans="1:7" ht="19.5" customHeight="1" x14ac:dyDescent="0.2">
      <c r="A24">
        <f>ROWS($B$15:B24)</f>
        <v>10</v>
      </c>
      <c r="B24" t="str">
        <f>IF('Product Backlog'!C18=0,"",'Product Backlog'!C18)</f>
        <v>As an admin, I want to sort all pending registrations from business users so I can view the oldest one first.</v>
      </c>
      <c r="C24" t="e">
        <f ca="1">IF(B24="",NA(),IFERROR(INDEX('Product Backlog'!$C$5:$I$33,$A24,C$6),NA()))</f>
        <v>#N/A</v>
      </c>
      <c r="D24" t="e">
        <f ca="1">IF(B24="",NA(),IFERROR(INDEX('Product Backlog'!$C$5:$I$33,$A24,D$6),NA()))</f>
        <v>#N/A</v>
      </c>
      <c r="E24" t="e">
        <f ca="1">IF(B24="",NA(),IFERROR(INDEX('Product Backlog'!$C$5:$I$33,$A24,E$6),NA()))</f>
        <v>#N/A</v>
      </c>
      <c r="F24" t="e">
        <f ca="1">IF(B24="",NA(),IFERROR(INDEX('Product Backlog'!$C$5:$I$33,$A24,F$6),NA()))</f>
        <v>#N/A</v>
      </c>
      <c r="G24" t="e">
        <f ca="1">IF(B24="",NA(),IFERROR(INDEX('Product Backlog'!$C$5:$I$33,$A24,G$6),NA()))</f>
        <v>#N/A</v>
      </c>
    </row>
    <row r="25" spans="1:7" ht="19.5" customHeight="1" x14ac:dyDescent="0.2">
      <c r="A25">
        <f>ROWS($B$15:B25)</f>
        <v>11</v>
      </c>
      <c r="B25" t="str">
        <f>IF('Product Backlog'!C20=0,"",'Product Backlog'!C20)</f>
        <v>As a Admin, I want to be able to download reports user transactions in CSV format, so that I can review the sales history of the website</v>
      </c>
      <c r="C25" t="e">
        <f ca="1">IF(B25="",NA(),IFERROR(INDEX('Product Backlog'!$C$5:$I$33,$A25,C$6),NA()))</f>
        <v>#N/A</v>
      </c>
      <c r="D25" t="e">
        <f ca="1">IF(B25="",NA(),IFERROR(INDEX('Product Backlog'!$C$5:$I$33,$A25,D$6),NA()))</f>
        <v>#N/A</v>
      </c>
      <c r="E25" t="e">
        <f ca="1">IF(B25="",NA(),IFERROR(INDEX('Product Backlog'!$C$5:$I$33,$A25,E$6),NA()))</f>
        <v>#N/A</v>
      </c>
      <c r="F25" t="e">
        <f ca="1">IF(B25="",NA(),IFERROR(INDEX('Product Backlog'!$C$5:$I$33,$A25,F$6),NA()))</f>
        <v>#N/A</v>
      </c>
      <c r="G25" t="e">
        <f ca="1">IF(B25="",NA(),IFERROR(INDEX('Product Backlog'!$C$5:$I$33,$A25,G$6),NA()))</f>
        <v>#N/A</v>
      </c>
    </row>
    <row r="26" spans="1:7" ht="19.5" customHeight="1" x14ac:dyDescent="0.2">
      <c r="A26">
        <f>ROWS($B$15:B26)</f>
        <v>12</v>
      </c>
      <c r="B26" t="e">
        <f>IF('Product Backlog'!#REF!=0,"",'Product Backlog'!#REF!)</f>
        <v>#REF!</v>
      </c>
      <c r="C26" t="e">
        <f>IF(B26="",NA(),IFERROR(INDEX('Product Backlog'!$C$5:$I$33,$A26,C$6),NA()))</f>
        <v>#REF!</v>
      </c>
      <c r="D26" t="e">
        <f>IF(B26="",NA(),IFERROR(INDEX('Product Backlog'!$C$5:$I$33,$A26,D$6),NA()))</f>
        <v>#REF!</v>
      </c>
      <c r="E26" t="e">
        <f>IF(B26="",NA(),IFERROR(INDEX('Product Backlog'!$C$5:$I$33,$A26,E$6),NA()))</f>
        <v>#REF!</v>
      </c>
      <c r="F26" t="e">
        <f>IF(B26="",NA(),IFERROR(INDEX('Product Backlog'!$C$5:$I$33,$A26,F$6),NA()))</f>
        <v>#REF!</v>
      </c>
      <c r="G26" t="e">
        <f>IF(B26="",NA(),IFERROR(INDEX('Product Backlog'!$C$5:$I$33,$A26,G$6),NA()))</f>
        <v>#REF!</v>
      </c>
    </row>
    <row r="27" spans="1:7" ht="19.5" customHeight="1" x14ac:dyDescent="0.2">
      <c r="A27">
        <f>ROWS($B$15:B27)</f>
        <v>13</v>
      </c>
      <c r="B27" t="str">
        <f>IF('Product Backlog'!C22=0,"",'Product Backlog'!C22)</f>
        <v>As an Admin, I want to approve books so that customers can view the book page</v>
      </c>
      <c r="C27" t="e">
        <f ca="1">IF(B27="",NA(),IFERROR(INDEX('Product Backlog'!$C$5:$I$33,$A27,C$6),NA()))</f>
        <v>#N/A</v>
      </c>
      <c r="D27" t="e">
        <f ca="1">IF(B27="",NA(),IFERROR(INDEX('Product Backlog'!$C$5:$I$33,$A27,D$6),NA()))</f>
        <v>#N/A</v>
      </c>
      <c r="E27" t="e">
        <f ca="1">IF(B27="",NA(),IFERROR(INDEX('Product Backlog'!$C$5:$I$33,$A27,E$6),NA()))</f>
        <v>#N/A</v>
      </c>
      <c r="F27" t="e">
        <f ca="1">IF(B27="",NA(),IFERROR(INDEX('Product Backlog'!$C$5:$I$33,$A27,F$6),NA()))</f>
        <v>#N/A</v>
      </c>
      <c r="G27" t="e">
        <f ca="1">IF(B27="",NA(),IFERROR(INDEX('Product Backlog'!$C$5:$I$33,$A27,G$6),NA()))</f>
        <v>#N/A</v>
      </c>
    </row>
    <row r="28" spans="1:7" ht="19.5" customHeight="1" x14ac:dyDescent="0.2">
      <c r="A28">
        <f>ROWS($B$15:B28)</f>
        <v>14</v>
      </c>
      <c r="B28" t="str">
        <f>IF('Product Backlog'!C24=0,"",'Product Backlog'!C24)</f>
        <v>As an Admin, I want to be able to add stock for a book, so that other companies can sell the book.</v>
      </c>
      <c r="C28" t="e">
        <f ca="1">IF(B28="",NA(),IFERROR(INDEX('Product Backlog'!$C$5:$I$33,$A28,C$6),NA()))</f>
        <v>#N/A</v>
      </c>
      <c r="D28" t="e">
        <f ca="1">IF(B28="",NA(),IFERROR(INDEX('Product Backlog'!$C$5:$I$33,$A28,D$6),NA()))</f>
        <v>#N/A</v>
      </c>
      <c r="E28" t="e">
        <f ca="1">IF(B28="",NA(),IFERROR(INDEX('Product Backlog'!$C$5:$I$33,$A28,E$6),NA()))</f>
        <v>#N/A</v>
      </c>
      <c r="F28" t="e">
        <f ca="1">IF(B28="",NA(),IFERROR(INDEX('Product Backlog'!$C$5:$I$33,$A28,F$6),NA()))</f>
        <v>#N/A</v>
      </c>
      <c r="G28" t="e">
        <f ca="1">IF(B28="",NA(),IFERROR(INDEX('Product Backlog'!$C$5:$I$33,$A28,G$6),NA()))</f>
        <v>#N/A</v>
      </c>
    </row>
    <row r="29" spans="1:7" ht="19.5" customHeight="1" x14ac:dyDescent="0.2">
      <c r="A29">
        <f>ROWS($B$15:B29)</f>
        <v>15</v>
      </c>
      <c r="B29" t="e">
        <f>IF('Product Backlog'!#REF!=0,"",'Product Backlog'!#REF!)</f>
        <v>#REF!</v>
      </c>
      <c r="C29" t="e">
        <f>IF(B29="",NA(),IFERROR(INDEX('Product Backlog'!$C$5:$I$33,$A29,C$6),NA()))</f>
        <v>#REF!</v>
      </c>
      <c r="D29" t="e">
        <f>IF(B29="",NA(),IFERROR(INDEX('Product Backlog'!$C$5:$I$33,$A29,D$6),NA()))</f>
        <v>#REF!</v>
      </c>
      <c r="E29" t="e">
        <f>IF(B29="",NA(),IFERROR(INDEX('Product Backlog'!$C$5:$I$33,$A29,E$6),NA()))</f>
        <v>#REF!</v>
      </c>
      <c r="F29" t="e">
        <f>IF(B29="",NA(),IFERROR(INDEX('Product Backlog'!$C$5:$I$33,$A29,F$6),NA()))</f>
        <v>#REF!</v>
      </c>
      <c r="G29" t="e">
        <f>IF(B29="",NA(),IFERROR(INDEX('Product Backlog'!$C$5:$I$33,$A29,G$6),NA()))</f>
        <v>#REF!</v>
      </c>
    </row>
    <row r="30" spans="1:7" ht="19.5" customHeight="1" x14ac:dyDescent="0.2">
      <c r="A30">
        <f>ROWS($B$15:B30)</f>
        <v>16</v>
      </c>
      <c r="B30" t="e">
        <f>IF('Product Backlog'!#REF!=0,"",'Product Backlog'!#REF!)</f>
        <v>#REF!</v>
      </c>
      <c r="C30" t="e">
        <f>IF(B30="",NA(),IFERROR(INDEX('Product Backlog'!$C$5:$I$33,$A30,C$6),NA()))</f>
        <v>#REF!</v>
      </c>
      <c r="D30" t="e">
        <f>IF(B30="",NA(),IFERROR(INDEX('Product Backlog'!$C$5:$I$33,$A30,D$6),NA()))</f>
        <v>#REF!</v>
      </c>
      <c r="E30" t="e">
        <f>IF(B30="",NA(),IFERROR(INDEX('Product Backlog'!$C$5:$I$33,$A30,E$6),NA()))</f>
        <v>#REF!</v>
      </c>
      <c r="F30" t="e">
        <f>IF(B30="",NA(),IFERROR(INDEX('Product Backlog'!$C$5:$I$33,$A30,F$6),NA()))</f>
        <v>#REF!</v>
      </c>
      <c r="G30" t="e">
        <f>IF(B30="",NA(),IFERROR(INDEX('Product Backlog'!$C$5:$I$33,$A30,G$6),NA()))</f>
        <v>#REF!</v>
      </c>
    </row>
    <row r="31" spans="1:7" ht="19.5" customHeight="1" x14ac:dyDescent="0.2">
      <c r="A31">
        <f>ROWS($B$15:B31)</f>
        <v>17</v>
      </c>
      <c r="B31" t="str">
        <f>IF('Product Backlog'!C25=0,"",'Product Backlog'!C25)</f>
        <v>As a business user, I want to be able to register a business account so that I can sell and rent my books to customers.</v>
      </c>
      <c r="C31" t="e">
        <f ca="1">IF(B31="",NA(),IFERROR(INDEX('Product Backlog'!$C$5:$I$33,$A31,C$6),NA()))</f>
        <v>#N/A</v>
      </c>
      <c r="D31" t="e">
        <f ca="1">IF(B31="",NA(),IFERROR(INDEX('Product Backlog'!$C$5:$I$33,$A31,D$6),NA()))</f>
        <v>#N/A</v>
      </c>
      <c r="E31" t="e">
        <f ca="1">IF(B31="",NA(),IFERROR(INDEX('Product Backlog'!$C$5:$I$33,$A31,E$6),NA()))</f>
        <v>#N/A</v>
      </c>
      <c r="F31" t="e">
        <f ca="1">IF(B31="",NA(),IFERROR(INDEX('Product Backlog'!$C$5:$I$33,$A31,F$6),NA()))</f>
        <v>#N/A</v>
      </c>
      <c r="G31" t="e">
        <f ca="1">IF(B31="",NA(),IFERROR(INDEX('Product Backlog'!$C$5:$I$33,$A31,G$6),NA()))</f>
        <v>#N/A</v>
      </c>
    </row>
    <row r="32" spans="1:7" ht="19.5" customHeight="1" x14ac:dyDescent="0.2">
      <c r="A32">
        <f>ROWS($B$15:B32)</f>
        <v>18</v>
      </c>
      <c r="B32" t="str">
        <f>IF('Product Backlog'!C26=0,"",'Product Backlog'!C26)</f>
        <v>As a business user, I want to be able to login to my business account so that I can access my business profile</v>
      </c>
      <c r="C32" t="e">
        <f ca="1">IF(B32="",NA(),IFERROR(INDEX('Product Backlog'!$C$5:$I$33,$A32,C$6),NA()))</f>
        <v>#N/A</v>
      </c>
      <c r="D32" t="e">
        <f ca="1">IF(B32="",NA(),IFERROR(INDEX('Product Backlog'!$C$5:$I$33,$A32,D$6),NA()))</f>
        <v>#N/A</v>
      </c>
      <c r="E32" t="e">
        <f ca="1">IF(B32="",NA(),IFERROR(INDEX('Product Backlog'!$C$5:$I$33,$A32,E$6),NA()))</f>
        <v>#N/A</v>
      </c>
      <c r="F32" t="e">
        <f ca="1">IF(B32="",NA(),IFERROR(INDEX('Product Backlog'!$C$5:$I$33,$A32,F$6),NA()))</f>
        <v>#N/A</v>
      </c>
      <c r="G32" t="e">
        <f ca="1">IF(B32="",NA(),IFERROR(INDEX('Product Backlog'!$C$5:$I$33,$A32,G$6),NA()))</f>
        <v>#N/A</v>
      </c>
    </row>
    <row r="33" spans="1:7" ht="19.5" customHeight="1" x14ac:dyDescent="0.2">
      <c r="A33">
        <f>ROWS($B$15:B33)</f>
        <v>19</v>
      </c>
      <c r="B33" t="e">
        <f>IF('Product Backlog'!#REF!=0,"",'Product Backlog'!#REF!)</f>
        <v>#REF!</v>
      </c>
      <c r="C33" t="e">
        <f>IF(B33="",NA(),IFERROR(INDEX('Product Backlog'!$C$5:$I$33,$A33,C$6),NA()))</f>
        <v>#REF!</v>
      </c>
      <c r="D33" t="e">
        <f>IF(B33="",NA(),IFERROR(INDEX('Product Backlog'!$C$5:$I$33,$A33,D$6),NA()))</f>
        <v>#REF!</v>
      </c>
      <c r="E33" t="e">
        <f>IF(B33="",NA(),IFERROR(INDEX('Product Backlog'!$C$5:$I$33,$A33,E$6),NA()))</f>
        <v>#REF!</v>
      </c>
      <c r="F33" t="e">
        <f>IF(B33="",NA(),IFERROR(INDEX('Product Backlog'!$C$5:$I$33,$A33,F$6),NA()))</f>
        <v>#REF!</v>
      </c>
      <c r="G33" t="e">
        <f>IF(B33="",NA(),IFERROR(INDEX('Product Backlog'!$C$5:$I$33,$A33,G$6),NA()))</f>
        <v>#REF!</v>
      </c>
    </row>
    <row r="34" spans="1:7" ht="19.5" customHeight="1" x14ac:dyDescent="0.2">
      <c r="A34">
        <f>ROWS($B$15:B34)</f>
        <v>20</v>
      </c>
      <c r="B34" t="e">
        <f>IF('Product Backlog'!#REF!=0,"",'Product Backlog'!#REF!)</f>
        <v>#REF!</v>
      </c>
      <c r="C34" t="e">
        <f>IF(B34="",NA(),IFERROR(INDEX('Product Backlog'!$C$5:$I$33,$A34,C$6),NA()))</f>
        <v>#REF!</v>
      </c>
      <c r="D34" t="e">
        <f>IF(B34="",NA(),IFERROR(INDEX('Product Backlog'!$C$5:$I$33,$A34,D$6),NA()))</f>
        <v>#REF!</v>
      </c>
      <c r="E34" t="e">
        <f>IF(B34="",NA(),IFERROR(INDEX('Product Backlog'!$C$5:$I$33,$A34,E$6),NA()))</f>
        <v>#REF!</v>
      </c>
      <c r="F34" t="e">
        <f>IF(B34="",NA(),IFERROR(INDEX('Product Backlog'!$C$5:$I$33,$A34,F$6),NA()))</f>
        <v>#REF!</v>
      </c>
      <c r="G34" t="e">
        <f>IF(B34="",NA(),IFERROR(INDEX('Product Backlog'!$C$5:$I$33,$A34,G$6),NA()))</f>
        <v>#REF!</v>
      </c>
    </row>
    <row r="35" spans="1:7" ht="19.5" customHeight="1" x14ac:dyDescent="0.2">
      <c r="A35">
        <f>ROWS($B$15:B35)</f>
        <v>21</v>
      </c>
      <c r="B35" t="str">
        <f>IF('Product Backlog'!C15=0,"",'Product Backlog'!C15)</f>
        <v>As an admin, I want to reject refund requests from users, so that I can deny the refund requests</v>
      </c>
      <c r="C35" t="e">
        <f ca="1">IF(B35="",NA(),IFERROR(INDEX('Product Backlog'!$C$5:$I$33,$A35,C$6),NA()))</f>
        <v>#N/A</v>
      </c>
      <c r="D35" t="e">
        <f ca="1">IF(B35="",NA(),IFERROR(INDEX('Product Backlog'!$C$5:$I$33,$A35,D$6),NA()))</f>
        <v>#N/A</v>
      </c>
      <c r="E35" t="e">
        <f ca="1">IF(B35="",NA(),IFERROR(INDEX('Product Backlog'!$C$5:$I$33,$A35,E$6),NA()))</f>
        <v>#N/A</v>
      </c>
      <c r="F35" t="e">
        <f ca="1">IF(B35="",NA(),IFERROR(INDEX('Product Backlog'!$C$5:$I$33,$A35,F$6),NA()))</f>
        <v>#N/A</v>
      </c>
      <c r="G35" t="e">
        <f ca="1">IF(B35="",NA(),IFERROR(INDEX('Product Backlog'!$C$5:$I$33,$A35,G$6),NA()))</f>
        <v>#N/A</v>
      </c>
    </row>
    <row r="36" spans="1:7" ht="19.5" customHeight="1" x14ac:dyDescent="0.2">
      <c r="A36">
        <f>ROWS($B$15:B36)</f>
        <v>22</v>
      </c>
      <c r="B36" t="str">
        <f>IF('Product Backlog'!C32=0,"",'Product Backlog'!C32)</f>
        <v>As a business user, I want to set the type of service, so that item stock can be altered accordingly.</v>
      </c>
      <c r="C36" t="e">
        <f ca="1">IF(B36="",NA(),IFERROR(INDEX('Product Backlog'!$C$5:$I$33,$A36,C$6),NA()))</f>
        <v>#N/A</v>
      </c>
      <c r="D36" t="e">
        <f ca="1">IF(B36="",NA(),IFERROR(INDEX('Product Backlog'!$C$5:$I$33,$A36,D$6),NA()))</f>
        <v>#N/A</v>
      </c>
      <c r="E36" t="e">
        <f ca="1">IF(B36="",NA(),IFERROR(INDEX('Product Backlog'!$C$5:$I$33,$A36,E$6),NA()))</f>
        <v>#N/A</v>
      </c>
      <c r="F36" t="e">
        <f ca="1">IF(B36="",NA(),IFERROR(INDEX('Product Backlog'!$C$5:$I$33,$A36,F$6),NA()))</f>
        <v>#N/A</v>
      </c>
      <c r="G36" t="e">
        <f ca="1">IF(B36="",NA(),IFERROR(INDEX('Product Backlog'!$C$5:$I$33,$A36,G$6),NA()))</f>
        <v>#N/A</v>
      </c>
    </row>
    <row r="37" spans="1:7" ht="19.5" customHeight="1" x14ac:dyDescent="0.2">
      <c r="A37">
        <f>ROWS($B$15:B37)</f>
        <v>23</v>
      </c>
      <c r="B37" t="str">
        <f>IF('Product Backlog'!C33=0,"",'Product Backlog'!C33)</f>
        <v>As a business user, I want to be able to edit the books I am managing, so I can fix mistakes when originally created the book page. </v>
      </c>
      <c r="C37" t="e">
        <f ca="1">IF(B37="",NA(),IFERROR(INDEX('Product Backlog'!$C$5:$I$33,$A37,C$6),NA()))</f>
        <v>#N/A</v>
      </c>
      <c r="D37" t="e">
        <f ca="1">IF(B37="",NA(),IFERROR(INDEX('Product Backlog'!$C$5:$I$33,$A37,D$6),NA()))</f>
        <v>#N/A</v>
      </c>
      <c r="E37" t="e">
        <f ca="1">IF(B37="",NA(),IFERROR(INDEX('Product Backlog'!$C$5:$I$33,$A37,E$6),NA()))</f>
        <v>#N/A</v>
      </c>
      <c r="F37" t="e">
        <f ca="1">IF(B37="",NA(),IFERROR(INDEX('Product Backlog'!$C$5:$I$33,$A37,F$6),NA()))</f>
        <v>#N/A</v>
      </c>
      <c r="G37" t="e">
        <f ca="1">IF(B37="",NA(),IFERROR(INDEX('Product Backlog'!$C$5:$I$33,$A37,G$6),NA()))</f>
        <v>#N/A</v>
      </c>
    </row>
    <row r="38" spans="1:7" ht="19.5" customHeight="1" x14ac:dyDescent="0.2">
      <c r="A38">
        <f>ROWS($B$15:B38)</f>
        <v>24</v>
      </c>
      <c r="B38" t="str">
        <f>IF('Product Backlog'!C34=0,"",'Product Backlog'!C34)</f>
        <v>As a business user, I want to know how much inventory I have left on an item, so I can decide if I need to print more books.</v>
      </c>
      <c r="C38" t="e">
        <f ca="1">IF(B38="",NA(),IFERROR(INDEX('Product Backlog'!$C$5:$I$33,$A38,C$6),NA()))</f>
        <v>#N/A</v>
      </c>
      <c r="D38" t="e">
        <f ca="1">IF(B38="",NA(),IFERROR(INDEX('Product Backlog'!$C$5:$I$33,$A38,D$6),NA()))</f>
        <v>#N/A</v>
      </c>
      <c r="E38" t="e">
        <f ca="1">IF(B38="",NA(),IFERROR(INDEX('Product Backlog'!$C$5:$I$33,$A38,E$6),NA()))</f>
        <v>#N/A</v>
      </c>
      <c r="F38" t="e">
        <f ca="1">IF(B38="",NA(),IFERROR(INDEX('Product Backlog'!$C$5:$I$33,$A38,F$6),NA()))</f>
        <v>#N/A</v>
      </c>
      <c r="G38" t="e">
        <f ca="1">IF(B38="",NA(),IFERROR(INDEX('Product Backlog'!$C$5:$I$33,$A38,G$6),NA()))</f>
        <v>#N/A</v>
      </c>
    </row>
    <row r="39" spans="1:7" ht="19.5" customHeight="1" x14ac:dyDescent="0.2">
      <c r="A39">
        <f>ROWS($B$15:B39)</f>
        <v>25</v>
      </c>
      <c r="B39" t="str">
        <f>IF('Product Backlog'!C35=0,"",'Product Backlog'!C35)</f>
        <v>As a customer, I want to be able to register a user account so that I can buy, share or sell - used books.</v>
      </c>
      <c r="C39" t="e">
        <f ca="1">IF(B39="",NA(),IFERROR(INDEX('Product Backlog'!$C$5:$I$33,$A39,C$6),NA()))</f>
        <v>#N/A</v>
      </c>
      <c r="D39" t="e">
        <f ca="1">IF(B39="",NA(),IFERROR(INDEX('Product Backlog'!$C$5:$I$33,$A39,D$6),NA()))</f>
        <v>#N/A</v>
      </c>
      <c r="E39" t="e">
        <f ca="1">IF(B39="",NA(),IFERROR(INDEX('Product Backlog'!$C$5:$I$33,$A39,E$6),NA()))</f>
        <v>#N/A</v>
      </c>
      <c r="F39" t="e">
        <f ca="1">IF(B39="",NA(),IFERROR(INDEX('Product Backlog'!$C$5:$I$33,$A39,F$6),NA()))</f>
        <v>#N/A</v>
      </c>
      <c r="G39" t="e">
        <f ca="1">IF(B39="",NA(),IFERROR(INDEX('Product Backlog'!$C$5:$I$33,$A39,G$6),NA()))</f>
        <v>#N/A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 Backlog</vt:lpstr>
      <vt:lpstr>Calculations</vt:lpstr>
    </vt:vector>
  </TitlesOfParts>
  <Manager/>
  <Company>Microsoft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Jared</cp:lastModifiedBy>
  <cp:revision/>
  <dcterms:created xsi:type="dcterms:W3CDTF">2012-09-25T18:06:39Z</dcterms:created>
  <dcterms:modified xsi:type="dcterms:W3CDTF">2021-08-06T14:31:53Z</dcterms:modified>
  <cp:category/>
  <cp:contentStatus/>
</cp:coreProperties>
</file>