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mc:AlternateContent xmlns:mc="http://schemas.openxmlformats.org/markup-compatibility/2006">
    <mc:Choice Requires="x15">
      <x15ac:absPath xmlns:x15ac="http://schemas.microsoft.com/office/spreadsheetml/2010/11/ac" url="C:\Users\Jared\Desktop\SEPT\Scrum\"/>
    </mc:Choice>
  </mc:AlternateContent>
  <xr:revisionPtr revIDLastSave="0" documentId="13_ncr:1_{521B6BCB-9262-4B91-BD1A-D535CA497BAA}" xr6:coauthVersionLast="47" xr6:coauthVersionMax="47" xr10:uidLastSave="{00000000-0000-0000-0000-000000000000}"/>
  <bookViews>
    <workbookView xWindow="-120" yWindow="-120" windowWidth="29040" windowHeight="15840" xr2:uid="{00000000-000D-0000-FFFF-FFFF00000000}"/>
  </bookViews>
  <sheets>
    <sheet name="Product Backlog" sheetId="1" r:id="rId1"/>
    <sheet name="Calculations" sheetId="2" state="hidden" r:id="rId2"/>
  </sheets>
  <definedNames>
    <definedName name="_xlnm._FilterDatabase" localSheetId="0" hidden="1">'Product Backlog'!$E$4:$E$63</definedName>
    <definedName name="lstMetrics">OFFSET('Product Backlog'!$C$5:$C$35,0,0,COUNTA('Product Backlog'!$C$5:$C$35))</definedName>
    <definedName name="lstYears">OFFSET('Product Backlog'!$C$4:$I$4,0,1,1,COUNTA('Product Backlog'!$C$4:$I$4)-1)</definedName>
    <definedName name="SelectedYear">#REF!</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9" i="2" l="1"/>
  <c r="A39" i="2"/>
  <c r="A32" i="2"/>
  <c r="A33" i="2"/>
  <c r="A34" i="2"/>
  <c r="A35" i="2"/>
  <c r="A36" i="2"/>
  <c r="A37" i="2"/>
  <c r="A38" i="2"/>
  <c r="B15" i="2"/>
  <c r="B16" i="2"/>
  <c r="B17" i="2"/>
  <c r="B18" i="2"/>
  <c r="B19" i="2"/>
  <c r="B20" i="2"/>
  <c r="B21" i="2"/>
  <c r="B22" i="2"/>
  <c r="B23" i="2"/>
  <c r="B24" i="2"/>
  <c r="B25" i="2"/>
  <c r="B26" i="2"/>
  <c r="B27" i="2"/>
  <c r="B28" i="2"/>
  <c r="B29" i="2"/>
  <c r="B9" i="2"/>
  <c r="A9" i="2"/>
  <c r="B10" i="2"/>
  <c r="B11" i="2"/>
  <c r="A11" i="2"/>
  <c r="B12" i="2"/>
  <c r="A12" i="2"/>
  <c r="B8" i="2"/>
  <c r="A8" i="2"/>
  <c r="B30" i="2"/>
  <c r="B31" i="2"/>
  <c r="B32" i="2"/>
  <c r="B33" i="2"/>
  <c r="B34" i="2"/>
  <c r="B35" i="2"/>
  <c r="B36" i="2"/>
  <c r="B37" i="2"/>
  <c r="B38" i="2"/>
  <c r="A16" i="2"/>
  <c r="A17" i="2"/>
  <c r="A18" i="2"/>
  <c r="A19" i="2"/>
  <c r="A20" i="2"/>
  <c r="A21" i="2"/>
  <c r="A22" i="2"/>
  <c r="A23" i="2"/>
  <c r="A24" i="2"/>
  <c r="A25" i="2"/>
  <c r="A26" i="2"/>
  <c r="A27" i="2"/>
  <c r="A28" i="2"/>
  <c r="A29" i="2"/>
  <c r="A30" i="2"/>
  <c r="A31" i="2"/>
  <c r="A15" i="2"/>
  <c r="C3" i="2"/>
  <c r="C4" i="2"/>
  <c r="A10" i="2"/>
  <c r="G7" i="2"/>
  <c r="G6" i="2"/>
  <c r="F7" i="2"/>
  <c r="F6" i="2"/>
  <c r="E7" i="2"/>
  <c r="E6" i="2"/>
  <c r="D7" i="2"/>
  <c r="D6" i="2"/>
  <c r="C7" i="2"/>
  <c r="C6" i="2"/>
  <c r="D4" i="2"/>
  <c r="D3" i="2"/>
  <c r="G29" i="2"/>
  <c r="G15" i="2"/>
  <c r="G16" i="2"/>
  <c r="G18" i="2"/>
  <c r="G20" i="2"/>
  <c r="G22" i="2"/>
  <c r="G24" i="2"/>
  <c r="G26" i="2"/>
  <c r="G28" i="2"/>
  <c r="G17" i="2"/>
  <c r="G19" i="2"/>
  <c r="G21" i="2"/>
  <c r="G23" i="2"/>
  <c r="G25" i="2"/>
  <c r="G27" i="2"/>
  <c r="G8" i="2"/>
  <c r="G9" i="2"/>
  <c r="G10" i="2"/>
  <c r="G11" i="2"/>
  <c r="G12" i="2"/>
  <c r="F29" i="2"/>
  <c r="F15" i="2"/>
  <c r="F16" i="2"/>
  <c r="F18" i="2"/>
  <c r="F20" i="2"/>
  <c r="F22" i="2"/>
  <c r="F24" i="2"/>
  <c r="F26" i="2"/>
  <c r="F28" i="2"/>
  <c r="F17" i="2"/>
  <c r="F19" i="2"/>
  <c r="F21" i="2"/>
  <c r="F23" i="2"/>
  <c r="F25" i="2"/>
  <c r="F27" i="2"/>
  <c r="F8" i="2"/>
  <c r="F9" i="2"/>
  <c r="H9" i="2"/>
  <c r="F10" i="2"/>
  <c r="F11" i="2"/>
  <c r="H11" i="2"/>
  <c r="F12" i="2"/>
  <c r="H12" i="2"/>
  <c r="E29" i="2"/>
  <c r="E15" i="2"/>
  <c r="E16" i="2"/>
  <c r="E18" i="2"/>
  <c r="E20" i="2"/>
  <c r="E22" i="2"/>
  <c r="E24" i="2"/>
  <c r="E26" i="2"/>
  <c r="E28" i="2"/>
  <c r="E17" i="2"/>
  <c r="E19" i="2"/>
  <c r="E21" i="2"/>
  <c r="E23" i="2"/>
  <c r="E25" i="2"/>
  <c r="E27" i="2"/>
  <c r="E8" i="2"/>
  <c r="E9" i="2"/>
  <c r="E10" i="2"/>
  <c r="E11" i="2"/>
  <c r="E12" i="2"/>
  <c r="H10" i="2"/>
  <c r="H8" i="2"/>
  <c r="D29" i="2"/>
  <c r="C29" i="2"/>
  <c r="D15" i="2"/>
  <c r="D16" i="2"/>
  <c r="D18" i="2"/>
  <c r="D20" i="2"/>
  <c r="D22" i="2"/>
  <c r="D24" i="2"/>
  <c r="D26" i="2"/>
  <c r="D28" i="2"/>
  <c r="D17" i="2"/>
  <c r="D19" i="2"/>
  <c r="D21" i="2"/>
  <c r="D23" i="2"/>
  <c r="D25" i="2"/>
  <c r="D27" i="2"/>
  <c r="C15" i="2"/>
  <c r="C16" i="2"/>
  <c r="C18" i="2"/>
  <c r="C20" i="2"/>
  <c r="C22" i="2"/>
  <c r="C24" i="2"/>
  <c r="C26" i="2"/>
  <c r="C28" i="2"/>
  <c r="C17" i="2"/>
  <c r="C19" i="2"/>
  <c r="C21" i="2"/>
  <c r="C23" i="2"/>
  <c r="C25" i="2"/>
  <c r="C27" i="2"/>
  <c r="D8" i="2"/>
  <c r="D10" i="2"/>
  <c r="D12" i="2"/>
  <c r="D9" i="2"/>
  <c r="D11" i="2"/>
  <c r="C8" i="2"/>
  <c r="C10" i="2"/>
  <c r="C12" i="2"/>
  <c r="C9" i="2"/>
  <c r="C11" i="2"/>
  <c r="C34" i="2"/>
  <c r="C35" i="2"/>
  <c r="D34" i="2"/>
  <c r="D35" i="2"/>
  <c r="E34" i="2"/>
  <c r="E35" i="2"/>
  <c r="F34" i="2"/>
  <c r="F35" i="2"/>
  <c r="G34" i="2"/>
  <c r="G35" i="2"/>
  <c r="C32" i="2"/>
  <c r="C33" i="2"/>
  <c r="D32" i="2"/>
  <c r="D33" i="2"/>
  <c r="E32" i="2"/>
  <c r="E33" i="2"/>
  <c r="F32" i="2"/>
  <c r="F33" i="2"/>
  <c r="G32" i="2"/>
  <c r="G33" i="2"/>
  <c r="C30" i="2"/>
  <c r="C31" i="2"/>
  <c r="D30" i="2"/>
  <c r="D31" i="2"/>
  <c r="E30" i="2"/>
  <c r="E31" i="2"/>
  <c r="F30" i="2"/>
  <c r="F31" i="2"/>
  <c r="G30" i="2"/>
  <c r="G31" i="2"/>
  <c r="C39" i="2"/>
  <c r="C38" i="2"/>
  <c r="C37" i="2"/>
  <c r="C36" i="2"/>
  <c r="D39" i="2"/>
  <c r="D38" i="2"/>
  <c r="D37" i="2"/>
  <c r="D36" i="2"/>
  <c r="E39" i="2"/>
  <c r="E38" i="2"/>
  <c r="E37" i="2"/>
  <c r="E36" i="2"/>
  <c r="F39" i="2"/>
  <c r="F38" i="2"/>
  <c r="F37" i="2"/>
  <c r="F36" i="2"/>
  <c r="G39" i="2"/>
  <c r="G38" i="2"/>
  <c r="G37" i="2"/>
  <c r="G36" i="2"/>
</calcChain>
</file>

<file path=xl/sharedStrings.xml><?xml version="1.0" encoding="utf-8"?>
<sst xmlns="http://schemas.openxmlformats.org/spreadsheetml/2006/main" count="338" uniqueCount="116">
  <si>
    <t>PRODUCT BACKLOG</t>
  </si>
  <si>
    <t>ID</t>
  </si>
  <si>
    <t>ITEM</t>
  </si>
  <si>
    <t>OWNER</t>
  </si>
  <si>
    <t>PRIORITY</t>
  </si>
  <si>
    <t>EFFORT (Story Points)</t>
  </si>
  <si>
    <t>STATUS</t>
  </si>
  <si>
    <t>DEFINITION OF DONE</t>
  </si>
  <si>
    <t>NOTES</t>
  </si>
  <si>
    <t>As an Admin, I want to view all current users, so that I can see all user information.</t>
  </si>
  <si>
    <t>Aili</t>
  </si>
  <si>
    <t>Sprint 1</t>
  </si>
  <si>
    <t>To-do</t>
  </si>
  <si>
    <t>Unit tests passed. Code reviewed. Acceptance criteria for each issue met. Functional tests passed. Non-functional requirements met. Product owner accepts the user story.</t>
  </si>
  <si>
    <t>As an Admin, I want to modify user accounts, so that I can edit user information.</t>
  </si>
  <si>
    <t>As an Admin, I want to modify users, so that I can suspend/unsuspend users from their account.</t>
  </si>
  <si>
    <t>As an Admin, I want to add new books, so that new items can be sold.</t>
  </si>
  <si>
    <t>Alex</t>
  </si>
  <si>
    <t>As an Admin, I want to edit books, so that I can update the correct data.</t>
  </si>
  <si>
    <t>As a customer, I want to be able to register a user account so that I can buy, share or sell used books.</t>
  </si>
  <si>
    <t>Carl</t>
  </si>
  <si>
    <t>Customers will be able to sign-up from the home page by clicking a sign-up button, which takes them to an online form that they must fill out. This form includes mandatory fields such as a username, email, password with extra fields such as contact information. Failing to fill in all required fields will lead to those fields highlighted in red and the user will be unable to sign up. Successfully filling in all required fields will register a new account in the user database and allow the user to login with their credentials.</t>
  </si>
  <si>
    <t>As a customer, I want to be able to search for books so that I can view information about the book.</t>
  </si>
  <si>
    <t>Customers will be able to search and browse the entire collection of books only if they are logged in, however if they are not logged in, they will inly be able to view a limited portion of the catalogue and will be unable to access the search function.</t>
  </si>
  <si>
    <t>As a Customer, I want to be able to view my transaction history, so that I can see all my recently bought books</t>
  </si>
  <si>
    <t xml:space="preserve">Logged in customers can view the transaction history page. On the transaction history page, all transactions are shown (20 transactions per page) sorted from most recently bought. All transaction details are shown for each item. </t>
  </si>
  <si>
    <t>As an Admin, I want to login to my admin account so that I can access my admin profile.</t>
  </si>
  <si>
    <t>Jared</t>
  </si>
  <si>
    <t>As a business user, I want to be able to login to my business account so that I can access my business profile</t>
  </si>
  <si>
    <t>Business users with approved accounts will be able to sign-in following the same process as a regular customer, using their username or email and password. If they input the incorrect details, they will not be signed in. Business accounts that are pending approval from an admin will receive a special message indicating that their registration is still pending approval.</t>
  </si>
  <si>
    <t>As a Customer, I want to create an account so I can peruse and purchase items</t>
  </si>
  <si>
    <t>A customer account is created on a "sign up" page when a "sign up" button is pressed. If all fields are completed (Username, Email, Password), then the account is created in the database and the customer can sign in with the given credentials</t>
  </si>
  <si>
    <t>As a business user, I want to be able to see all previous transactions, so I know how often transactions are happening.</t>
  </si>
  <si>
    <t>Shannon</t>
  </si>
  <si>
    <t>As a business user, I want to be able to edit the books I am managing, so I can fix mistakes when originally created the book page. </t>
  </si>
  <si>
    <t>As a customer, I want to view the details of the book I am thinking of buying, so I can be more informed on my decision.</t>
  </si>
  <si>
    <t>As a developer for a different website, I want to be able to access the BOOKEROO API so that I can display information from the BOOKEROO API</t>
  </si>
  <si>
    <t>Sprint 5</t>
  </si>
  <si>
    <t xml:space="preserve">Documentation for API and how to use it are on a page on the application. A simple HTTP REST API will be implemented, allowing external users to search for products and listings in the database. Only users of the site will be able to get a randomly generated API key. Request parameters such as author's name, book title or ISBN will be made available, returned as a JSON object. </t>
  </si>
  <si>
    <t>As an Admin, I want to see the transaction history of an item so I know if the right amount of money is being transferred</t>
  </si>
  <si>
    <t>Sprint 4</t>
  </si>
  <si>
    <t>As an admin, I want to view the refund requests from users, so that I can see all the information regarding refund requests.</t>
  </si>
  <si>
    <t>As an admin, I want to approve refund requests from users, so that I can allow the refund to the processed</t>
  </si>
  <si>
    <t>As an admin, I want to reject refund requests from users, so that I can deny the refund requests</t>
  </si>
  <si>
    <t>As an admin, I want to approve a pending registration from a business user so that they can open a new business account.</t>
  </si>
  <si>
    <t>Sprint 2</t>
  </si>
  <si>
    <t>When business users sign-up for a new account, they will be unable to access their account until an admin has approved their registration request. Admins can view the current requests from all new users on the pending registrations page. Viewing a registration will display all details about the user, such as their name, email, business ABN and business details. After approving the registration, the business user will be able to log-in to their account.</t>
  </si>
  <si>
    <t>As an admin, I want to reject a pending registration from a business user so that they are unable to open a new business account.</t>
  </si>
  <si>
    <t>When business users sign-up for a new account, they will be unable to access their account until an admin has approved their registration request. Admins can view the current requests from all new users on the pending registrations page. Viewing a registration will display all details about the user, such as their name, email, business ABN and business details. Admins will be able to decline or reject the pending registration if they believe the business is illegitimate or inappropriate. Rejecting a registration will prevent users with the same email from registering again, effectively blacklisting the email.</t>
  </si>
  <si>
    <t>As an admin, I want to sort all pending registrations from business users so I can view the oldest one first.</t>
  </si>
  <si>
    <t>Sprint 3</t>
  </si>
  <si>
    <t>As a Admin, I want to be able to download reports about books in CSV format, so that I can review what books are available on the website</t>
  </si>
  <si>
    <t>As a Admin, I want to be able to download reports user transactions in CSV format, so that I can review the sales history of the website</t>
  </si>
  <si>
    <t>As an Admin, I want an option to choose how the CSV files are sorted, so I can see what the most popular item is.</t>
  </si>
  <si>
    <t>As an Admin, I want to approve books to be sold by customers so that their used books are listed for selling</t>
  </si>
  <si>
    <t>When a customer or regular user wishes to sell a used book, they will first request approval from an admin to sell their listed item. Viewing a pending customer listing will display details about the book, such as the book's title, author and ISBN. Once an admin has approved their listing, then the book will be added to the public catalogue or market where other consumers will be able to view and buy the book.</t>
  </si>
  <si>
    <t>As an Admin, I want to reject books to be sold by customers, so that fake or invalid books are not listed for selling</t>
  </si>
  <si>
    <t>When a customer or regular user wishes to sell a used book, they will first request approval from an admin to sell their listed item. Viewing a pending customer listing will display details about the book, such as the book's title, author and ISBN. Admins can reject listing requests if they believe the book is fake, inappropriate or illegitimate, which prevents the book from being listed on the application.</t>
  </si>
  <si>
    <t xml:space="preserve">As an Admin, I want to be able to add stock for a book, so that sellers can add stock to any books in their inventory. </t>
  </si>
  <si>
    <t>Each item will have an amount of stock that is dependent on the seller, however admins will also be able to add stock for books. Admins will be able to view a business' books that are on the market, and add stock to any items, including sold out or unavailable items, so that the company can continue to sell the book.</t>
  </si>
  <si>
    <t>As a business user, I want to be able to register a business account so that I can sell and rent my books to customers.</t>
  </si>
  <si>
    <t>Just like regular customers, business users use the same sign-up page to register a new account. However, business users must provide an ABN and tick a box to confirm that they are registering for a business account rather than a basic user account. After signing up, they must also wait for an admin to approve their registration before they can access their new account.</t>
  </si>
  <si>
    <t>As a business user, I want to be able to upload an item to sell, so that an admin can approve it.</t>
  </si>
  <si>
    <t>As a business user, I want to export a CSV of transactions, so I know if the business is making a profit</t>
  </si>
  <si>
    <t>As a business user, I want to see the current transactions being processed, so I know if there is a large amount of orders going through.</t>
  </si>
  <si>
    <t>As a business user, I want to see the total amount of transactions, so I know if I am selling a large amount of books.</t>
  </si>
  <si>
    <t xml:space="preserve">As a business user, I want to adjust the amount of stock for an item, so that item stock can be increased or decreased. </t>
  </si>
  <si>
    <t>As a business user, I want to know how much inventory I have left on an item, so I can decide if I need to print more books.</t>
  </si>
  <si>
    <t>As a customer, I want to be able to search for books in the catalog by the name of the author so that I can find books written by a specific author</t>
  </si>
  <si>
    <t>Logged-in customers can browse the catalogue by searching the name of an author, which will display all books written by an author with that name. Inputting substrings or portions of an author's name will query the database for any books that have the string of letters in an author's name. The search function will not be case-sensitive.</t>
  </si>
  <si>
    <t>As a customer, I want to be able to search for books in the catalog by the title of the book so that I can find books with a specific title or series title</t>
  </si>
  <si>
    <t>Logged-in customers can browse the catalogue by searching the title of a book which will display all books with the title. Inputting substrings or portions of an book's title will query the database for any books that have the string of letters in it's title. The search function will not be case-sensitive.</t>
  </si>
  <si>
    <t>As a customer, I want to be able to search for books in the catalog by the book's ISBN so that I can find books with a specific ISBN</t>
  </si>
  <si>
    <t>Logged-in customers can browse the catalogue by searching the book's ISBN, which will display all books with the ISBN number. Inputting substrings or portions of a book's ISBN will query the database for any books that have the string of numbers in it's title or ISBN. For example, searching "123" will query the database for all books that have "123" in their title or ISBN number.</t>
  </si>
  <si>
    <t>As a customer, I want to be able to filter my search results so that I can view only new books for sale.</t>
  </si>
  <si>
    <t>Logged-in customers can browse the catalogue by a "new" filter, which will display all books that have the "new" tag. Other search terms can be added to the filter, to display more specific books. Any book that does not have the "new" tag is not shown</t>
  </si>
  <si>
    <t>As a customer, I want to be able to filter my search results so that I can view only used books for sale.</t>
  </si>
  <si>
    <t>Logged-in customers can browse the catalogue by a "second hand" filter, which will display all books that have the "second hand" tag. Other search terms can be added to the filter, to display more specific books. Any book that does not have the "second hand" tag is not shown</t>
  </si>
  <si>
    <t>As a customer, I want to be able to sort my search results so that my search query starts from the lowest cost item.</t>
  </si>
  <si>
    <t xml:space="preserve">Logged-in customers can browse the catalogue by a "lowest cost" filter, which will display all books ordered from the lowest to highest cost. Other search terms can be added to the filter, to display more specific books. </t>
  </si>
  <si>
    <t>As a customer, I want to be able to sort my search results so that my search query is ordered alphabetically.</t>
  </si>
  <si>
    <t xml:space="preserve">Logged-in customers can browse the catalogue by a "A-Z" filter, which will display all books ordered from the lowest to highest cost. Other search terms can be added to the filter, to display more specific books. </t>
  </si>
  <si>
    <t>As a customer, I want to checkout my shopping cart with PayPal, so I can finish my purchase</t>
  </si>
  <si>
    <t>Logged-in customers can purchase a selection of items through PayPal. There are messages that inform the user that the purchase was succesful/unsuccesful. If the payment was unsuccesful, it alerts the user why it did not work and what to do. Payments can be rejected for not having enough funds, if the information is not given, it cannot access the correct servers or if suspicious activity is found with the account.</t>
  </si>
  <si>
    <t>As a Customer, I want to be able to view my order status, so that I can see the current status of my order</t>
  </si>
  <si>
    <t>Logged-in customers can click on an item currently ordered. Then, the item name, the time ordered, the delivery number, the status and the transaction info is shown.</t>
  </si>
  <si>
    <t>As a customer, I want to add a review to a user who sold an item to me, so I can rate the seller.</t>
  </si>
  <si>
    <t>Logged in customers can add a text review or rating for a user. After each rating, the rating score is aggregated and then divded by the amount of reviews. Text reviews can be seen on the user profile, and have the reviewers username on the review.</t>
  </si>
  <si>
    <t>As a customer, I want to add a review to a book I purchased, so I can share my opinion.</t>
  </si>
  <si>
    <t>Logged-in customers can add a text review or rating for a book. After each rating, the rating score is aggregated and then divded by the amount of reviews. Text reviews can be seen on the book page, and have the reviewers username on the review.</t>
  </si>
  <si>
    <t>As a customer, I want to cancel my order within 2 hours of purchasing, so I can get a full refund.</t>
  </si>
  <si>
    <t>Logged-in customers can cancel an order within 2 hours of purchasing, giving them a full refund. Customers can visit the item details, where there is a refund button. Upon pressing this button, a confirmation window shows up. Once confirmed, the refund is processed and the order is cancelled. If the order if over 2 hours old and has not been completed, it can be refunded for the full price of the book. The delivery cost will not be refunded. Once an order is completed, it cannot be refunded</t>
  </si>
  <si>
    <t>As a customer, I want to put items to shopping cart, so I can buy them later</t>
  </si>
  <si>
    <t>Logged-in customers can add a book to their cart by pressed the "add to cart" button on an item page if the item is for sale. When processing the payment, the items in the cart are purchased</t>
  </si>
  <si>
    <t>As a customer, I want to remove items from my shopping cart, so I can avoid buying items I don’t want.</t>
  </si>
  <si>
    <t>Logged-in customers can remove an item from their cart by pressing the "remove" button next to the item.</t>
  </si>
  <si>
    <t>As a customer, I want to book items in advance, so I can get the book later when it is available.</t>
  </si>
  <si>
    <t>Logged-in Customers can add an item to their cart if that item is available for pre-order. Pre-ordered items that are purchased can be refunded until they are delivered. If a pre-ordered item passes its availability date without becoming available, the item is automatically refunded.</t>
  </si>
  <si>
    <t>As a customer, I want to view my profile page so I can change my password</t>
  </si>
  <si>
    <t>As a customer, I want to be able to filter my search, so I can find the items I am interested in more easily. </t>
  </si>
  <si>
    <t>As a customer, I want to be able to shut down my account, so that I won't worry about my data being stolen</t>
  </si>
  <si>
    <t>As a seller, I want to be able to provide incentive for frequent buyers, so that they spend more money on my store.</t>
  </si>
  <si>
    <t>Each Seller can provide incentive to frequent buyers (dynamic % discount based on cost of spendings or book price) At checkout, have a message for the customer displaying the discount, Based off number of books purchased, Each buyer has their own count, Priority ??</t>
  </si>
  <si>
    <t>As a customer, I want to be able to search for books in the catalog by the category of the book so that I can find books with a specific category</t>
  </si>
  <si>
    <t>This worksheet is used for the Financial Report calculations and should remain hidden.</t>
  </si>
  <si>
    <t>Position</t>
  </si>
  <si>
    <t>This year</t>
  </si>
  <si>
    <t>Previous Year</t>
  </si>
  <si>
    <t>Key Metrics</t>
  </si>
  <si>
    <t>All Metrics (works up to 25 metrics)</t>
  </si>
  <si>
    <t>Done</t>
  </si>
  <si>
    <t>Aoli</t>
  </si>
  <si>
    <t>As a customer, I want to change my account type to a business account, so that I can add my business' name and ABN to my account details.</t>
  </si>
  <si>
    <t>As a business user, I want to change my account type to a regular user account, so that I can remove my business' details from my account.</t>
  </si>
  <si>
    <t>As a customer, I want to cancel my order after 2 hours of purchasing, so I can get a full refund.</t>
  </si>
  <si>
    <t>As a business user, I want to be able to upload images to my books, so that I can display previews for each book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</si>
</sst>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
    <numFmt numFmtId="165" formatCode="&quot;$&quot;#,##0.00"/>
  </numFmts>
  <fonts count="21" x14ac:knownFonts="1">
    <font>
      <sz val="10"/>
      <color theme="1" tint="0.34998626667073579"/>
      <name val="Euphemia"/>
      <family val="2"/>
      <scheme val="major"/>
    </font>
    <font>
      <sz val="11"/>
      <color theme="1"/>
      <name val="Franklin Gothic Medium"/>
      <family val="2"/>
      <scheme val="minor"/>
    </font>
    <font>
      <sz val="24"/>
      <color theme="4"/>
      <name val="Euphemia"/>
      <family val="2"/>
      <scheme val="major"/>
    </font>
    <font>
      <sz val="14"/>
      <color theme="0" tint="-0.34998626667073579"/>
      <name val="Euphemia"/>
      <family val="2"/>
      <scheme val="major"/>
    </font>
    <font>
      <sz val="18"/>
      <color theme="1" tint="0.34998626667073579"/>
      <name val="Franklin Gothic Medium"/>
      <family val="2"/>
      <scheme val="minor"/>
    </font>
    <font>
      <sz val="20"/>
      <color theme="0" tint="-0.34998626667073579"/>
      <name val="Franklin Gothic Medium"/>
      <family val="2"/>
      <scheme val="minor"/>
    </font>
    <font>
      <sz val="12"/>
      <color theme="0" tint="-0.34998626667073579"/>
      <name val="Franklin Gothic Medium"/>
      <family val="2"/>
      <scheme val="minor"/>
    </font>
    <font>
      <sz val="11"/>
      <color theme="4" tint="-0.249977111117893"/>
      <name val="Franklin Gothic Medium"/>
      <family val="2"/>
      <scheme val="minor"/>
    </font>
    <font>
      <sz val="14"/>
      <color theme="3" tint="0.499984740745262"/>
      <name val="Franklin Gothic Medium"/>
      <family val="2"/>
      <scheme val="minor"/>
    </font>
    <font>
      <b/>
      <sz val="9"/>
      <color theme="0"/>
      <name val="Franklin Gothic Medium"/>
      <family val="2"/>
      <scheme val="minor"/>
    </font>
    <font>
      <sz val="10"/>
      <color theme="1" tint="0.34998626667073579"/>
      <name val="Calibri"/>
    </font>
    <font>
      <sz val="24"/>
      <color theme="1" tint="0.249977111117893"/>
      <name val="Calibri"/>
    </font>
    <font>
      <sz val="24"/>
      <color theme="4"/>
      <name val="Calibri"/>
    </font>
    <font>
      <sz val="10"/>
      <color rgb="FF595959"/>
      <name val="Calibri"/>
    </font>
    <font>
      <sz val="11"/>
      <color theme="0"/>
      <name val="Calibri"/>
    </font>
    <font>
      <sz val="10"/>
      <color rgb="FF000000"/>
      <name val="Euphemia"/>
      <family val="2"/>
      <scheme val="major"/>
    </font>
    <font>
      <sz val="16"/>
      <color rgb="FF000000"/>
      <name val="Calibri"/>
    </font>
    <font>
      <sz val="20"/>
      <color rgb="FF000000"/>
      <name val="Calibri"/>
    </font>
    <font>
      <sz val="11"/>
      <color rgb="FF000000"/>
      <name val="Calibri"/>
    </font>
    <font>
      <sz val="10"/>
      <color rgb="FF000000"/>
      <name val="Calibri"/>
    </font>
    <font>
      <sz val="10"/>
      <color rgb="FF000000"/>
      <name val="Calibri"/>
      <family val="2"/>
    </font>
  </fonts>
  <fills count="5">
    <fill>
      <patternFill patternType="none"/>
    </fill>
    <fill>
      <patternFill patternType="gray125"/>
    </fill>
    <fill>
      <patternFill patternType="solid">
        <fgColor theme="4"/>
        <bgColor indexed="64"/>
      </patternFill>
    </fill>
    <fill>
      <patternFill patternType="solid">
        <fgColor theme="2" tint="-0.249977111117893"/>
        <bgColor indexed="64"/>
      </patternFill>
    </fill>
    <fill>
      <patternFill patternType="solid">
        <fgColor rgb="FFF2F2F2"/>
        <bgColor rgb="FF000000"/>
      </patternFill>
    </fill>
  </fills>
  <borders count="6">
    <border>
      <left/>
      <right/>
      <top/>
      <bottom/>
      <diagonal/>
    </border>
    <border>
      <left/>
      <right/>
      <top style="thin">
        <color theme="0" tint="-0.14996795556505021"/>
      </top>
      <bottom style="thin">
        <color theme="0" tint="-0.14996795556505021"/>
      </bottom>
      <diagonal/>
    </border>
    <border>
      <left/>
      <right/>
      <top style="medium">
        <color theme="0" tint="-0.34998626667073579"/>
      </top>
      <bottom style="medium">
        <color theme="0" tint="-0.34998626667073579"/>
      </bottom>
      <diagonal/>
    </border>
    <border>
      <left/>
      <right/>
      <top/>
      <bottom style="dashed">
        <color theme="1" tint="0.34998626667073579"/>
      </bottom>
      <diagonal/>
    </border>
    <border>
      <left/>
      <right/>
      <top style="thin">
        <color theme="0" tint="-0.14996795556505021"/>
      </top>
      <bottom/>
      <diagonal/>
    </border>
    <border>
      <left/>
      <right/>
      <top/>
      <bottom style="thin">
        <color theme="0" tint="-0.14993743705557422"/>
      </bottom>
      <diagonal/>
    </border>
  </borders>
  <cellStyleXfs count="9">
    <xf numFmtId="0" fontId="0" fillId="0" borderId="0" applyFill="0" applyBorder="0">
      <alignment vertical="center"/>
    </xf>
    <xf numFmtId="9" fontId="1" fillId="0" borderId="0" applyFont="0" applyFill="0" applyBorder="0" applyAlignment="0" applyProtection="0"/>
    <xf numFmtId="0" fontId="2" fillId="0" borderId="0" applyNumberFormat="0" applyFill="0" applyBorder="0" applyAlignment="0" applyProtection="0"/>
    <xf numFmtId="0" fontId="3" fillId="0" borderId="2" applyNumberFormat="0" applyFill="0" applyAlignment="0" applyProtection="0"/>
    <xf numFmtId="0" fontId="4" fillId="0" borderId="0" applyNumberFormat="0" applyFill="0" applyBorder="0" applyAlignment="0" applyProtection="0"/>
    <xf numFmtId="0" fontId="9" fillId="2" borderId="0">
      <alignment horizontal="center" vertical="center"/>
    </xf>
    <xf numFmtId="164" fontId="5" fillId="0" borderId="3">
      <alignment horizontal="center" vertical="center"/>
    </xf>
    <xf numFmtId="9" fontId="6" fillId="0" borderId="0">
      <alignment horizontal="left" vertical="center" indent="1"/>
    </xf>
    <xf numFmtId="0" fontId="8" fillId="0" borderId="0" applyNumberFormat="0" applyFill="0" applyBorder="0" applyAlignment="0" applyProtection="0"/>
  </cellStyleXfs>
  <cellXfs count="40">
    <xf numFmtId="0" fontId="0" fillId="0" borderId="0" xfId="0">
      <alignment vertical="center"/>
    </xf>
    <xf numFmtId="0" fontId="0" fillId="0" borderId="0" xfId="0" applyAlignment="1">
      <alignment horizontal="center"/>
    </xf>
    <xf numFmtId="0" fontId="0" fillId="0" borderId="0" xfId="0" applyAlignment="1">
      <alignment horizontal="right"/>
    </xf>
    <xf numFmtId="9" fontId="0" fillId="0" borderId="0" xfId="1" applyFont="1"/>
    <xf numFmtId="0" fontId="0" fillId="0" borderId="0" xfId="0" applyAlignment="1">
      <alignment horizontal="left" vertical="center" indent="1"/>
    </xf>
    <xf numFmtId="0" fontId="0" fillId="0" borderId="0" xfId="0" applyAlignment="1">
      <alignment horizontal="left" indent="1"/>
    </xf>
    <xf numFmtId="0" fontId="3" fillId="0" borderId="2" xfId="3"/>
    <xf numFmtId="0" fontId="0" fillId="0" borderId="0" xfId="0" applyAlignment="1">
      <alignment vertical="center"/>
    </xf>
    <xf numFmtId="0" fontId="7" fillId="0" borderId="0" xfId="0" applyFont="1" applyAlignment="1">
      <alignment vertical="center"/>
    </xf>
    <xf numFmtId="0" fontId="3" fillId="0" borderId="2" xfId="3" applyAlignment="1">
      <alignment horizontal="center"/>
    </xf>
    <xf numFmtId="0" fontId="0" fillId="0" borderId="0" xfId="0" applyAlignment="1">
      <alignment horizontal="right" vertical="center"/>
    </xf>
    <xf numFmtId="0" fontId="10" fillId="0" borderId="0" xfId="0" applyFont="1">
      <alignment vertical="center"/>
    </xf>
    <xf numFmtId="0" fontId="11" fillId="0" borderId="0" xfId="2" applyFont="1" applyAlignment="1">
      <alignment horizontal="right"/>
    </xf>
    <xf numFmtId="0" fontId="12" fillId="0" borderId="0" xfId="2" applyFont="1"/>
    <xf numFmtId="0" fontId="10" fillId="0" borderId="0" xfId="0" applyFont="1" applyAlignment="1">
      <alignment horizontal="left" vertical="center" indent="1"/>
    </xf>
    <xf numFmtId="0" fontId="10" fillId="0" borderId="4" xfId="0" applyFont="1" applyBorder="1" applyAlignment="1">
      <alignment horizontal="right" vertical="center" indent="1"/>
    </xf>
    <xf numFmtId="165" fontId="10" fillId="0" borderId="4" xfId="0" applyNumberFormat="1" applyFont="1" applyBorder="1" applyAlignment="1">
      <alignment horizontal="right" vertical="center" wrapText="1"/>
    </xf>
    <xf numFmtId="0" fontId="10" fillId="0" borderId="0" xfId="0" applyFont="1" applyBorder="1" applyAlignment="1">
      <alignment horizontal="right" vertical="center" indent="1"/>
    </xf>
    <xf numFmtId="165" fontId="10" fillId="0" borderId="0" xfId="0" applyNumberFormat="1" applyFont="1" applyBorder="1" applyAlignment="1">
      <alignment horizontal="right" vertical="center" wrapText="1"/>
    </xf>
    <xf numFmtId="165" fontId="10" fillId="0" borderId="0" xfId="0" applyNumberFormat="1" applyFont="1" applyBorder="1" applyAlignment="1">
      <alignment horizontal="right" vertical="center" shrinkToFit="1"/>
    </xf>
    <xf numFmtId="0" fontId="10" fillId="0" borderId="0" xfId="0" applyFont="1" applyAlignment="1">
      <alignment horizontal="left" vertical="center" wrapText="1" indent="1"/>
    </xf>
    <xf numFmtId="165" fontId="10" fillId="0" borderId="0" xfId="0" applyNumberFormat="1" applyFont="1" applyAlignment="1">
      <alignment horizontal="right" vertical="center" wrapText="1"/>
    </xf>
    <xf numFmtId="0" fontId="10" fillId="0" borderId="0" xfId="0" applyFont="1" applyAlignment="1">
      <alignment horizontal="right" vertical="center" indent="1"/>
    </xf>
    <xf numFmtId="0" fontId="13" fillId="0" borderId="0" xfId="0" applyFont="1" applyAlignment="1">
      <alignment vertical="center" wrapText="1"/>
    </xf>
    <xf numFmtId="0" fontId="13" fillId="0" borderId="0" xfId="0" applyFont="1" applyAlignment="1">
      <alignment horizontal="right" vertical="center" wrapText="1"/>
    </xf>
    <xf numFmtId="165" fontId="0" fillId="0" borderId="0" xfId="0" applyNumberFormat="1">
      <alignment vertical="center"/>
    </xf>
    <xf numFmtId="0" fontId="10" fillId="0" borderId="4" xfId="0" applyNumberFormat="1" applyFont="1" applyBorder="1" applyAlignment="1">
      <alignment horizontal="right" vertical="center" wrapText="1"/>
    </xf>
    <xf numFmtId="0" fontId="10" fillId="0" borderId="0" xfId="0" applyNumberFormat="1" applyFont="1" applyBorder="1" applyAlignment="1">
      <alignment horizontal="right" vertical="center" wrapText="1"/>
    </xf>
    <xf numFmtId="0" fontId="10" fillId="0" borderId="5" xfId="0" applyNumberFormat="1" applyFont="1" applyBorder="1" applyAlignment="1">
      <alignment horizontal="right" vertical="center" wrapText="1"/>
    </xf>
    <xf numFmtId="0" fontId="14" fillId="3" borderId="1" xfId="0" applyFont="1" applyFill="1" applyBorder="1" applyAlignment="1">
      <alignment horizontal="right" vertical="center" indent="1"/>
    </xf>
    <xf numFmtId="0" fontId="14" fillId="3" borderId="1" xfId="0" applyFont="1" applyFill="1" applyBorder="1" applyAlignment="1">
      <alignment horizontal="center" vertical="center"/>
    </xf>
    <xf numFmtId="0" fontId="15" fillId="0" borderId="0" xfId="0" applyFont="1">
      <alignment vertical="center"/>
    </xf>
    <xf numFmtId="0" fontId="16" fillId="0" borderId="0" xfId="2" applyFont="1"/>
    <xf numFmtId="0" fontId="17" fillId="0" borderId="0" xfId="2" applyFont="1"/>
    <xf numFmtId="0" fontId="18" fillId="3" borderId="1" xfId="0" applyFont="1" applyFill="1" applyBorder="1" applyAlignment="1">
      <alignment horizontal="left" vertical="center" indent="1"/>
    </xf>
    <xf numFmtId="0" fontId="19" fillId="0" borderId="4" xfId="0" applyFont="1" applyBorder="1" applyAlignment="1">
      <alignment horizontal="left" vertical="center" wrapText="1"/>
    </xf>
    <xf numFmtId="0" fontId="19" fillId="0" borderId="0" xfId="0" applyFont="1" applyBorder="1" applyAlignment="1">
      <alignment horizontal="left" vertical="center" wrapText="1"/>
    </xf>
    <xf numFmtId="0" fontId="20" fillId="0" borderId="0" xfId="0" applyFont="1" applyBorder="1" applyAlignment="1">
      <alignment horizontal="left" vertical="center" wrapText="1"/>
    </xf>
    <xf numFmtId="165" fontId="19" fillId="0" borderId="0" xfId="0" applyNumberFormat="1" applyFont="1" applyAlignment="1">
      <alignment horizontal="left" vertical="center" wrapText="1"/>
    </xf>
    <xf numFmtId="0" fontId="13" fillId="4" borderId="5" xfId="0" applyFont="1" applyFill="1" applyBorder="1" applyAlignment="1">
      <alignment horizontal="right" vertical="center" wrapText="1"/>
    </xf>
  </cellXfs>
  <cellStyles count="9">
    <cellStyle name="Heading 1" xfId="3" builtinId="16" customBuiltin="1"/>
    <cellStyle name="Heading 2" xfId="4" builtinId="17" customBuiltin="1"/>
    <cellStyle name="Heading 3" xfId="8" builtinId="18" customBuiltin="1"/>
    <cellStyle name="Key Metric Header" xfId="5" xr:uid="{00000000-0005-0000-0000-000003000000}"/>
    <cellStyle name="Key Metric Percentage" xfId="7" xr:uid="{00000000-0005-0000-0000-000004000000}"/>
    <cellStyle name="Key Metric Value" xfId="6" xr:uid="{00000000-0005-0000-0000-000005000000}"/>
    <cellStyle name="Normal" xfId="0" builtinId="0" customBuiltin="1"/>
    <cellStyle name="Percent" xfId="1" builtinId="5"/>
    <cellStyle name="Title" xfId="2" builtinId="15" customBuiltin="1"/>
  </cellStyles>
  <dxfs count="11">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Annual Financial Report">
      <a:dk1>
        <a:sysClr val="windowText" lastClr="000000"/>
      </a:dk1>
      <a:lt1>
        <a:sysClr val="window" lastClr="FFFFFF"/>
      </a:lt1>
      <a:dk2>
        <a:srgbClr val="000000"/>
      </a:dk2>
      <a:lt2>
        <a:srgbClr val="E9EAEA"/>
      </a:lt2>
      <a:accent1>
        <a:srgbClr val="52B86E"/>
      </a:accent1>
      <a:accent2>
        <a:srgbClr val="F7901E"/>
      </a:accent2>
      <a:accent3>
        <a:srgbClr val="308DBB"/>
      </a:accent3>
      <a:accent4>
        <a:srgbClr val="EEB330"/>
      </a:accent4>
      <a:accent5>
        <a:srgbClr val="915B97"/>
      </a:accent5>
      <a:accent6>
        <a:srgbClr val="E35856"/>
      </a:accent6>
      <a:hlink>
        <a:srgbClr val="308DBB"/>
      </a:hlink>
      <a:folHlink>
        <a:srgbClr val="915B97"/>
      </a:folHlink>
    </a:clrScheme>
    <a:fontScheme name="Annual Financial Report">
      <a:majorFont>
        <a:latin typeface="Euphemia"/>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w="19050">
          <a:solidFill>
            <a:schemeClr val="tx1">
              <a:lumMod val="65000"/>
              <a:lumOff val="35000"/>
            </a:schemeClr>
          </a:solidFill>
        </a:ln>
      </a:spPr>
      <a:bodyPr vertOverflow="clip" horzOverflow="clip" rtlCol="0" anchor="ctr"/>
      <a:lstStyle>
        <a:defPPr algn="l">
          <a:defRPr sz="105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pageSetUpPr autoPageBreaks="0" fitToPage="1"/>
  </sheetPr>
  <dimension ref="A1:I66"/>
  <sheetViews>
    <sheetView showGridLines="0" tabSelected="1" topLeftCell="A26" zoomScaleNormal="100" zoomScalePageLayoutView="140" workbookViewId="0">
      <selection activeCell="G32" sqref="G32"/>
    </sheetView>
  </sheetViews>
  <sheetFormatPr defaultColWidth="8.875" defaultRowHeight="15" x14ac:dyDescent="0.3"/>
  <cols>
    <col min="1" max="1" width="1.75" customWidth="1"/>
    <col min="2" max="2" width="7.125" style="10" customWidth="1"/>
    <col min="3" max="3" width="67.75" style="31" customWidth="1"/>
    <col min="4" max="4" width="24.25" customWidth="1"/>
    <col min="5" max="5" width="9.125" customWidth="1"/>
    <col min="6" max="6" width="18.125" bestFit="1" customWidth="1"/>
    <col min="7" max="7" width="20.25" customWidth="1"/>
    <col min="8" max="8" width="31.875" customWidth="1"/>
    <col min="9" max="9" width="68" customWidth="1"/>
    <col min="10" max="10" width="2" customWidth="1"/>
  </cols>
  <sheetData>
    <row r="1" spans="1:9" ht="8.25" customHeight="1" x14ac:dyDescent="0.3"/>
    <row r="2" spans="1:9" ht="38.25" customHeight="1" x14ac:dyDescent="0.5">
      <c r="A2" s="11"/>
      <c r="B2" s="12"/>
      <c r="C2" s="32" t="s">
        <v>0</v>
      </c>
      <c r="D2" s="13"/>
      <c r="E2" s="11"/>
      <c r="F2" s="11"/>
      <c r="G2" s="11"/>
      <c r="H2" s="11"/>
      <c r="I2" s="11"/>
    </row>
    <row r="3" spans="1:9" ht="6" customHeight="1" x14ac:dyDescent="0.5">
      <c r="A3" s="11"/>
      <c r="B3" s="12"/>
      <c r="C3" s="33"/>
      <c r="D3" s="13"/>
      <c r="E3" s="11"/>
      <c r="F3" s="11"/>
      <c r="G3" s="11"/>
      <c r="H3" s="11"/>
      <c r="I3" s="11"/>
    </row>
    <row r="4" spans="1:9" ht="25.5" customHeight="1" x14ac:dyDescent="0.3">
      <c r="A4" s="11"/>
      <c r="B4" s="29" t="s">
        <v>1</v>
      </c>
      <c r="C4" s="34" t="s">
        <v>2</v>
      </c>
      <c r="D4" s="30" t="s">
        <v>3</v>
      </c>
      <c r="E4" s="29" t="s">
        <v>4</v>
      </c>
      <c r="F4" s="30" t="s">
        <v>5</v>
      </c>
      <c r="G4" s="30" t="s">
        <v>6</v>
      </c>
      <c r="H4" s="30" t="s">
        <v>7</v>
      </c>
      <c r="I4" s="30" t="s">
        <v>8</v>
      </c>
    </row>
    <row r="5" spans="1:9" s="4" customFormat="1" ht="145.5" customHeight="1" x14ac:dyDescent="0.3">
      <c r="A5" s="14"/>
      <c r="B5" s="15">
        <v>57</v>
      </c>
      <c r="C5" s="35" t="s">
        <v>101</v>
      </c>
      <c r="D5" s="14"/>
      <c r="E5" s="16" t="s">
        <v>37</v>
      </c>
      <c r="F5" s="26">
        <v>13</v>
      </c>
      <c r="G5" s="16" t="s">
        <v>12</v>
      </c>
      <c r="H5" s="16" t="s">
        <v>13</v>
      </c>
      <c r="I5" s="16" t="s">
        <v>102</v>
      </c>
    </row>
    <row r="6" spans="1:9" s="4" customFormat="1" ht="63.75" x14ac:dyDescent="0.3">
      <c r="A6" s="14"/>
      <c r="B6" s="17">
        <v>1</v>
      </c>
      <c r="C6" s="36" t="s">
        <v>36</v>
      </c>
      <c r="D6" s="14" t="s">
        <v>27</v>
      </c>
      <c r="E6" s="18" t="s">
        <v>40</v>
      </c>
      <c r="F6" s="27">
        <v>5</v>
      </c>
      <c r="G6" s="16" t="s">
        <v>110</v>
      </c>
      <c r="H6" s="16" t="s">
        <v>13</v>
      </c>
      <c r="I6" s="18" t="s">
        <v>38</v>
      </c>
    </row>
    <row r="7" spans="1:9" s="4" customFormat="1" ht="63.75" x14ac:dyDescent="0.3">
      <c r="A7" s="14"/>
      <c r="B7" s="17">
        <v>8</v>
      </c>
      <c r="C7" s="36" t="s">
        <v>39</v>
      </c>
      <c r="D7" s="14" t="s">
        <v>33</v>
      </c>
      <c r="E7" s="19" t="s">
        <v>40</v>
      </c>
      <c r="F7" s="27">
        <v>3</v>
      </c>
      <c r="G7" s="16" t="s">
        <v>110</v>
      </c>
      <c r="H7" s="16" t="s">
        <v>13</v>
      </c>
      <c r="I7" s="18"/>
    </row>
    <row r="8" spans="1:9" s="4" customFormat="1" ht="63.75" x14ac:dyDescent="0.3">
      <c r="A8" s="14"/>
      <c r="B8" s="17">
        <v>9</v>
      </c>
      <c r="C8" s="36" t="s">
        <v>41</v>
      </c>
      <c r="D8" s="14" t="s">
        <v>33</v>
      </c>
      <c r="E8" s="19" t="s">
        <v>40</v>
      </c>
      <c r="F8" s="27">
        <v>3</v>
      </c>
      <c r="G8" s="16" t="s">
        <v>110</v>
      </c>
      <c r="H8" s="16" t="s">
        <v>13</v>
      </c>
      <c r="I8" s="18"/>
    </row>
    <row r="9" spans="1:9" s="4" customFormat="1" ht="63.75" x14ac:dyDescent="0.3">
      <c r="A9" s="14"/>
      <c r="B9" s="17">
        <v>10</v>
      </c>
      <c r="C9" s="36" t="s">
        <v>42</v>
      </c>
      <c r="D9" s="14" t="s">
        <v>33</v>
      </c>
      <c r="E9" s="19" t="s">
        <v>40</v>
      </c>
      <c r="F9" s="27">
        <v>3</v>
      </c>
      <c r="G9" s="16" t="s">
        <v>110</v>
      </c>
      <c r="H9" s="16" t="s">
        <v>13</v>
      </c>
      <c r="I9" s="18"/>
    </row>
    <row r="10" spans="1:9" s="4" customFormat="1" ht="85.5" customHeight="1" x14ac:dyDescent="0.3">
      <c r="A10" s="14"/>
      <c r="B10" s="17">
        <v>11</v>
      </c>
      <c r="C10" s="36" t="s">
        <v>43</v>
      </c>
      <c r="D10" s="14" t="s">
        <v>33</v>
      </c>
      <c r="E10" s="19" t="s">
        <v>40</v>
      </c>
      <c r="F10" s="27">
        <v>3</v>
      </c>
      <c r="G10" s="16" t="s">
        <v>110</v>
      </c>
      <c r="H10" s="16" t="s">
        <v>13</v>
      </c>
      <c r="I10" s="18"/>
    </row>
    <row r="11" spans="1:9" s="4" customFormat="1" ht="63.75" x14ac:dyDescent="0.3">
      <c r="A11" s="14"/>
      <c r="B11" s="17">
        <v>41</v>
      </c>
      <c r="C11" s="36" t="s">
        <v>82</v>
      </c>
      <c r="D11" s="14" t="s">
        <v>27</v>
      </c>
      <c r="E11" s="18" t="s">
        <v>40</v>
      </c>
      <c r="F11" s="27">
        <v>13</v>
      </c>
      <c r="G11" s="16" t="s">
        <v>110</v>
      </c>
      <c r="H11" s="16" t="s">
        <v>13</v>
      </c>
      <c r="I11" s="18" t="s">
        <v>83</v>
      </c>
    </row>
    <row r="12" spans="1:9" s="4" customFormat="1" ht="76.5" x14ac:dyDescent="0.3">
      <c r="A12" s="14"/>
      <c r="B12" s="15">
        <v>47</v>
      </c>
      <c r="C12" s="36" t="s">
        <v>90</v>
      </c>
      <c r="D12" s="14" t="s">
        <v>20</v>
      </c>
      <c r="E12" s="18" t="s">
        <v>40</v>
      </c>
      <c r="F12" s="27">
        <v>5</v>
      </c>
      <c r="G12" s="16" t="s">
        <v>110</v>
      </c>
      <c r="H12" s="16" t="s">
        <v>13</v>
      </c>
      <c r="I12" s="21" t="s">
        <v>91</v>
      </c>
    </row>
    <row r="13" spans="1:9" s="4" customFormat="1" ht="63.75" x14ac:dyDescent="0.3">
      <c r="A13" s="14"/>
      <c r="B13" s="22">
        <v>48</v>
      </c>
      <c r="C13" s="36" t="s">
        <v>92</v>
      </c>
      <c r="D13" s="14" t="s">
        <v>10</v>
      </c>
      <c r="E13" s="18" t="s">
        <v>40</v>
      </c>
      <c r="F13" s="27">
        <v>5</v>
      </c>
      <c r="G13" s="16" t="s">
        <v>110</v>
      </c>
      <c r="H13" s="16" t="s">
        <v>13</v>
      </c>
      <c r="I13" s="18" t="s">
        <v>93</v>
      </c>
    </row>
    <row r="14" spans="1:9" s="4" customFormat="1" ht="63.75" x14ac:dyDescent="0.3">
      <c r="A14" s="14"/>
      <c r="B14" s="15">
        <v>49</v>
      </c>
      <c r="C14" s="36" t="s">
        <v>94</v>
      </c>
      <c r="D14" s="14" t="s">
        <v>10</v>
      </c>
      <c r="E14" s="18" t="s">
        <v>40</v>
      </c>
      <c r="F14" s="27">
        <v>5</v>
      </c>
      <c r="G14" s="16" t="s">
        <v>110</v>
      </c>
      <c r="H14" s="16" t="s">
        <v>13</v>
      </c>
      <c r="I14" s="18" t="s">
        <v>95</v>
      </c>
    </row>
    <row r="15" spans="1:9" s="4" customFormat="1" ht="63.75" x14ac:dyDescent="0.3">
      <c r="A15" s="14"/>
      <c r="B15" s="22">
        <v>50</v>
      </c>
      <c r="C15" s="36" t="s">
        <v>96</v>
      </c>
      <c r="D15" s="14" t="s">
        <v>20</v>
      </c>
      <c r="E15" s="18" t="s">
        <v>40</v>
      </c>
      <c r="F15" s="27">
        <v>3</v>
      </c>
      <c r="G15" s="16" t="s">
        <v>110</v>
      </c>
      <c r="H15" s="16" t="s">
        <v>13</v>
      </c>
      <c r="I15" s="18" t="s">
        <v>97</v>
      </c>
    </row>
    <row r="16" spans="1:9" s="4" customFormat="1" ht="162.75" customHeight="1" x14ac:dyDescent="0.3">
      <c r="A16" s="14"/>
      <c r="B16" s="17">
        <v>53</v>
      </c>
      <c r="C16" s="36" t="s">
        <v>114</v>
      </c>
      <c r="D16" s="14" t="s">
        <v>20</v>
      </c>
      <c r="E16" s="18" t="s">
        <v>40</v>
      </c>
      <c r="F16" s="27">
        <v>5</v>
      </c>
      <c r="G16" s="16" t="s">
        <v>110</v>
      </c>
      <c r="H16" s="16" t="s">
        <v>13</v>
      </c>
      <c r="I16" s="18"/>
    </row>
    <row r="17" spans="1:9" s="4" customFormat="1" ht="216" customHeight="1" x14ac:dyDescent="0.3">
      <c r="A17" s="14"/>
      <c r="B17" s="22">
        <v>55</v>
      </c>
      <c r="C17" s="36" t="s">
        <v>115</v>
      </c>
      <c r="D17" s="14" t="s">
        <v>10</v>
      </c>
      <c r="E17" s="18" t="s">
        <v>40</v>
      </c>
      <c r="F17" s="27">
        <v>13</v>
      </c>
      <c r="G17" s="16" t="s">
        <v>110</v>
      </c>
      <c r="H17" s="16" t="s">
        <v>13</v>
      </c>
      <c r="I17" s="18"/>
    </row>
    <row r="18" spans="1:9" s="4" customFormat="1" ht="63.75" x14ac:dyDescent="0.3">
      <c r="A18" s="14"/>
      <c r="B18" s="22">
        <v>14</v>
      </c>
      <c r="C18" s="36" t="s">
        <v>49</v>
      </c>
      <c r="D18" s="14" t="s">
        <v>33</v>
      </c>
      <c r="E18" s="18" t="s">
        <v>50</v>
      </c>
      <c r="F18" s="27">
        <v>3</v>
      </c>
      <c r="G18" s="16" t="s">
        <v>110</v>
      </c>
      <c r="H18" s="16" t="s">
        <v>13</v>
      </c>
      <c r="I18" s="18"/>
    </row>
    <row r="19" spans="1:9" s="4" customFormat="1" ht="63.75" x14ac:dyDescent="0.3">
      <c r="A19" s="14"/>
      <c r="B19" s="15">
        <v>26</v>
      </c>
      <c r="C19" s="36" t="s">
        <v>64</v>
      </c>
      <c r="D19" s="14" t="s">
        <v>17</v>
      </c>
      <c r="E19" s="18" t="s">
        <v>50</v>
      </c>
      <c r="F19" s="27">
        <v>8</v>
      </c>
      <c r="G19" s="16" t="s">
        <v>110</v>
      </c>
      <c r="H19" s="16" t="s">
        <v>13</v>
      </c>
      <c r="I19" s="18"/>
    </row>
    <row r="20" spans="1:9" s="4" customFormat="1" ht="63.75" x14ac:dyDescent="0.3">
      <c r="A20" s="14"/>
      <c r="B20" s="17">
        <v>27</v>
      </c>
      <c r="C20" s="36" t="s">
        <v>65</v>
      </c>
      <c r="D20" s="14" t="s">
        <v>10</v>
      </c>
      <c r="E20" s="18" t="s">
        <v>50</v>
      </c>
      <c r="F20" s="27">
        <v>8</v>
      </c>
      <c r="G20" s="16" t="s">
        <v>110</v>
      </c>
      <c r="H20" s="16" t="s">
        <v>13</v>
      </c>
      <c r="I20" s="21"/>
    </row>
    <row r="21" spans="1:9" s="4" customFormat="1" ht="63.75" x14ac:dyDescent="0.3">
      <c r="A21" s="14"/>
      <c r="B21" s="15">
        <v>28</v>
      </c>
      <c r="C21" s="36" t="s">
        <v>66</v>
      </c>
      <c r="D21" s="14" t="s">
        <v>33</v>
      </c>
      <c r="E21" s="18" t="s">
        <v>50</v>
      </c>
      <c r="F21" s="27">
        <v>8</v>
      </c>
      <c r="G21" s="16" t="s">
        <v>110</v>
      </c>
      <c r="H21" s="16" t="s">
        <v>13</v>
      </c>
      <c r="I21" s="18"/>
    </row>
    <row r="22" spans="1:9" s="4" customFormat="1" ht="149.25" customHeight="1" x14ac:dyDescent="0.3">
      <c r="A22" s="14"/>
      <c r="B22" s="17">
        <v>30</v>
      </c>
      <c r="C22" s="36" t="s">
        <v>67</v>
      </c>
      <c r="D22" s="14" t="s">
        <v>33</v>
      </c>
      <c r="E22" s="18" t="s">
        <v>50</v>
      </c>
      <c r="F22" s="27">
        <v>5</v>
      </c>
      <c r="G22" s="16" t="s">
        <v>110</v>
      </c>
      <c r="H22" s="16" t="s">
        <v>13</v>
      </c>
      <c r="I22" s="18"/>
    </row>
    <row r="23" spans="1:9" s="4" customFormat="1" ht="117" customHeight="1" x14ac:dyDescent="0.3">
      <c r="A23" s="14"/>
      <c r="B23" s="17">
        <v>36</v>
      </c>
      <c r="C23" s="36" t="s">
        <v>113</v>
      </c>
      <c r="D23" s="14" t="s">
        <v>27</v>
      </c>
      <c r="E23" s="18" t="s">
        <v>50</v>
      </c>
      <c r="F23" s="27">
        <v>3</v>
      </c>
      <c r="G23" s="16" t="s">
        <v>110</v>
      </c>
      <c r="H23" s="16" t="s">
        <v>13</v>
      </c>
      <c r="I23" s="18"/>
    </row>
    <row r="24" spans="1:9" ht="121.5" customHeight="1" x14ac:dyDescent="0.3">
      <c r="A24" s="11"/>
      <c r="B24" s="17">
        <v>37</v>
      </c>
      <c r="C24" s="36" t="s">
        <v>74</v>
      </c>
      <c r="D24" s="14" t="s">
        <v>27</v>
      </c>
      <c r="E24" s="18" t="s">
        <v>50</v>
      </c>
      <c r="F24" s="27">
        <v>3</v>
      </c>
      <c r="G24" s="16" t="s">
        <v>110</v>
      </c>
      <c r="H24" s="16" t="s">
        <v>13</v>
      </c>
      <c r="I24" s="18" t="s">
        <v>75</v>
      </c>
    </row>
    <row r="25" spans="1:9" ht="138.75" customHeight="1" x14ac:dyDescent="0.3">
      <c r="A25" s="11"/>
      <c r="B25" s="15">
        <v>38</v>
      </c>
      <c r="C25" s="36" t="s">
        <v>76</v>
      </c>
      <c r="D25" s="14" t="s">
        <v>27</v>
      </c>
      <c r="E25" s="18" t="s">
        <v>50</v>
      </c>
      <c r="F25" s="27">
        <v>3</v>
      </c>
      <c r="G25" s="16" t="s">
        <v>110</v>
      </c>
      <c r="H25" s="16" t="s">
        <v>13</v>
      </c>
      <c r="I25" s="18" t="s">
        <v>77</v>
      </c>
    </row>
    <row r="26" spans="1:9" ht="141.75" customHeight="1" x14ac:dyDescent="0.3">
      <c r="A26" s="11"/>
      <c r="B26" s="17">
        <v>44</v>
      </c>
      <c r="C26" s="36" t="s">
        <v>86</v>
      </c>
      <c r="D26" s="14" t="s">
        <v>20</v>
      </c>
      <c r="E26" s="18" t="s">
        <v>50</v>
      </c>
      <c r="F26" s="27">
        <v>5</v>
      </c>
      <c r="G26" s="16" t="s">
        <v>110</v>
      </c>
      <c r="H26" s="16" t="s">
        <v>13</v>
      </c>
      <c r="I26" s="18" t="s">
        <v>87</v>
      </c>
    </row>
    <row r="27" spans="1:9" ht="63.75" x14ac:dyDescent="0.3">
      <c r="A27" s="11"/>
      <c r="B27" s="15">
        <v>46</v>
      </c>
      <c r="C27" s="36" t="s">
        <v>88</v>
      </c>
      <c r="D27" s="14" t="s">
        <v>20</v>
      </c>
      <c r="E27" s="18" t="s">
        <v>50</v>
      </c>
      <c r="F27" s="27">
        <v>5</v>
      </c>
      <c r="G27" s="16" t="s">
        <v>110</v>
      </c>
      <c r="H27" s="16" t="s">
        <v>13</v>
      </c>
      <c r="I27" s="18" t="s">
        <v>89</v>
      </c>
    </row>
    <row r="28" spans="1:9" ht="63.75" x14ac:dyDescent="0.3">
      <c r="A28" s="11"/>
      <c r="B28" s="17">
        <v>54</v>
      </c>
      <c r="C28" s="36" t="s">
        <v>99</v>
      </c>
      <c r="D28" s="14" t="s">
        <v>27</v>
      </c>
      <c r="E28" s="18" t="s">
        <v>50</v>
      </c>
      <c r="F28" s="27">
        <v>3</v>
      </c>
      <c r="G28" s="16" t="s">
        <v>110</v>
      </c>
      <c r="H28" s="16" t="s">
        <v>13</v>
      </c>
      <c r="I28" s="18"/>
    </row>
    <row r="29" spans="1:9" ht="63.75" x14ac:dyDescent="0.3">
      <c r="A29" s="11"/>
      <c r="B29" s="22">
        <v>56</v>
      </c>
      <c r="C29" s="36" t="s">
        <v>100</v>
      </c>
      <c r="D29" s="14" t="s">
        <v>10</v>
      </c>
      <c r="E29" s="18" t="s">
        <v>50</v>
      </c>
      <c r="F29" s="27">
        <v>3</v>
      </c>
      <c r="G29" s="16" t="s">
        <v>110</v>
      </c>
      <c r="H29" s="16" t="s">
        <v>13</v>
      </c>
      <c r="I29" s="21"/>
    </row>
    <row r="30" spans="1:9" ht="63.75" x14ac:dyDescent="0.3">
      <c r="A30" s="11"/>
      <c r="B30" s="22">
        <v>59</v>
      </c>
      <c r="C30" s="36" t="s">
        <v>112</v>
      </c>
      <c r="D30" s="14" t="s">
        <v>33</v>
      </c>
      <c r="E30" s="18" t="s">
        <v>50</v>
      </c>
      <c r="F30" s="27">
        <v>3</v>
      </c>
      <c r="G30" s="16" t="s">
        <v>110</v>
      </c>
      <c r="H30" s="16" t="s">
        <v>13</v>
      </c>
      <c r="I30" s="21"/>
    </row>
    <row r="31" spans="1:9" ht="63.75" x14ac:dyDescent="0.3">
      <c r="A31" s="11"/>
      <c r="B31" s="15">
        <v>5</v>
      </c>
      <c r="C31" s="36" t="s">
        <v>15</v>
      </c>
      <c r="D31" s="14" t="s">
        <v>10</v>
      </c>
      <c r="E31" s="18" t="s">
        <v>45</v>
      </c>
      <c r="F31" s="27">
        <v>5</v>
      </c>
      <c r="G31" s="16" t="s">
        <v>110</v>
      </c>
      <c r="H31" s="16" t="s">
        <v>13</v>
      </c>
      <c r="I31" s="18"/>
    </row>
    <row r="32" spans="1:9" ht="63.75" x14ac:dyDescent="0.3">
      <c r="A32" s="11"/>
      <c r="B32" s="17">
        <v>6</v>
      </c>
      <c r="C32" s="36" t="s">
        <v>16</v>
      </c>
      <c r="D32" s="14" t="s">
        <v>17</v>
      </c>
      <c r="E32" s="18" t="s">
        <v>45</v>
      </c>
      <c r="F32" s="27">
        <v>13</v>
      </c>
      <c r="G32" s="16" t="s">
        <v>110</v>
      </c>
      <c r="H32" s="16" t="s">
        <v>13</v>
      </c>
      <c r="I32" s="20"/>
    </row>
    <row r="33" spans="1:9" ht="63.75" x14ac:dyDescent="0.3">
      <c r="A33" s="11"/>
      <c r="B33" s="15">
        <v>42</v>
      </c>
      <c r="C33" s="36" t="s">
        <v>24</v>
      </c>
      <c r="D33" s="14" t="s">
        <v>20</v>
      </c>
      <c r="E33" s="18" t="s">
        <v>45</v>
      </c>
      <c r="F33" s="28">
        <v>3</v>
      </c>
      <c r="G33" s="16" t="s">
        <v>110</v>
      </c>
      <c r="H33" s="16" t="s">
        <v>13</v>
      </c>
      <c r="I33" s="39" t="s">
        <v>25</v>
      </c>
    </row>
    <row r="34" spans="1:9" ht="63.75" x14ac:dyDescent="0.3">
      <c r="A34" s="11"/>
      <c r="B34" s="17">
        <v>25</v>
      </c>
      <c r="C34" s="36" t="s">
        <v>32</v>
      </c>
      <c r="D34" s="14" t="s">
        <v>33</v>
      </c>
      <c r="E34" s="18" t="s">
        <v>45</v>
      </c>
      <c r="F34" s="27">
        <v>3</v>
      </c>
      <c r="G34" s="16" t="s">
        <v>110</v>
      </c>
      <c r="H34" s="16" t="s">
        <v>13</v>
      </c>
      <c r="I34" s="18"/>
    </row>
    <row r="35" spans="1:9" ht="81.75" customHeight="1" x14ac:dyDescent="0.3">
      <c r="A35" s="11"/>
      <c r="B35" s="17">
        <v>29</v>
      </c>
      <c r="C35" s="36" t="s">
        <v>34</v>
      </c>
      <c r="D35" s="14" t="s">
        <v>33</v>
      </c>
      <c r="E35" s="21" t="s">
        <v>45</v>
      </c>
      <c r="F35" s="27">
        <v>5</v>
      </c>
      <c r="G35" s="16" t="s">
        <v>110</v>
      </c>
      <c r="H35" s="16" t="s">
        <v>13</v>
      </c>
      <c r="I35" s="18"/>
    </row>
    <row r="36" spans="1:9" ht="81" customHeight="1" x14ac:dyDescent="0.3">
      <c r="A36" s="11"/>
      <c r="B36" s="17">
        <v>12</v>
      </c>
      <c r="C36" s="36" t="s">
        <v>44</v>
      </c>
      <c r="D36" s="14" t="s">
        <v>33</v>
      </c>
      <c r="E36" s="18" t="s">
        <v>45</v>
      </c>
      <c r="F36" s="27">
        <v>3</v>
      </c>
      <c r="G36" s="16" t="s">
        <v>110</v>
      </c>
      <c r="H36" s="16" t="s">
        <v>13</v>
      </c>
      <c r="I36" s="18" t="s">
        <v>46</v>
      </c>
    </row>
    <row r="37" spans="1:9" ht="72" customHeight="1" x14ac:dyDescent="0.3">
      <c r="A37" s="11"/>
      <c r="B37" s="15">
        <v>13</v>
      </c>
      <c r="C37" s="36" t="s">
        <v>47</v>
      </c>
      <c r="D37" s="14" t="s">
        <v>33</v>
      </c>
      <c r="E37" s="18" t="s">
        <v>45</v>
      </c>
      <c r="F37" s="27">
        <v>3</v>
      </c>
      <c r="G37" s="16" t="s">
        <v>110</v>
      </c>
      <c r="H37" s="16" t="s">
        <v>13</v>
      </c>
      <c r="I37" s="18" t="s">
        <v>48</v>
      </c>
    </row>
    <row r="38" spans="1:9" ht="63.75" x14ac:dyDescent="0.3">
      <c r="A38" s="11"/>
      <c r="B38" s="17">
        <v>15</v>
      </c>
      <c r="C38" s="36" t="s">
        <v>51</v>
      </c>
      <c r="D38" s="14" t="s">
        <v>17</v>
      </c>
      <c r="E38" s="18" t="s">
        <v>45</v>
      </c>
      <c r="F38" s="27">
        <v>1</v>
      </c>
      <c r="G38" s="16" t="s">
        <v>110</v>
      </c>
      <c r="H38" s="16" t="s">
        <v>13</v>
      </c>
      <c r="I38" s="18"/>
    </row>
    <row r="39" spans="1:9" ht="80.25" customHeight="1" x14ac:dyDescent="0.3">
      <c r="A39" s="11"/>
      <c r="B39" s="15">
        <v>16</v>
      </c>
      <c r="C39" s="36" t="s">
        <v>52</v>
      </c>
      <c r="D39" s="14" t="s">
        <v>17</v>
      </c>
      <c r="E39" s="18" t="s">
        <v>45</v>
      </c>
      <c r="F39" s="27">
        <v>1</v>
      </c>
      <c r="G39" s="16" t="s">
        <v>110</v>
      </c>
      <c r="H39" s="16" t="s">
        <v>13</v>
      </c>
      <c r="I39" s="18"/>
    </row>
    <row r="40" spans="1:9" ht="75.75" customHeight="1" x14ac:dyDescent="0.3">
      <c r="A40" s="11"/>
      <c r="B40" s="17">
        <v>17</v>
      </c>
      <c r="C40" s="36" t="s">
        <v>53</v>
      </c>
      <c r="D40" s="14" t="s">
        <v>17</v>
      </c>
      <c r="E40" s="18" t="s">
        <v>45</v>
      </c>
      <c r="F40" s="27">
        <v>1</v>
      </c>
      <c r="G40" s="16" t="s">
        <v>110</v>
      </c>
      <c r="H40" s="16" t="s">
        <v>13</v>
      </c>
      <c r="I40" s="18"/>
    </row>
    <row r="41" spans="1:9" ht="63.75" x14ac:dyDescent="0.3">
      <c r="A41" s="11"/>
      <c r="B41" s="17">
        <v>18</v>
      </c>
      <c r="C41" s="37" t="s">
        <v>54</v>
      </c>
      <c r="D41" s="14" t="s">
        <v>17</v>
      </c>
      <c r="E41" s="18" t="s">
        <v>45</v>
      </c>
      <c r="F41" s="27">
        <v>3</v>
      </c>
      <c r="G41" s="16" t="s">
        <v>110</v>
      </c>
      <c r="H41" s="16" t="s">
        <v>13</v>
      </c>
      <c r="I41" s="18" t="s">
        <v>55</v>
      </c>
    </row>
    <row r="42" spans="1:9" ht="63.75" x14ac:dyDescent="0.3">
      <c r="A42" s="11"/>
      <c r="B42" s="17">
        <v>19</v>
      </c>
      <c r="C42" s="36" t="s">
        <v>56</v>
      </c>
      <c r="D42" s="14" t="s">
        <v>33</v>
      </c>
      <c r="E42" s="18" t="s">
        <v>45</v>
      </c>
      <c r="F42" s="27">
        <v>3</v>
      </c>
      <c r="G42" s="16" t="s">
        <v>110</v>
      </c>
      <c r="H42" s="16" t="s">
        <v>13</v>
      </c>
      <c r="I42" s="18" t="s">
        <v>57</v>
      </c>
    </row>
    <row r="43" spans="1:9" ht="63.75" x14ac:dyDescent="0.3">
      <c r="A43" s="11"/>
      <c r="B43" s="15">
        <v>20</v>
      </c>
      <c r="C43" s="36" t="s">
        <v>58</v>
      </c>
      <c r="D43" s="14" t="s">
        <v>33</v>
      </c>
      <c r="E43" s="18" t="s">
        <v>45</v>
      </c>
      <c r="F43" s="27">
        <v>3</v>
      </c>
      <c r="G43" s="16" t="s">
        <v>110</v>
      </c>
      <c r="H43" s="16" t="s">
        <v>13</v>
      </c>
      <c r="I43" s="18" t="s">
        <v>59</v>
      </c>
    </row>
    <row r="44" spans="1:9" ht="63.75" x14ac:dyDescent="0.3">
      <c r="A44" s="11"/>
      <c r="B44" s="17">
        <v>21</v>
      </c>
      <c r="C44" s="38" t="s">
        <v>60</v>
      </c>
      <c r="D44" s="14" t="s">
        <v>33</v>
      </c>
      <c r="E44" s="18" t="s">
        <v>45</v>
      </c>
      <c r="F44" s="27">
        <v>8</v>
      </c>
      <c r="G44" s="16" t="s">
        <v>110</v>
      </c>
      <c r="H44" s="16" t="s">
        <v>13</v>
      </c>
      <c r="I44" s="18" t="s">
        <v>61</v>
      </c>
    </row>
    <row r="45" spans="1:9" ht="69" customHeight="1" x14ac:dyDescent="0.3">
      <c r="A45" s="11"/>
      <c r="B45" s="15">
        <v>23</v>
      </c>
      <c r="C45" s="36" t="s">
        <v>62</v>
      </c>
      <c r="D45" s="14" t="s">
        <v>10</v>
      </c>
      <c r="E45" s="18" t="s">
        <v>45</v>
      </c>
      <c r="F45" s="27">
        <v>13</v>
      </c>
      <c r="G45" s="16" t="s">
        <v>110</v>
      </c>
      <c r="H45" s="16" t="s">
        <v>13</v>
      </c>
      <c r="I45" s="18"/>
    </row>
    <row r="46" spans="1:9" ht="63.75" x14ac:dyDescent="0.3">
      <c r="A46" s="11"/>
      <c r="B46" s="17">
        <v>24</v>
      </c>
      <c r="C46" s="36" t="s">
        <v>63</v>
      </c>
      <c r="D46" s="14" t="s">
        <v>10</v>
      </c>
      <c r="E46" s="18" t="s">
        <v>45</v>
      </c>
      <c r="F46" s="27">
        <v>1</v>
      </c>
      <c r="G46" s="16" t="s">
        <v>110</v>
      </c>
      <c r="H46" s="16" t="s">
        <v>13</v>
      </c>
      <c r="I46" s="18"/>
    </row>
    <row r="47" spans="1:9" ht="63.75" x14ac:dyDescent="0.3">
      <c r="A47" s="11"/>
      <c r="B47" s="17">
        <v>33</v>
      </c>
      <c r="C47" s="36" t="s">
        <v>68</v>
      </c>
      <c r="D47" s="14" t="s">
        <v>27</v>
      </c>
      <c r="E47" s="18" t="s">
        <v>45</v>
      </c>
      <c r="F47" s="27">
        <v>3</v>
      </c>
      <c r="G47" s="16" t="s">
        <v>110</v>
      </c>
      <c r="H47" s="16" t="s">
        <v>13</v>
      </c>
      <c r="I47" s="18" t="s">
        <v>69</v>
      </c>
    </row>
    <row r="48" spans="1:9" ht="63.75" x14ac:dyDescent="0.3">
      <c r="A48" s="11"/>
      <c r="B48" s="17">
        <v>34</v>
      </c>
      <c r="C48" s="36" t="s">
        <v>70</v>
      </c>
      <c r="D48" s="14" t="s">
        <v>27</v>
      </c>
      <c r="E48" s="18" t="s">
        <v>45</v>
      </c>
      <c r="F48" s="27">
        <v>3</v>
      </c>
      <c r="G48" s="16" t="s">
        <v>110</v>
      </c>
      <c r="H48" s="16" t="s">
        <v>13</v>
      </c>
      <c r="I48" s="18" t="s">
        <v>71</v>
      </c>
    </row>
    <row r="49" spans="1:9" ht="63.75" x14ac:dyDescent="0.3">
      <c r="A49" s="11"/>
      <c r="B49" s="17">
        <v>35</v>
      </c>
      <c r="C49" s="36" t="s">
        <v>72</v>
      </c>
      <c r="D49" s="14" t="s">
        <v>27</v>
      </c>
      <c r="E49" s="18" t="s">
        <v>45</v>
      </c>
      <c r="F49" s="27">
        <v>3</v>
      </c>
      <c r="G49" s="16" t="s">
        <v>110</v>
      </c>
      <c r="H49" s="16" t="s">
        <v>13</v>
      </c>
      <c r="I49" s="18" t="s">
        <v>73</v>
      </c>
    </row>
    <row r="50" spans="1:9" ht="63.75" x14ac:dyDescent="0.3">
      <c r="B50" s="17">
        <v>39</v>
      </c>
      <c r="C50" s="36" t="s">
        <v>78</v>
      </c>
      <c r="D50" s="14" t="s">
        <v>27</v>
      </c>
      <c r="E50" s="18" t="s">
        <v>45</v>
      </c>
      <c r="F50" s="27">
        <v>3</v>
      </c>
      <c r="G50" s="16" t="s">
        <v>110</v>
      </c>
      <c r="H50" s="16" t="s">
        <v>13</v>
      </c>
      <c r="I50" s="18" t="s">
        <v>79</v>
      </c>
    </row>
    <row r="51" spans="1:9" ht="86.25" customHeight="1" x14ac:dyDescent="0.3">
      <c r="B51" s="17">
        <v>40</v>
      </c>
      <c r="C51" s="36" t="s">
        <v>80</v>
      </c>
      <c r="D51" s="14" t="s">
        <v>27</v>
      </c>
      <c r="E51" s="18" t="s">
        <v>45</v>
      </c>
      <c r="F51" s="27">
        <v>3</v>
      </c>
      <c r="G51" s="16" t="s">
        <v>110</v>
      </c>
      <c r="H51" s="16" t="s">
        <v>13</v>
      </c>
      <c r="I51" s="18" t="s">
        <v>81</v>
      </c>
    </row>
    <row r="52" spans="1:9" ht="63.75" x14ac:dyDescent="0.3">
      <c r="B52" s="17">
        <v>43</v>
      </c>
      <c r="C52" s="36" t="s">
        <v>84</v>
      </c>
      <c r="D52" s="14" t="s">
        <v>10</v>
      </c>
      <c r="E52" s="18" t="s">
        <v>45</v>
      </c>
      <c r="F52" s="27">
        <v>3</v>
      </c>
      <c r="G52" s="16" t="s">
        <v>110</v>
      </c>
      <c r="H52" s="16" t="s">
        <v>13</v>
      </c>
      <c r="I52" s="24" t="s">
        <v>85</v>
      </c>
    </row>
    <row r="53" spans="1:9" ht="63.75" x14ac:dyDescent="0.3">
      <c r="B53" s="17">
        <v>52</v>
      </c>
      <c r="C53" s="36" t="s">
        <v>98</v>
      </c>
      <c r="D53" s="14" t="s">
        <v>111</v>
      </c>
      <c r="E53" s="18" t="s">
        <v>45</v>
      </c>
      <c r="F53" s="27">
        <v>5</v>
      </c>
      <c r="G53" s="16" t="s">
        <v>110</v>
      </c>
      <c r="H53" s="16" t="s">
        <v>13</v>
      </c>
      <c r="I53" s="18"/>
    </row>
    <row r="54" spans="1:9" ht="63.75" x14ac:dyDescent="0.3">
      <c r="B54" s="22">
        <v>58</v>
      </c>
      <c r="C54" s="36" t="s">
        <v>103</v>
      </c>
      <c r="D54" s="14" t="s">
        <v>27</v>
      </c>
      <c r="E54" s="18" t="s">
        <v>45</v>
      </c>
      <c r="F54" s="27">
        <v>3</v>
      </c>
      <c r="G54" s="16" t="s">
        <v>110</v>
      </c>
      <c r="H54" s="16" t="s">
        <v>13</v>
      </c>
      <c r="I54" s="21"/>
    </row>
    <row r="55" spans="1:9" ht="63.75" x14ac:dyDescent="0.3">
      <c r="B55" s="17">
        <v>3</v>
      </c>
      <c r="C55" s="36" t="s">
        <v>9</v>
      </c>
      <c r="D55" s="14" t="s">
        <v>10</v>
      </c>
      <c r="E55" s="18" t="s">
        <v>11</v>
      </c>
      <c r="F55" s="27">
        <v>5</v>
      </c>
      <c r="G55" s="16" t="s">
        <v>110</v>
      </c>
      <c r="H55" s="16" t="s">
        <v>13</v>
      </c>
      <c r="I55" s="18"/>
    </row>
    <row r="56" spans="1:9" ht="63.75" x14ac:dyDescent="0.3">
      <c r="B56" s="17">
        <v>4</v>
      </c>
      <c r="C56" s="36" t="s">
        <v>14</v>
      </c>
      <c r="D56" s="14" t="s">
        <v>10</v>
      </c>
      <c r="E56" s="18" t="s">
        <v>11</v>
      </c>
      <c r="F56" s="27">
        <v>5</v>
      </c>
      <c r="G56" s="16" t="s">
        <v>110</v>
      </c>
      <c r="H56" s="16" t="s">
        <v>13</v>
      </c>
      <c r="I56" s="18"/>
    </row>
    <row r="57" spans="1:9" ht="63.75" x14ac:dyDescent="0.3">
      <c r="B57" s="17">
        <v>7</v>
      </c>
      <c r="C57" s="36" t="s">
        <v>18</v>
      </c>
      <c r="D57" s="14" t="s">
        <v>17</v>
      </c>
      <c r="E57" s="18" t="s">
        <v>11</v>
      </c>
      <c r="F57" s="27">
        <v>5</v>
      </c>
      <c r="G57" s="16" t="s">
        <v>110</v>
      </c>
      <c r="H57" s="16" t="s">
        <v>13</v>
      </c>
      <c r="I57" s="18"/>
    </row>
    <row r="58" spans="1:9" ht="76.5" x14ac:dyDescent="0.3">
      <c r="B58" s="17">
        <v>31</v>
      </c>
      <c r="C58" s="36" t="s">
        <v>19</v>
      </c>
      <c r="D58" s="14" t="s">
        <v>20</v>
      </c>
      <c r="E58" s="18" t="s">
        <v>11</v>
      </c>
      <c r="F58" s="27">
        <v>8</v>
      </c>
      <c r="G58" s="16" t="s">
        <v>110</v>
      </c>
      <c r="H58" s="16" t="s">
        <v>13</v>
      </c>
      <c r="I58" s="18" t="s">
        <v>21</v>
      </c>
    </row>
    <row r="59" spans="1:9" ht="63.75" x14ac:dyDescent="0.3">
      <c r="B59" s="17">
        <v>32</v>
      </c>
      <c r="C59" s="36" t="s">
        <v>22</v>
      </c>
      <c r="D59" s="14" t="s">
        <v>20</v>
      </c>
      <c r="E59" s="18" t="s">
        <v>11</v>
      </c>
      <c r="F59" s="27">
        <v>5</v>
      </c>
      <c r="G59" s="16" t="s">
        <v>110</v>
      </c>
      <c r="H59" s="16" t="s">
        <v>13</v>
      </c>
      <c r="I59" s="18" t="s">
        <v>23</v>
      </c>
    </row>
    <row r="60" spans="1:9" ht="63.75" x14ac:dyDescent="0.3">
      <c r="B60" s="17">
        <v>2</v>
      </c>
      <c r="C60" s="14" t="s">
        <v>26</v>
      </c>
      <c r="D60" s="14" t="s">
        <v>27</v>
      </c>
      <c r="E60" s="18" t="s">
        <v>11</v>
      </c>
      <c r="F60" s="27">
        <v>5</v>
      </c>
      <c r="G60" s="16" t="s">
        <v>110</v>
      </c>
      <c r="H60" s="16" t="s">
        <v>13</v>
      </c>
      <c r="I60" s="18"/>
    </row>
    <row r="61" spans="1:9" ht="63.75" x14ac:dyDescent="0.3">
      <c r="B61" s="17">
        <v>22</v>
      </c>
      <c r="C61" s="36" t="s">
        <v>28</v>
      </c>
      <c r="D61" s="14" t="s">
        <v>27</v>
      </c>
      <c r="E61" s="18" t="s">
        <v>11</v>
      </c>
      <c r="F61" s="27">
        <v>5</v>
      </c>
      <c r="G61" s="16" t="s">
        <v>110</v>
      </c>
      <c r="H61" s="16" t="s">
        <v>13</v>
      </c>
      <c r="I61" s="18" t="s">
        <v>29</v>
      </c>
    </row>
    <row r="62" spans="1:9" ht="63.75" x14ac:dyDescent="0.3">
      <c r="B62" s="17">
        <v>45</v>
      </c>
      <c r="C62" s="36" t="s">
        <v>30</v>
      </c>
      <c r="D62" s="14" t="s">
        <v>27</v>
      </c>
      <c r="E62" s="18" t="s">
        <v>11</v>
      </c>
      <c r="F62" s="27">
        <v>8</v>
      </c>
      <c r="G62" s="16" t="s">
        <v>110</v>
      </c>
      <c r="H62" s="16" t="s">
        <v>13</v>
      </c>
      <c r="I62" s="23" t="s">
        <v>31</v>
      </c>
    </row>
    <row r="63" spans="1:9" ht="63.75" x14ac:dyDescent="0.3">
      <c r="B63" s="17">
        <v>51</v>
      </c>
      <c r="C63" s="36" t="s">
        <v>35</v>
      </c>
      <c r="D63" s="14" t="s">
        <v>33</v>
      </c>
      <c r="E63" s="18" t="s">
        <v>11</v>
      </c>
      <c r="F63" s="27">
        <v>5</v>
      </c>
      <c r="G63" s="16" t="s">
        <v>110</v>
      </c>
      <c r="H63" s="16" t="s">
        <v>13</v>
      </c>
      <c r="I63" s="18"/>
    </row>
    <row r="66" spans="6:6" x14ac:dyDescent="0.3">
      <c r="F66" s="25"/>
    </row>
  </sheetData>
  <autoFilter ref="E4:E63" xr:uid="{00000000-0001-0000-0000-000000000000}"/>
  <sortState xmlns:xlrd2="http://schemas.microsoft.com/office/spreadsheetml/2017/richdata2" ref="B5:I63">
    <sortCondition descending="1" ref="E5:E63"/>
  </sortState>
  <conditionalFormatting sqref="B5:C5 B6:B60 I48 I50 H5:I15 C60:F60 C27:C59 I16:I46 I52:I60 C7:C24 H16:H60 D5:F59">
    <cfRule type="expression" dxfId="10" priority="32">
      <formula>MOD(ROW(),2)=0</formula>
    </cfRule>
  </conditionalFormatting>
  <conditionalFormatting sqref="C25">
    <cfRule type="expression" dxfId="9" priority="18">
      <formula>MOD(ROW(),2)=0</formula>
    </cfRule>
  </conditionalFormatting>
  <conditionalFormatting sqref="C26">
    <cfRule type="expression" dxfId="8" priority="17">
      <formula>MOD(ROW(),2)=0</formula>
    </cfRule>
  </conditionalFormatting>
  <conditionalFormatting sqref="C6">
    <cfRule type="expression" dxfId="7" priority="16">
      <formula>MOD(ROW(),2)=0</formula>
    </cfRule>
  </conditionalFormatting>
  <conditionalFormatting sqref="G5:G60">
    <cfRule type="expression" dxfId="6" priority="15">
      <formula>MOD(ROW(),2)=0</formula>
    </cfRule>
  </conditionalFormatting>
  <conditionalFormatting sqref="H61:I61 B61:F61">
    <cfRule type="expression" dxfId="5" priority="8">
      <formula>MOD(ROW(),2)=0</formula>
    </cfRule>
  </conditionalFormatting>
  <conditionalFormatting sqref="G61">
    <cfRule type="expression" dxfId="4" priority="7">
      <formula>MOD(ROW(),2)=0</formula>
    </cfRule>
  </conditionalFormatting>
  <conditionalFormatting sqref="B62:F62 H62:I62">
    <cfRule type="expression" dxfId="3" priority="6">
      <formula>MOD(ROW(),2)=0</formula>
    </cfRule>
  </conditionalFormatting>
  <conditionalFormatting sqref="G62">
    <cfRule type="expression" dxfId="2" priority="5">
      <formula>MOD(ROW(),2)=0</formula>
    </cfRule>
  </conditionalFormatting>
  <conditionalFormatting sqref="H63:I63 B63:F63">
    <cfRule type="expression" dxfId="1" priority="2">
      <formula>MOD(ROW(),2)=0</formula>
    </cfRule>
  </conditionalFormatting>
  <conditionalFormatting sqref="G63">
    <cfRule type="expression" dxfId="0" priority="1">
      <formula>MOD(ROW(),2)=0</formula>
    </cfRule>
  </conditionalFormatting>
  <printOptions horizontalCentered="1"/>
  <pageMargins left="0.25" right="0.25" top="0.75" bottom="0.75" header="0.3" footer="0.3"/>
  <pageSetup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workbookViewId="0"/>
  </sheetViews>
  <sheetFormatPr defaultColWidth="8.875" defaultRowHeight="15" x14ac:dyDescent="0.3"/>
  <cols>
    <col min="2" max="2" width="32.75" customWidth="1"/>
  </cols>
  <sheetData>
    <row r="1" spans="1:8" s="7" customFormat="1" ht="34.5" customHeight="1" x14ac:dyDescent="0.3">
      <c r="A1" s="8" t="s">
        <v>104</v>
      </c>
    </row>
    <row r="2" spans="1:8" s="7" customFormat="1" x14ac:dyDescent="0.3">
      <c r="D2" s="5" t="s">
        <v>105</v>
      </c>
    </row>
    <row r="3" spans="1:8" ht="19.5" customHeight="1" x14ac:dyDescent="0.3">
      <c r="B3" t="s">
        <v>106</v>
      </c>
      <c r="C3" s="2" t="e">
        <f>SelectedYear</f>
        <v>#REF!</v>
      </c>
      <c r="D3" t="e">
        <f ca="1">MATCH(C3,lstYears,0)+1</f>
        <v>#REF!</v>
      </c>
    </row>
    <row r="4" spans="1:8" ht="19.5" customHeight="1" x14ac:dyDescent="0.3">
      <c r="B4" t="s">
        <v>107</v>
      </c>
      <c r="C4" s="2" t="e">
        <f>C3-1</f>
        <v>#REF!</v>
      </c>
      <c r="D4" t="e">
        <f ca="1">MATCH(C4,lstYears,0)+1</f>
        <v>#REF!</v>
      </c>
    </row>
    <row r="5" spans="1:8" ht="19.5" customHeight="1" x14ac:dyDescent="0.3"/>
    <row r="6" spans="1:8" ht="19.5" customHeight="1" thickBot="1" x14ac:dyDescent="0.35">
      <c r="B6" t="s">
        <v>105</v>
      </c>
      <c r="C6" s="1" t="e">
        <f ca="1">MATCH(C7,lstYears,0)+1</f>
        <v>#REF!</v>
      </c>
      <c r="D6" s="1" t="e">
        <f ca="1">MATCH(D7,lstYears,0)+1</f>
        <v>#REF!</v>
      </c>
      <c r="E6" s="1" t="e">
        <f ca="1">MATCH(E7,lstYears,0)+1</f>
        <v>#REF!</v>
      </c>
      <c r="F6" s="1" t="e">
        <f ca="1">MATCH(F7,lstYears,0)+1</f>
        <v>#REF!</v>
      </c>
      <c r="G6" s="1" t="e">
        <f ca="1">MATCH(G7,lstYears,0)+1</f>
        <v>#REF!</v>
      </c>
    </row>
    <row r="7" spans="1:8" ht="23.25" thickBot="1" x14ac:dyDescent="0.5">
      <c r="B7" s="6" t="s">
        <v>108</v>
      </c>
      <c r="C7" s="9" t="e">
        <f>D7-1</f>
        <v>#REF!</v>
      </c>
      <c r="D7" s="9" t="e">
        <f>E7-1</f>
        <v>#REF!</v>
      </c>
      <c r="E7" s="9" t="e">
        <f>F7-1</f>
        <v>#REF!</v>
      </c>
      <c r="F7" s="9" t="e">
        <f>G7-1</f>
        <v>#REF!</v>
      </c>
      <c r="G7" s="9" t="e">
        <f>C3</f>
        <v>#REF!</v>
      </c>
      <c r="H7" s="6"/>
    </row>
    <row r="8" spans="1:8" ht="19.5" customHeight="1" x14ac:dyDescent="0.3">
      <c r="A8" t="e">
        <f>MATCH(B8,'Product Backlog'!$C$5:$C$24,0)</f>
        <v>#REF!</v>
      </c>
      <c r="B8" t="e">
        <f>IF(#REF!="","",#REF!)</f>
        <v>#REF!</v>
      </c>
      <c r="C8" t="e">
        <f ca="1">IFERROR(INDEX('Product Backlog'!$C$5:$I$23,$A8,C$6),NA())</f>
        <v>#N/A</v>
      </c>
      <c r="D8" t="e">
        <f ca="1">IFERROR(INDEX('Product Backlog'!$C$5:$I$23,$A8,D$6),NA())</f>
        <v>#N/A</v>
      </c>
      <c r="E8" t="e">
        <f ca="1">IFERROR(INDEX('Product Backlog'!$C$5:$I$23,$A8,E$6),NA())</f>
        <v>#N/A</v>
      </c>
      <c r="F8" t="e">
        <f ca="1">IFERROR(INDEX('Product Backlog'!$C$5:$I$23,$A8,F$6),NA())</f>
        <v>#N/A</v>
      </c>
      <c r="G8" t="e">
        <f ca="1">IFERROR(INDEX('Product Backlog'!$C$5:$I$23,$A8,G$6),NA())</f>
        <v>#N/A</v>
      </c>
      <c r="H8" s="3" t="str">
        <f ca="1">IFERROR(G8/F8-1,"")</f>
        <v/>
      </c>
    </row>
    <row r="9" spans="1:8" ht="19.5" customHeight="1" x14ac:dyDescent="0.3">
      <c r="A9" t="e">
        <f>MATCH(B9,'Product Backlog'!$C$5:$C$24,0)</f>
        <v>#REF!</v>
      </c>
      <c r="B9" t="e">
        <f>IF(#REF!="","",#REF!)</f>
        <v>#REF!</v>
      </c>
      <c r="C9" t="e">
        <f ca="1">IFERROR(INDEX('Product Backlog'!$C$5:$I$23,$A9,C$6),NA())</f>
        <v>#N/A</v>
      </c>
      <c r="D9" t="e">
        <f ca="1">IFERROR(INDEX('Product Backlog'!$C$5:$I$23,$A9,D$6),NA())</f>
        <v>#N/A</v>
      </c>
      <c r="E9" t="e">
        <f ca="1">IFERROR(INDEX('Product Backlog'!$C$5:$I$23,$A9,E$6),NA())</f>
        <v>#N/A</v>
      </c>
      <c r="F9" t="e">
        <f ca="1">IFERROR(INDEX('Product Backlog'!$C$5:$I$23,$A9,F$6),NA())</f>
        <v>#N/A</v>
      </c>
      <c r="G9" t="e">
        <f ca="1">IFERROR(INDEX('Product Backlog'!$C$5:$I$23,$A9,G$6),NA())</f>
        <v>#N/A</v>
      </c>
      <c r="H9" s="3" t="str">
        <f t="shared" ref="H9:H12" ca="1" si="0">IFERROR(G9/F9-1,"")</f>
        <v/>
      </c>
    </row>
    <row r="10" spans="1:8" ht="19.5" customHeight="1" x14ac:dyDescent="0.3">
      <c r="A10" t="e">
        <f>MATCH(B10,'Product Backlog'!$C$5:$C$24,0)</f>
        <v>#REF!</v>
      </c>
      <c r="B10" t="e">
        <f>IF(#REF!="","",#REF!)</f>
        <v>#REF!</v>
      </c>
      <c r="C10" t="e">
        <f ca="1">IFERROR(INDEX('Product Backlog'!$C$5:$I$23,$A10,C$6),NA())</f>
        <v>#N/A</v>
      </c>
      <c r="D10" t="e">
        <f ca="1">IFERROR(INDEX('Product Backlog'!$C$5:$I$23,$A10,D$6),NA())</f>
        <v>#N/A</v>
      </c>
      <c r="E10" t="e">
        <f ca="1">IFERROR(INDEX('Product Backlog'!$C$5:$I$23,$A10,E$6),NA())</f>
        <v>#N/A</v>
      </c>
      <c r="F10" t="e">
        <f ca="1">IFERROR(INDEX('Product Backlog'!$C$5:$I$23,$A10,F$6),NA())</f>
        <v>#N/A</v>
      </c>
      <c r="G10" t="e">
        <f ca="1">IFERROR(INDEX('Product Backlog'!$C$5:$I$23,$A10,G$6),NA())</f>
        <v>#N/A</v>
      </c>
      <c r="H10" s="3" t="str">
        <f t="shared" ca="1" si="0"/>
        <v/>
      </c>
    </row>
    <row r="11" spans="1:8" ht="19.5" customHeight="1" x14ac:dyDescent="0.3">
      <c r="A11" t="e">
        <f>MATCH(B11,'Product Backlog'!$C$5:$C$24,0)</f>
        <v>#REF!</v>
      </c>
      <c r="B11" t="e">
        <f>IF(#REF!="","",#REF!)</f>
        <v>#REF!</v>
      </c>
      <c r="C11" t="e">
        <f ca="1">IFERROR(INDEX('Product Backlog'!$C$5:$I$23,$A11,C$6),NA())</f>
        <v>#N/A</v>
      </c>
      <c r="D11" t="e">
        <f ca="1">IFERROR(INDEX('Product Backlog'!$C$5:$I$23,$A11,D$6),NA())</f>
        <v>#N/A</v>
      </c>
      <c r="E11" t="e">
        <f ca="1">IFERROR(INDEX('Product Backlog'!$C$5:$I$23,$A11,E$6),NA())</f>
        <v>#N/A</v>
      </c>
      <c r="F11" t="e">
        <f ca="1">IFERROR(INDEX('Product Backlog'!$C$5:$I$23,$A11,F$6),NA())</f>
        <v>#N/A</v>
      </c>
      <c r="G11" t="e">
        <f ca="1">IFERROR(INDEX('Product Backlog'!$C$5:$I$23,$A11,G$6),NA())</f>
        <v>#N/A</v>
      </c>
      <c r="H11" s="3" t="str">
        <f t="shared" ca="1" si="0"/>
        <v/>
      </c>
    </row>
    <row r="12" spans="1:8" ht="19.5" customHeight="1" x14ac:dyDescent="0.3">
      <c r="A12" t="e">
        <f>MATCH(B12,'Product Backlog'!$C$5:$C$24,0)</f>
        <v>#REF!</v>
      </c>
      <c r="B12" t="e">
        <f>IF(#REF!="","",#REF!)</f>
        <v>#REF!</v>
      </c>
      <c r="C12" t="e">
        <f ca="1">IFERROR(INDEX('Product Backlog'!$C$5:$I$23,$A12,C$6),NA())</f>
        <v>#N/A</v>
      </c>
      <c r="D12" t="e">
        <f ca="1">IFERROR(INDEX('Product Backlog'!$C$5:$I$23,$A12,D$6),NA())</f>
        <v>#N/A</v>
      </c>
      <c r="E12" t="e">
        <f ca="1">IFERROR(INDEX('Product Backlog'!$C$5:$I$23,$A12,E$6),NA())</f>
        <v>#N/A</v>
      </c>
      <c r="F12" t="e">
        <f ca="1">IFERROR(INDEX('Product Backlog'!$C$5:$I$23,$A12,F$6),NA())</f>
        <v>#N/A</v>
      </c>
      <c r="G12" t="e">
        <f ca="1">IFERROR(INDEX('Product Backlog'!$C$5:$I$23,$A12,G$6),NA())</f>
        <v>#N/A</v>
      </c>
      <c r="H12" s="3" t="str">
        <f t="shared" ca="1" si="0"/>
        <v/>
      </c>
    </row>
    <row r="13" spans="1:8" ht="15.75" thickBot="1" x14ac:dyDescent="0.35"/>
    <row r="14" spans="1:8" ht="23.25" thickBot="1" x14ac:dyDescent="0.5">
      <c r="B14" s="6" t="s">
        <v>109</v>
      </c>
      <c r="C14" s="6"/>
      <c r="D14" s="6"/>
      <c r="E14" s="6"/>
      <c r="F14" s="6"/>
      <c r="G14" s="6"/>
      <c r="H14" s="6"/>
    </row>
    <row r="15" spans="1:8" ht="19.5" customHeight="1" x14ac:dyDescent="0.3">
      <c r="A15">
        <f>ROWS($B$15:B15)</f>
        <v>1</v>
      </c>
      <c r="B15" t="str">
        <f>IF('Product Backlog'!C5=0,"",'Product Backlog'!C5)</f>
        <v>As a seller, I want to be able to provide incentive for frequent buyers, so that they spend more money on my store.</v>
      </c>
      <c r="C15" t="e">
        <f ca="1">IF(B15="",NA(),IFERROR(INDEX('Product Backlog'!$C$5:$I$33,$A15,C$6),NA()))</f>
        <v>#N/A</v>
      </c>
      <c r="D15" t="e">
        <f ca="1">IF(B15="",NA(),IFERROR(INDEX('Product Backlog'!$C$5:$I$33,$A15,D$6),NA()))</f>
        <v>#N/A</v>
      </c>
      <c r="E15" t="e">
        <f ca="1">IF(B15="",NA(),IFERROR(INDEX('Product Backlog'!$C$5:$I$33,$A15,E$6),NA()))</f>
        <v>#N/A</v>
      </c>
      <c r="F15" t="e">
        <f ca="1">IF(B15="",NA(),IFERROR(INDEX('Product Backlog'!$C$5:$I$33,$A15,F$6),NA()))</f>
        <v>#N/A</v>
      </c>
      <c r="G15" t="e">
        <f ca="1">IF(B15="",NA(),IFERROR(INDEX('Product Backlog'!$C$5:$I$33,$A15,G$6),NA()))</f>
        <v>#N/A</v>
      </c>
    </row>
    <row r="16" spans="1:8" ht="19.5" customHeight="1" x14ac:dyDescent="0.3">
      <c r="A16">
        <f>ROWS($B$15:B16)</f>
        <v>2</v>
      </c>
      <c r="B16" t="str">
        <f>IF('Product Backlog'!C6=0,"",'Product Backlog'!C6)</f>
        <v>As a developer for a different website, I want to be able to access the BOOKEROO API so that I can display information from the BOOKEROO API</v>
      </c>
      <c r="C16" t="e">
        <f ca="1">IF(B16="",NA(),IFERROR(INDEX('Product Backlog'!$C$5:$I$33,$A16,C$6),NA()))</f>
        <v>#N/A</v>
      </c>
      <c r="D16" t="e">
        <f ca="1">IF(B16="",NA(),IFERROR(INDEX('Product Backlog'!$C$5:$I$33,$A16,D$6),NA()))</f>
        <v>#N/A</v>
      </c>
      <c r="E16" t="e">
        <f ca="1">IF(B16="",NA(),IFERROR(INDEX('Product Backlog'!$C$5:$I$33,$A16,E$6),NA()))</f>
        <v>#N/A</v>
      </c>
      <c r="F16" t="e">
        <f ca="1">IF(B16="",NA(),IFERROR(INDEX('Product Backlog'!$C$5:$I$33,$A16,F$6),NA()))</f>
        <v>#N/A</v>
      </c>
      <c r="G16" t="e">
        <f ca="1">IF(B16="",NA(),IFERROR(INDEX('Product Backlog'!$C$5:$I$33,$A16,G$6),NA()))</f>
        <v>#N/A</v>
      </c>
    </row>
    <row r="17" spans="1:7" ht="19.5" customHeight="1" x14ac:dyDescent="0.3">
      <c r="A17">
        <f>ROWS($B$15:B17)</f>
        <v>3</v>
      </c>
      <c r="B17" t="str">
        <f>IF('Product Backlog'!C7=0,"",'Product Backlog'!C7)</f>
        <v>As an Admin, I want to see the transaction history of an item so I know if the right amount of money is being transferred</v>
      </c>
      <c r="C17" t="e">
        <f ca="1">IF(B17="",NA(),IFERROR(INDEX('Product Backlog'!$C$5:$I$33,$A17,C$6),NA()))</f>
        <v>#N/A</v>
      </c>
      <c r="D17" t="e">
        <f ca="1">IF(B17="",NA(),IFERROR(INDEX('Product Backlog'!$C$5:$I$33,$A17,D$6),NA()))</f>
        <v>#N/A</v>
      </c>
      <c r="E17" t="e">
        <f ca="1">IF(B17="",NA(),IFERROR(INDEX('Product Backlog'!$C$5:$I$33,$A17,E$6),NA()))</f>
        <v>#N/A</v>
      </c>
      <c r="F17" t="e">
        <f ca="1">IF(B17="",NA(),IFERROR(INDEX('Product Backlog'!$C$5:$I$33,$A17,F$6),NA()))</f>
        <v>#N/A</v>
      </c>
      <c r="G17" t="e">
        <f ca="1">IF(B17="",NA(),IFERROR(INDEX('Product Backlog'!$C$5:$I$33,$A17,G$6),NA()))</f>
        <v>#N/A</v>
      </c>
    </row>
    <row r="18" spans="1:7" ht="19.5" customHeight="1" x14ac:dyDescent="0.3">
      <c r="A18">
        <f>ROWS($B$15:B18)</f>
        <v>4</v>
      </c>
      <c r="B18" t="str">
        <f>IF('Product Backlog'!C10=0,"",'Product Backlog'!C10)</f>
        <v>As an admin, I want to reject refund requests from users, so that I can deny the refund requests</v>
      </c>
      <c r="C18" t="e">
        <f ca="1">IF(B18="",NA(),IFERROR(INDEX('Product Backlog'!$C$5:$I$33,$A18,C$6),NA()))</f>
        <v>#N/A</v>
      </c>
      <c r="D18" t="e">
        <f ca="1">IF(B18="",NA(),IFERROR(INDEX('Product Backlog'!$C$5:$I$33,$A18,D$6),NA()))</f>
        <v>#N/A</v>
      </c>
      <c r="E18" t="e">
        <f ca="1">IF(B18="",NA(),IFERROR(INDEX('Product Backlog'!$C$5:$I$33,$A18,E$6),NA()))</f>
        <v>#N/A</v>
      </c>
      <c r="F18" t="e">
        <f ca="1">IF(B18="",NA(),IFERROR(INDEX('Product Backlog'!$C$5:$I$33,$A18,F$6),NA()))</f>
        <v>#N/A</v>
      </c>
      <c r="G18" t="e">
        <f ca="1">IF(B18="",NA(),IFERROR(INDEX('Product Backlog'!$C$5:$I$33,$A18,G$6),NA()))</f>
        <v>#N/A</v>
      </c>
    </row>
    <row r="19" spans="1:7" ht="19.5" customHeight="1" x14ac:dyDescent="0.3">
      <c r="A19">
        <f>ROWS($B$15:B19)</f>
        <v>5</v>
      </c>
      <c r="B19" t="str">
        <f>IF('Product Backlog'!C11=0,"",'Product Backlog'!C11)</f>
        <v>As a customer, I want to checkout my shopping cart with PayPal, so I can finish my purchase</v>
      </c>
      <c r="C19" t="e">
        <f ca="1">IF(B19="",NA(),IFERROR(INDEX('Product Backlog'!$C$5:$I$33,$A19,C$6),NA()))</f>
        <v>#N/A</v>
      </c>
      <c r="D19" t="e">
        <f ca="1">IF(B19="",NA(),IFERROR(INDEX('Product Backlog'!$C$5:$I$33,$A19,D$6),NA()))</f>
        <v>#N/A</v>
      </c>
      <c r="E19" t="e">
        <f ca="1">IF(B19="",NA(),IFERROR(INDEX('Product Backlog'!$C$5:$I$33,$A19,E$6),NA()))</f>
        <v>#N/A</v>
      </c>
      <c r="F19" t="e">
        <f ca="1">IF(B19="",NA(),IFERROR(INDEX('Product Backlog'!$C$5:$I$33,$A19,F$6),NA()))</f>
        <v>#N/A</v>
      </c>
      <c r="G19" t="e">
        <f ca="1">IF(B19="",NA(),IFERROR(INDEX('Product Backlog'!$C$5:$I$33,$A19,G$6),NA()))</f>
        <v>#N/A</v>
      </c>
    </row>
    <row r="20" spans="1:7" ht="19.5" customHeight="1" x14ac:dyDescent="0.3">
      <c r="A20">
        <f>ROWS($B$15:B20)</f>
        <v>6</v>
      </c>
      <c r="B20" t="str">
        <f>IF('Product Backlog'!C13=0,"",'Product Backlog'!C13)</f>
        <v>As a customer, I want to put items to shopping cart, so I can buy them later</v>
      </c>
      <c r="C20" t="e">
        <f ca="1">IF(B20="",NA(),IFERROR(INDEX('Product Backlog'!$C$5:$I$33,$A20,C$6),NA()))</f>
        <v>#N/A</v>
      </c>
      <c r="D20" t="e">
        <f ca="1">IF(B20="",NA(),IFERROR(INDEX('Product Backlog'!$C$5:$I$33,$A20,D$6),NA()))</f>
        <v>#N/A</v>
      </c>
      <c r="E20" t="e">
        <f ca="1">IF(B20="",NA(),IFERROR(INDEX('Product Backlog'!$C$5:$I$33,$A20,E$6),NA()))</f>
        <v>#N/A</v>
      </c>
      <c r="F20" t="e">
        <f ca="1">IF(B20="",NA(),IFERROR(INDEX('Product Backlog'!$C$5:$I$33,$A20,F$6),NA()))</f>
        <v>#N/A</v>
      </c>
      <c r="G20" t="e">
        <f ca="1">IF(B20="",NA(),IFERROR(INDEX('Product Backlog'!$C$5:$I$33,$A20,G$6),NA()))</f>
        <v>#N/A</v>
      </c>
    </row>
    <row r="21" spans="1:7" ht="19.5" customHeight="1" x14ac:dyDescent="0.3">
      <c r="A21">
        <f>ROWS($B$15:B21)</f>
        <v>7</v>
      </c>
      <c r="B21" t="e">
        <f>IF('Product Backlog'!#REF!=0,"",'Product Backlog'!#REF!)</f>
        <v>#REF!</v>
      </c>
      <c r="C21" t="e">
        <f>IF(B21="",NA(),IFERROR(INDEX('Product Backlog'!$C$5:$I$33,$A21,C$6),NA()))</f>
        <v>#REF!</v>
      </c>
      <c r="D21" t="e">
        <f>IF(B21="",NA(),IFERROR(INDEX('Product Backlog'!$C$5:$I$33,$A21,D$6),NA()))</f>
        <v>#REF!</v>
      </c>
      <c r="E21" t="e">
        <f>IF(B21="",NA(),IFERROR(INDEX('Product Backlog'!$C$5:$I$33,$A21,E$6),NA()))</f>
        <v>#REF!</v>
      </c>
      <c r="F21" t="e">
        <f>IF(B21="",NA(),IFERROR(INDEX('Product Backlog'!$C$5:$I$33,$A21,F$6),NA()))</f>
        <v>#REF!</v>
      </c>
      <c r="G21" t="e">
        <f>IF(B21="",NA(),IFERROR(INDEX('Product Backlog'!$C$5:$I$33,$A21,G$6),NA()))</f>
        <v>#REF!</v>
      </c>
    </row>
    <row r="22" spans="1:7" ht="19.5" customHeight="1" x14ac:dyDescent="0.3">
      <c r="A22">
        <f>ROWS($B$15:B22)</f>
        <v>8</v>
      </c>
      <c r="B22" t="str">
        <f>IF('Product Backlog'!C16=0,"",'Product Backlog'!C16)</f>
        <v>As a customer, I want to cancel my order after 2 hours of purchasing, so I can get a full refund.</v>
      </c>
      <c r="C22" t="e">
        <f ca="1">IF(B22="",NA(),IFERROR(INDEX('Product Backlog'!$C$5:$I$33,$A22,C$6),NA()))</f>
        <v>#N/A</v>
      </c>
      <c r="D22" t="e">
        <f ca="1">IF(B22="",NA(),IFERROR(INDEX('Product Backlog'!$C$5:$I$33,$A22,D$6),NA()))</f>
        <v>#N/A</v>
      </c>
      <c r="E22" t="e">
        <f ca="1">IF(B22="",NA(),IFERROR(INDEX('Product Backlog'!$C$5:$I$33,$A22,E$6),NA()))</f>
        <v>#N/A</v>
      </c>
      <c r="F22" t="e">
        <f ca="1">IF(B22="",NA(),IFERROR(INDEX('Product Backlog'!$C$5:$I$33,$A22,F$6),NA()))</f>
        <v>#N/A</v>
      </c>
      <c r="G22" t="e">
        <f ca="1">IF(B22="",NA(),IFERROR(INDEX('Product Backlog'!$C$5:$I$33,$A22,G$6),NA()))</f>
        <v>#N/A</v>
      </c>
    </row>
    <row r="23" spans="1:7" ht="19.5" customHeight="1" x14ac:dyDescent="0.3">
      <c r="A23">
        <f>ROWS($B$15:B23)</f>
        <v>9</v>
      </c>
      <c r="B23" t="str">
        <f>IF('Product Backlog'!C17=0,"",'Product Backlog'!C17)</f>
        <v>As a business user, I want to be able to upload images to my books, so that I can display previews for each book item.</v>
      </c>
      <c r="C23" t="e">
        <f ca="1">IF(B23="",NA(),IFERROR(INDEX('Product Backlog'!$C$5:$I$33,$A23,C$6),NA()))</f>
        <v>#N/A</v>
      </c>
      <c r="D23" t="e">
        <f ca="1">IF(B23="",NA(),IFERROR(INDEX('Product Backlog'!$C$5:$I$33,$A23,D$6),NA()))</f>
        <v>#N/A</v>
      </c>
      <c r="E23" t="e">
        <f ca="1">IF(B23="",NA(),IFERROR(INDEX('Product Backlog'!$C$5:$I$33,$A23,E$6),NA()))</f>
        <v>#N/A</v>
      </c>
      <c r="F23" t="e">
        <f ca="1">IF(B23="",NA(),IFERROR(INDEX('Product Backlog'!$C$5:$I$33,$A23,F$6),NA()))</f>
        <v>#N/A</v>
      </c>
      <c r="G23" t="e">
        <f ca="1">IF(B23="",NA(),IFERROR(INDEX('Product Backlog'!$C$5:$I$33,$A23,G$6),NA()))</f>
        <v>#N/A</v>
      </c>
    </row>
    <row r="24" spans="1:7" ht="19.5" customHeight="1" x14ac:dyDescent="0.3">
      <c r="A24">
        <f>ROWS($B$15:B24)</f>
        <v>10</v>
      </c>
      <c r="B24" t="str">
        <f>IF('Product Backlog'!C18=0,"",'Product Backlog'!C18)</f>
        <v>As an admin, I want to sort all pending registrations from business users so I can view the oldest one first.</v>
      </c>
      <c r="C24" t="e">
        <f ca="1">IF(B24="",NA(),IFERROR(INDEX('Product Backlog'!$C$5:$I$33,$A24,C$6),NA()))</f>
        <v>#N/A</v>
      </c>
      <c r="D24" t="e">
        <f ca="1">IF(B24="",NA(),IFERROR(INDEX('Product Backlog'!$C$5:$I$33,$A24,D$6),NA()))</f>
        <v>#N/A</v>
      </c>
      <c r="E24" t="e">
        <f ca="1">IF(B24="",NA(),IFERROR(INDEX('Product Backlog'!$C$5:$I$33,$A24,E$6),NA()))</f>
        <v>#N/A</v>
      </c>
      <c r="F24" t="e">
        <f ca="1">IF(B24="",NA(),IFERROR(INDEX('Product Backlog'!$C$5:$I$33,$A24,F$6),NA()))</f>
        <v>#N/A</v>
      </c>
      <c r="G24" t="e">
        <f ca="1">IF(B24="",NA(),IFERROR(INDEX('Product Backlog'!$C$5:$I$33,$A24,G$6),NA()))</f>
        <v>#N/A</v>
      </c>
    </row>
    <row r="25" spans="1:7" ht="19.5" customHeight="1" x14ac:dyDescent="0.3">
      <c r="A25">
        <f>ROWS($B$15:B25)</f>
        <v>11</v>
      </c>
      <c r="B25" t="str">
        <f>IF('Product Backlog'!C20=0,"",'Product Backlog'!C20)</f>
        <v>As a business user, I want to see the total amount of transactions, so I know if I am selling a large amount of books.</v>
      </c>
      <c r="C25" t="e">
        <f ca="1">IF(B25="",NA(),IFERROR(INDEX('Product Backlog'!$C$5:$I$33,$A25,C$6),NA()))</f>
        <v>#N/A</v>
      </c>
      <c r="D25" t="e">
        <f ca="1">IF(B25="",NA(),IFERROR(INDEX('Product Backlog'!$C$5:$I$33,$A25,D$6),NA()))</f>
        <v>#N/A</v>
      </c>
      <c r="E25" t="e">
        <f ca="1">IF(B25="",NA(),IFERROR(INDEX('Product Backlog'!$C$5:$I$33,$A25,E$6),NA()))</f>
        <v>#N/A</v>
      </c>
      <c r="F25" t="e">
        <f ca="1">IF(B25="",NA(),IFERROR(INDEX('Product Backlog'!$C$5:$I$33,$A25,F$6),NA()))</f>
        <v>#N/A</v>
      </c>
      <c r="G25" t="e">
        <f ca="1">IF(B25="",NA(),IFERROR(INDEX('Product Backlog'!$C$5:$I$33,$A25,G$6),NA()))</f>
        <v>#N/A</v>
      </c>
    </row>
    <row r="26" spans="1:7" ht="19.5" customHeight="1" x14ac:dyDescent="0.3">
      <c r="A26">
        <f>ROWS($B$15:B26)</f>
        <v>12</v>
      </c>
      <c r="B26" t="e">
        <f>IF('Product Backlog'!#REF!=0,"",'Product Backlog'!#REF!)</f>
        <v>#REF!</v>
      </c>
      <c r="C26" t="e">
        <f>IF(B26="",NA(),IFERROR(INDEX('Product Backlog'!$C$5:$I$33,$A26,C$6),NA()))</f>
        <v>#REF!</v>
      </c>
      <c r="D26" t="e">
        <f>IF(B26="",NA(),IFERROR(INDEX('Product Backlog'!$C$5:$I$33,$A26,D$6),NA()))</f>
        <v>#REF!</v>
      </c>
      <c r="E26" t="e">
        <f>IF(B26="",NA(),IFERROR(INDEX('Product Backlog'!$C$5:$I$33,$A26,E$6),NA()))</f>
        <v>#REF!</v>
      </c>
      <c r="F26" t="e">
        <f>IF(B26="",NA(),IFERROR(INDEX('Product Backlog'!$C$5:$I$33,$A26,F$6),NA()))</f>
        <v>#REF!</v>
      </c>
      <c r="G26" t="e">
        <f>IF(B26="",NA(),IFERROR(INDEX('Product Backlog'!$C$5:$I$33,$A26,G$6),NA()))</f>
        <v>#REF!</v>
      </c>
    </row>
    <row r="27" spans="1:7" ht="19.5" customHeight="1" x14ac:dyDescent="0.3">
      <c r="A27">
        <f>ROWS($B$15:B27)</f>
        <v>13</v>
      </c>
      <c r="B27" t="str">
        <f>IF('Product Backlog'!C22=0,"",'Product Backlog'!C22)</f>
        <v>As a business user, I want to know how much inventory I have left on an item, so I can decide if I need to print more books.</v>
      </c>
      <c r="C27" t="e">
        <f ca="1">IF(B27="",NA(),IFERROR(INDEX('Product Backlog'!$C$5:$I$33,$A27,C$6),NA()))</f>
        <v>#N/A</v>
      </c>
      <c r="D27" t="e">
        <f ca="1">IF(B27="",NA(),IFERROR(INDEX('Product Backlog'!$C$5:$I$33,$A27,D$6),NA()))</f>
        <v>#N/A</v>
      </c>
      <c r="E27" t="e">
        <f ca="1">IF(B27="",NA(),IFERROR(INDEX('Product Backlog'!$C$5:$I$33,$A27,E$6),NA()))</f>
        <v>#N/A</v>
      </c>
      <c r="F27" t="e">
        <f ca="1">IF(B27="",NA(),IFERROR(INDEX('Product Backlog'!$C$5:$I$33,$A27,F$6),NA()))</f>
        <v>#N/A</v>
      </c>
      <c r="G27" t="e">
        <f ca="1">IF(B27="",NA(),IFERROR(INDEX('Product Backlog'!$C$5:$I$33,$A27,G$6),NA()))</f>
        <v>#N/A</v>
      </c>
    </row>
    <row r="28" spans="1:7" ht="19.5" customHeight="1" x14ac:dyDescent="0.3">
      <c r="A28">
        <f>ROWS($B$15:B28)</f>
        <v>14</v>
      </c>
      <c r="B28" t="str">
        <f>IF('Product Backlog'!C24=0,"",'Product Backlog'!C24)</f>
        <v>As a customer, I want to be able to filter my search results so that I can view only new books for sale.</v>
      </c>
      <c r="C28" t="e">
        <f ca="1">IF(B28="",NA(),IFERROR(INDEX('Product Backlog'!$C$5:$I$33,$A28,C$6),NA()))</f>
        <v>#N/A</v>
      </c>
      <c r="D28" t="e">
        <f ca="1">IF(B28="",NA(),IFERROR(INDEX('Product Backlog'!$C$5:$I$33,$A28,D$6),NA()))</f>
        <v>#N/A</v>
      </c>
      <c r="E28" t="e">
        <f ca="1">IF(B28="",NA(),IFERROR(INDEX('Product Backlog'!$C$5:$I$33,$A28,E$6),NA()))</f>
        <v>#N/A</v>
      </c>
      <c r="F28" t="e">
        <f ca="1">IF(B28="",NA(),IFERROR(INDEX('Product Backlog'!$C$5:$I$33,$A28,F$6),NA()))</f>
        <v>#N/A</v>
      </c>
      <c r="G28" t="e">
        <f ca="1">IF(B28="",NA(),IFERROR(INDEX('Product Backlog'!$C$5:$I$33,$A28,G$6),NA()))</f>
        <v>#N/A</v>
      </c>
    </row>
    <row r="29" spans="1:7" ht="19.5" customHeight="1" x14ac:dyDescent="0.3">
      <c r="A29">
        <f>ROWS($B$15:B29)</f>
        <v>15</v>
      </c>
      <c r="B29" t="e">
        <f>IF('Product Backlog'!#REF!=0,"",'Product Backlog'!#REF!)</f>
        <v>#REF!</v>
      </c>
      <c r="C29" t="e">
        <f>IF(B29="",NA(),IFERROR(INDEX('Product Backlog'!$C$5:$I$33,$A29,C$6),NA()))</f>
        <v>#REF!</v>
      </c>
      <c r="D29" t="e">
        <f>IF(B29="",NA(),IFERROR(INDEX('Product Backlog'!$C$5:$I$33,$A29,D$6),NA()))</f>
        <v>#REF!</v>
      </c>
      <c r="E29" t="e">
        <f>IF(B29="",NA(),IFERROR(INDEX('Product Backlog'!$C$5:$I$33,$A29,E$6),NA()))</f>
        <v>#REF!</v>
      </c>
      <c r="F29" t="e">
        <f>IF(B29="",NA(),IFERROR(INDEX('Product Backlog'!$C$5:$I$33,$A29,F$6),NA()))</f>
        <v>#REF!</v>
      </c>
      <c r="G29" t="e">
        <f>IF(B29="",NA(),IFERROR(INDEX('Product Backlog'!$C$5:$I$33,$A29,G$6),NA()))</f>
        <v>#REF!</v>
      </c>
    </row>
    <row r="30" spans="1:7" ht="19.5" customHeight="1" x14ac:dyDescent="0.3">
      <c r="A30">
        <f>ROWS($B$15:B30)</f>
        <v>16</v>
      </c>
      <c r="B30" t="e">
        <f>IF('Product Backlog'!#REF!=0,"",'Product Backlog'!#REF!)</f>
        <v>#REF!</v>
      </c>
      <c r="C30" t="e">
        <f>IF(B30="",NA(),IFERROR(INDEX('Product Backlog'!$C$5:$I$33,$A30,C$6),NA()))</f>
        <v>#REF!</v>
      </c>
      <c r="D30" t="e">
        <f>IF(B30="",NA(),IFERROR(INDEX('Product Backlog'!$C$5:$I$33,$A30,D$6),NA()))</f>
        <v>#REF!</v>
      </c>
      <c r="E30" t="e">
        <f>IF(B30="",NA(),IFERROR(INDEX('Product Backlog'!$C$5:$I$33,$A30,E$6),NA()))</f>
        <v>#REF!</v>
      </c>
      <c r="F30" t="e">
        <f>IF(B30="",NA(),IFERROR(INDEX('Product Backlog'!$C$5:$I$33,$A30,F$6),NA()))</f>
        <v>#REF!</v>
      </c>
      <c r="G30" t="e">
        <f>IF(B30="",NA(),IFERROR(INDEX('Product Backlog'!$C$5:$I$33,$A30,G$6),NA()))</f>
        <v>#REF!</v>
      </c>
    </row>
    <row r="31" spans="1:7" ht="19.5" customHeight="1" x14ac:dyDescent="0.3">
      <c r="A31">
        <f>ROWS($B$15:B31)</f>
        <v>17</v>
      </c>
      <c r="B31" t="str">
        <f>IF('Product Backlog'!C25=0,"",'Product Backlog'!C25)</f>
        <v>As a customer, I want to be able to filter my search results so that I can view only used books for sale.</v>
      </c>
      <c r="C31" t="e">
        <f ca="1">IF(B31="",NA(),IFERROR(INDEX('Product Backlog'!$C$5:$I$33,$A31,C$6),NA()))</f>
        <v>#N/A</v>
      </c>
      <c r="D31" t="e">
        <f ca="1">IF(B31="",NA(),IFERROR(INDEX('Product Backlog'!$C$5:$I$33,$A31,D$6),NA()))</f>
        <v>#N/A</v>
      </c>
      <c r="E31" t="e">
        <f ca="1">IF(B31="",NA(),IFERROR(INDEX('Product Backlog'!$C$5:$I$33,$A31,E$6),NA()))</f>
        <v>#N/A</v>
      </c>
      <c r="F31" t="e">
        <f ca="1">IF(B31="",NA(),IFERROR(INDEX('Product Backlog'!$C$5:$I$33,$A31,F$6),NA()))</f>
        <v>#N/A</v>
      </c>
      <c r="G31" t="e">
        <f ca="1">IF(B31="",NA(),IFERROR(INDEX('Product Backlog'!$C$5:$I$33,$A31,G$6),NA()))</f>
        <v>#N/A</v>
      </c>
    </row>
    <row r="32" spans="1:7" ht="19.5" customHeight="1" x14ac:dyDescent="0.3">
      <c r="A32">
        <f>ROWS($B$15:B32)</f>
        <v>18</v>
      </c>
      <c r="B32" t="str">
        <f>IF('Product Backlog'!C26=0,"",'Product Backlog'!C26)</f>
        <v>As a customer, I want to add a review to a user who sold an item to me, so I can rate the seller.</v>
      </c>
      <c r="C32" t="e">
        <f ca="1">IF(B32="",NA(),IFERROR(INDEX('Product Backlog'!$C$5:$I$33,$A32,C$6),NA()))</f>
        <v>#N/A</v>
      </c>
      <c r="D32" t="e">
        <f ca="1">IF(B32="",NA(),IFERROR(INDEX('Product Backlog'!$C$5:$I$33,$A32,D$6),NA()))</f>
        <v>#N/A</v>
      </c>
      <c r="E32" t="e">
        <f ca="1">IF(B32="",NA(),IFERROR(INDEX('Product Backlog'!$C$5:$I$33,$A32,E$6),NA()))</f>
        <v>#N/A</v>
      </c>
      <c r="F32" t="e">
        <f ca="1">IF(B32="",NA(),IFERROR(INDEX('Product Backlog'!$C$5:$I$33,$A32,F$6),NA()))</f>
        <v>#N/A</v>
      </c>
      <c r="G32" t="e">
        <f ca="1">IF(B32="",NA(),IFERROR(INDEX('Product Backlog'!$C$5:$I$33,$A32,G$6),NA()))</f>
        <v>#N/A</v>
      </c>
    </row>
    <row r="33" spans="1:7" ht="19.5" customHeight="1" x14ac:dyDescent="0.3">
      <c r="A33">
        <f>ROWS($B$15:B33)</f>
        <v>19</v>
      </c>
      <c r="B33" t="e">
        <f>IF('Product Backlog'!#REF!=0,"",'Product Backlog'!#REF!)</f>
        <v>#REF!</v>
      </c>
      <c r="C33" t="e">
        <f>IF(B33="",NA(),IFERROR(INDEX('Product Backlog'!$C$5:$I$33,$A33,C$6),NA()))</f>
        <v>#REF!</v>
      </c>
      <c r="D33" t="e">
        <f>IF(B33="",NA(),IFERROR(INDEX('Product Backlog'!$C$5:$I$33,$A33,D$6),NA()))</f>
        <v>#REF!</v>
      </c>
      <c r="E33" t="e">
        <f>IF(B33="",NA(),IFERROR(INDEX('Product Backlog'!$C$5:$I$33,$A33,E$6),NA()))</f>
        <v>#REF!</v>
      </c>
      <c r="F33" t="e">
        <f>IF(B33="",NA(),IFERROR(INDEX('Product Backlog'!$C$5:$I$33,$A33,F$6),NA()))</f>
        <v>#REF!</v>
      </c>
      <c r="G33" t="e">
        <f>IF(B33="",NA(),IFERROR(INDEX('Product Backlog'!$C$5:$I$33,$A33,G$6),NA()))</f>
        <v>#REF!</v>
      </c>
    </row>
    <row r="34" spans="1:7" ht="19.5" customHeight="1" x14ac:dyDescent="0.3">
      <c r="A34">
        <f>ROWS($B$15:B34)</f>
        <v>20</v>
      </c>
      <c r="B34" t="e">
        <f>IF('Product Backlog'!#REF!=0,"",'Product Backlog'!#REF!)</f>
        <v>#REF!</v>
      </c>
      <c r="C34" t="e">
        <f>IF(B34="",NA(),IFERROR(INDEX('Product Backlog'!$C$5:$I$33,$A34,C$6),NA()))</f>
        <v>#REF!</v>
      </c>
      <c r="D34" t="e">
        <f>IF(B34="",NA(),IFERROR(INDEX('Product Backlog'!$C$5:$I$33,$A34,D$6),NA()))</f>
        <v>#REF!</v>
      </c>
      <c r="E34" t="e">
        <f>IF(B34="",NA(),IFERROR(INDEX('Product Backlog'!$C$5:$I$33,$A34,E$6),NA()))</f>
        <v>#REF!</v>
      </c>
      <c r="F34" t="e">
        <f>IF(B34="",NA(),IFERROR(INDEX('Product Backlog'!$C$5:$I$33,$A34,F$6),NA()))</f>
        <v>#REF!</v>
      </c>
      <c r="G34" t="e">
        <f>IF(B34="",NA(),IFERROR(INDEX('Product Backlog'!$C$5:$I$33,$A34,G$6),NA()))</f>
        <v>#REF!</v>
      </c>
    </row>
    <row r="35" spans="1:7" ht="19.5" customHeight="1" x14ac:dyDescent="0.3">
      <c r="A35">
        <f>ROWS($B$15:B35)</f>
        <v>21</v>
      </c>
      <c r="B35" t="str">
        <f>IF('Product Backlog'!C15=0,"",'Product Backlog'!C15)</f>
        <v>As a customer, I want to book items in advance, so I can get the book later when it is available.</v>
      </c>
      <c r="C35" t="e">
        <f ca="1">IF(B35="",NA(),IFERROR(INDEX('Product Backlog'!$C$5:$I$33,$A35,C$6),NA()))</f>
        <v>#N/A</v>
      </c>
      <c r="D35" t="e">
        <f ca="1">IF(B35="",NA(),IFERROR(INDEX('Product Backlog'!$C$5:$I$33,$A35,D$6),NA()))</f>
        <v>#N/A</v>
      </c>
      <c r="E35" t="e">
        <f ca="1">IF(B35="",NA(),IFERROR(INDEX('Product Backlog'!$C$5:$I$33,$A35,E$6),NA()))</f>
        <v>#N/A</v>
      </c>
      <c r="F35" t="e">
        <f ca="1">IF(B35="",NA(),IFERROR(INDEX('Product Backlog'!$C$5:$I$33,$A35,F$6),NA()))</f>
        <v>#N/A</v>
      </c>
      <c r="G35" t="e">
        <f ca="1">IF(B35="",NA(),IFERROR(INDEX('Product Backlog'!$C$5:$I$33,$A35,G$6),NA()))</f>
        <v>#N/A</v>
      </c>
    </row>
    <row r="36" spans="1:7" ht="19.5" customHeight="1" x14ac:dyDescent="0.3">
      <c r="A36">
        <f>ROWS($B$15:B36)</f>
        <v>22</v>
      </c>
      <c r="B36" t="str">
        <f>IF('Product Backlog'!C32=0,"",'Product Backlog'!C32)</f>
        <v>As an Admin, I want to add new books, so that new items can be sold.</v>
      </c>
      <c r="C36" t="e">
        <f ca="1">IF(B36="",NA(),IFERROR(INDEX('Product Backlog'!$C$5:$I$33,$A36,C$6),NA()))</f>
        <v>#N/A</v>
      </c>
      <c r="D36" t="e">
        <f ca="1">IF(B36="",NA(),IFERROR(INDEX('Product Backlog'!$C$5:$I$33,$A36,D$6),NA()))</f>
        <v>#N/A</v>
      </c>
      <c r="E36" t="e">
        <f ca="1">IF(B36="",NA(),IFERROR(INDEX('Product Backlog'!$C$5:$I$33,$A36,E$6),NA()))</f>
        <v>#N/A</v>
      </c>
      <c r="F36" t="e">
        <f ca="1">IF(B36="",NA(),IFERROR(INDEX('Product Backlog'!$C$5:$I$33,$A36,F$6),NA()))</f>
        <v>#N/A</v>
      </c>
      <c r="G36" t="e">
        <f ca="1">IF(B36="",NA(),IFERROR(INDEX('Product Backlog'!$C$5:$I$33,$A36,G$6),NA()))</f>
        <v>#N/A</v>
      </c>
    </row>
    <row r="37" spans="1:7" ht="19.5" customHeight="1" x14ac:dyDescent="0.3">
      <c r="A37">
        <f>ROWS($B$15:B37)</f>
        <v>23</v>
      </c>
      <c r="B37" t="str">
        <f>IF('Product Backlog'!C33=0,"",'Product Backlog'!C33)</f>
        <v>As a Customer, I want to be able to view my transaction history, so that I can see all my recently bought books</v>
      </c>
      <c r="C37" t="e">
        <f ca="1">IF(B37="",NA(),IFERROR(INDEX('Product Backlog'!$C$5:$I$33,$A37,C$6),NA()))</f>
        <v>#N/A</v>
      </c>
      <c r="D37" t="e">
        <f ca="1">IF(B37="",NA(),IFERROR(INDEX('Product Backlog'!$C$5:$I$33,$A37,D$6),NA()))</f>
        <v>#N/A</v>
      </c>
      <c r="E37" t="e">
        <f ca="1">IF(B37="",NA(),IFERROR(INDEX('Product Backlog'!$C$5:$I$33,$A37,E$6),NA()))</f>
        <v>#N/A</v>
      </c>
      <c r="F37" t="e">
        <f ca="1">IF(B37="",NA(),IFERROR(INDEX('Product Backlog'!$C$5:$I$33,$A37,F$6),NA()))</f>
        <v>#N/A</v>
      </c>
      <c r="G37" t="e">
        <f ca="1">IF(B37="",NA(),IFERROR(INDEX('Product Backlog'!$C$5:$I$33,$A37,G$6),NA()))</f>
        <v>#N/A</v>
      </c>
    </row>
    <row r="38" spans="1:7" ht="19.5" customHeight="1" x14ac:dyDescent="0.3">
      <c r="A38">
        <f>ROWS($B$15:B38)</f>
        <v>24</v>
      </c>
      <c r="B38" t="str">
        <f>IF('Product Backlog'!C34=0,"",'Product Backlog'!C34)</f>
        <v>As a business user, I want to be able to see all previous transactions, so I know how often transactions are happening.</v>
      </c>
      <c r="C38" t="e">
        <f ca="1">IF(B38="",NA(),IFERROR(INDEX('Product Backlog'!$C$5:$I$33,$A38,C$6),NA()))</f>
        <v>#N/A</v>
      </c>
      <c r="D38" t="e">
        <f ca="1">IF(B38="",NA(),IFERROR(INDEX('Product Backlog'!$C$5:$I$33,$A38,D$6),NA()))</f>
        <v>#N/A</v>
      </c>
      <c r="E38" t="e">
        <f ca="1">IF(B38="",NA(),IFERROR(INDEX('Product Backlog'!$C$5:$I$33,$A38,E$6),NA()))</f>
        <v>#N/A</v>
      </c>
      <c r="F38" t="e">
        <f ca="1">IF(B38="",NA(),IFERROR(INDEX('Product Backlog'!$C$5:$I$33,$A38,F$6),NA()))</f>
        <v>#N/A</v>
      </c>
      <c r="G38" t="e">
        <f ca="1">IF(B38="",NA(),IFERROR(INDEX('Product Backlog'!$C$5:$I$33,$A38,G$6),NA()))</f>
        <v>#N/A</v>
      </c>
    </row>
    <row r="39" spans="1:7" ht="19.5" customHeight="1" x14ac:dyDescent="0.3">
      <c r="A39">
        <f>ROWS($B$15:B39)</f>
        <v>25</v>
      </c>
      <c r="B39" t="str">
        <f>IF('Product Backlog'!C35=0,"",'Product Backlog'!C35)</f>
        <v>As a business user, I want to be able to edit the books I am managing, so I can fix mistakes when originally created the book page. </v>
      </c>
      <c r="C39" t="e">
        <f ca="1">IF(B39="",NA(),IFERROR(INDEX('Product Backlog'!$C$5:$I$33,$A39,C$6),NA()))</f>
        <v>#N/A</v>
      </c>
      <c r="D39" t="e">
        <f ca="1">IF(B39="",NA(),IFERROR(INDEX('Product Backlog'!$C$5:$I$33,$A39,D$6),NA()))</f>
        <v>#N/A</v>
      </c>
      <c r="E39" t="e">
        <f ca="1">IF(B39="",NA(),IFERROR(INDEX('Product Backlog'!$C$5:$I$33,$A39,E$6),NA()))</f>
        <v>#N/A</v>
      </c>
      <c r="F39" t="e">
        <f ca="1">IF(B39="",NA(),IFERROR(INDEX('Product Backlog'!$C$5:$I$33,$A39,F$6),NA()))</f>
        <v>#N/A</v>
      </c>
      <c r="G39" t="e">
        <f ca="1">IF(B39="",NA(),IFERROR(INDEX('Product Backlog'!$C$5:$I$33,$A39,G$6),NA()))</f>
        <v>#N/A</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6B7AE05836784DB9DDF79838E135B0" ma:contentTypeVersion="8" ma:contentTypeDescription="Create a new document." ma:contentTypeScope="" ma:versionID="56f2e1d40083bc882c879fd5f0e30a2e">
  <xsd:schema xmlns:xsd="http://www.w3.org/2001/XMLSchema" xmlns:xs="http://www.w3.org/2001/XMLSchema" xmlns:p="http://schemas.microsoft.com/office/2006/metadata/properties" xmlns:ns2="1977bc59-59cf-46de-bb10-abef6dc3255c" targetNamespace="http://schemas.microsoft.com/office/2006/metadata/properties" ma:root="true" ma:fieldsID="917e586b705a352b9e3a8a8ba2891683" ns2:_="">
    <xsd:import namespace="1977bc59-59cf-46de-bb10-abef6dc3255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77bc59-59cf-46de-bb10-abef6dc325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B244D2-5DBE-48D2-8344-E387AB8F9F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77bc59-59cf-46de-bb10-abef6dc325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098D5BA-E904-47F9-B39A-59073790214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ADFF293-6F22-4BB5-9DD4-DAD0380BCBA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 Backlog</vt:lpstr>
      <vt:lpstr>Calculations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Jared</cp:lastModifiedBy>
  <cp:revision/>
  <dcterms:created xsi:type="dcterms:W3CDTF">2012-09-25T18:06:39Z</dcterms:created>
  <dcterms:modified xsi:type="dcterms:W3CDTF">2021-10-19T16:39:38Z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0x010100BD6B7AE05836784DB9DDF79838E135B0</vt:lpwstr>
  </property>
</Properties>
</file>