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-Rung\Desktop\Dropbox\sslab\thesis\figures\"/>
    </mc:Choice>
  </mc:AlternateContent>
  <bookViews>
    <workbookView xWindow="0" yWindow="0" windowWidth="25593" windowHeight="103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L4" i="1" l="1"/>
  <c r="L8" i="1"/>
  <c r="L12" i="1"/>
  <c r="L16" i="1"/>
  <c r="L2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H20" i="1"/>
  <c r="J20" i="1" s="1"/>
  <c r="H21" i="1"/>
  <c r="J21" i="1" s="1"/>
  <c r="H22" i="1"/>
  <c r="J2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" i="1"/>
  <c r="J2" i="1" s="1"/>
  <c r="L2" i="1" l="1"/>
  <c r="L19" i="1"/>
  <c r="L15" i="1"/>
  <c r="L11" i="1"/>
  <c r="L7" i="1"/>
  <c r="L3" i="1"/>
  <c r="L22" i="1"/>
  <c r="L18" i="1"/>
  <c r="L14" i="1"/>
  <c r="L10" i="1"/>
  <c r="L6" i="1"/>
  <c r="L21" i="1"/>
  <c r="L17" i="1"/>
  <c r="L13" i="1"/>
  <c r="L9" i="1"/>
  <c r="L5" i="1"/>
</calcChain>
</file>

<file path=xl/sharedStrings.xml><?xml version="1.0" encoding="utf-8"?>
<sst xmlns="http://schemas.openxmlformats.org/spreadsheetml/2006/main" count="42" uniqueCount="42">
  <si>
    <t>clamscan</t>
  </si>
  <si>
    <t>make_dparser</t>
  </si>
  <si>
    <t>aha</t>
  </si>
  <si>
    <t>viterbi</t>
  </si>
  <si>
    <t>siod</t>
  </si>
  <si>
    <t>treecc</t>
  </si>
  <si>
    <t>SPASS</t>
  </si>
  <si>
    <t>burg</t>
  </si>
  <si>
    <t>sgefa</t>
  </si>
  <si>
    <t>hbd</t>
  </si>
  <si>
    <t>lambda</t>
  </si>
  <si>
    <t>oggenc</t>
  </si>
  <si>
    <t>lua</t>
  </si>
  <si>
    <t>ldecod</t>
  </si>
  <si>
    <t>lemon</t>
  </si>
  <si>
    <t>hexxagon</t>
  </si>
  <si>
    <t>kc</t>
  </si>
  <si>
    <t>spiff</t>
  </si>
  <si>
    <t>lencod</t>
  </si>
  <si>
    <t>Targets</t>
  </si>
  <si>
    <t>Original(sec)</t>
  </si>
  <si>
    <t>ABC(sec)</t>
  </si>
  <si>
    <t>ABC/Original</t>
  </si>
  <si>
    <t>Total IR Count</t>
  </si>
  <si>
    <t>Total Function Count</t>
  </si>
  <si>
    <t>Obsequi</t>
    <phoneticPr fontId="1" type="noConversion"/>
  </si>
  <si>
    <t>sqlite3</t>
    <phoneticPr fontId="1" type="noConversion"/>
  </si>
  <si>
    <t>Function Count(Default Passes)</t>
    <phoneticPr fontId="1" type="noConversion"/>
  </si>
  <si>
    <t>Function Count(Predicted)</t>
    <phoneticPr fontId="1" type="noConversion"/>
  </si>
  <si>
    <t>ABC Runtime(us)</t>
    <phoneticPr fontId="1" type="noConversion"/>
  </si>
  <si>
    <t>Feature Extraction(us)</t>
    <phoneticPr fontId="1" type="noConversion"/>
  </si>
  <si>
    <t>Executing Predicted Passes(us)</t>
    <phoneticPr fontId="1" type="noConversion"/>
  </si>
  <si>
    <t>TensorFlow Prediction(us)</t>
    <phoneticPr fontId="1" type="noConversion"/>
  </si>
  <si>
    <t>Others(us)</t>
    <phoneticPr fontId="1" type="noConversion"/>
  </si>
  <si>
    <t>Tensorflow Prediction</t>
    <phoneticPr fontId="1" type="noConversion"/>
  </si>
  <si>
    <t>Feature Extraction</t>
    <phoneticPr fontId="1" type="noConversion"/>
  </si>
  <si>
    <t>Apply Predicted Passes</t>
    <phoneticPr fontId="1" type="noConversion"/>
  </si>
  <si>
    <t>Others</t>
    <phoneticPr fontId="1" type="noConversion"/>
  </si>
  <si>
    <t>TensorFlow Prediction Time/function (us)</t>
    <phoneticPr fontId="1" type="noConversion"/>
  </si>
  <si>
    <t>Feature Extraction Time/function (us)</t>
    <phoneticPr fontId="1" type="noConversion"/>
  </si>
  <si>
    <t>Executing Predicted Passes Time/function(us)</t>
    <phoneticPr fontId="1" type="noConversion"/>
  </si>
  <si>
    <t>Others/function(us)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</si>
</sst>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0_);[Red]\(0\)"/>
    <numFmt numFmtId="178" formatCode="0_ "/>
    <numFmt numFmtId="179" formatCode="0.00_ "/>
    <numFmt numFmtId="180" formatCode="0.000_);[Red]\(0.0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78" fontId="0" fillId="0" borderId="2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78" fontId="0" fillId="0" borderId="2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ABC/Original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工作表1!$D$2:$D$22</c:f>
              <c:numCache>
                <c:formatCode>0.0_ </c:formatCode>
                <c:ptCount val="21"/>
                <c:pt idx="0">
                  <c:v>7.5916688087271593</c:v>
                </c:pt>
                <c:pt idx="1">
                  <c:v>8.0019787516756331</c:v>
                </c:pt>
                <c:pt idx="2">
                  <c:v>13.126536154035611</c:v>
                </c:pt>
                <c:pt idx="3">
                  <c:v>16.670266326345818</c:v>
                </c:pt>
                <c:pt idx="4">
                  <c:v>17.189307986531961</c:v>
                </c:pt>
                <c:pt idx="5">
                  <c:v>21.966569535440311</c:v>
                </c:pt>
                <c:pt idx="6">
                  <c:v>22.245168949839734</c:v>
                </c:pt>
                <c:pt idx="7">
                  <c:v>24.758971760449057</c:v>
                </c:pt>
                <c:pt idx="8">
                  <c:v>25.022619662199244</c:v>
                </c:pt>
                <c:pt idx="9">
                  <c:v>29.195246166105964</c:v>
                </c:pt>
                <c:pt idx="10">
                  <c:v>29.790645728315202</c:v>
                </c:pt>
                <c:pt idx="11">
                  <c:v>29.970923467469252</c:v>
                </c:pt>
                <c:pt idx="12">
                  <c:v>34.591194470477262</c:v>
                </c:pt>
                <c:pt idx="13">
                  <c:v>35.087552876514586</c:v>
                </c:pt>
                <c:pt idx="14">
                  <c:v>35.787946204366129</c:v>
                </c:pt>
                <c:pt idx="15">
                  <c:v>37.408782788530864</c:v>
                </c:pt>
                <c:pt idx="16">
                  <c:v>39.005320914355153</c:v>
                </c:pt>
                <c:pt idx="17">
                  <c:v>41.182159034340074</c:v>
                </c:pt>
                <c:pt idx="18">
                  <c:v>42.03157274060473</c:v>
                </c:pt>
                <c:pt idx="19">
                  <c:v>46.855777069818444</c:v>
                </c:pt>
                <c:pt idx="20">
                  <c:v>83.645345335966439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AE-42E3-B270-75264587F0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0277279"/>
        <c:axId val="2090276863"/>
      </c:barChart>
      <c:catAx>
        <c:axId val="209027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solidFill>
                      <a:schemeClr val="tx1"/>
                    </a:solidFill>
                  </a:rPr>
                  <a:t>Build Targets(test-suite/MultiSources/Applications)</a:t>
                </a:r>
                <a:endParaRPr lang="zh-TW" altLang="en-US" sz="14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0276863"/>
        <c:crosses val="autoZero"/>
        <c:auto val="1"/>
        <c:lblAlgn val="ctr"/>
        <c:lblOffset val="100"/>
        <c:noMultiLvlLbl val="0"/>
      </c:catAx>
      <c:valAx>
        <c:axId val="20902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solidFill>
                      <a:schemeClr val="tx1"/>
                    </a:solidFill>
                  </a:rPr>
                  <a:t>Relative Build Time to Clang 5.0.1</a:t>
                </a:r>
                <a:endParaRPr lang="zh-TW" altLang="en-US" sz="14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027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工作表1!$R$1</c:f>
              <c:strCache>
                <c:ptCount val="1"/>
                <c:pt idx="0">
                  <c:v>Tensorflow Prediction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工作表1!$R$2:$R$22</c:f>
              <c:numCache>
                <c:formatCode>0.000_);[Red]\(0.000\)</c:formatCode>
                <c:ptCount val="21"/>
                <c:pt idx="0">
                  <c:v>0.20325660244681876</c:v>
                </c:pt>
                <c:pt idx="1">
                  <c:v>0.13309504962505472</c:v>
                </c:pt>
                <c:pt idx="2">
                  <c:v>7.3211176519359919E-2</c:v>
                </c:pt>
                <c:pt idx="3">
                  <c:v>0.13970032235745486</c:v>
                </c:pt>
                <c:pt idx="4">
                  <c:v>0.16267253609091267</c:v>
                </c:pt>
                <c:pt idx="5">
                  <c:v>0.16856367980436204</c:v>
                </c:pt>
                <c:pt idx="6">
                  <c:v>8.8693116840451336E-2</c:v>
                </c:pt>
                <c:pt idx="7">
                  <c:v>6.558685692470112E-2</c:v>
                </c:pt>
                <c:pt idx="8">
                  <c:v>9.4247346277869737E-2</c:v>
                </c:pt>
                <c:pt idx="9">
                  <c:v>0.22260700067692596</c:v>
                </c:pt>
                <c:pt idx="10">
                  <c:v>0.19941769112180951</c:v>
                </c:pt>
                <c:pt idx="11">
                  <c:v>8.5910332367245823E-2</c:v>
                </c:pt>
                <c:pt idx="12">
                  <c:v>7.9261982579930265E-2</c:v>
                </c:pt>
                <c:pt idx="13">
                  <c:v>0.1184926658717974</c:v>
                </c:pt>
                <c:pt idx="14">
                  <c:v>7.8952632134688491E-2</c:v>
                </c:pt>
                <c:pt idx="15">
                  <c:v>0.27032919527999816</c:v>
                </c:pt>
                <c:pt idx="16">
                  <c:v>8.7446465915433341E-2</c:v>
                </c:pt>
                <c:pt idx="17">
                  <c:v>4.0206716748762063E-2</c:v>
                </c:pt>
                <c:pt idx="18">
                  <c:v>4.8263879825754294E-2</c:v>
                </c:pt>
                <c:pt idx="19">
                  <c:v>0.11515487163136953</c:v>
                </c:pt>
                <c:pt idx="20">
                  <c:v>0.12825483347112446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5-4E78-AC78-14E5243F8CD5}"/>
            </c:ext>
          </c:extLst>
        </c:ser>
        <c:ser>
          <c:idx val="1"/>
          <c:order val="1"/>
          <c:tx>
            <c:strRef>
              <c:f>工作表1!$S$1</c:f>
              <c:strCache>
                <c:ptCount val="1"/>
                <c:pt idx="0">
                  <c:v>Feature Extraction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工作表1!$S$2:$S$22</c:f>
              <c:numCache>
                <c:formatCode>0.000_);[Red]\(0.000\)</c:formatCode>
                <c:ptCount val="21"/>
                <c:pt idx="0">
                  <c:v>0.60647155119709584</c:v>
                </c:pt>
                <c:pt idx="1">
                  <c:v>0.72933396844749743</c:v>
                </c:pt>
                <c:pt idx="2">
                  <c:v>0.78034926231906054</c:v>
                </c:pt>
                <c:pt idx="3">
                  <c:v>0.73551764286318877</c:v>
                </c:pt>
                <c:pt idx="4">
                  <c:v>0.68498035766965382</c:v>
                </c:pt>
                <c:pt idx="5">
                  <c:v>0.6755667454028943</c:v>
                </c:pt>
                <c:pt idx="6">
                  <c:v>0.78775435797219007</c:v>
                </c:pt>
                <c:pt idx="7">
                  <c:v>0.79334574524803503</c:v>
                </c:pt>
                <c:pt idx="8">
                  <c:v>0.71774236326422403</c:v>
                </c:pt>
                <c:pt idx="9">
                  <c:v>0.62446450953138821</c:v>
                </c:pt>
                <c:pt idx="10">
                  <c:v>0.65521942305680891</c:v>
                </c:pt>
                <c:pt idx="11">
                  <c:v>0.80285954359336864</c:v>
                </c:pt>
                <c:pt idx="12">
                  <c:v>0.71806192382997625</c:v>
                </c:pt>
                <c:pt idx="13">
                  <c:v>0.7426578105193018</c:v>
                </c:pt>
                <c:pt idx="14">
                  <c:v>0.77574473609953987</c:v>
                </c:pt>
                <c:pt idx="15">
                  <c:v>0.61694296129476045</c:v>
                </c:pt>
                <c:pt idx="16">
                  <c:v>0.77685407170698473</c:v>
                </c:pt>
                <c:pt idx="17">
                  <c:v>0.84563483499805403</c:v>
                </c:pt>
                <c:pt idx="18">
                  <c:v>0.83429959739647475</c:v>
                </c:pt>
                <c:pt idx="19">
                  <c:v>0.77420963915342711</c:v>
                </c:pt>
                <c:pt idx="20">
                  <c:v>0.6608918880452872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5-4E78-AC78-14E5243F8CD5}"/>
            </c:ext>
          </c:extLst>
        </c:ser>
        <c:ser>
          <c:idx val="2"/>
          <c:order val="2"/>
          <c:tx>
            <c:strRef>
              <c:f>工作表1!$T$1</c:f>
              <c:strCache>
                <c:ptCount val="1"/>
                <c:pt idx="0">
                  <c:v>Apply Predicted Passes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工作表1!$T$2:$T$22</c:f>
              <c:numCache>
                <c:formatCode>0.000_);[Red]\(0.000\)</c:formatCode>
                <c:ptCount val="21"/>
                <c:pt idx="0">
                  <c:v>7.0605255084102399E-3</c:v>
                </c:pt>
                <c:pt idx="1">
                  <c:v>5.3246828002662533E-3</c:v>
                </c:pt>
                <c:pt idx="2">
                  <c:v>3.9200103874487083E-3</c:v>
                </c:pt>
                <c:pt idx="3">
                  <c:v>5.3614433583614087E-3</c:v>
                </c:pt>
                <c:pt idx="4">
                  <c:v>5.3211560998453391E-3</c:v>
                </c:pt>
                <c:pt idx="5">
                  <c:v>7.4788231020592602E-3</c:v>
                </c:pt>
                <c:pt idx="6">
                  <c:v>4.1630326604123642E-3</c:v>
                </c:pt>
                <c:pt idx="7">
                  <c:v>5.1903562940453793E-3</c:v>
                </c:pt>
                <c:pt idx="8">
                  <c:v>2.251660846789473E-2</c:v>
                </c:pt>
                <c:pt idx="9">
                  <c:v>1.6986007244589263E-2</c:v>
                </c:pt>
                <c:pt idx="10">
                  <c:v>7.924164099084809E-3</c:v>
                </c:pt>
                <c:pt idx="11">
                  <c:v>3.525902825688093E-3</c:v>
                </c:pt>
                <c:pt idx="12">
                  <c:v>4.3709333996264595E-2</c:v>
                </c:pt>
                <c:pt idx="13">
                  <c:v>5.7381690612981675E-3</c:v>
                </c:pt>
                <c:pt idx="14">
                  <c:v>9.1634287240618152E-3</c:v>
                </c:pt>
                <c:pt idx="15">
                  <c:v>1.0250092921363857E-2</c:v>
                </c:pt>
                <c:pt idx="16">
                  <c:v>8.3757698603120403E-3</c:v>
                </c:pt>
                <c:pt idx="17">
                  <c:v>4.5401294146762755E-3</c:v>
                </c:pt>
                <c:pt idx="18">
                  <c:v>4.838359137570471E-3</c:v>
                </c:pt>
                <c:pt idx="19">
                  <c:v>5.9771943917857591E-3</c:v>
                </c:pt>
                <c:pt idx="20">
                  <c:v>6.7773156731840603E-2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5-4E78-AC78-14E5243F8CD5}"/>
            </c:ext>
          </c:extLst>
        </c:ser>
        <c:ser>
          <c:idx val="3"/>
          <c:order val="3"/>
          <c:tx>
            <c:strRef>
              <c:f>工作表1!$U$1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工作表1!$U$2:$U$22</c:f>
              <c:numCache>
                <c:formatCode>0.000_);[Red]\(0.000\)</c:formatCode>
                <c:ptCount val="21"/>
                <c:pt idx="0">
                  <c:v>0.18321132084767522</c:v>
                </c:pt>
                <c:pt idx="1">
                  <c:v>0.13224629912718167</c:v>
                </c:pt>
                <c:pt idx="2">
                  <c:v>0.14251955077413081</c:v>
                </c:pt>
                <c:pt idx="3">
                  <c:v>0.11942059142099493</c:v>
                </c:pt>
                <c:pt idx="4">
                  <c:v>0.14702595013958819</c:v>
                </c:pt>
                <c:pt idx="5">
                  <c:v>0.14839075169068439</c:v>
                </c:pt>
                <c:pt idx="6">
                  <c:v>0.11938949252694619</c:v>
                </c:pt>
                <c:pt idx="7">
                  <c:v>0.13587704153321845</c:v>
                </c:pt>
                <c:pt idx="8">
                  <c:v>0.16549368199001147</c:v>
                </c:pt>
                <c:pt idx="9">
                  <c:v>0.13594248254709651</c:v>
                </c:pt>
                <c:pt idx="10">
                  <c:v>0.13743872172229676</c:v>
                </c:pt>
                <c:pt idx="11">
                  <c:v>0.10770422121369749</c:v>
                </c:pt>
                <c:pt idx="12">
                  <c:v>0.15896675959382889</c:v>
                </c:pt>
                <c:pt idx="13">
                  <c:v>0.13311135454760259</c:v>
                </c:pt>
                <c:pt idx="14">
                  <c:v>0.13613920304170979</c:v>
                </c:pt>
                <c:pt idx="15">
                  <c:v>0.10247775050387764</c:v>
                </c:pt>
                <c:pt idx="16">
                  <c:v>0.12732369251726983</c:v>
                </c:pt>
                <c:pt idx="17">
                  <c:v>0.10961831883850759</c:v>
                </c:pt>
                <c:pt idx="18">
                  <c:v>0.11259816364020048</c:v>
                </c:pt>
                <c:pt idx="19">
                  <c:v>0.1046582948234176</c:v>
                </c:pt>
                <c:pt idx="20">
                  <c:v>0.14308012175174778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65-4E78-AC78-14E5243F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789919"/>
        <c:axId val="631791583"/>
      </c:barChart>
      <c:catAx>
        <c:axId val="63178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Build Targets(test-suite/MultiSources/Applications)</a:t>
                </a:r>
                <a:endParaRPr lang="zh-TW" altLang="zh-TW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1791583"/>
        <c:crosses val="autoZero"/>
        <c:auto val="1"/>
        <c:lblAlgn val="ctr"/>
        <c:lblOffset val="100"/>
        <c:noMultiLvlLbl val="0"/>
      </c:catAx>
      <c:valAx>
        <c:axId val="6317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ABC Compiling-Runtime </a:t>
                </a:r>
                <a:r>
                  <a:rPr lang="en-US" altLang="zh-TW" sz="1400" b="0" i="0" u="none" strike="noStrike" baseline="0"/>
                  <a:t>Composition Ratio</a:t>
                </a:r>
                <a:endParaRPr lang="zh-TW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178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TensorFlow Prediction Time/function 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工作表1!$J$2:$J$22</c:f>
              <c:numCache>
                <c:formatCode>0_ </c:formatCode>
                <c:ptCount val="21"/>
                <c:pt idx="0">
                  <c:v>22690.5</c:v>
                </c:pt>
                <c:pt idx="1">
                  <c:v>22967.866666666665</c:v>
                </c:pt>
                <c:pt idx="2">
                  <c:v>23399.5</c:v>
                </c:pt>
                <c:pt idx="3">
                  <c:v>22794.135135135137</c:v>
                </c:pt>
                <c:pt idx="4">
                  <c:v>22679.94</c:v>
                </c:pt>
                <c:pt idx="5">
                  <c:v>22527.644329896906</c:v>
                </c:pt>
                <c:pt idx="6">
                  <c:v>22990.072289156626</c:v>
                </c:pt>
                <c:pt idx="7">
                  <c:v>22852.817533129459</c:v>
                </c:pt>
                <c:pt idx="8">
                  <c:v>23012.690607734807</c:v>
                </c:pt>
                <c:pt idx="9">
                  <c:v>22298.141129032258</c:v>
                </c:pt>
                <c:pt idx="10">
                  <c:v>22346.507607192256</c:v>
                </c:pt>
                <c:pt idx="11">
                  <c:v>23104.659420289856</c:v>
                </c:pt>
                <c:pt idx="12">
                  <c:v>23107.337209302324</c:v>
                </c:pt>
                <c:pt idx="13">
                  <c:v>22709.943333333333</c:v>
                </c:pt>
                <c:pt idx="14">
                  <c:v>22738.776785714286</c:v>
                </c:pt>
                <c:pt idx="15">
                  <c:v>22148.318318318317</c:v>
                </c:pt>
                <c:pt idx="16">
                  <c:v>22612.5</c:v>
                </c:pt>
                <c:pt idx="17">
                  <c:v>22818.191051995163</c:v>
                </c:pt>
                <c:pt idx="18">
                  <c:v>22840.350114416477</c:v>
                </c:pt>
                <c:pt idx="19">
                  <c:v>22393.172619047618</c:v>
                </c:pt>
                <c:pt idx="20">
                  <c:v>22998.959319526628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E-4ADE-A765-96740AA02B85}"/>
            </c:ext>
          </c:extLst>
        </c:ser>
        <c:ser>
          <c:idx val="1"/>
          <c:order val="1"/>
          <c:tx>
            <c:strRef>
              <c:f>工作表1!$L$1</c:f>
              <c:strCache>
                <c:ptCount val="1"/>
                <c:pt idx="0">
                  <c:v>Feature Extraction Time/function 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工作表1!$L$2:$L$22</c:f>
              <c:numCache>
                <c:formatCode>0_ </c:formatCode>
                <c:ptCount val="21"/>
                <c:pt idx="0">
                  <c:v>67703.3</c:v>
                </c:pt>
                <c:pt idx="1">
                  <c:v>125859.26666666666</c:v>
                </c:pt>
                <c:pt idx="2">
                  <c:v>249412.5</c:v>
                </c:pt>
                <c:pt idx="3">
                  <c:v>120010.37837837837</c:v>
                </c:pt>
                <c:pt idx="4">
                  <c:v>95500.53</c:v>
                </c:pt>
                <c:pt idx="5">
                  <c:v>90285.922680412375</c:v>
                </c:pt>
                <c:pt idx="6">
                  <c:v>204193.18072289156</c:v>
                </c:pt>
                <c:pt idx="7">
                  <c:v>276430.16309887869</c:v>
                </c:pt>
                <c:pt idx="8">
                  <c:v>175253.55985267035</c:v>
                </c:pt>
                <c:pt idx="9">
                  <c:v>62551.481854838712</c:v>
                </c:pt>
                <c:pt idx="10">
                  <c:v>73423.103734439836</c:v>
                </c:pt>
                <c:pt idx="11">
                  <c:v>215920.4347826087</c:v>
                </c:pt>
                <c:pt idx="12">
                  <c:v>209337.42093023256</c:v>
                </c:pt>
                <c:pt idx="13">
                  <c:v>142335.53333333333</c:v>
                </c:pt>
                <c:pt idx="14">
                  <c:v>223418.59821428571</c:v>
                </c:pt>
                <c:pt idx="15">
                  <c:v>50546.701316701314</c:v>
                </c:pt>
                <c:pt idx="16">
                  <c:v>200884.19254658386</c:v>
                </c:pt>
                <c:pt idx="17">
                  <c:v>479916.26239419589</c:v>
                </c:pt>
                <c:pt idx="18">
                  <c:v>394823.10526315792</c:v>
                </c:pt>
                <c:pt idx="19">
                  <c:v>150553.85714285713</c:v>
                </c:pt>
                <c:pt idx="20">
                  <c:v>118512.69255424062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E-4ADE-A765-96740AA02B85}"/>
            </c:ext>
          </c:extLst>
        </c:ser>
        <c:ser>
          <c:idx val="2"/>
          <c:order val="2"/>
          <c:tx>
            <c:strRef>
              <c:f>工作表1!$N$1</c:f>
              <c:strCache>
                <c:ptCount val="1"/>
                <c:pt idx="0">
                  <c:v>Executing Predicted Passes Time/function(us)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工作表1!$N$2:$N$22</c:f>
              <c:numCache>
                <c:formatCode>0_ </c:formatCode>
                <c:ptCount val="21"/>
                <c:pt idx="0">
                  <c:v>788.2</c:v>
                </c:pt>
                <c:pt idx="1">
                  <c:v>918.86666666666667</c:v>
                </c:pt>
                <c:pt idx="2">
                  <c:v>1252.9000000000001</c:v>
                </c:pt>
                <c:pt idx="3">
                  <c:v>874.79729729729729</c:v>
                </c:pt>
                <c:pt idx="4">
                  <c:v>741.88</c:v>
                </c:pt>
                <c:pt idx="5">
                  <c:v>999.5051546391752</c:v>
                </c:pt>
                <c:pt idx="6">
                  <c:v>1079.0963855421687</c:v>
                </c:pt>
                <c:pt idx="7">
                  <c:v>1808.5066258919469</c:v>
                </c:pt>
                <c:pt idx="8">
                  <c:v>5497.9558011049721</c:v>
                </c:pt>
                <c:pt idx="9">
                  <c:v>1701.4576612903227</c:v>
                </c:pt>
                <c:pt idx="10">
                  <c:v>887.97233748271094</c:v>
                </c:pt>
                <c:pt idx="11">
                  <c:v>948.25362318840575</c:v>
                </c:pt>
                <c:pt idx="12">
                  <c:v>12742.632558139534</c:v>
                </c:pt>
                <c:pt idx="13">
                  <c:v>1099.76</c:v>
                </c:pt>
                <c:pt idx="14">
                  <c:v>2639.1160714285716</c:v>
                </c:pt>
                <c:pt idx="15">
                  <c:v>839.79949179949176</c:v>
                </c:pt>
                <c:pt idx="16">
                  <c:v>2165.8633540372671</c:v>
                </c:pt>
                <c:pt idx="17">
                  <c:v>2576.6227327690449</c:v>
                </c:pt>
                <c:pt idx="18">
                  <c:v>2289.7002288329518</c:v>
                </c:pt>
                <c:pt idx="19">
                  <c:v>1162.3333333333333</c:v>
                </c:pt>
                <c:pt idx="20">
                  <c:v>12153.242357001973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4E-4ADE-A765-96740AA02B85}"/>
            </c:ext>
          </c:extLst>
        </c:ser>
        <c:ser>
          <c:idx val="3"/>
          <c:order val="3"/>
          <c:tx>
            <c:strRef>
              <c:f>工作表1!$P$1</c:f>
              <c:strCache>
                <c:ptCount val="1"/>
                <c:pt idx="0">
                  <c:v>Others/function(us)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工作表1!$A$2:$A$22</c:f>
              <c:strCache>
                <c:ptCount val="21"/>
                <c:pt idx="0">
                  <c:v>aha</c:v>
                </c:pt>
                <c:pt idx="1">
                  <c:v>viterbi</c:v>
                </c:pt>
                <c:pt idx="2">
                  <c:v>sgefa</c:v>
                </c:pt>
                <c:pt idx="3">
                  <c:v>hexxagon</c:v>
                </c:pt>
                <c:pt idx="4">
                  <c:v>spiff</c:v>
                </c:pt>
                <c:pt idx="5">
                  <c:v>burg</c:v>
                </c:pt>
                <c:pt idx="6">
                  <c:v>Obsequi</c:v>
                </c:pt>
                <c:pt idx="7">
                  <c:v>clamscan</c:v>
                </c:pt>
                <c:pt idx="8">
                  <c:v>sqlite3</c:v>
                </c:pt>
                <c:pt idx="9">
                  <c:v>siod</c:v>
                </c:pt>
                <c:pt idx="10">
                  <c:v>lua</c:v>
                </c:pt>
                <c:pt idx="11">
                  <c:v>hbd</c:v>
                </c:pt>
                <c:pt idx="12">
                  <c:v>oggenc</c:v>
                </c:pt>
                <c:pt idx="13">
                  <c:v>treecc</c:v>
                </c:pt>
                <c:pt idx="14">
                  <c:v>lemon</c:v>
                </c:pt>
                <c:pt idx="15">
                  <c:v>SPASS</c:v>
                </c:pt>
                <c:pt idx="16">
                  <c:v>make_dparser</c:v>
                </c:pt>
                <c:pt idx="17">
                  <c:v>lencod</c:v>
                </c:pt>
                <c:pt idx="18">
                  <c:v>ldecod</c:v>
                </c:pt>
                <c:pt idx="19">
                  <c:v>lambda</c:v>
                </c:pt>
                <c:pt idx="20">
                  <c:v>kc</c:v>
                </c:pt>
              </c:strCache>
            </c:strRef>
          </c:cat>
          <c:val>
            <c:numRef>
              <c:f>工作表1!$P$2:$P$22</c:f>
              <c:numCache>
                <c:formatCode>0_ </c:formatCode>
                <c:ptCount val="21"/>
                <c:pt idx="0">
                  <c:v>20452.75</c:v>
                </c:pt>
                <c:pt idx="1">
                  <c:v>22821.4</c:v>
                </c:pt>
                <c:pt idx="2">
                  <c:v>45551.6</c:v>
                </c:pt>
                <c:pt idx="3">
                  <c:v>19485.202702702703</c:v>
                </c:pt>
                <c:pt idx="4">
                  <c:v>20498.48</c:v>
                </c:pt>
                <c:pt idx="5">
                  <c:v>19831.639175257733</c:v>
                </c:pt>
                <c:pt idx="6">
                  <c:v>30946.855421686749</c:v>
                </c:pt>
                <c:pt idx="7">
                  <c:v>47344.443425076453</c:v>
                </c:pt>
                <c:pt idx="8">
                  <c:v>40409.147329650092</c:v>
                </c:pt>
                <c:pt idx="9">
                  <c:v>13617.112903225807</c:v>
                </c:pt>
                <c:pt idx="10">
                  <c:v>15401.218533886584</c:v>
                </c:pt>
                <c:pt idx="11">
                  <c:v>28965.891304347828</c:v>
                </c:pt>
                <c:pt idx="12">
                  <c:v>46343.762790697678</c:v>
                </c:pt>
                <c:pt idx="13">
                  <c:v>25511.716666666667</c:v>
                </c:pt>
                <c:pt idx="14">
                  <c:v>39208.8125</c:v>
                </c:pt>
                <c:pt idx="15">
                  <c:v>8396.0958650958655</c:v>
                </c:pt>
                <c:pt idx="16">
                  <c:v>32924.223602484475</c:v>
                </c:pt>
                <c:pt idx="17">
                  <c:v>62210.793228536881</c:v>
                </c:pt>
                <c:pt idx="18">
                  <c:v>53285.84210526316</c:v>
                </c:pt>
                <c:pt idx="19">
                  <c:v>20351.994047619046</c:v>
                </c:pt>
                <c:pt idx="20">
                  <c:v>25657.464990138065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E-4ADE-A765-96740AA02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414144"/>
        <c:axId val="695412064"/>
      </c:barChart>
      <c:catAx>
        <c:axId val="69541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="0" i="0" baseline="0">
                    <a:solidFill>
                      <a:schemeClr val="tx1"/>
                    </a:solidFill>
                    <a:effectLst/>
                  </a:rPr>
                  <a:t>Build Targets(test-suite/MultiSources/Applications)</a:t>
                </a:r>
                <a:endParaRPr lang="zh-TW" altLang="zh-TW" sz="1600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412064"/>
        <c:crosses val="autoZero"/>
        <c:auto val="1"/>
        <c:lblAlgn val="ctr"/>
        <c:lblOffset val="100"/>
        <c:noMultiLvlLbl val="0"/>
      </c:catAx>
      <c:valAx>
        <c:axId val="6954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="0" i="0" u="none" strike="noStrike" baseline="0">
                    <a:solidFill>
                      <a:schemeClr val="tx1"/>
                    </a:solidFill>
                    <a:effectLst/>
                  </a:rPr>
                  <a:t>Compiling-Runtime Composition For Each Predicted Function</a:t>
                </a:r>
                <a:endParaRPr lang="zh-TW" altLang="en-US" sz="16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41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185496</xdr:colOff>
      <xdr:row>24</xdr:row>
      <xdr:rowOff>16934</xdr:rowOff>
    </xdr:from>
    <xdr:to>
      <xdr:col>6</xdr:col>
      <xdr:colOff>1527849</xdr:colOff>
      <xdr:row>40</xdr:row>
      <xdr:rowOff>157501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115700</xdr:colOff>
      <xdr:row>42</xdr:row>
      <xdr:rowOff>58826</xdr:rowOff>
    </xdr:from>
    <xdr:to>
      <xdr:col>7</xdr:col>
      <xdr:colOff>410688</xdr:colOff>
      <xdr:row>61</xdr:row>
      <xdr:rowOff>197759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1194404</xdr:colOff>
      <xdr:row>23</xdr:row>
      <xdr:rowOff>99483</xdr:rowOff>
    </xdr:from>
    <xdr:to>
      <xdr:col>11</xdr:col>
      <xdr:colOff>326572</xdr:colOff>
      <xdr:row>44</xdr:row>
      <xdr:rowOff>101600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="70" zoomScaleNormal="70" workbookViewId="0">
      <pane xSplit="1" topLeftCell="B1" activePane="topRight" state="frozen"/>
      <selection pane="topRight" activeCell="N37" sqref="N37"/>
    </sheetView>
  </sheetViews>
  <sheetFormatPr defaultRowHeight="16.7" x14ac:dyDescent="0.55000000000000004"/>
  <cols>
    <col min="1" max="1" width="11.87890625" customWidth="1"/>
    <col min="2" max="2" width="11.3515625" customWidth="1"/>
    <col min="4" max="4" width="12.234375" customWidth="1"/>
    <col min="5" max="5" width="13.1171875" customWidth="1"/>
    <col min="6" max="6" width="18.52734375" customWidth="1"/>
    <col min="7" max="7" width="25.3515625" customWidth="1"/>
    <col min="8" max="8" width="21.76171875" customWidth="1"/>
    <col min="9" max="9" width="23.703125" customWidth="1"/>
    <col min="10" max="10" width="34.9375" customWidth="1"/>
    <col min="11" max="11" width="20.1171875" customWidth="1"/>
    <col min="12" max="12" width="32.9375" customWidth="1"/>
    <col min="13" max="13" width="29.29296875" customWidth="1"/>
    <col min="14" max="14" width="38.87890625" customWidth="1"/>
    <col min="15" max="15" width="14.3515625" customWidth="1"/>
    <col min="16" max="16" width="18.9375" customWidth="1"/>
    <col min="17" max="17" width="18.64453125" customWidth="1"/>
    <col min="18" max="18" width="18.703125" customWidth="1"/>
    <col min="19" max="19" width="29.17578125" customWidth="1"/>
    <col min="20" max="20" width="26.1171875" customWidth="1"/>
    <col min="21" max="21" width="15.52734375" customWidth="1"/>
    <col min="22" max="22" width="28.76171875" customWidth="1"/>
    <col min="23" max="23" width="13.52734375" customWidth="1"/>
  </cols>
  <sheetData>
    <row r="1" spans="1:21" ht="17.350000000000001" thickTop="1" thickBot="1" x14ac:dyDescent="0.6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27</v>
      </c>
      <c r="H1" s="7" t="s">
        <v>28</v>
      </c>
      <c r="I1" s="7" t="s">
        <v>32</v>
      </c>
      <c r="J1" s="7" t="s">
        <v>38</v>
      </c>
      <c r="K1" s="7" t="s">
        <v>30</v>
      </c>
      <c r="L1" s="7" t="s">
        <v>39</v>
      </c>
      <c r="M1" s="7" t="s">
        <v>31</v>
      </c>
      <c r="N1" s="7" t="s">
        <v>40</v>
      </c>
      <c r="O1" s="7" t="s">
        <v>33</v>
      </c>
      <c r="P1" s="7" t="s">
        <v>41</v>
      </c>
      <c r="Q1" s="8" t="s">
        <v>29</v>
      </c>
      <c r="R1" s="14" t="s">
        <v>34</v>
      </c>
      <c r="S1" s="7" t="s">
        <v>35</v>
      </c>
      <c r="T1" s="7" t="s">
        <v>36</v>
      </c>
      <c r="U1" s="7" t="s">
        <v>37</v>
      </c>
    </row>
    <row r="2" spans="1:21" ht="17.350000000000001" thickTop="1" thickBot="1" x14ac:dyDescent="0.6">
      <c r="A2" s="6" t="s">
        <v>2</v>
      </c>
      <c r="B2" s="1">
        <v>0.332962223499635</v>
      </c>
      <c r="C2" s="1">
        <v>2.5277389266266201</v>
      </c>
      <c r="D2" s="1">
        <v>7.5916688087271593</v>
      </c>
      <c r="E2" s="2">
        <v>1575</v>
      </c>
      <c r="F2" s="2">
        <v>32</v>
      </c>
      <c r="G2" s="3">
        <v>12</v>
      </c>
      <c r="H2" s="4">
        <f>F2-G2</f>
        <v>20</v>
      </c>
      <c r="I2" s="5">
        <v>453810</v>
      </c>
      <c r="J2" s="5">
        <f>I2/H2</f>
        <v>22690.5</v>
      </c>
      <c r="K2" s="5">
        <v>1354066</v>
      </c>
      <c r="L2" s="5">
        <f>K2/H2</f>
        <v>67703.3</v>
      </c>
      <c r="M2" s="10">
        <v>15764</v>
      </c>
      <c r="N2" s="11">
        <f>M2/H2</f>
        <v>788.2</v>
      </c>
      <c r="O2" s="11">
        <f>Q2-I2-K2-M2</f>
        <v>409055</v>
      </c>
      <c r="P2" s="16">
        <f>O2/H2</f>
        <v>20452.75</v>
      </c>
      <c r="Q2" s="13">
        <v>2232695</v>
      </c>
      <c r="R2" s="15">
        <f t="shared" ref="R2:R22" si="0">I2/Q2</f>
        <v>0.20325660244681876</v>
      </c>
      <c r="S2" s="9">
        <f>K2/Q2</f>
        <v>0.60647155119709584</v>
      </c>
      <c r="T2" s="12">
        <f>M2/Q2</f>
        <v>7.0605255084102399E-3</v>
      </c>
      <c r="U2" s="12">
        <f>1-(R2+S2+T2)</f>
        <v>0.18321132084767522</v>
      </c>
    </row>
    <row r="3" spans="1:21" ht="17.350000000000001" thickTop="1" thickBot="1" x14ac:dyDescent="0.6">
      <c r="A3" s="6" t="s">
        <v>3</v>
      </c>
      <c r="B3" s="1">
        <v>0.38921431050402999</v>
      </c>
      <c r="C3" s="1">
        <v>3.1144846425013299</v>
      </c>
      <c r="D3" s="1">
        <v>8.0019787516756331</v>
      </c>
      <c r="E3" s="2">
        <v>1517</v>
      </c>
      <c r="F3" s="2">
        <v>15</v>
      </c>
      <c r="G3" s="3">
        <v>0</v>
      </c>
      <c r="H3" s="4">
        <f t="shared" ref="H3:H22" si="1">F3-G3</f>
        <v>15</v>
      </c>
      <c r="I3" s="5">
        <v>344518</v>
      </c>
      <c r="J3" s="5">
        <f t="shared" ref="J3:J22" si="2">I3/H3</f>
        <v>22967.866666666665</v>
      </c>
      <c r="K3" s="5">
        <v>1887889</v>
      </c>
      <c r="L3" s="5">
        <f t="shared" ref="L3:L22" si="3">K3/H3</f>
        <v>125859.26666666666</v>
      </c>
      <c r="M3" s="10">
        <v>13783</v>
      </c>
      <c r="N3" s="11">
        <f t="shared" ref="N3:N22" si="4">M3/H3</f>
        <v>918.86666666666667</v>
      </c>
      <c r="O3" s="11">
        <f t="shared" ref="O3:O22" si="5">Q3-I3-K3-M3</f>
        <v>342321</v>
      </c>
      <c r="P3" s="16">
        <f t="shared" ref="P3:P22" si="6">O3/H3</f>
        <v>22821.4</v>
      </c>
      <c r="Q3" s="13">
        <v>2588511</v>
      </c>
      <c r="R3" s="15">
        <f t="shared" si="0"/>
        <v>0.13309504962505472</v>
      </c>
      <c r="S3" s="9">
        <f t="shared" ref="S3:S22" si="7">K3/Q3</f>
        <v>0.72933396844749743</v>
      </c>
      <c r="T3" s="12">
        <f t="shared" ref="T3:T22" si="8">M3/Q3</f>
        <v>5.3246828002662533E-3</v>
      </c>
      <c r="U3" s="12">
        <f t="shared" ref="U3:U22" si="9">1-(R3+S3+T3)</f>
        <v>0.13224629912718167</v>
      </c>
    </row>
    <row r="4" spans="1:21" ht="17.350000000000001" thickTop="1" thickBot="1" x14ac:dyDescent="0.6">
      <c r="A4" s="6" t="s">
        <v>8</v>
      </c>
      <c r="B4" s="1">
        <v>0.560203812630788</v>
      </c>
      <c r="C4" s="1">
        <v>7.3535356001266301</v>
      </c>
      <c r="D4" s="1">
        <v>13.126536154035611</v>
      </c>
      <c r="E4" s="2">
        <v>4207</v>
      </c>
      <c r="F4" s="2">
        <v>20</v>
      </c>
      <c r="G4" s="3">
        <v>0</v>
      </c>
      <c r="H4" s="4">
        <f t="shared" si="1"/>
        <v>20</v>
      </c>
      <c r="I4" s="5">
        <v>467990</v>
      </c>
      <c r="J4" s="5">
        <f t="shared" si="2"/>
        <v>23399.5</v>
      </c>
      <c r="K4" s="5">
        <v>4988250</v>
      </c>
      <c r="L4" s="5">
        <f t="shared" si="3"/>
        <v>249412.5</v>
      </c>
      <c r="M4" s="10">
        <v>25058</v>
      </c>
      <c r="N4" s="11">
        <f t="shared" si="4"/>
        <v>1252.9000000000001</v>
      </c>
      <c r="O4" s="11">
        <f t="shared" si="5"/>
        <v>911032</v>
      </c>
      <c r="P4" s="16">
        <f t="shared" si="6"/>
        <v>45551.6</v>
      </c>
      <c r="Q4" s="13">
        <v>6392330</v>
      </c>
      <c r="R4" s="15">
        <f t="shared" si="0"/>
        <v>7.3211176519359919E-2</v>
      </c>
      <c r="S4" s="9">
        <f t="shared" si="7"/>
        <v>0.78034926231906054</v>
      </c>
      <c r="T4" s="12">
        <f t="shared" si="8"/>
        <v>3.9200103874487083E-3</v>
      </c>
      <c r="U4" s="12">
        <f t="shared" si="9"/>
        <v>0.14251955077413081</v>
      </c>
    </row>
    <row r="5" spans="1:21" ht="17.350000000000001" thickTop="1" thickBot="1" x14ac:dyDescent="0.6">
      <c r="A5" s="6" t="s">
        <v>15</v>
      </c>
      <c r="B5" s="1">
        <v>0.79696147699723896</v>
      </c>
      <c r="C5" s="1">
        <v>13.2855600733819</v>
      </c>
      <c r="D5" s="1">
        <v>16.670266326345818</v>
      </c>
      <c r="E5" s="2">
        <v>4853</v>
      </c>
      <c r="F5" s="2">
        <v>90</v>
      </c>
      <c r="G5" s="3">
        <v>16</v>
      </c>
      <c r="H5" s="4">
        <f t="shared" si="1"/>
        <v>74</v>
      </c>
      <c r="I5" s="5">
        <v>1686766</v>
      </c>
      <c r="J5" s="5">
        <f t="shared" si="2"/>
        <v>22794.135135135137</v>
      </c>
      <c r="K5" s="5">
        <v>8880768</v>
      </c>
      <c r="L5" s="5">
        <f t="shared" si="3"/>
        <v>120010.37837837837</v>
      </c>
      <c r="M5" s="10">
        <v>64735</v>
      </c>
      <c r="N5" s="11">
        <f t="shared" si="4"/>
        <v>874.79729729729729</v>
      </c>
      <c r="O5" s="11">
        <f t="shared" si="5"/>
        <v>1441905</v>
      </c>
      <c r="P5" s="16">
        <f t="shared" si="6"/>
        <v>19485.202702702703</v>
      </c>
      <c r="Q5" s="13">
        <v>12074174</v>
      </c>
      <c r="R5" s="15">
        <f t="shared" si="0"/>
        <v>0.13970032235745486</v>
      </c>
      <c r="S5" s="9">
        <f t="shared" si="7"/>
        <v>0.73551764286318877</v>
      </c>
      <c r="T5" s="12">
        <f t="shared" si="8"/>
        <v>5.3614433583614087E-3</v>
      </c>
      <c r="U5" s="12">
        <f t="shared" si="9"/>
        <v>0.11942059142099493</v>
      </c>
    </row>
    <row r="6" spans="1:21" ht="17.350000000000001" thickTop="1" thickBot="1" x14ac:dyDescent="0.6">
      <c r="A6" s="6" t="s">
        <v>17</v>
      </c>
      <c r="B6" s="1">
        <v>0.85722754874950602</v>
      </c>
      <c r="C6" s="1">
        <v>14.7351483499951</v>
      </c>
      <c r="D6" s="1">
        <v>17.189307986531961</v>
      </c>
      <c r="E6" s="2">
        <v>7640</v>
      </c>
      <c r="F6" s="2">
        <v>100</v>
      </c>
      <c r="G6" s="3">
        <v>0</v>
      </c>
      <c r="H6" s="4">
        <f t="shared" si="1"/>
        <v>100</v>
      </c>
      <c r="I6" s="5">
        <v>2267994</v>
      </c>
      <c r="J6" s="5">
        <f t="shared" si="2"/>
        <v>22679.94</v>
      </c>
      <c r="K6" s="5">
        <v>9550053</v>
      </c>
      <c r="L6" s="5">
        <f t="shared" si="3"/>
        <v>95500.53</v>
      </c>
      <c r="M6" s="10">
        <v>74188</v>
      </c>
      <c r="N6" s="11">
        <f t="shared" si="4"/>
        <v>741.88</v>
      </c>
      <c r="O6" s="11">
        <f t="shared" si="5"/>
        <v>2049848</v>
      </c>
      <c r="P6" s="16">
        <f t="shared" si="6"/>
        <v>20498.48</v>
      </c>
      <c r="Q6" s="13">
        <v>13942083</v>
      </c>
      <c r="R6" s="15">
        <f t="shared" si="0"/>
        <v>0.16267253609091267</v>
      </c>
      <c r="S6" s="9">
        <f t="shared" si="7"/>
        <v>0.68498035766965382</v>
      </c>
      <c r="T6" s="12">
        <f t="shared" si="8"/>
        <v>5.3211560998453391E-3</v>
      </c>
      <c r="U6" s="12">
        <f t="shared" si="9"/>
        <v>0.14702595013958819</v>
      </c>
    </row>
    <row r="7" spans="1:21" ht="17.350000000000001" thickTop="1" thickBot="1" x14ac:dyDescent="0.6">
      <c r="A7" s="6" t="s">
        <v>7</v>
      </c>
      <c r="B7" s="1">
        <v>1.2246949567488601</v>
      </c>
      <c r="C7" s="1">
        <v>26.902346927126899</v>
      </c>
      <c r="D7" s="1">
        <v>21.966569535440311</v>
      </c>
      <c r="E7" s="2">
        <v>15398</v>
      </c>
      <c r="F7" s="2">
        <v>194</v>
      </c>
      <c r="G7" s="3">
        <v>0</v>
      </c>
      <c r="H7" s="4">
        <f t="shared" si="1"/>
        <v>194</v>
      </c>
      <c r="I7" s="5">
        <v>4370363</v>
      </c>
      <c r="J7" s="5">
        <f t="shared" si="2"/>
        <v>22527.644329896906</v>
      </c>
      <c r="K7" s="5">
        <v>17515469</v>
      </c>
      <c r="L7" s="5">
        <f t="shared" si="3"/>
        <v>90285.922680412375</v>
      </c>
      <c r="M7" s="10">
        <v>193904</v>
      </c>
      <c r="N7" s="11">
        <f t="shared" si="4"/>
        <v>999.5051546391752</v>
      </c>
      <c r="O7" s="11">
        <f t="shared" si="5"/>
        <v>3847338</v>
      </c>
      <c r="P7" s="16">
        <f t="shared" si="6"/>
        <v>19831.639175257733</v>
      </c>
      <c r="Q7" s="13">
        <v>25927074</v>
      </c>
      <c r="R7" s="15">
        <f t="shared" si="0"/>
        <v>0.16856367980436204</v>
      </c>
      <c r="S7" s="9">
        <f t="shared" si="7"/>
        <v>0.6755667454028943</v>
      </c>
      <c r="T7" s="12">
        <f t="shared" si="8"/>
        <v>7.4788231020592602E-3</v>
      </c>
      <c r="U7" s="12">
        <f t="shared" si="9"/>
        <v>0.14839075169068439</v>
      </c>
    </row>
    <row r="8" spans="1:21" ht="17.350000000000001" thickTop="1" thickBot="1" x14ac:dyDescent="0.6">
      <c r="A8" s="6" t="s">
        <v>25</v>
      </c>
      <c r="B8" s="1">
        <v>1.0291723271184301</v>
      </c>
      <c r="C8" s="1">
        <v>22.894112295249201</v>
      </c>
      <c r="D8" s="1">
        <v>22.245168949839734</v>
      </c>
      <c r="E8" s="2">
        <v>12888</v>
      </c>
      <c r="F8" s="2">
        <v>83</v>
      </c>
      <c r="G8" s="3">
        <v>0</v>
      </c>
      <c r="H8" s="4">
        <f t="shared" si="1"/>
        <v>83</v>
      </c>
      <c r="I8" s="5">
        <v>1908176</v>
      </c>
      <c r="J8" s="5">
        <f t="shared" si="2"/>
        <v>22990.072289156626</v>
      </c>
      <c r="K8" s="5">
        <v>16948034</v>
      </c>
      <c r="L8" s="5">
        <f t="shared" si="3"/>
        <v>204193.18072289156</v>
      </c>
      <c r="M8" s="10">
        <v>89565</v>
      </c>
      <c r="N8" s="11">
        <f t="shared" si="4"/>
        <v>1079.0963855421687</v>
      </c>
      <c r="O8" s="11">
        <f t="shared" si="5"/>
        <v>2568589</v>
      </c>
      <c r="P8" s="16">
        <f t="shared" si="6"/>
        <v>30946.855421686749</v>
      </c>
      <c r="Q8" s="13">
        <v>21514364</v>
      </c>
      <c r="R8" s="15">
        <f t="shared" si="0"/>
        <v>8.8693116840451336E-2</v>
      </c>
      <c r="S8" s="9">
        <f t="shared" si="7"/>
        <v>0.78775435797219007</v>
      </c>
      <c r="T8" s="12">
        <f t="shared" si="8"/>
        <v>4.1630326604123642E-3</v>
      </c>
      <c r="U8" s="12">
        <f t="shared" si="9"/>
        <v>0.11938949252694619</v>
      </c>
    </row>
    <row r="9" spans="1:21" ht="17.350000000000001" thickTop="1" thickBot="1" x14ac:dyDescent="0.6">
      <c r="A9" s="6" t="s">
        <v>0</v>
      </c>
      <c r="B9" s="1">
        <v>14.6605955837476</v>
      </c>
      <c r="C9" s="1">
        <v>362.981272049371</v>
      </c>
      <c r="D9" s="1">
        <v>24.758971760449057</v>
      </c>
      <c r="E9" s="2">
        <v>205602</v>
      </c>
      <c r="F9" s="2">
        <v>985</v>
      </c>
      <c r="G9" s="3">
        <v>4</v>
      </c>
      <c r="H9" s="4">
        <f t="shared" si="1"/>
        <v>981</v>
      </c>
      <c r="I9" s="5">
        <v>22418614</v>
      </c>
      <c r="J9" s="5">
        <f t="shared" si="2"/>
        <v>22852.817533129459</v>
      </c>
      <c r="K9" s="5">
        <v>271177990</v>
      </c>
      <c r="L9" s="5">
        <f t="shared" si="3"/>
        <v>276430.16309887869</v>
      </c>
      <c r="M9" s="10">
        <v>1774145</v>
      </c>
      <c r="N9" s="11">
        <f t="shared" si="4"/>
        <v>1808.5066258919469</v>
      </c>
      <c r="O9" s="11">
        <f t="shared" si="5"/>
        <v>46444899</v>
      </c>
      <c r="P9" s="16">
        <f t="shared" si="6"/>
        <v>47344.443425076453</v>
      </c>
      <c r="Q9" s="13">
        <v>341815648</v>
      </c>
      <c r="R9" s="15">
        <f t="shared" si="0"/>
        <v>6.558685692470112E-2</v>
      </c>
      <c r="S9" s="9">
        <f t="shared" si="7"/>
        <v>0.79334574524803503</v>
      </c>
      <c r="T9" s="12">
        <f t="shared" si="8"/>
        <v>5.1903562940453793E-3</v>
      </c>
      <c r="U9" s="12">
        <f t="shared" si="9"/>
        <v>0.13587704153321845</v>
      </c>
    </row>
    <row r="10" spans="1:21" ht="17.350000000000001" thickTop="1" thickBot="1" x14ac:dyDescent="0.6">
      <c r="A10" s="6" t="s">
        <v>26</v>
      </c>
      <c r="B10" s="1">
        <v>11.267198279623599</v>
      </c>
      <c r="C10" s="1">
        <v>281.93481720960699</v>
      </c>
      <c r="D10" s="1">
        <v>25.022619662199244</v>
      </c>
      <c r="E10" s="2">
        <v>139219</v>
      </c>
      <c r="F10" s="2">
        <v>1086</v>
      </c>
      <c r="G10" s="3">
        <v>0</v>
      </c>
      <c r="H10" s="4">
        <f t="shared" si="1"/>
        <v>1086</v>
      </c>
      <c r="I10" s="5">
        <v>24991782</v>
      </c>
      <c r="J10" s="5">
        <f t="shared" si="2"/>
        <v>23012.690607734807</v>
      </c>
      <c r="K10" s="5">
        <v>190325366</v>
      </c>
      <c r="L10" s="5">
        <f t="shared" si="3"/>
        <v>175253.55985267035</v>
      </c>
      <c r="M10" s="10">
        <v>5970780</v>
      </c>
      <c r="N10" s="11">
        <f t="shared" si="4"/>
        <v>5497.9558011049721</v>
      </c>
      <c r="O10" s="11">
        <f t="shared" si="5"/>
        <v>43884334</v>
      </c>
      <c r="P10" s="16">
        <f t="shared" si="6"/>
        <v>40409.147329650092</v>
      </c>
      <c r="Q10" s="13">
        <v>265172262</v>
      </c>
      <c r="R10" s="15">
        <f t="shared" si="0"/>
        <v>9.4247346277869737E-2</v>
      </c>
      <c r="S10" s="9">
        <f t="shared" si="7"/>
        <v>0.71774236326422403</v>
      </c>
      <c r="T10" s="12">
        <f t="shared" si="8"/>
        <v>2.251660846789473E-2</v>
      </c>
      <c r="U10" s="12">
        <f t="shared" si="9"/>
        <v>0.16549368199001147</v>
      </c>
    </row>
    <row r="11" spans="1:21" ht="17.350000000000001" thickTop="1" thickBot="1" x14ac:dyDescent="0.6">
      <c r="A11" s="6" t="s">
        <v>4</v>
      </c>
      <c r="B11" s="1">
        <v>1.74324651062852</v>
      </c>
      <c r="C11" s="1">
        <v>50.894511006004898</v>
      </c>
      <c r="D11" s="1">
        <v>29.195246166105964</v>
      </c>
      <c r="E11" s="2">
        <v>27996</v>
      </c>
      <c r="F11" s="2">
        <v>504</v>
      </c>
      <c r="G11" s="3">
        <v>8</v>
      </c>
      <c r="H11" s="4">
        <f t="shared" si="1"/>
        <v>496</v>
      </c>
      <c r="I11" s="5">
        <v>11059878</v>
      </c>
      <c r="J11" s="5">
        <f t="shared" si="2"/>
        <v>22298.141129032258</v>
      </c>
      <c r="K11" s="5">
        <v>31025535</v>
      </c>
      <c r="L11" s="5">
        <f t="shared" si="3"/>
        <v>62551.481854838712</v>
      </c>
      <c r="M11" s="10">
        <v>843923</v>
      </c>
      <c r="N11" s="11">
        <f t="shared" si="4"/>
        <v>1701.4576612903227</v>
      </c>
      <c r="O11" s="11">
        <f t="shared" si="5"/>
        <v>6754088</v>
      </c>
      <c r="P11" s="16">
        <f t="shared" si="6"/>
        <v>13617.112903225807</v>
      </c>
      <c r="Q11" s="13">
        <v>49683424</v>
      </c>
      <c r="R11" s="15">
        <f t="shared" si="0"/>
        <v>0.22260700067692596</v>
      </c>
      <c r="S11" s="9">
        <f t="shared" si="7"/>
        <v>0.62446450953138821</v>
      </c>
      <c r="T11" s="12">
        <f t="shared" si="8"/>
        <v>1.6986007244589263E-2</v>
      </c>
      <c r="U11" s="12">
        <f t="shared" si="9"/>
        <v>0.13594248254709651</v>
      </c>
    </row>
    <row r="12" spans="1:21" ht="17.350000000000001" thickTop="1" thickBot="1" x14ac:dyDescent="0.6">
      <c r="A12" s="6" t="s">
        <v>12</v>
      </c>
      <c r="B12" s="1">
        <v>2.8204983575014899</v>
      </c>
      <c r="C12" s="1">
        <v>84.024467345621801</v>
      </c>
      <c r="D12" s="1">
        <v>29.790645728315202</v>
      </c>
      <c r="E12" s="2">
        <v>48612</v>
      </c>
      <c r="F12" s="2">
        <v>723</v>
      </c>
      <c r="G12" s="3">
        <v>0</v>
      </c>
      <c r="H12" s="4">
        <f t="shared" si="1"/>
        <v>723</v>
      </c>
      <c r="I12" s="5">
        <v>16156525</v>
      </c>
      <c r="J12" s="5">
        <f t="shared" si="2"/>
        <v>22346.507607192256</v>
      </c>
      <c r="K12" s="5">
        <v>53084904</v>
      </c>
      <c r="L12" s="5">
        <f t="shared" si="3"/>
        <v>73423.103734439836</v>
      </c>
      <c r="M12" s="10">
        <v>642004</v>
      </c>
      <c r="N12" s="11">
        <f t="shared" si="4"/>
        <v>887.97233748271094</v>
      </c>
      <c r="O12" s="11">
        <f t="shared" si="5"/>
        <v>11135081</v>
      </c>
      <c r="P12" s="16">
        <f t="shared" si="6"/>
        <v>15401.218533886584</v>
      </c>
      <c r="Q12" s="13">
        <v>81018514</v>
      </c>
      <c r="R12" s="15">
        <f t="shared" si="0"/>
        <v>0.19941769112180951</v>
      </c>
      <c r="S12" s="9">
        <f t="shared" si="7"/>
        <v>0.65521942305680891</v>
      </c>
      <c r="T12" s="12">
        <f t="shared" si="8"/>
        <v>7.924164099084809E-3</v>
      </c>
      <c r="U12" s="12">
        <f t="shared" si="9"/>
        <v>0.13743872172229676</v>
      </c>
    </row>
    <row r="13" spans="1:21" ht="17.350000000000001" thickTop="1" thickBot="1" x14ac:dyDescent="0.6">
      <c r="A13" s="6" t="s">
        <v>9</v>
      </c>
      <c r="B13" s="1">
        <v>1.2697837167434001</v>
      </c>
      <c r="C13" s="1">
        <v>38.0565905947551</v>
      </c>
      <c r="D13" s="1">
        <v>29.970923467469252</v>
      </c>
      <c r="E13" s="2">
        <v>14933</v>
      </c>
      <c r="F13" s="2">
        <v>140</v>
      </c>
      <c r="G13" s="3">
        <v>2</v>
      </c>
      <c r="H13" s="4">
        <f t="shared" si="1"/>
        <v>138</v>
      </c>
      <c r="I13" s="5">
        <v>3188443</v>
      </c>
      <c r="J13" s="5">
        <f t="shared" si="2"/>
        <v>23104.659420289856</v>
      </c>
      <c r="K13" s="5">
        <v>29797020</v>
      </c>
      <c r="L13" s="5">
        <f t="shared" si="3"/>
        <v>215920.4347826087</v>
      </c>
      <c r="M13" s="10">
        <v>130859</v>
      </c>
      <c r="N13" s="11">
        <f t="shared" si="4"/>
        <v>948.25362318840575</v>
      </c>
      <c r="O13" s="11">
        <f t="shared" si="5"/>
        <v>3997293</v>
      </c>
      <c r="P13" s="16">
        <f t="shared" si="6"/>
        <v>28965.891304347828</v>
      </c>
      <c r="Q13" s="13">
        <v>37113615</v>
      </c>
      <c r="R13" s="15">
        <f t="shared" si="0"/>
        <v>8.5910332367245823E-2</v>
      </c>
      <c r="S13" s="9">
        <f t="shared" si="7"/>
        <v>0.80285954359336864</v>
      </c>
      <c r="T13" s="12">
        <f t="shared" si="8"/>
        <v>3.525902825688093E-3</v>
      </c>
      <c r="U13" s="12">
        <f t="shared" si="9"/>
        <v>0.10770422121369749</v>
      </c>
    </row>
    <row r="14" spans="1:21" ht="17.350000000000001" thickTop="1" thickBot="1" x14ac:dyDescent="0.6">
      <c r="A14" s="6" t="s">
        <v>11</v>
      </c>
      <c r="B14" s="1">
        <v>3.8035802160011301</v>
      </c>
      <c r="C14" s="1">
        <v>131.57038293575499</v>
      </c>
      <c r="D14" s="1">
        <v>34.591194470477262</v>
      </c>
      <c r="E14" s="2">
        <v>73175</v>
      </c>
      <c r="F14" s="2">
        <v>432</v>
      </c>
      <c r="G14" s="3">
        <v>2</v>
      </c>
      <c r="H14" s="4">
        <f t="shared" si="1"/>
        <v>430</v>
      </c>
      <c r="I14" s="5">
        <v>9936155</v>
      </c>
      <c r="J14" s="5">
        <f t="shared" si="2"/>
        <v>23107.337209302324</v>
      </c>
      <c r="K14" s="5">
        <v>90015091</v>
      </c>
      <c r="L14" s="5">
        <f t="shared" si="3"/>
        <v>209337.42093023256</v>
      </c>
      <c r="M14" s="10">
        <v>5479332</v>
      </c>
      <c r="N14" s="11">
        <f t="shared" si="4"/>
        <v>12742.632558139534</v>
      </c>
      <c r="O14" s="11">
        <f t="shared" si="5"/>
        <v>19927818</v>
      </c>
      <c r="P14" s="16">
        <f t="shared" si="6"/>
        <v>46343.762790697678</v>
      </c>
      <c r="Q14" s="13">
        <v>125358396</v>
      </c>
      <c r="R14" s="15">
        <f t="shared" si="0"/>
        <v>7.9261982579930265E-2</v>
      </c>
      <c r="S14" s="9">
        <f t="shared" si="7"/>
        <v>0.71806192382997625</v>
      </c>
      <c r="T14" s="12">
        <f t="shared" si="8"/>
        <v>4.3709333996264595E-2</v>
      </c>
      <c r="U14" s="12">
        <f t="shared" si="9"/>
        <v>0.15896675959382889</v>
      </c>
    </row>
    <row r="15" spans="1:21" ht="17.350000000000001" thickTop="1" thickBot="1" x14ac:dyDescent="0.6">
      <c r="A15" s="6" t="s">
        <v>5</v>
      </c>
      <c r="B15" s="1">
        <v>1.67533649025062</v>
      </c>
      <c r="C15" s="1">
        <v>58.783457687622999</v>
      </c>
      <c r="D15" s="1">
        <v>35.087552876514586</v>
      </c>
      <c r="E15" s="2">
        <v>32535</v>
      </c>
      <c r="F15" s="2">
        <v>300</v>
      </c>
      <c r="G15" s="3">
        <v>0</v>
      </c>
      <c r="H15" s="4">
        <f t="shared" si="1"/>
        <v>300</v>
      </c>
      <c r="I15" s="5">
        <v>6812983</v>
      </c>
      <c r="J15" s="5">
        <f t="shared" si="2"/>
        <v>22709.943333333333</v>
      </c>
      <c r="K15" s="5">
        <v>42700660</v>
      </c>
      <c r="L15" s="5">
        <f t="shared" si="3"/>
        <v>142335.53333333333</v>
      </c>
      <c r="M15" s="10">
        <v>329928</v>
      </c>
      <c r="N15" s="11">
        <f t="shared" si="4"/>
        <v>1099.76</v>
      </c>
      <c r="O15" s="11">
        <f t="shared" si="5"/>
        <v>7653515</v>
      </c>
      <c r="P15" s="16">
        <f t="shared" si="6"/>
        <v>25511.716666666667</v>
      </c>
      <c r="Q15" s="13">
        <v>57497086</v>
      </c>
      <c r="R15" s="15">
        <f t="shared" si="0"/>
        <v>0.1184926658717974</v>
      </c>
      <c r="S15" s="9">
        <f t="shared" si="7"/>
        <v>0.7426578105193018</v>
      </c>
      <c r="T15" s="12">
        <f t="shared" si="8"/>
        <v>5.7381690612981675E-3</v>
      </c>
      <c r="U15" s="12">
        <f t="shared" si="9"/>
        <v>0.13311135454760259</v>
      </c>
    </row>
    <row r="16" spans="1:21" ht="17.350000000000001" thickTop="1" thickBot="1" x14ac:dyDescent="0.6">
      <c r="A16" s="6" t="s">
        <v>14</v>
      </c>
      <c r="B16" s="1">
        <v>1.0064798295024899</v>
      </c>
      <c r="C16" s="1">
        <v>36.019845994014702</v>
      </c>
      <c r="D16" s="1">
        <v>35.787946204366129</v>
      </c>
      <c r="E16" s="2">
        <v>18878</v>
      </c>
      <c r="F16" s="2">
        <v>112</v>
      </c>
      <c r="G16" s="3">
        <v>0</v>
      </c>
      <c r="H16" s="4">
        <f t="shared" si="1"/>
        <v>112</v>
      </c>
      <c r="I16" s="5">
        <v>2546743</v>
      </c>
      <c r="J16" s="5">
        <f t="shared" si="2"/>
        <v>22738.776785714286</v>
      </c>
      <c r="K16" s="5">
        <v>25022883</v>
      </c>
      <c r="L16" s="5">
        <f t="shared" si="3"/>
        <v>223418.59821428571</v>
      </c>
      <c r="M16" s="10">
        <v>295581</v>
      </c>
      <c r="N16" s="11">
        <f t="shared" si="4"/>
        <v>2639.1160714285716</v>
      </c>
      <c r="O16" s="11">
        <f t="shared" si="5"/>
        <v>4391387</v>
      </c>
      <c r="P16" s="16">
        <f t="shared" si="6"/>
        <v>39208.8125</v>
      </c>
      <c r="Q16" s="13">
        <v>32256594</v>
      </c>
      <c r="R16" s="15">
        <f t="shared" si="0"/>
        <v>7.8952632134688491E-2</v>
      </c>
      <c r="S16" s="9">
        <f t="shared" si="7"/>
        <v>0.77574473609953987</v>
      </c>
      <c r="T16" s="12">
        <f t="shared" si="8"/>
        <v>9.1634287240618152E-3</v>
      </c>
      <c r="U16" s="12">
        <f t="shared" si="9"/>
        <v>0.13613920304170979</v>
      </c>
    </row>
    <row r="17" spans="1:24" ht="17.350000000000001" thickTop="1" thickBot="1" x14ac:dyDescent="0.6">
      <c r="A17" s="6" t="s">
        <v>6</v>
      </c>
      <c r="B17" s="1">
        <v>9.6593518107474594</v>
      </c>
      <c r="C17" s="1">
        <v>361.34459376625398</v>
      </c>
      <c r="D17" s="1">
        <v>37.408782788530864</v>
      </c>
      <c r="E17" s="2">
        <v>160670</v>
      </c>
      <c r="F17" s="2">
        <v>4329</v>
      </c>
      <c r="G17" s="3">
        <v>0</v>
      </c>
      <c r="H17" s="4">
        <f t="shared" si="1"/>
        <v>4329</v>
      </c>
      <c r="I17" s="5">
        <v>95880070</v>
      </c>
      <c r="J17" s="5">
        <f t="shared" si="2"/>
        <v>22148.318318318317</v>
      </c>
      <c r="K17" s="5">
        <v>218816670</v>
      </c>
      <c r="L17" s="5">
        <f t="shared" si="3"/>
        <v>50546.701316701314</v>
      </c>
      <c r="M17" s="10">
        <v>3635492</v>
      </c>
      <c r="N17" s="11">
        <f t="shared" si="4"/>
        <v>839.79949179949176</v>
      </c>
      <c r="O17" s="11">
        <f t="shared" si="5"/>
        <v>36346699</v>
      </c>
      <c r="P17" s="16">
        <f t="shared" si="6"/>
        <v>8396.0958650958655</v>
      </c>
      <c r="Q17" s="13">
        <v>354678931</v>
      </c>
      <c r="R17" s="15">
        <f t="shared" si="0"/>
        <v>0.27032919527999816</v>
      </c>
      <c r="S17" s="9">
        <f t="shared" si="7"/>
        <v>0.61694296129476045</v>
      </c>
      <c r="T17" s="12">
        <f t="shared" si="8"/>
        <v>1.0250092921363857E-2</v>
      </c>
      <c r="U17" s="12">
        <f t="shared" si="9"/>
        <v>0.10247775050387764</v>
      </c>
    </row>
    <row r="18" spans="1:24" ht="17.350000000000001" thickTop="1" thickBot="1" x14ac:dyDescent="0.6">
      <c r="A18" s="6" t="s">
        <v>1</v>
      </c>
      <c r="B18" s="1">
        <v>2.2187262376210102</v>
      </c>
      <c r="C18" s="1">
        <v>86.542128919507306</v>
      </c>
      <c r="D18" s="1">
        <v>39.005320914355153</v>
      </c>
      <c r="E18" s="2">
        <v>46995</v>
      </c>
      <c r="F18" s="2">
        <v>323</v>
      </c>
      <c r="G18" s="4">
        <v>1</v>
      </c>
      <c r="H18" s="4">
        <f t="shared" si="1"/>
        <v>322</v>
      </c>
      <c r="I18" s="5">
        <v>7281225</v>
      </c>
      <c r="J18" s="5">
        <f t="shared" si="2"/>
        <v>22612.5</v>
      </c>
      <c r="K18" s="5">
        <v>64684710</v>
      </c>
      <c r="L18" s="5">
        <f t="shared" si="3"/>
        <v>200884.19254658386</v>
      </c>
      <c r="M18" s="10">
        <v>697408</v>
      </c>
      <c r="N18" s="11">
        <f t="shared" si="4"/>
        <v>2165.8633540372671</v>
      </c>
      <c r="O18" s="11">
        <f t="shared" si="5"/>
        <v>10601600</v>
      </c>
      <c r="P18" s="16">
        <f t="shared" si="6"/>
        <v>32924.223602484475</v>
      </c>
      <c r="Q18" s="13">
        <v>83264943</v>
      </c>
      <c r="R18" s="15">
        <f t="shared" si="0"/>
        <v>8.7446465915433341E-2</v>
      </c>
      <c r="S18" s="9">
        <f t="shared" si="7"/>
        <v>0.77685407170698473</v>
      </c>
      <c r="T18" s="12">
        <f t="shared" si="8"/>
        <v>8.3757698603120403E-3</v>
      </c>
      <c r="U18" s="12">
        <f t="shared" si="9"/>
        <v>0.12732369251726983</v>
      </c>
    </row>
    <row r="19" spans="1:24" ht="17.350000000000001" thickTop="1" thickBot="1" x14ac:dyDescent="0.6">
      <c r="A19" s="6" t="s">
        <v>18</v>
      </c>
      <c r="B19" s="1">
        <v>11.7718832470054</v>
      </c>
      <c r="C19" s="1">
        <v>484.79156801186002</v>
      </c>
      <c r="D19" s="1">
        <v>41.182159034340074</v>
      </c>
      <c r="E19" s="2">
        <v>230853</v>
      </c>
      <c r="F19" s="2">
        <v>830</v>
      </c>
      <c r="G19" s="4">
        <v>3</v>
      </c>
      <c r="H19" s="4">
        <f t="shared" si="1"/>
        <v>827</v>
      </c>
      <c r="I19" s="5">
        <v>18870644</v>
      </c>
      <c r="J19" s="5">
        <f t="shared" si="2"/>
        <v>22818.191051995163</v>
      </c>
      <c r="K19" s="5">
        <v>396890749</v>
      </c>
      <c r="L19" s="5">
        <f t="shared" si="3"/>
        <v>479916.26239419589</v>
      </c>
      <c r="M19" s="10">
        <v>2130867</v>
      </c>
      <c r="N19" s="11">
        <f t="shared" si="4"/>
        <v>2576.6227327690449</v>
      </c>
      <c r="O19" s="11">
        <f t="shared" si="5"/>
        <v>51448326</v>
      </c>
      <c r="P19" s="16">
        <f t="shared" si="6"/>
        <v>62210.793228536881</v>
      </c>
      <c r="Q19" s="13">
        <v>469340586</v>
      </c>
      <c r="R19" s="15">
        <f t="shared" si="0"/>
        <v>4.0206716748762063E-2</v>
      </c>
      <c r="S19" s="9">
        <f t="shared" si="7"/>
        <v>0.84563483499805403</v>
      </c>
      <c r="T19" s="12">
        <f t="shared" si="8"/>
        <v>4.5401294146762755E-3</v>
      </c>
      <c r="U19" s="12">
        <f t="shared" si="9"/>
        <v>0.10961831883850759</v>
      </c>
    </row>
    <row r="20" spans="1:24" ht="17.350000000000001" thickTop="1" thickBot="1" x14ac:dyDescent="0.6">
      <c r="A20" s="6" t="s">
        <v>13</v>
      </c>
      <c r="B20" s="1">
        <v>5.12929448249269</v>
      </c>
      <c r="C20" s="1">
        <v>215.59231414887401</v>
      </c>
      <c r="D20" s="1">
        <v>42.03157274060473</v>
      </c>
      <c r="E20" s="2">
        <v>104507</v>
      </c>
      <c r="F20" s="2">
        <v>440</v>
      </c>
      <c r="G20" s="4">
        <v>3</v>
      </c>
      <c r="H20" s="4">
        <f t="shared" si="1"/>
        <v>437</v>
      </c>
      <c r="I20" s="5">
        <v>9981233</v>
      </c>
      <c r="J20" s="5">
        <f t="shared" si="2"/>
        <v>22840.350114416477</v>
      </c>
      <c r="K20" s="5">
        <v>172537697</v>
      </c>
      <c r="L20" s="5">
        <f t="shared" si="3"/>
        <v>394823.10526315792</v>
      </c>
      <c r="M20" s="10">
        <v>1000599</v>
      </c>
      <c r="N20" s="11">
        <f t="shared" si="4"/>
        <v>2289.7002288329518</v>
      </c>
      <c r="O20" s="11">
        <f t="shared" si="5"/>
        <v>23285913</v>
      </c>
      <c r="P20" s="16">
        <f t="shared" si="6"/>
        <v>53285.84210526316</v>
      </c>
      <c r="Q20" s="13">
        <v>206805442</v>
      </c>
      <c r="R20" s="15">
        <f t="shared" si="0"/>
        <v>4.8263879825754294E-2</v>
      </c>
      <c r="S20" s="9">
        <f t="shared" si="7"/>
        <v>0.83429959739647475</v>
      </c>
      <c r="T20" s="12">
        <f t="shared" si="8"/>
        <v>4.838359137570471E-3</v>
      </c>
      <c r="U20" s="12">
        <f t="shared" si="9"/>
        <v>0.11259816364020048</v>
      </c>
    </row>
    <row r="21" spans="1:24" ht="17.350000000000001" thickTop="1" thickBot="1" x14ac:dyDescent="0.6">
      <c r="A21" s="6" t="s">
        <v>10</v>
      </c>
      <c r="B21" s="1">
        <v>0.70420472450132299</v>
      </c>
      <c r="C21" s="1">
        <v>32.996059582746902</v>
      </c>
      <c r="D21" s="1">
        <v>46.855777069818444</v>
      </c>
      <c r="E21" s="2">
        <v>11314</v>
      </c>
      <c r="F21" s="2">
        <v>168</v>
      </c>
      <c r="G21" s="4">
        <v>0</v>
      </c>
      <c r="H21" s="4">
        <f t="shared" si="1"/>
        <v>168</v>
      </c>
      <c r="I21" s="5">
        <v>3762053</v>
      </c>
      <c r="J21" s="5">
        <f t="shared" si="2"/>
        <v>22393.172619047618</v>
      </c>
      <c r="K21" s="5">
        <v>25293048</v>
      </c>
      <c r="L21" s="5">
        <f t="shared" si="3"/>
        <v>150553.85714285713</v>
      </c>
      <c r="M21" s="10">
        <v>195272</v>
      </c>
      <c r="N21" s="11">
        <f t="shared" si="4"/>
        <v>1162.3333333333333</v>
      </c>
      <c r="O21" s="11">
        <f t="shared" si="5"/>
        <v>3419135</v>
      </c>
      <c r="P21" s="16">
        <f t="shared" si="6"/>
        <v>20351.994047619046</v>
      </c>
      <c r="Q21" s="13">
        <v>32669508</v>
      </c>
      <c r="R21" s="15">
        <f t="shared" si="0"/>
        <v>0.11515487163136953</v>
      </c>
      <c r="S21" s="9">
        <f t="shared" si="7"/>
        <v>0.77420963915342711</v>
      </c>
      <c r="T21" s="12">
        <f t="shared" si="8"/>
        <v>5.9771943917857591E-3</v>
      </c>
      <c r="U21" s="12">
        <f t="shared" si="9"/>
        <v>0.1046582948234176</v>
      </c>
    </row>
    <row r="22" spans="1:24" ht="17.350000000000001" thickTop="1" thickBot="1" x14ac:dyDescent="0.6">
      <c r="A22" s="6" t="s">
        <v>16</v>
      </c>
      <c r="B22" s="1">
        <v>8.7524740238768501</v>
      </c>
      <c r="C22" s="1">
        <v>732.10371227125495</v>
      </c>
      <c r="D22" s="1">
        <v>83.645345335966439</v>
      </c>
      <c r="E22" s="2">
        <v>229248</v>
      </c>
      <c r="F22" s="2">
        <v>6325</v>
      </c>
      <c r="G22" s="3">
        <v>2269</v>
      </c>
      <c r="H22" s="4">
        <f t="shared" si="1"/>
        <v>4056</v>
      </c>
      <c r="I22" s="5">
        <v>93283779</v>
      </c>
      <c r="J22" s="5">
        <f t="shared" si="2"/>
        <v>22998.959319526628</v>
      </c>
      <c r="K22" s="5">
        <v>480687481</v>
      </c>
      <c r="L22" s="5">
        <f t="shared" si="3"/>
        <v>118512.69255424062</v>
      </c>
      <c r="M22" s="10">
        <v>49293551</v>
      </c>
      <c r="N22" s="11">
        <f t="shared" si="4"/>
        <v>12153.242357001973</v>
      </c>
      <c r="O22" s="11">
        <f t="shared" si="5"/>
        <v>104066678</v>
      </c>
      <c r="P22" s="16">
        <f t="shared" si="6"/>
        <v>25657.464990138065</v>
      </c>
      <c r="Q22" s="13">
        <v>727331489</v>
      </c>
      <c r="R22" s="15">
        <f t="shared" si="0"/>
        <v>0.12825483347112446</v>
      </c>
      <c r="S22" s="9">
        <f t="shared" si="7"/>
        <v>0.6608918880452872</v>
      </c>
      <c r="T22" s="12">
        <f t="shared" si="8"/>
        <v>6.7773156731840603E-2</v>
      </c>
      <c r="U22" s="12">
        <f t="shared" si="9"/>
        <v>0.14308012175174778</v>
      </c>
    </row>
    <row r="23" spans="1:24" ht="17" thickTop="1" x14ac:dyDescent="0.55000000000000004"/>
    <row r="26" spans="1:24" x14ac:dyDescent="0.55000000000000004"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x14ac:dyDescent="0.55000000000000004"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7"/>
    </row>
    <row r="28" spans="1:24" x14ac:dyDescent="0.55000000000000004">
      <c r="H28" s="18"/>
      <c r="I28" s="19"/>
      <c r="J28" s="19"/>
      <c r="K28" s="19"/>
      <c r="L28" s="18"/>
      <c r="M28" s="18"/>
      <c r="N28" s="18"/>
      <c r="O28" s="18"/>
      <c r="P28" s="18"/>
      <c r="Q28" s="18"/>
      <c r="R28" s="18"/>
      <c r="S28" s="19"/>
      <c r="T28" s="19"/>
      <c r="U28" s="20"/>
      <c r="V28" s="20"/>
      <c r="W28" s="20"/>
      <c r="X28" s="17"/>
    </row>
    <row r="29" spans="1:24" x14ac:dyDescent="0.55000000000000004">
      <c r="H29" s="18"/>
      <c r="I29" s="19"/>
      <c r="J29" s="19"/>
      <c r="K29" s="19"/>
      <c r="L29" s="18"/>
      <c r="M29" s="18"/>
      <c r="N29" s="18"/>
      <c r="O29" s="18"/>
      <c r="P29" s="18"/>
      <c r="Q29" s="18"/>
      <c r="R29" s="18"/>
      <c r="S29" s="19"/>
      <c r="T29" s="19"/>
      <c r="U29" s="20"/>
      <c r="V29" s="20"/>
      <c r="W29" s="20"/>
      <c r="X29" s="17"/>
    </row>
    <row r="30" spans="1:24" x14ac:dyDescent="0.55000000000000004">
      <c r="H30" s="18"/>
      <c r="I30" s="19"/>
      <c r="J30" s="19"/>
      <c r="K30" s="19"/>
      <c r="L30" s="18"/>
      <c r="M30" s="18"/>
      <c r="N30" s="18"/>
      <c r="O30" s="18"/>
      <c r="P30" s="18"/>
      <c r="Q30" s="18"/>
      <c r="R30" s="18"/>
      <c r="S30" s="19"/>
      <c r="T30" s="19"/>
      <c r="U30" s="20"/>
      <c r="V30" s="20"/>
      <c r="W30" s="20"/>
      <c r="X30" s="17"/>
    </row>
    <row r="31" spans="1:24" x14ac:dyDescent="0.55000000000000004">
      <c r="H31" s="18"/>
      <c r="I31" s="19"/>
      <c r="J31" s="19"/>
      <c r="K31" s="19"/>
      <c r="L31" s="18"/>
      <c r="M31" s="18"/>
      <c r="N31" s="18"/>
      <c r="O31" s="18"/>
      <c r="P31" s="18"/>
      <c r="Q31" s="18"/>
      <c r="R31" s="18"/>
      <c r="S31" s="19"/>
      <c r="T31" s="19"/>
      <c r="U31" s="20"/>
      <c r="V31" s="20"/>
      <c r="W31" s="20"/>
      <c r="X31" s="17"/>
    </row>
    <row r="32" spans="1:24" x14ac:dyDescent="0.55000000000000004">
      <c r="H32" s="18"/>
      <c r="I32" s="19"/>
      <c r="J32" s="19"/>
      <c r="K32" s="19"/>
      <c r="L32" s="18"/>
      <c r="M32" s="18"/>
      <c r="N32" s="18"/>
      <c r="O32" s="18"/>
      <c r="P32" s="18"/>
      <c r="Q32" s="18"/>
      <c r="R32" s="18"/>
      <c r="S32" s="19"/>
      <c r="T32" s="19"/>
      <c r="U32" s="20"/>
      <c r="V32" s="20"/>
      <c r="W32" s="20"/>
      <c r="X32" s="17"/>
    </row>
    <row r="33" spans="8:24" x14ac:dyDescent="0.55000000000000004">
      <c r="H33" s="18"/>
      <c r="I33" s="19"/>
      <c r="J33" s="19"/>
      <c r="K33" s="19"/>
      <c r="L33" s="18"/>
      <c r="M33" s="18"/>
      <c r="N33" s="18"/>
      <c r="O33" s="18"/>
      <c r="P33" s="18"/>
      <c r="Q33" s="18"/>
      <c r="R33" s="18"/>
      <c r="S33" s="19"/>
      <c r="T33" s="19"/>
      <c r="U33" s="20"/>
      <c r="V33" s="20"/>
      <c r="W33" s="20"/>
      <c r="X33" s="17"/>
    </row>
    <row r="34" spans="8:24" x14ac:dyDescent="0.55000000000000004">
      <c r="H34" s="18"/>
      <c r="I34" s="19"/>
      <c r="J34" s="19"/>
      <c r="K34" s="19"/>
      <c r="L34" s="18"/>
      <c r="M34" s="18"/>
      <c r="N34" s="18"/>
      <c r="O34" s="18"/>
      <c r="P34" s="18"/>
      <c r="Q34" s="18"/>
      <c r="R34" s="18"/>
      <c r="S34" s="19"/>
      <c r="T34" s="19"/>
      <c r="U34" s="20"/>
      <c r="V34" s="20"/>
      <c r="W34" s="20"/>
      <c r="X34" s="17"/>
    </row>
    <row r="35" spans="8:24" x14ac:dyDescent="0.55000000000000004">
      <c r="H35" s="18"/>
      <c r="I35" s="19"/>
      <c r="J35" s="19"/>
      <c r="K35" s="19"/>
      <c r="L35" s="18"/>
      <c r="M35" s="18"/>
      <c r="N35" s="18"/>
      <c r="O35" s="18"/>
      <c r="P35" s="18"/>
      <c r="Q35" s="18"/>
      <c r="R35" s="18"/>
      <c r="S35" s="19"/>
      <c r="T35" s="19"/>
      <c r="U35" s="20"/>
      <c r="V35" s="20"/>
      <c r="W35" s="20"/>
      <c r="X35" s="17"/>
    </row>
    <row r="36" spans="8:24" x14ac:dyDescent="0.55000000000000004">
      <c r="H36" s="18"/>
      <c r="I36" s="19"/>
      <c r="J36" s="19"/>
      <c r="K36" s="19"/>
      <c r="L36" s="18"/>
      <c r="M36" s="18"/>
      <c r="N36" s="18"/>
      <c r="O36" s="18"/>
      <c r="P36" s="18"/>
      <c r="Q36" s="18"/>
      <c r="R36" s="18"/>
      <c r="S36" s="19"/>
      <c r="T36" s="19"/>
      <c r="U36" s="20"/>
      <c r="V36" s="20"/>
      <c r="W36" s="20"/>
      <c r="X36" s="17"/>
    </row>
    <row r="37" spans="8:24" x14ac:dyDescent="0.55000000000000004">
      <c r="H37" s="18"/>
      <c r="I37" s="19"/>
      <c r="J37" s="19"/>
      <c r="K37" s="19"/>
      <c r="L37" s="18"/>
      <c r="M37" s="18"/>
      <c r="N37" s="18"/>
      <c r="O37" s="18"/>
      <c r="P37" s="18"/>
      <c r="Q37" s="18"/>
      <c r="R37" s="18"/>
      <c r="S37" s="19"/>
      <c r="T37" s="19"/>
      <c r="U37" s="20"/>
      <c r="V37" s="20"/>
      <c r="W37" s="20"/>
      <c r="X37" s="17"/>
    </row>
    <row r="38" spans="8:24" x14ac:dyDescent="0.55000000000000004">
      <c r="H38" s="18"/>
      <c r="I38" s="19"/>
      <c r="J38" s="19"/>
      <c r="K38" s="19"/>
      <c r="L38" s="18"/>
      <c r="M38" s="18"/>
      <c r="N38" s="18"/>
      <c r="O38" s="18"/>
      <c r="P38" s="18"/>
      <c r="Q38" s="18"/>
      <c r="R38" s="18"/>
      <c r="S38" s="19"/>
      <c r="T38" s="19"/>
      <c r="U38" s="20"/>
      <c r="V38" s="20"/>
      <c r="W38" s="20"/>
      <c r="X38" s="17"/>
    </row>
    <row r="39" spans="8:24" x14ac:dyDescent="0.55000000000000004">
      <c r="H39" s="18"/>
      <c r="I39" s="19"/>
      <c r="J39" s="19"/>
      <c r="K39" s="19"/>
      <c r="L39" s="18"/>
      <c r="M39" s="18"/>
      <c r="N39" s="18"/>
      <c r="O39" s="18"/>
      <c r="P39" s="18"/>
      <c r="Q39" s="18"/>
      <c r="R39" s="18"/>
      <c r="S39" s="19"/>
      <c r="T39" s="19"/>
      <c r="U39" s="20"/>
      <c r="V39" s="20"/>
      <c r="W39" s="20"/>
      <c r="X39" s="17"/>
    </row>
    <row r="40" spans="8:24" x14ac:dyDescent="0.55000000000000004">
      <c r="H40" s="18"/>
      <c r="I40" s="19"/>
      <c r="J40" s="19"/>
      <c r="K40" s="19"/>
      <c r="L40" s="18"/>
      <c r="M40" s="18"/>
      <c r="N40" s="18"/>
      <c r="O40" s="18"/>
      <c r="P40" s="18"/>
      <c r="Q40" s="18"/>
      <c r="R40" s="18"/>
      <c r="S40" s="19"/>
      <c r="T40" s="19"/>
      <c r="U40" s="20"/>
      <c r="V40" s="20"/>
      <c r="W40" s="20"/>
      <c r="X40" s="17"/>
    </row>
    <row r="41" spans="8:24" x14ac:dyDescent="0.55000000000000004">
      <c r="H41" s="18"/>
      <c r="I41" s="19"/>
      <c r="J41" s="19"/>
      <c r="K41" s="19"/>
      <c r="L41" s="18"/>
      <c r="M41" s="18"/>
      <c r="N41" s="18"/>
      <c r="O41" s="18"/>
      <c r="P41" s="18"/>
      <c r="Q41" s="18"/>
      <c r="R41" s="18"/>
      <c r="S41" s="19"/>
      <c r="T41" s="19"/>
      <c r="U41" s="20"/>
      <c r="V41" s="20"/>
      <c r="W41" s="20"/>
      <c r="X41" s="17"/>
    </row>
    <row r="42" spans="8:24" x14ac:dyDescent="0.55000000000000004">
      <c r="H42" s="18"/>
      <c r="I42" s="19"/>
      <c r="J42" s="19"/>
      <c r="K42" s="19"/>
      <c r="L42" s="18"/>
      <c r="M42" s="18"/>
      <c r="N42" s="18"/>
      <c r="O42" s="18"/>
      <c r="P42" s="18"/>
      <c r="Q42" s="18"/>
      <c r="R42" s="18"/>
      <c r="S42" s="19"/>
      <c r="T42" s="19"/>
      <c r="U42" s="20"/>
      <c r="V42" s="20"/>
      <c r="W42" s="20"/>
      <c r="X42" s="17"/>
    </row>
    <row r="43" spans="8:24" x14ac:dyDescent="0.55000000000000004">
      <c r="H43" s="18"/>
      <c r="I43" s="19"/>
      <c r="J43" s="19"/>
      <c r="K43" s="19"/>
      <c r="L43" s="18"/>
      <c r="M43" s="18"/>
      <c r="N43" s="18"/>
      <c r="O43" s="18"/>
      <c r="P43" s="18"/>
      <c r="Q43" s="18"/>
      <c r="R43" s="18"/>
      <c r="S43" s="19"/>
      <c r="T43" s="19"/>
      <c r="U43" s="20"/>
      <c r="V43" s="20"/>
      <c r="W43" s="20"/>
      <c r="X43" s="17"/>
    </row>
    <row r="44" spans="8:24" x14ac:dyDescent="0.55000000000000004">
      <c r="H44" s="18"/>
      <c r="I44" s="19"/>
      <c r="J44" s="19"/>
      <c r="K44" s="19"/>
      <c r="L44" s="18"/>
      <c r="M44" s="18"/>
      <c r="N44" s="18"/>
      <c r="O44" s="18"/>
      <c r="P44" s="18"/>
      <c r="Q44" s="18"/>
      <c r="R44" s="18"/>
      <c r="S44" s="19"/>
      <c r="T44" s="19"/>
      <c r="U44" s="20"/>
      <c r="V44" s="20"/>
      <c r="W44" s="20"/>
      <c r="X44" s="17"/>
    </row>
    <row r="45" spans="8:24" x14ac:dyDescent="0.55000000000000004">
      <c r="H45" s="18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9"/>
      <c r="T45" s="19"/>
      <c r="U45" s="20"/>
      <c r="V45" s="20"/>
      <c r="W45" s="20"/>
      <c r="X45" s="17"/>
    </row>
    <row r="46" spans="8:24" x14ac:dyDescent="0.55000000000000004">
      <c r="H46" s="18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9"/>
      <c r="T46" s="19"/>
      <c r="U46" s="20"/>
      <c r="V46" s="20"/>
      <c r="W46" s="20"/>
      <c r="X46" s="17"/>
    </row>
    <row r="47" spans="8:24" x14ac:dyDescent="0.55000000000000004">
      <c r="H47" s="18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9"/>
      <c r="T47" s="19"/>
      <c r="U47" s="20"/>
      <c r="V47" s="20"/>
      <c r="W47" s="20"/>
      <c r="X47" s="17"/>
    </row>
    <row r="48" spans="8:24" x14ac:dyDescent="0.55000000000000004">
      <c r="H48" s="18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9"/>
      <c r="T48" s="19"/>
      <c r="U48" s="20"/>
      <c r="V48" s="20"/>
      <c r="W48" s="20"/>
      <c r="X48" s="17"/>
    </row>
    <row r="49" spans="8:24" x14ac:dyDescent="0.55000000000000004"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8:24" x14ac:dyDescent="0.55000000000000004"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2018-03-27T13:39:34Z</dcterms:created>
  <dcterms:modified xsi:type="dcterms:W3CDTF">2018-05-04T06:07:26Z</dcterms:modified>
</cp:coreProperties>
</file>