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dpt\contact_center\Manuel\Listas\septiembre\"/>
    </mc:Choice>
  </mc:AlternateContent>
  <xr:revisionPtr revIDLastSave="0" documentId="13_ncr:1_{289F2DF6-B155-4A1D-B5B2-CA7E325CE34D}" xr6:coauthVersionLast="47" xr6:coauthVersionMax="47" xr10:uidLastSave="{00000000-0000-0000-0000-000000000000}"/>
  <bookViews>
    <workbookView xWindow="21480" yWindow="-120" windowWidth="29040" windowHeight="15840" xr2:uid="{23426663-FDD1-47A6-98C4-FF2F643C97A1}"/>
  </bookViews>
  <sheets>
    <sheet name="Listado" sheetId="1" r:id="rId1"/>
  </sheets>
  <definedNames>
    <definedName name="_xlnm._FilterDatabase" localSheetId="0" hidden="1">Listado!$K$1:$K$300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2" i="1" l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N44" i="1"/>
  <c r="N45" i="1"/>
  <c r="N46" i="1"/>
  <c r="N47" i="1"/>
  <c r="N48" i="1"/>
  <c r="N49" i="1"/>
  <c r="N50" i="1"/>
  <c r="O171" i="1"/>
  <c r="P171" i="1"/>
  <c r="Q171" i="1"/>
  <c r="R171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222" i="1"/>
  <c r="P222" i="1"/>
  <c r="Q222" i="1"/>
  <c r="R222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2" i="1"/>
  <c r="P232" i="1"/>
  <c r="Q232" i="1"/>
  <c r="R232" i="1"/>
  <c r="O233" i="1"/>
  <c r="P233" i="1"/>
  <c r="Q233" i="1"/>
  <c r="R233" i="1"/>
  <c r="O234" i="1"/>
  <c r="P234" i="1"/>
  <c r="Q234" i="1"/>
  <c r="R234" i="1"/>
  <c r="O235" i="1"/>
  <c r="P235" i="1"/>
  <c r="Q235" i="1"/>
  <c r="R235" i="1"/>
  <c r="O236" i="1"/>
  <c r="P236" i="1"/>
  <c r="Q236" i="1"/>
  <c r="R236" i="1"/>
  <c r="O237" i="1"/>
  <c r="P237" i="1"/>
  <c r="Q237" i="1"/>
  <c r="R237" i="1"/>
  <c r="O238" i="1"/>
  <c r="P238" i="1"/>
  <c r="Q238" i="1"/>
  <c r="R238" i="1"/>
  <c r="O239" i="1"/>
  <c r="P239" i="1"/>
  <c r="Q239" i="1"/>
  <c r="R239" i="1"/>
  <c r="O240" i="1"/>
  <c r="P240" i="1"/>
  <c r="Q240" i="1"/>
  <c r="R240" i="1"/>
  <c r="O241" i="1"/>
  <c r="P241" i="1"/>
  <c r="Q241" i="1"/>
  <c r="R241" i="1"/>
  <c r="O242" i="1"/>
  <c r="P242" i="1"/>
  <c r="Q242" i="1"/>
  <c r="R242" i="1"/>
  <c r="O243" i="1"/>
  <c r="P243" i="1"/>
  <c r="Q243" i="1"/>
  <c r="R243" i="1"/>
  <c r="O244" i="1"/>
  <c r="P244" i="1"/>
  <c r="Q244" i="1"/>
  <c r="R244" i="1"/>
  <c r="O245" i="1"/>
  <c r="P245" i="1"/>
  <c r="Q245" i="1"/>
  <c r="R245" i="1"/>
  <c r="O246" i="1"/>
  <c r="P246" i="1"/>
  <c r="Q246" i="1"/>
  <c r="R246" i="1"/>
  <c r="O247" i="1"/>
  <c r="P247" i="1"/>
  <c r="Q247" i="1"/>
  <c r="R247" i="1"/>
  <c r="O248" i="1"/>
  <c r="P248" i="1"/>
  <c r="Q248" i="1"/>
  <c r="R248" i="1"/>
  <c r="O249" i="1"/>
  <c r="P249" i="1"/>
  <c r="Q249" i="1"/>
  <c r="R249" i="1"/>
  <c r="O250" i="1"/>
  <c r="P250" i="1"/>
  <c r="Q250" i="1"/>
  <c r="R250" i="1"/>
  <c r="O251" i="1"/>
  <c r="P251" i="1"/>
  <c r="Q251" i="1"/>
  <c r="R251" i="1"/>
  <c r="O252" i="1"/>
  <c r="P252" i="1"/>
  <c r="Q252" i="1"/>
  <c r="R252" i="1"/>
  <c r="O253" i="1"/>
  <c r="P253" i="1"/>
  <c r="Q253" i="1"/>
  <c r="R253" i="1"/>
  <c r="O254" i="1"/>
  <c r="P254" i="1"/>
  <c r="Q254" i="1"/>
  <c r="R254" i="1"/>
  <c r="O255" i="1"/>
  <c r="P255" i="1"/>
  <c r="Q255" i="1"/>
  <c r="R255" i="1"/>
  <c r="O256" i="1"/>
  <c r="P256" i="1"/>
  <c r="Q256" i="1"/>
  <c r="R256" i="1"/>
  <c r="O257" i="1"/>
  <c r="P257" i="1"/>
  <c r="Q257" i="1"/>
  <c r="R257" i="1"/>
  <c r="O258" i="1"/>
  <c r="P258" i="1"/>
  <c r="Q258" i="1"/>
  <c r="R258" i="1"/>
  <c r="O259" i="1"/>
  <c r="P259" i="1"/>
  <c r="Q259" i="1"/>
  <c r="R259" i="1"/>
  <c r="O260" i="1"/>
  <c r="P260" i="1"/>
  <c r="Q260" i="1"/>
  <c r="R260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76" i="1"/>
  <c r="P76" i="1"/>
  <c r="Q76" i="1"/>
  <c r="R76" i="1"/>
  <c r="O77" i="1"/>
  <c r="P77" i="1"/>
  <c r="Q77" i="1"/>
  <c r="R77" i="1"/>
  <c r="O78" i="1"/>
  <c r="P78" i="1"/>
  <c r="Q78" i="1"/>
  <c r="R78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38" i="1" l="1"/>
  <c r="P138" i="1"/>
  <c r="Q138" i="1"/>
  <c r="R138" i="1"/>
  <c r="O75" i="1"/>
  <c r="P75" i="1"/>
  <c r="Q75" i="1"/>
  <c r="R75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N35" i="1"/>
  <c r="N36" i="1"/>
  <c r="N51" i="1" l="1"/>
  <c r="N52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F1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288" i="1"/>
  <c r="P288" i="1"/>
  <c r="Q288" i="1"/>
  <c r="R288" i="1"/>
  <c r="O289" i="1"/>
  <c r="P289" i="1"/>
  <c r="Q289" i="1"/>
  <c r="R289" i="1"/>
  <c r="O290" i="1"/>
  <c r="P290" i="1"/>
  <c r="Q290" i="1"/>
  <c r="R290" i="1"/>
  <c r="O291" i="1"/>
  <c r="P291" i="1"/>
  <c r="Q291" i="1"/>
  <c r="R291" i="1"/>
  <c r="O292" i="1"/>
  <c r="P292" i="1"/>
  <c r="Q292" i="1"/>
  <c r="R292" i="1"/>
  <c r="O293" i="1"/>
  <c r="P293" i="1"/>
  <c r="Q293" i="1"/>
  <c r="R293" i="1"/>
  <c r="O294" i="1"/>
  <c r="P294" i="1"/>
  <c r="Q294" i="1"/>
  <c r="R294" i="1"/>
  <c r="O295" i="1"/>
  <c r="P295" i="1"/>
  <c r="Q295" i="1"/>
  <c r="R295" i="1"/>
  <c r="N40" i="1"/>
  <c r="N41" i="1"/>
  <c r="N42" i="1"/>
  <c r="N43" i="1"/>
  <c r="O277" i="1"/>
  <c r="P277" i="1"/>
  <c r="Q277" i="1"/>
  <c r="R277" i="1"/>
  <c r="O296" i="1"/>
  <c r="P296" i="1"/>
  <c r="Q296" i="1"/>
  <c r="R296" i="1"/>
  <c r="N54" i="1"/>
  <c r="N55" i="1"/>
  <c r="O72" i="1"/>
  <c r="P72" i="1"/>
  <c r="Q72" i="1"/>
  <c r="R72" i="1"/>
  <c r="O73" i="1"/>
  <c r="P73" i="1"/>
  <c r="Q73" i="1"/>
  <c r="R73" i="1"/>
  <c r="O74" i="1"/>
  <c r="P74" i="1"/>
  <c r="Q74" i="1"/>
  <c r="R74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65" i="1"/>
  <c r="P165" i="1"/>
  <c r="Q165" i="1"/>
  <c r="R165" i="1"/>
  <c r="O273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R71" i="1"/>
  <c r="Q71" i="1"/>
  <c r="P71" i="1"/>
  <c r="O71" i="1"/>
  <c r="N37" i="1"/>
  <c r="N38" i="1"/>
  <c r="N39" i="1"/>
  <c r="N53" i="1"/>
  <c r="N34" i="1"/>
  <c r="G17" i="1" l="1"/>
  <c r="F17" i="1"/>
  <c r="E17" i="1"/>
  <c r="E19" i="1" s="1"/>
  <c r="H17" i="1"/>
  <c r="I17" i="1"/>
  <c r="F19" i="1" l="1"/>
  <c r="H19" i="1"/>
  <c r="G19" i="1"/>
  <c r="I19" i="1"/>
</calcChain>
</file>

<file path=xl/sharedStrings.xml><?xml version="1.0" encoding="utf-8"?>
<sst xmlns="http://schemas.openxmlformats.org/spreadsheetml/2006/main" count="610" uniqueCount="329">
  <si>
    <t>Descripción</t>
  </si>
  <si>
    <t>Laboratorio</t>
  </si>
  <si>
    <t>F.V.</t>
  </si>
  <si>
    <t>Código</t>
  </si>
  <si>
    <t>Cantidad</t>
  </si>
  <si>
    <t>Descuentos</t>
  </si>
  <si>
    <t>15 %  (pago en divisas) &lt; 28 Días</t>
  </si>
  <si>
    <t>15% más el 6%  (pago en divisas) &lt; 10 Días</t>
  </si>
  <si>
    <t>DE ACUERDO A LO ESTABLECIDO EN EL ART. 6 DE LA PROVIDENCIA ADMINISTRATIVA SNAT/2022/000013 PUBLICADO EN G.O. 42339 (17/03/2021), EN CASO DE EFECTUARSE EL PAGO EN DIVISAS $, SE HARÁ UN RECARGO DEL 3% CORRESPONDIENTE AL I.G.T.F SOBRE EL MONTO COMPLETO O LA PORCIÓN PAGADA EN DIVISAS $ DE CADA FACTURA, (MONTO CALCULADO A LA TASA B.C.V DEL DIA DE PAGO).</t>
  </si>
  <si>
    <t>Nombre:</t>
  </si>
  <si>
    <t>Teléfono:</t>
  </si>
  <si>
    <t>Filtro</t>
  </si>
  <si>
    <t>Total ofertas y promociones</t>
  </si>
  <si>
    <t>15% más el 8%  (pago en divisas) &lt; 24 horas</t>
  </si>
  <si>
    <t>,</t>
  </si>
  <si>
    <t>Precio lista</t>
  </si>
  <si>
    <t>"Pregunta por nuestros descuentos en bolívares"</t>
  </si>
  <si>
    <t>NOVAMED</t>
  </si>
  <si>
    <t>GSK</t>
  </si>
  <si>
    <t>MSD</t>
  </si>
  <si>
    <t>EUROFARMA</t>
  </si>
  <si>
    <t>KNOVEL</t>
  </si>
  <si>
    <t>RECIPE</t>
  </si>
  <si>
    <t>CORPAUL</t>
  </si>
  <si>
    <t>ANGELUS</t>
  </si>
  <si>
    <t>MICROPORE COLOR PIEL 2 X 10 YDS CAJA X 6 ROLLOS (E)</t>
  </si>
  <si>
    <t>MICROPORE COLOR PIEL 1 X 10 YDS CAJA X 12 ROLLOS (E)</t>
  </si>
  <si>
    <t>15% más el 8%  (pago en divisas) &lt; 24 horas ($)</t>
  </si>
  <si>
    <t>15% más el 6%  (pago en divisas) &lt; 10 Días ($)</t>
  </si>
  <si>
    <t>15 %  (pago en divisas) &lt; 28 Días ($)</t>
  </si>
  <si>
    <t>PFIZER</t>
  </si>
  <si>
    <t>Marca</t>
  </si>
  <si>
    <t>CIPROFLOXACINO 500 mg CAJA X 10 TABLETAS  (E)</t>
  </si>
  <si>
    <t>CLINDAMICINA 300 mg CAJA X 24 TABLETAS (E)</t>
  </si>
  <si>
    <t>COLCHICINA 0.5 mg CAJA X 300 TABLETAS (E)</t>
  </si>
  <si>
    <t>ENALAPRIL 20 mg CAJA X 20 TABLETAS (E)</t>
  </si>
  <si>
    <t>IMPLANON NXT</t>
  </si>
  <si>
    <t>ETONOGESTREL 68 mg IMPLANTE PARA USO SUBCUTANEO (E)</t>
  </si>
  <si>
    <t>METFORMINA 500 mg CAJA X 30 TABLETAS (E)</t>
  </si>
  <si>
    <t>MINOXIDIL 2 % (TRATAMIENTO PARA PREVENIR Y CONTROLAR LA CAIDA DEL CABELLO) FRASCO X 60 ml (E)</t>
  </si>
  <si>
    <t>OXCARBAMAZEPINA 300 mg CAJA X 30 TABLETAS (E)</t>
  </si>
  <si>
    <t>PIROXICAM GEL 0.5 % TUBO X 30 g (E)</t>
  </si>
  <si>
    <t>RISPERIDONA 1 mg FUNDA X 30 TABLETAS (E)</t>
  </si>
  <si>
    <t>RISPERIDONA 2 mg FUNDA X 30 TABLETAS (E)</t>
  </si>
  <si>
    <t>VENTILAN</t>
  </si>
  <si>
    <t>SALBUTAMOL 10 ml SOLUCION PARA NEBULIZACION (E)</t>
  </si>
  <si>
    <t>SECNIDAZOL 1 g CAJA X 2 TABLETAS (E)</t>
  </si>
  <si>
    <t>Cantidad mínima de venta</t>
  </si>
  <si>
    <t>AMOXIPRAD</t>
  </si>
  <si>
    <t>COLIPRAD</t>
  </si>
  <si>
    <t>BUTILBROMURO DE HIOSCINA 10 mg CAJA X 20 TABLETAS (E)</t>
  </si>
  <si>
    <t>DROVEDROXIL</t>
  </si>
  <si>
    <t>CITIVITAR</t>
  </si>
  <si>
    <t>CLINDAMICINA 300 mg CAJA X 10 TABLETAS (E)</t>
  </si>
  <si>
    <t>CLODROPLUS</t>
  </si>
  <si>
    <t>GINEMAZOL</t>
  </si>
  <si>
    <t>DESPRAD-DUO</t>
  </si>
  <si>
    <t>NEXPLUS</t>
  </si>
  <si>
    <t>GENTAMICINA 80 mg / 2 ml I.V/I.M AMPOLLA (E)</t>
  </si>
  <si>
    <t>DROPOFEN</t>
  </si>
  <si>
    <t>IBUPROFENO 400 mg  CAJA X 10 CAPSULAS BLANDAS (E)</t>
  </si>
  <si>
    <t>IBUPROFENO 400 mg  CAJA X 10 TABLETAS (E)</t>
  </si>
  <si>
    <t>MOXIFLOXACINO 400 mg / INFUSION I.V FRASCO X 100 ML (E)</t>
  </si>
  <si>
    <t>DROPREXA</t>
  </si>
  <si>
    <t>OLANZAPINA 10 mg  CAJA X 10 TABLETAS (E)</t>
  </si>
  <si>
    <t>OLMEPLUS</t>
  </si>
  <si>
    <t>GASTROPLUS</t>
  </si>
  <si>
    <t>PARACETAMOL 500 mg CAJA X 10 CAPSULAS BLANDAS (E)</t>
  </si>
  <si>
    <t>PENICILINA G BENZATINICA 2,400,000 UI POLVO PARA SUSPENSION INYECTABLE I.M AMPOLLA (E)</t>
  </si>
  <si>
    <t>PENICILINA G SODICA 1,000,000 UI POLVO PARA SOLUCION INYECTABLE I.V / I.M AMPOLLA (E)</t>
  </si>
  <si>
    <t>QUETIAPLUS</t>
  </si>
  <si>
    <t>QUETIAPINA 100 mg CAJA X 10 TABLETAS (E)</t>
  </si>
  <si>
    <t>QUETIAPINA 200 mg CAJA X 10 TABLETAS (E)</t>
  </si>
  <si>
    <t xml:space="preserve">SALBUTAMOL 100 mcg INHALADOR FRASCO (E) </t>
  </si>
  <si>
    <t>VANCOMICINA 500 mg POLVO PARA SOLUCION INYECTABLE I.V AMPOLLA (E)</t>
  </si>
  <si>
    <t>VITAMINA B1 50 mg / 2 ml I.M / I.V AMPOLLA (E)</t>
  </si>
  <si>
    <t>CEE-DEE-ZINC</t>
  </si>
  <si>
    <t>DROLIPID 20</t>
  </si>
  <si>
    <t>ATORVASTATINA 20 mg  CAJA X 10 TABLETAS (E)</t>
  </si>
  <si>
    <t>DROLIPID 40</t>
  </si>
  <si>
    <t>ATORVASTATINA 40 mg  CAJA X 10 TABLETAS (E)</t>
  </si>
  <si>
    <t>BISOPROLOL FUMARATO 2,5 mg CAJA X 30 TABLETAS (E)</t>
  </si>
  <si>
    <t>BISOPROLOL FUMARATO 5 mg CAJA X 30 TABLETAS (E)</t>
  </si>
  <si>
    <t>DROPRES 16</t>
  </si>
  <si>
    <t>CANDESARTAN 16 mg CAJA X 10 TABLETAS (E)</t>
  </si>
  <si>
    <t>DROPRES 8</t>
  </si>
  <si>
    <t>CANDESARTAN 8 mg CAJA X 10 TABLETAS (E)</t>
  </si>
  <si>
    <t>TENSIORETIC</t>
  </si>
  <si>
    <t>DIAPAGLIX 10</t>
  </si>
  <si>
    <t>DAPAGLIFLOZIN 10 mg  CAJA X 30 TABLETAS (E)</t>
  </si>
  <si>
    <t>BLOCTEN</t>
  </si>
  <si>
    <t>NEBIVOLOL 5 mg  CAJA X 30 TABLETAS (E)</t>
  </si>
  <si>
    <t>GLYCEMPLUS</t>
  </si>
  <si>
    <t>SITAGLIPTINA 50 mg / METFORMINA 500 mg  CAJA X 30 TABLETAS (E)</t>
  </si>
  <si>
    <t>DIUCOR 80</t>
  </si>
  <si>
    <t>TELMISARTAN 80mg / CLORTALIDONA 12.5 mg CAJA X 30 TABLETAS (E)</t>
  </si>
  <si>
    <t>ACETAMINOFEN 150 mg / 5 ml JARABE FRASCO X 120 ml (E)</t>
  </si>
  <si>
    <t>ACETAMINOFEN 500 mg CAJA X 300 TABLETAS (E)</t>
  </si>
  <si>
    <t>DIANE 35</t>
  </si>
  <si>
    <t>ACETATO DE CIPROTERONA 2 mg + ETINILESTRADIOL 0,035 mg CAJA X 21 GRAGEAS (E)</t>
  </si>
  <si>
    <t>ACICLOVIR  5 % CREMA TOPICA 15 g (E)</t>
  </si>
  <si>
    <t>ACTIVIRAL</t>
  </si>
  <si>
    <t>ACICLOVIR 800 mg CAJA X 50 TABLETAS (E)</t>
  </si>
  <si>
    <t>ACIDO FOLICO 1 ml / 1 mg I.V/I.M/S.C AMPOLLA (E)</t>
  </si>
  <si>
    <t>ACIDO TRANEXAMICO 500 mg / 5 ml I.V AMPOLLA (E)</t>
  </si>
  <si>
    <t>FERBIN C.L</t>
  </si>
  <si>
    <t>ACIDO VALPROICO 250 mg CAJA X 50 CAPSULAS (E)</t>
  </si>
  <si>
    <t>ADRENALINA 1 mg / ml I.V/I.M AMPOLLA (E)</t>
  </si>
  <si>
    <t>ALBENDAZOL 20 ml FRASCO (E)</t>
  </si>
  <si>
    <t>ALBENDAZOL 20 ml SOBRES (E)</t>
  </si>
  <si>
    <t>ALBENDAZOL 200 mg CAJA X 50 TABLETAS (E)</t>
  </si>
  <si>
    <t>ALBENDAZOL 4 % 10 ml SUSPENSION ORAL FRASCO (E)</t>
  </si>
  <si>
    <t>AMLODIPINO 5 mg CAJA X 300 TABLETAS (E)</t>
  </si>
  <si>
    <t>AMOXICILINA DE 250 mg / 5 ml SUSPENSION FRASCO X 100 ml (E)</t>
  </si>
  <si>
    <t>AMOXICILINA DE 250 mg / 5 ml SUSPENSION FRASCO X 45 ml (E)</t>
  </si>
  <si>
    <t>AMPICILINA DE  250 mg / 5 ml SUSPENSION FRASCO  X 60 ml (E)</t>
  </si>
  <si>
    <t>ANTIACIDO ANTIFLATULENTO MENTA 150 ml SUSPENSION ORAL FRASCO (E)</t>
  </si>
  <si>
    <t>ANTIACIDO ANTIFLATULENTO MENTA 360 ml SUSPENSION ORAL FRASCO (E)</t>
  </si>
  <si>
    <t>ATORVASTATINA 20 mg CAJA X 50 TABLETAS (E)</t>
  </si>
  <si>
    <t>ATROPINA SULFATO 1 mg / 1 ml I.V / I.M / S.C AMPOLLA (E)</t>
  </si>
  <si>
    <t>AZITROMICINA 500 mg CAJA X 30 TABLETAS (E)</t>
  </si>
  <si>
    <t>BETAMETASONA 0,05 % CREMA TOPICA TUBO X 40 g (E)</t>
  </si>
  <si>
    <t>BROMURO DE ROCUROMIO 50 mg / 5 ml I.V AMPOLLA (E)</t>
  </si>
  <si>
    <t>CAPTOPRIL 50 mg CAJA X 30 TABLETAS (E)</t>
  </si>
  <si>
    <t>CARBIDOPA + LEVODOPA 25 mg / 250 mg FUNDA X 30 TABLETAS (E)</t>
  </si>
  <si>
    <t>CARBOXIMETILCELULOSA 0,5 % SOLUCION OFTALMICA FRASCO X 15 ml  (E)</t>
  </si>
  <si>
    <t>CEFALEXINA 250 mg / 5 ml FRASCO X 60 ml (E)</t>
  </si>
  <si>
    <t>CEFALOTINA 1 g I.V / I.M AMPOLLA (E)</t>
  </si>
  <si>
    <t>CEFOTAXIME  1 g I.V / I.M AMPOLLA (E)</t>
  </si>
  <si>
    <t>CETIRIZINA 10 mg CAJA X 400 TABLETAS  (E)</t>
  </si>
  <si>
    <t>CIPROFLOXACINA 100 mg / 10 ml AMPOLLA  (E)</t>
  </si>
  <si>
    <t>CIPROFLOXACINA 200 mg / 100 ml SOLUCION INYECTABLE INTRAVENOSA FRASCO (E)</t>
  </si>
  <si>
    <t>DONABELLA</t>
  </si>
  <si>
    <t>CIPROTERONA 2 mg + ETINILESTRADIOL 0.035 mg CAJA X 21 COMPRIMIDOS (E)</t>
  </si>
  <si>
    <t>CLARITROMICINA 250 mg / 5 ml POLVO PARA SUSPENSION ORAL FRASCO X 50 ml (E)</t>
  </si>
  <si>
    <t>CLINDAMICINA 2 % CREMA VAGINAL TUBO X 40 g (E)</t>
  </si>
  <si>
    <t>CLORFENIRAMINA MALEATO 4 mg CAJA X 20 TABLETAS (E)</t>
  </si>
  <si>
    <t>CLOTRIMAZOL 1 % CREMA TOPICA X 40 g (E)</t>
  </si>
  <si>
    <t>CLOTRIMAZOL 1 % CREMA VAGINAL X 40 g (E)</t>
  </si>
  <si>
    <t>COMPLEJO B CAJA X 300 TABLETAS (E)</t>
  </si>
  <si>
    <t>DESLORATADINA 5 mg CAJA X 10 TABLETAS (E)</t>
  </si>
  <si>
    <t>DEXAMETASONA 4 mg / 1 ml I.V / I.M AMPOLLA (E)</t>
  </si>
  <si>
    <t>DIACEREINA 50 mg CAJA X 30 TABLETAS (E)</t>
  </si>
  <si>
    <t>DICLOFENAC POTASSIUM 50 mg CAJA X 100 TABLETAS (E)</t>
  </si>
  <si>
    <t>DICLOFENACO SODICO  50 mg CAJA X 400 TABLETAS (E)</t>
  </si>
  <si>
    <t>DICLOFENACO SODICO 75 mg / 3 ml I.M AMPOLLA (E)</t>
  </si>
  <si>
    <t>DICLOXACILINA 500 mg CAJA X 50 TABLETAS (E)</t>
  </si>
  <si>
    <t>DIPIRONA 1 gr / 2 ml I.V / I.M AMPOLLA (E)</t>
  </si>
  <si>
    <t>DOPAMINA CLORHIDRATO  200 mg / 5 ml I.V AMPOLLA (E)</t>
  </si>
  <si>
    <t>ENALAPRIL 5 mg CAJA X 30 TABLETAS (E)</t>
  </si>
  <si>
    <t>EPAMIN 100 mg FRASCO X 50 TABLETAS (E)</t>
  </si>
  <si>
    <t>FENITOINA SODICA 250 mg / 5 ml  I.V AMPOLLA (E)</t>
  </si>
  <si>
    <t>FLUCONAZOL 150 mg CAJA X 1 TABLETA (E)</t>
  </si>
  <si>
    <t>FLUCONAZOL 200 mg CAJA X 5 CAPSULAS (E)</t>
  </si>
  <si>
    <t>GENTAMICINA 80 mg / 2 ml I.V / I.M AMPOLLA (E)</t>
  </si>
  <si>
    <t>GLIBENCLAMIDA 5 mg CAJA X 300 TABLETAS (E)</t>
  </si>
  <si>
    <t>OTOGLICAR</t>
  </si>
  <si>
    <t>HIDROCLOROTIAZIDA 25 mg CAJA X 400 TABLETAS (E)</t>
  </si>
  <si>
    <t>IBUPROFENO 800 mg CAJA X 300 TABLETAS (E)</t>
  </si>
  <si>
    <t>IMIPENEM 500 mg + CILASTINA 500 mg AMPOLLA (E)</t>
  </si>
  <si>
    <t>INMUNOGLOBULINA HUMANA 5 % FRASCO X 100 ml (E)</t>
  </si>
  <si>
    <t>DETEMIR</t>
  </si>
  <si>
    <t>INSULINA LEVEMIR FLEXPEN 100 u/ ml S.C CARTUCHO X 3 ml (E)</t>
  </si>
  <si>
    <t>KETOPROFENO 100 mg / 2 ml I.M AMPOLLA (E)</t>
  </si>
  <si>
    <t>LAMOTRIGINA 100 mg CAJA X 100 TABLETAS (E)</t>
  </si>
  <si>
    <t>LAMOTRIGINA 50 mg CAJA X 100 TABLETAS (E)</t>
  </si>
  <si>
    <t>LEVETIRACETAM 1000 mg CAJA X 30 TABLETAS (E)</t>
  </si>
  <si>
    <t>ALTADIS</t>
  </si>
  <si>
    <t>LEVOFLOXACINO INFUSION 5 mg / ml FRASCO X 100 ml (E)</t>
  </si>
  <si>
    <t>LEVONORGESTREL 0.15 mg + ETINILESTRADIOL 0,03 mg FUNDA X 105 TABLETAS (E)</t>
  </si>
  <si>
    <t>LOPERAMIDA 2 mg CAJA X 240 TABLETAS (E)</t>
  </si>
  <si>
    <t>LORATADINA 10 mg CAJA X 400 TABLETAS (E)</t>
  </si>
  <si>
    <t>METOCLOPRAMIDA CLOHIDRATO 10 mg 2 ml I.V / I.M AMPOLLA (E)</t>
  </si>
  <si>
    <t>METOTREXATO 2,5 mg CAJA X 100 TABLETAS (E)</t>
  </si>
  <si>
    <t>METRONIDAZOL 500 mg CAJA X 300 TABLETAS (E)</t>
  </si>
  <si>
    <t>MOLNUPIRAVIR 200 mg CAJA X 20 TABLETAS (E)</t>
  </si>
  <si>
    <t>MOLNUPIRAVIR 400 mg CAJA X 10 TABLETAS (E)</t>
  </si>
  <si>
    <t>NAPROXENO 500 mg CAJA X 300 TABLETAS (E)</t>
  </si>
  <si>
    <t>NEOSTIGMINA 0,5 mg / 1 ml I.V / I.M AMPOLLA (E)</t>
  </si>
  <si>
    <t>NIMESULIDA 100 mg CAJA X 300 TABLETAS  (E)</t>
  </si>
  <si>
    <t>OMEPRAZOL 20 mg CAJA X 100 TABLETAS (E)</t>
  </si>
  <si>
    <t>OMEPRAZOL 20 mg CAJA X 250 TABLETAS (E)</t>
  </si>
  <si>
    <t>SILDENAFILO 50 mg CAJA X 50 TABLETAS (E)</t>
  </si>
  <si>
    <t>SULFADIAZINA DE PLATA 1 % CREMA X 15 g (E)</t>
  </si>
  <si>
    <t>VITAMINA K1  mg / 1 ml I.M AMPOLLA (E)</t>
  </si>
  <si>
    <t>Precio por unidad ($)</t>
  </si>
  <si>
    <t>VITAMINA C + VITAMINA D3 + SULFATO DE ZINC CAJA X 10 TABLETAS MASTICABLES (E)</t>
  </si>
  <si>
    <t>ECAR</t>
  </si>
  <si>
    <t>BLAU</t>
  </si>
  <si>
    <t>BCNMEDICAL</t>
  </si>
  <si>
    <t>MEMPHIS</t>
  </si>
  <si>
    <t>LAPROFF</t>
  </si>
  <si>
    <t>MEDICBRAND</t>
  </si>
  <si>
    <t>VICAR</t>
  </si>
  <si>
    <t>GENFAR</t>
  </si>
  <si>
    <t>MK</t>
  </si>
  <si>
    <t>COASPHARMA</t>
  </si>
  <si>
    <t>KWALITYPHARMACEUTICALSLTD</t>
  </si>
  <si>
    <t>ASPIPRAD</t>
  </si>
  <si>
    <t>ACIDO ACETILSALICILICO 81 MG CAJA X 30 TABLETAS (E)</t>
  </si>
  <si>
    <t>DPT</t>
  </si>
  <si>
    <t>MESYFEM</t>
  </si>
  <si>
    <t>ENANTATO NORETISTERONA 50MG + VALERATO ESTRADIOL 5MG JERINGA PRELL 1 ML I.M (E)</t>
  </si>
  <si>
    <t>TAMSUPRAD</t>
  </si>
  <si>
    <t>TENSOPRES</t>
  </si>
  <si>
    <t>TELMISARTAN 80 MG CAJA X 30 TABLETAS (E)</t>
  </si>
  <si>
    <t>BISOPROLOL FUMARATO 2,5 mg CAJA X 100 TABLETAS (E)</t>
  </si>
  <si>
    <t>BISOPROLOL FUMARATO 5 mg CAJA X 100 TABLETAS (E)</t>
  </si>
  <si>
    <t>ALIVIUM GRIPA</t>
  </si>
  <si>
    <t>ACETAMINOFEN + FENILEFRINA + CLORFENIRAMINA CAJA X 120 TABLETAS (E)</t>
  </si>
  <si>
    <t>OPHALAC</t>
  </si>
  <si>
    <t>ACETAMINOFEN 150 MG / 5 ML JARABE  FRASCO X 60 ML SABOR CEREZA (E)</t>
  </si>
  <si>
    <t>ANGLOPHARMA</t>
  </si>
  <si>
    <t>BAYER</t>
  </si>
  <si>
    <t>LABQUIFARLTDA</t>
  </si>
  <si>
    <t>AMBROXOL 15 MG / 5 ML JARABE PEDIATRICO FRASCO X 120 ML (E)</t>
  </si>
  <si>
    <t>AMBROXOL 30 MG / 5 ML JARABE ADULTO FRASCO X 120 ML (E)</t>
  </si>
  <si>
    <t>SICMAFARMA</t>
  </si>
  <si>
    <t>FRESENIUS</t>
  </si>
  <si>
    <t>FARMIONNI</t>
  </si>
  <si>
    <t>CARBAMAZEPINA 200 MG CAJA X 300 TABLETAS (E)</t>
  </si>
  <si>
    <t>CARBIDOPA + LEVODOPA 25 mg / 250 mg CAJA X 30 TABLETAS (E)</t>
  </si>
  <si>
    <t>INCOBRA</t>
  </si>
  <si>
    <t>AGMEDICAMENTOS</t>
  </si>
  <si>
    <t>EXELTIS</t>
  </si>
  <si>
    <t>ISTICOL</t>
  </si>
  <si>
    <t>CLORFENIRAMINA MALEATO 50 MG / 100 ML JARABE FRASCO X 120 ML (E)</t>
  </si>
  <si>
    <t>NEO LTDA</t>
  </si>
  <si>
    <t>CLOROQUINA 250 mg CAJA X 250 TABLETAS (E)</t>
  </si>
  <si>
    <t>HUMAPHARMACEUTICAL</t>
  </si>
  <si>
    <t>DEXAMETASONA 8 mg / 2 ml I.V / I.M AMPOLLA (E)</t>
  </si>
  <si>
    <t>BECHEMICAL</t>
  </si>
  <si>
    <t>PRAHEMLAB</t>
  </si>
  <si>
    <t>ABBOTT</t>
  </si>
  <si>
    <t>ESPIRONOLACTONA 25 MG CAJA X 20 TABLETAS (E)</t>
  </si>
  <si>
    <t>BIOQUIFAR</t>
  </si>
  <si>
    <t>GERCOLABORATORIOS</t>
  </si>
  <si>
    <t>DELTA</t>
  </si>
  <si>
    <t>NOVONORDISK</t>
  </si>
  <si>
    <t>EVINET</t>
  </si>
  <si>
    <t>LEVONORGESTREL 0,75 MG FUNDA X 20 TABLETAS (E)</t>
  </si>
  <si>
    <t>COLMEDINTERNACIONAL</t>
  </si>
  <si>
    <t>CAICLOS</t>
  </si>
  <si>
    <t>METFORMINA 500 MG CAJA X 30 TABLETAS (E)</t>
  </si>
  <si>
    <t>SPACCURELABS</t>
  </si>
  <si>
    <t>METRONIDAZOL 500 MG / 100 ML I.V INFUSION (E)</t>
  </si>
  <si>
    <t>PISA</t>
  </si>
  <si>
    <t>3M</t>
  </si>
  <si>
    <t>NITROFURANTOINA MACRO CRIS 100 MG CAJA X 300 TABLETAS (E)</t>
  </si>
  <si>
    <t>NITROFURAZONA 0,2 % POMADA USO TOPICO TUBO X 40 G (E)</t>
  </si>
  <si>
    <t>SILDENAFILO 50 MG CAJA X 2 TABLETAS RECUBIERTAS (E)</t>
  </si>
  <si>
    <t>TIMOLOL SOLUCION OFTALMICA 0,5 % FRASCO X 5 ml (E)</t>
  </si>
  <si>
    <t>DESLORATADINA 5 MG / MONTELUKAST 10 MG  CAJA X 10 COMPRIMIDOS (E)</t>
  </si>
  <si>
    <t>IBUPROFENO 400 MG  CAJA X 100 TABLETAS (E)</t>
  </si>
  <si>
    <t>TAMSULOSINA CLORHIDRATO 0.4 mg CAJA X 30 CAPSULAS (E)</t>
  </si>
  <si>
    <t>VITAMINA C 1 G I.M/I.V AMPOLLA (E)</t>
  </si>
  <si>
    <t>ACICLOVIR 200 MG CAJA X 240 TABLETAS (E)</t>
  </si>
  <si>
    <t>CALCITRIOL 0,50 MCG FUNDA X 30 CAPSULA (E)</t>
  </si>
  <si>
    <t>CEFAZOLINA 1 G I.V / I.M AMPOLLA (E)</t>
  </si>
  <si>
    <t>CLINDAMICINA 600  MG / 4 ML  I.V/I.M AMPOLLA (E)</t>
  </si>
  <si>
    <t>CLOTRIMAZOL 100 MG FUNDA X 10 OVULOS VAGINALES (E)</t>
  </si>
  <si>
    <t>FLUCONAZOL 200 mg / 100 ml INFUSION FRASCO X 100 ml (E)</t>
  </si>
  <si>
    <t>GLICERINA CARBONATADA GOTAS OTICAS FRASCO X 30 ML (E)</t>
  </si>
  <si>
    <t>HIDROCORTISONA 100 MG I.V / I.M AMPOLLA (E)</t>
  </si>
  <si>
    <t>METRONIDAZOL 250 mg / 5 ml SUSPENSION ORAL FRASCO X 120 ml  (E)</t>
  </si>
  <si>
    <t>PREDNISOLONA 5 MG CAJA X 100 TABLETAS (E)</t>
  </si>
  <si>
    <t>LEVETIRACETAM 500 MG CAJA X 30 TABLETAS (E)</t>
  </si>
  <si>
    <t>MEGALABS</t>
  </si>
  <si>
    <t>SOLUCION CLORURO DE SODIO 0,9 % 500 ML  CAJA X 40 BOLSAS (E)</t>
  </si>
  <si>
    <t>BAXTER</t>
  </si>
  <si>
    <t>ACETAMINOFEN 150 MG / 5 ML JARABE  FRASCO X 60 ML (E)</t>
  </si>
  <si>
    <t>AMOXICILINA DE 250 MG / 5 ML SUSPENSION FRASCO X 60 ML (E)</t>
  </si>
  <si>
    <t>DIOSMINA HESPERIDINA 450 MG / 50 MG CAJA X 30 TABLETAS (E)</t>
  </si>
  <si>
    <t>SERVIER</t>
  </si>
  <si>
    <t>NOVO ACTIV MULTIVITAMINICO ADULTO SABOR CEREZA X 360 ML (E)</t>
  </si>
  <si>
    <t>NOVOFARLAB</t>
  </si>
  <si>
    <t>NOVO ACTIV MULTIVITAMINICO KIDS SABOR CEREZA X 360 ML (E)</t>
  </si>
  <si>
    <t>NOVO ACTIV MULTIVITAMINICO KIDS SABOR FRESA X 360 ML (E)</t>
  </si>
  <si>
    <t>SALBUTAMOL 100 mcg INHALADOR X 200 DOSIS FRASCO (E)</t>
  </si>
  <si>
    <t>CIPLA</t>
  </si>
  <si>
    <t>FUROSEMIDA 40 mg CAJA X 300 TABLETAS (E)</t>
  </si>
  <si>
    <t>VALCOPLUS</t>
  </si>
  <si>
    <t>ACIDO VALPROICO 500 mg CAJA X 10 TABLETAS (E)</t>
  </si>
  <si>
    <t>METFORMINA CLORHIDRATO 500 MG CAJA X 10 TABLETAS (E)</t>
  </si>
  <si>
    <t>OLMESARTAN 20 MG CAJA X 10 TABLETAS (E)</t>
  </si>
  <si>
    <t>HEPARINA SODICA 5.000 U.I / ML X 5 ML FRASCO (E)</t>
  </si>
  <si>
    <t>GLAND PHARMA</t>
  </si>
  <si>
    <t>VITAMINA K1 10 mg / 1 ml I.M AMPOLLA (E)</t>
  </si>
  <si>
    <t>AMIODARONA CLORHIDRATO 150 MG / 3 ML AMPOLLA (E)</t>
  </si>
  <si>
    <t>ADSPHARMA</t>
  </si>
  <si>
    <t>EMULS SCOTT SABOR CEREZA FRASCO X 180 ml (E)</t>
  </si>
  <si>
    <t>EMULS SCOTT SABOR CEREZA FRASCO X 360 ML (E)</t>
  </si>
  <si>
    <t>EMULS SCOTT SABOR ORIGINAL FRASCO X 360 ML (E)</t>
  </si>
  <si>
    <t>EMULS SCOTT SABOR TROPICAL FRASCO X 180 ml (E)</t>
  </si>
  <si>
    <t>EMULS SCOTT SABOR TROPICAL FRASCO X 360 ML (E)</t>
  </si>
  <si>
    <t>AMOXICILINA 500 MG CAJA X 10 CAPSULAS (E)</t>
  </si>
  <si>
    <t>AZITROMICINA 200 MG / 5 ML POLVO PARA RECONSTITUIR A SUSPENSION ORAL FRASCO X 15 ML (E)</t>
  </si>
  <si>
    <t>CEFADROXILO 500 MG CAJA X 10 TABLETAS (E)</t>
  </si>
  <si>
    <t>CEFIXIMA 400 MG CAJA X 10 TABLETAS (E)</t>
  </si>
  <si>
    <t>CEFTRIAXONA 1 G POLVO PARA SOLUCION INYECTABLE I.V / I.M AMPOLLA (E)</t>
  </si>
  <si>
    <t>CITICOLINA 500 MG CAJA X 10 TABLETAS (E)</t>
  </si>
  <si>
    <t>CLOPIDOGREL 75 MG  CAJA X 10 TABLETAS (E)</t>
  </si>
  <si>
    <t>CLOTRIMAZOL 100 MG CAJA X 6 TABLETAS (E)</t>
  </si>
  <si>
    <t>ESOMEPRAZOL 20 MG CAJA X 10 TABLETAS (E)</t>
  </si>
  <si>
    <t>ESOMEPRAZOL 40 MG CAJA X 10 TABLETAS (E)</t>
  </si>
  <si>
    <t>IBUPROFENO 600 mg CAJA X 10 CAPSULAS BLANDAS (E)</t>
  </si>
  <si>
    <t>ISOXSUPRINA CLORHIDRATO 10 MG / 2 ML I.M/I.V AMPOLLA (E)</t>
  </si>
  <si>
    <t>LEVOFLOXACINO 500 MG CAJA X 10 TABLETAS (E)</t>
  </si>
  <si>
    <t>LEVOFLOXACINO 500 MG CAJA X 100 TABLETAS (E)</t>
  </si>
  <si>
    <t>LEVOFLOXACINO 750 MG CAJA X 10 TABLETAS (E)</t>
  </si>
  <si>
    <t>LEVOFLOXACINO 750 MG CAJA X 100 TABLETAS (E)</t>
  </si>
  <si>
    <t>MOXIFLOXACINA 400 MG CAJA X 5 TABLETAS (E)</t>
  </si>
  <si>
    <t>OMEPRAZOL 40 MG POLVO LIOFILIZADO PARA SOLUCION INYECTABLE I.V AMPOLLA (E)</t>
  </si>
  <si>
    <t>OXACILINA 1 G POLVO PARA SOLUCION INYECTABLE I.V / I.M AMPOLLA (E)</t>
  </si>
  <si>
    <t>PANTOPRAZOL 40 MG  CAJA X 10 TABLETAS (E)</t>
  </si>
  <si>
    <t>PENICILINA G BENZATINICA 1,200,000 UI POLVO PARA SUSPENSION INYECTABLE I.M AMPOLLA (E)</t>
  </si>
  <si>
    <t>CLORTALIDONA 12,5 MG CAJA X 30 TABLETAS (E)</t>
  </si>
  <si>
    <t>PROCLIN</t>
  </si>
  <si>
    <t>BETAHISTINA DICLORHIDRATO 16 mg CAJA X 30 TABLETAS (E)</t>
  </si>
  <si>
    <t>MOMENTA</t>
  </si>
  <si>
    <t>DIPIRONA 2,5 G + HIOSCINA 20 MG / 5 ML I.V / I.M AMPOLLA (E)</t>
  </si>
  <si>
    <t>ENSURE 1,0 KCAL / ML 400 G SABOR FRESA (E)</t>
  </si>
  <si>
    <t>ENSURE 1,0 KCAL / ML 400 G SABOR VAINILLA (E)</t>
  </si>
  <si>
    <t>FUROSEMIDA 20 mg / 2 ml I.V / I.M AMPOLLA (E)</t>
  </si>
  <si>
    <t>LANTUS</t>
  </si>
  <si>
    <t>INSULINA GLARGINA 100 u / ml SOLOSTAR S.C VIAL X 3 ml (E)</t>
  </si>
  <si>
    <t>SANOFI</t>
  </si>
  <si>
    <t>INSULINA HUMANA NOVOLIN R 100 ui / ml S.C / I.V VIAL X 10 ml (E)</t>
  </si>
  <si>
    <t>VITAMINA E 400 UI FUNDA X 100 CAPSULAS (E)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</si>
</sst>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USD]\ #,##0.000;[$USD]\ \-#,##0.000"/>
    <numFmt numFmtId="165" formatCode="#,##0.00_ ;\-#,##0.00\ "/>
    <numFmt numFmtId="166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F407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4" borderId="0" xfId="0" applyFont="1" applyFill="1" applyAlignment="1">
      <alignment horizontal="right"/>
    </xf>
    <xf numFmtId="0" fontId="0" fillId="0" borderId="1" xfId="0" applyBorder="1"/>
    <xf numFmtId="0" fontId="2" fillId="2" borderId="4" xfId="0" applyFont="1" applyFill="1" applyBorder="1" applyAlignment="1">
      <alignment horizontal="center" vertical="center" wrapText="1"/>
    </xf>
    <xf numFmtId="0" fontId="0" fillId="4" borderId="0" xfId="0" applyFill="1" applyBorder="1"/>
    <xf numFmtId="164" fontId="6" fillId="3" borderId="0" xfId="0" applyNumberFormat="1" applyFont="1" applyFill="1" applyAlignment="1">
      <alignment horizontal="centerContinuous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17" fontId="2" fillId="2" borderId="4" xfId="0" applyNumberFormat="1" applyFont="1" applyFill="1" applyBorder="1" applyAlignment="1">
      <alignment horizontal="center" vertical="center" wrapText="1"/>
    </xf>
    <xf numFmtId="17" fontId="0" fillId="4" borderId="0" xfId="0" applyNumberFormat="1" applyFill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17" fontId="0" fillId="4" borderId="0" xfId="0" applyNumberForma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2" xfId="0" applyFill="1" applyBorder="1" applyAlignment="1" applyProtection="1">
      <alignment vertical="center" wrapText="1"/>
      <protection locked="0"/>
    </xf>
    <xf numFmtId="0" fontId="0" fillId="4" borderId="3" xfId="0" applyFill="1" applyBorder="1" applyAlignment="1" applyProtection="1">
      <alignment vertical="center" wrapText="1"/>
      <protection locked="0"/>
    </xf>
    <xf numFmtId="0" fontId="0" fillId="4" borderId="0" xfId="0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0" fillId="0" borderId="5" xfId="0" applyBorder="1" applyAlignment="1" applyProtection="1">
      <alignment vertical="center"/>
      <protection locked="0"/>
    </xf>
    <xf numFmtId="0" fontId="4" fillId="4" borderId="0" xfId="0" applyFont="1" applyFill="1"/>
    <xf numFmtId="0" fontId="4" fillId="0" borderId="1" xfId="0" applyFont="1" applyBorder="1"/>
    <xf numFmtId="0" fontId="4" fillId="0" borderId="0" xfId="0" applyFont="1"/>
    <xf numFmtId="14" fontId="5" fillId="2" borderId="0" xfId="0" applyNumberFormat="1" applyFont="1" applyFill="1" applyAlignment="1">
      <alignment horizontal="center"/>
    </xf>
    <xf numFmtId="164" fontId="9" fillId="4" borderId="0" xfId="0" applyNumberFormat="1" applyFont="1" applyFill="1" applyBorder="1" applyAlignment="1" applyProtection="1">
      <alignment horizontal="center"/>
      <protection hidden="1"/>
    </xf>
    <xf numFmtId="164" fontId="0" fillId="0" borderId="0" xfId="0" applyNumberFormat="1"/>
    <xf numFmtId="164" fontId="0" fillId="5" borderId="1" xfId="0" applyNumberForma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8" fillId="0" borderId="1" xfId="0" applyFont="1" applyBorder="1" applyProtection="1">
      <protection locked="0"/>
    </xf>
    <xf numFmtId="165" fontId="0" fillId="0" borderId="1" xfId="0" applyNumberFormat="1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" fontId="0" fillId="4" borderId="0" xfId="0" applyNumberFormat="1" applyFill="1" applyAlignment="1">
      <alignment horizontal="center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1" fontId="8" fillId="4" borderId="0" xfId="0" applyNumberFormat="1" applyFont="1" applyFill="1" applyBorder="1" applyAlignment="1" applyProtection="1">
      <alignment horizontal="center" vertical="center"/>
      <protection hidden="1"/>
    </xf>
    <xf numFmtId="1" fontId="0" fillId="0" borderId="0" xfId="0" applyNumberFormat="1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6" fillId="3" borderId="0" xfId="0" applyNumberFormat="1" applyFont="1" applyFill="1" applyAlignment="1">
      <alignment horizontal="centerContinuous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0" fillId="0" borderId="1" xfId="0" applyBorder="1"/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166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vertical="center"/>
    </xf>
    <xf numFmtId="164" fontId="8" fillId="4" borderId="6" xfId="0" applyNumberFormat="1" applyFont="1" applyFill="1" applyBorder="1" applyAlignment="1" applyProtection="1">
      <alignment horizontal="center" vertical="center"/>
      <protection hidden="1"/>
    </xf>
    <xf numFmtId="164" fontId="8" fillId="4" borderId="4" xfId="0" applyNumberFormat="1" applyFont="1" applyFill="1" applyBorder="1" applyAlignment="1" applyProtection="1">
      <alignment horizontal="center" vertical="center"/>
      <protection hidden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2F407B"/>
      <color rgb="FFC9E5D9"/>
      <color rgb="FFC4D4E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9</xdr:col>
      <xdr:colOff>166633</xdr:colOff>
      <xdr:row>16</xdr:row>
      <xdr:rowOff>180856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944F26-B2CA-4F02-A140-7367DDB3D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1475"/>
          <a:ext cx="14030324" cy="28669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3638</xdr:rowOff>
    </xdr:from>
    <xdr:to>
      <xdr:col>10</xdr:col>
      <xdr:colOff>1070225</xdr:colOff>
      <xdr:row>160</xdr:row>
      <xdr:rowOff>44819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91922E5-3F56-414D-B29D-4C6768204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079593"/>
          <a:ext cx="16021264" cy="19675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91627</xdr:rowOff>
    </xdr:from>
    <xdr:to>
      <xdr:col>11</xdr:col>
      <xdr:colOff>0</xdr:colOff>
      <xdr:row>67</xdr:row>
      <xdr:rowOff>135357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E426179-1E0D-4669-AE03-C07FFD24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63088"/>
          <a:ext cx="16042669" cy="1970134"/>
        </a:xfrm>
        <a:prstGeom prst="rect">
          <a:avLst/>
        </a:prstGeom>
      </xdr:spPr>
    </xdr:pic>
    <xdr:clientData/>
  </xdr:twoCellAnchor>
  <xdr:twoCellAnchor editAs="oneCell">
    <xdr:from>
      <xdr:col>0</xdr:col>
      <xdr:colOff>53511</xdr:colOff>
      <xdr:row>22</xdr:row>
      <xdr:rowOff>9524</xdr:rowOff>
    </xdr:from>
    <xdr:to>
      <xdr:col>11</xdr:col>
      <xdr:colOff>21404</xdr:colOff>
      <xdr:row>32</xdr:row>
      <xdr:rowOff>44006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5628FB5-98DE-41EA-A086-9CBD0AFA9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11" y="4750620"/>
          <a:ext cx="16010562" cy="1960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42809</xdr:rowOff>
    </xdr:from>
    <xdr:to>
      <xdr:col>11</xdr:col>
      <xdr:colOff>42809</xdr:colOff>
      <xdr:row>129</xdr:row>
      <xdr:rowOff>92938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D835F56-82AC-48B5-A891-5C046D9DC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269326"/>
          <a:ext cx="16085478" cy="1976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4A11-6A7D-4A7C-B961-A16A82C3ADE7}">
  <dimension ref="A1:R299"/>
  <sheetViews>
    <sheetView tabSelected="1" zoomScale="89" zoomScaleNormal="89" workbookViewId="0">
      <selection activeCell="A165" sqref="A165:J296"/>
    </sheetView>
  </sheetViews>
  <sheetFormatPr baseColWidth="10" defaultRowHeight="15" x14ac:dyDescent="0.25"/>
  <cols>
    <col min="1" max="1" width="13.5703125" customWidth="1"/>
    <col min="2" max="2" width="13.5703125" style="1" customWidth="1"/>
    <col min="3" max="3" width="74.140625" style="15" customWidth="1"/>
    <col min="4" max="4" width="24.7109375" style="1" customWidth="1"/>
    <col min="5" max="5" width="16.140625" style="23" customWidth="1"/>
    <col min="6" max="9" width="16.42578125" style="25" customWidth="1"/>
    <col min="10" max="10" width="16.42578125" style="49" customWidth="1"/>
    <col min="11" max="11" width="16.42578125" style="25" customWidth="1"/>
    <col min="13" max="13" width="11.42578125" customWidth="1"/>
    <col min="14" max="18" width="11.42578125" hidden="1" customWidth="1"/>
    <col min="19" max="20" width="11.42578125" customWidth="1"/>
  </cols>
  <sheetData>
    <row r="1" spans="1:11" ht="15.75" x14ac:dyDescent="0.25">
      <c r="A1" s="3"/>
      <c r="B1" s="30"/>
      <c r="C1" s="10"/>
      <c r="D1" s="30"/>
      <c r="E1" s="19"/>
      <c r="F1" s="38">
        <f ca="1">TODAY()</f>
        <v>45184</v>
      </c>
      <c r="G1" s="24"/>
      <c r="H1" s="24"/>
      <c r="I1" s="24"/>
      <c r="J1" s="46"/>
      <c r="K1" s="41" t="s">
        <v>11</v>
      </c>
    </row>
    <row r="2" spans="1:11" x14ac:dyDescent="0.25">
      <c r="A2" s="3"/>
      <c r="B2" s="30"/>
      <c r="C2" s="10"/>
      <c r="D2" s="30"/>
      <c r="E2" s="19"/>
      <c r="F2" s="24"/>
      <c r="G2" s="24"/>
      <c r="H2" s="24"/>
      <c r="I2" s="24"/>
      <c r="J2" s="46"/>
      <c r="K2" s="42" t="s">
        <v>14</v>
      </c>
    </row>
    <row r="3" spans="1:11" x14ac:dyDescent="0.25">
      <c r="A3" s="3"/>
      <c r="B3" s="30"/>
      <c r="C3" s="10"/>
      <c r="D3" s="30"/>
      <c r="E3" s="19"/>
      <c r="F3" s="24"/>
      <c r="G3" s="24"/>
      <c r="H3" s="24"/>
      <c r="I3" s="24"/>
      <c r="J3" s="46"/>
      <c r="K3" s="42" t="s">
        <v>14</v>
      </c>
    </row>
    <row r="4" spans="1:11" x14ac:dyDescent="0.25">
      <c r="A4" s="3"/>
      <c r="B4" s="30"/>
      <c r="C4" s="10"/>
      <c r="D4" s="30"/>
      <c r="E4" s="19"/>
      <c r="F4" s="24"/>
      <c r="G4" s="24"/>
      <c r="H4" s="24"/>
      <c r="I4" s="24"/>
      <c r="J4" s="46"/>
      <c r="K4" s="42" t="s">
        <v>14</v>
      </c>
    </row>
    <row r="5" spans="1:11" x14ac:dyDescent="0.25">
      <c r="A5" s="3"/>
      <c r="B5" s="30"/>
      <c r="C5" s="10"/>
      <c r="D5" s="30"/>
      <c r="E5" s="19"/>
      <c r="F5" s="24"/>
      <c r="G5" s="24"/>
      <c r="H5" s="24"/>
      <c r="I5" s="24"/>
      <c r="J5" s="46"/>
      <c r="K5" s="42" t="s">
        <v>14</v>
      </c>
    </row>
    <row r="6" spans="1:11" x14ac:dyDescent="0.25">
      <c r="A6" s="3"/>
      <c r="B6" s="30"/>
      <c r="C6" s="10"/>
      <c r="D6" s="30"/>
      <c r="E6" s="19"/>
      <c r="F6" s="24"/>
      <c r="G6" s="24"/>
      <c r="H6" s="24"/>
      <c r="I6" s="24"/>
      <c r="J6" s="46"/>
      <c r="K6" s="42" t="s">
        <v>14</v>
      </c>
    </row>
    <row r="7" spans="1:11" x14ac:dyDescent="0.25">
      <c r="A7" s="3"/>
      <c r="B7" s="30"/>
      <c r="C7" s="10"/>
      <c r="D7" s="30"/>
      <c r="E7" s="19"/>
      <c r="F7" s="24"/>
      <c r="G7" s="24"/>
      <c r="H7" s="24"/>
      <c r="I7" s="24"/>
      <c r="J7" s="46"/>
      <c r="K7" s="42" t="s">
        <v>14</v>
      </c>
    </row>
    <row r="8" spans="1:11" x14ac:dyDescent="0.25">
      <c r="A8" s="3"/>
      <c r="B8" s="30"/>
      <c r="C8" s="10"/>
      <c r="D8" s="30"/>
      <c r="E8" s="19"/>
      <c r="F8" s="24"/>
      <c r="G8" s="24"/>
      <c r="H8" s="24"/>
      <c r="I8" s="24"/>
      <c r="J8" s="46"/>
      <c r="K8" s="42" t="s">
        <v>14</v>
      </c>
    </row>
    <row r="9" spans="1:11" x14ac:dyDescent="0.25">
      <c r="A9" s="3"/>
      <c r="B9" s="30"/>
      <c r="C9" s="10"/>
      <c r="D9" s="30"/>
      <c r="E9" s="19"/>
      <c r="F9" s="24"/>
      <c r="G9" s="24"/>
      <c r="H9" s="24"/>
      <c r="I9" s="24"/>
      <c r="J9" s="46"/>
      <c r="K9" s="42" t="s">
        <v>14</v>
      </c>
    </row>
    <row r="10" spans="1:11" x14ac:dyDescent="0.25">
      <c r="A10" s="3"/>
      <c r="B10" s="30"/>
      <c r="C10" s="10"/>
      <c r="D10" s="30"/>
      <c r="E10" s="19"/>
      <c r="F10" s="24"/>
      <c r="G10" s="24"/>
      <c r="H10" s="24"/>
      <c r="I10" s="24"/>
      <c r="J10" s="46"/>
      <c r="K10" s="42" t="s">
        <v>14</v>
      </c>
    </row>
    <row r="11" spans="1:11" x14ac:dyDescent="0.25">
      <c r="A11" s="3"/>
      <c r="B11" s="30"/>
      <c r="C11" s="10"/>
      <c r="D11" s="30"/>
      <c r="E11" s="19"/>
      <c r="F11" s="24"/>
      <c r="G11" s="24"/>
      <c r="H11" s="24"/>
      <c r="I11" s="24"/>
      <c r="J11" s="46"/>
      <c r="K11" s="42" t="s">
        <v>14</v>
      </c>
    </row>
    <row r="12" spans="1:11" x14ac:dyDescent="0.25">
      <c r="A12" s="3"/>
      <c r="B12" s="30"/>
      <c r="C12" s="10"/>
      <c r="D12" s="30"/>
      <c r="E12" s="19"/>
      <c r="F12" s="24"/>
      <c r="G12" s="24"/>
      <c r="H12" s="24"/>
      <c r="I12" s="24"/>
      <c r="J12" s="46"/>
      <c r="K12" s="42" t="s">
        <v>14</v>
      </c>
    </row>
    <row r="13" spans="1:11" x14ac:dyDescent="0.25">
      <c r="A13" s="3"/>
      <c r="B13" s="30"/>
      <c r="C13" s="10"/>
      <c r="D13" s="30"/>
      <c r="E13" s="19"/>
      <c r="F13" s="24"/>
      <c r="G13" s="24"/>
      <c r="H13" s="24"/>
      <c r="I13" s="24"/>
      <c r="J13" s="46"/>
      <c r="K13" s="42" t="s">
        <v>14</v>
      </c>
    </row>
    <row r="14" spans="1:11" x14ac:dyDescent="0.25">
      <c r="A14" s="3"/>
      <c r="B14" s="30"/>
      <c r="C14" s="10"/>
      <c r="D14" s="30"/>
      <c r="E14" s="19"/>
      <c r="F14" s="24"/>
      <c r="G14" s="24"/>
      <c r="H14" s="24"/>
      <c r="I14" s="24"/>
      <c r="J14" s="46"/>
      <c r="K14" s="42" t="s">
        <v>14</v>
      </c>
    </row>
    <row r="15" spans="1:11" x14ac:dyDescent="0.25">
      <c r="A15" s="3"/>
      <c r="B15" s="30"/>
      <c r="C15" s="10"/>
      <c r="D15" s="30"/>
      <c r="E15" s="19"/>
      <c r="F15" s="24"/>
      <c r="G15" s="24"/>
      <c r="H15" s="24"/>
      <c r="I15" s="24"/>
      <c r="J15" s="46"/>
      <c r="K15" s="42" t="s">
        <v>14</v>
      </c>
    </row>
    <row r="16" spans="1:11" x14ac:dyDescent="0.25">
      <c r="A16" s="3"/>
      <c r="B16" s="30"/>
      <c r="C16" s="10"/>
      <c r="D16" s="30"/>
      <c r="E16" s="19"/>
      <c r="F16" s="24"/>
      <c r="G16" s="24"/>
      <c r="H16" s="24"/>
      <c r="I16" s="24"/>
      <c r="J16" s="46"/>
      <c r="K16" s="42" t="s">
        <v>14</v>
      </c>
    </row>
    <row r="17" spans="1:11" x14ac:dyDescent="0.25">
      <c r="A17" s="3"/>
      <c r="B17" s="30"/>
      <c r="C17" s="10"/>
      <c r="D17" s="30"/>
      <c r="E17" s="39">
        <f>SUM(N34:N55)</f>
        <v>0</v>
      </c>
      <c r="F17" s="39">
        <f>SUM(O:O)</f>
        <v>0</v>
      </c>
      <c r="G17" s="39">
        <f>SUM(P:P)</f>
        <v>0</v>
      </c>
      <c r="H17" s="39">
        <f>SUM(Q:Q)</f>
        <v>0</v>
      </c>
      <c r="I17" s="39">
        <f>SUM(R:R)</f>
        <v>0</v>
      </c>
      <c r="J17" s="47"/>
      <c r="K17" s="35" t="s">
        <v>14</v>
      </c>
    </row>
    <row r="18" spans="1:11" ht="52.5" customHeight="1" x14ac:dyDescent="0.25">
      <c r="A18" s="3"/>
      <c r="B18" s="30"/>
      <c r="C18" s="11" t="s">
        <v>8</v>
      </c>
      <c r="D18" s="30"/>
      <c r="E18" s="17" t="s">
        <v>12</v>
      </c>
      <c r="F18" s="17" t="s">
        <v>15</v>
      </c>
      <c r="G18" s="9" t="s">
        <v>13</v>
      </c>
      <c r="H18" s="9" t="s">
        <v>7</v>
      </c>
      <c r="I18" s="9" t="s">
        <v>6</v>
      </c>
      <c r="J18" s="48"/>
      <c r="K18" s="35" t="s">
        <v>14</v>
      </c>
    </row>
    <row r="19" spans="1:11" x14ac:dyDescent="0.25">
      <c r="A19" s="3"/>
      <c r="B19" s="30"/>
      <c r="C19" s="10"/>
      <c r="D19" s="30"/>
      <c r="E19" s="64">
        <f>E17</f>
        <v>0</v>
      </c>
      <c r="F19" s="64">
        <f>IF(F17=0,0,F17+E17)</f>
        <v>0</v>
      </c>
      <c r="G19" s="64">
        <f>IF(F17=0,0,G17+E19)</f>
        <v>0</v>
      </c>
      <c r="H19" s="64">
        <f>IF(F17=0,0,H17+E19)</f>
        <v>0</v>
      </c>
      <c r="I19" s="64">
        <f>IF(F17=0,0,I17+E19)</f>
        <v>0</v>
      </c>
      <c r="J19" s="48"/>
      <c r="K19" s="35" t="s">
        <v>14</v>
      </c>
    </row>
    <row r="20" spans="1:11" x14ac:dyDescent="0.25">
      <c r="A20" s="3"/>
      <c r="B20" s="30"/>
      <c r="C20" s="10"/>
      <c r="D20" s="30"/>
      <c r="E20" s="65"/>
      <c r="F20" s="65"/>
      <c r="G20" s="65"/>
      <c r="H20" s="65"/>
      <c r="I20" s="65"/>
      <c r="J20" s="48"/>
      <c r="K20" s="35" t="s">
        <v>14</v>
      </c>
    </row>
    <row r="21" spans="1:11" ht="15.75" thickBot="1" x14ac:dyDescent="0.3">
      <c r="A21" s="4" t="s">
        <v>9</v>
      </c>
      <c r="B21" s="56"/>
      <c r="C21" s="28"/>
      <c r="D21" s="30"/>
      <c r="E21" s="19"/>
      <c r="F21" s="24"/>
      <c r="G21" s="24"/>
      <c r="H21" s="24"/>
      <c r="I21" s="24"/>
      <c r="J21" s="46"/>
      <c r="K21" s="42" t="s">
        <v>14</v>
      </c>
    </row>
    <row r="22" spans="1:11" ht="15.75" thickBot="1" x14ac:dyDescent="0.3">
      <c r="A22" s="4" t="s">
        <v>10</v>
      </c>
      <c r="B22" s="56"/>
      <c r="C22" s="29"/>
      <c r="D22" s="30"/>
      <c r="E22" s="19"/>
      <c r="F22" s="24" t="s">
        <v>16</v>
      </c>
      <c r="G22" s="24"/>
      <c r="K22" s="45" t="s">
        <v>14</v>
      </c>
    </row>
    <row r="23" spans="1:11" x14ac:dyDescent="0.25">
      <c r="A23" s="3"/>
      <c r="B23" s="30"/>
      <c r="C23" s="10"/>
      <c r="D23" s="30"/>
      <c r="E23" s="19"/>
      <c r="F23" s="24"/>
      <c r="G23" s="24"/>
      <c r="H23" s="24"/>
      <c r="I23" s="24"/>
      <c r="J23" s="46"/>
      <c r="K23" s="42" t="s">
        <v>14</v>
      </c>
    </row>
    <row r="24" spans="1:11" x14ac:dyDescent="0.25">
      <c r="A24" s="3"/>
      <c r="B24" s="30"/>
      <c r="C24" s="10"/>
      <c r="D24" s="30"/>
      <c r="E24" s="19"/>
      <c r="F24" s="24"/>
      <c r="G24" s="24"/>
      <c r="H24" s="24"/>
      <c r="I24" s="24"/>
      <c r="J24" s="46"/>
      <c r="K24" s="42" t="s">
        <v>14</v>
      </c>
    </row>
    <row r="25" spans="1:11" x14ac:dyDescent="0.25">
      <c r="A25" s="3"/>
      <c r="B25" s="30"/>
      <c r="C25" s="10"/>
      <c r="D25" s="30"/>
      <c r="E25" s="19"/>
      <c r="F25" s="24"/>
      <c r="G25" s="24"/>
      <c r="H25" s="24"/>
      <c r="I25" s="24"/>
      <c r="J25" s="46"/>
      <c r="K25" s="42" t="s">
        <v>14</v>
      </c>
    </row>
    <row r="26" spans="1:11" x14ac:dyDescent="0.25">
      <c r="A26" s="3"/>
      <c r="B26" s="30"/>
      <c r="C26" s="10"/>
      <c r="D26" s="30"/>
      <c r="E26" s="19"/>
      <c r="F26" s="24"/>
      <c r="G26" s="24"/>
      <c r="H26" s="24"/>
      <c r="I26" s="24"/>
      <c r="J26" s="46"/>
      <c r="K26" s="42" t="s">
        <v>14</v>
      </c>
    </row>
    <row r="27" spans="1:11" x14ac:dyDescent="0.25">
      <c r="A27" s="3"/>
      <c r="B27" s="30"/>
      <c r="C27" s="10"/>
      <c r="D27" s="30"/>
      <c r="E27" s="19"/>
      <c r="F27" s="24"/>
      <c r="G27" s="24"/>
      <c r="H27" s="24"/>
      <c r="I27" s="24"/>
      <c r="J27" s="46"/>
      <c r="K27" s="42" t="s">
        <v>14</v>
      </c>
    </row>
    <row r="28" spans="1:11" x14ac:dyDescent="0.25">
      <c r="A28" s="3"/>
      <c r="B28" s="30"/>
      <c r="C28" s="10"/>
      <c r="D28" s="30"/>
      <c r="E28" s="19"/>
      <c r="F28" s="24"/>
      <c r="G28" s="24"/>
      <c r="H28" s="24"/>
      <c r="I28" s="24"/>
      <c r="J28" s="46"/>
      <c r="K28" s="42" t="s">
        <v>14</v>
      </c>
    </row>
    <row r="29" spans="1:11" x14ac:dyDescent="0.25">
      <c r="A29" s="3"/>
      <c r="B29" s="30"/>
      <c r="C29" s="10"/>
      <c r="D29" s="30"/>
      <c r="E29" s="19"/>
      <c r="F29" s="24"/>
      <c r="G29" s="24"/>
      <c r="H29" s="24"/>
      <c r="I29" s="24"/>
      <c r="J29" s="46"/>
      <c r="K29" s="42" t="s">
        <v>14</v>
      </c>
    </row>
    <row r="30" spans="1:11" x14ac:dyDescent="0.25">
      <c r="A30" s="3"/>
      <c r="B30" s="30"/>
      <c r="C30" s="10"/>
      <c r="D30" s="30"/>
      <c r="E30" s="19"/>
      <c r="F30" s="24"/>
      <c r="G30" s="24"/>
      <c r="H30" s="24"/>
      <c r="I30" s="24"/>
      <c r="J30" s="46"/>
      <c r="K30" s="42" t="s">
        <v>14</v>
      </c>
    </row>
    <row r="31" spans="1:11" x14ac:dyDescent="0.25">
      <c r="A31" s="3"/>
      <c r="B31" s="30"/>
      <c r="C31" s="10"/>
      <c r="D31" s="30"/>
      <c r="E31" s="19"/>
      <c r="F31" s="24"/>
      <c r="G31" s="24"/>
      <c r="H31" s="24"/>
      <c r="I31" s="24"/>
      <c r="J31" s="46"/>
      <c r="K31" s="42" t="s">
        <v>14</v>
      </c>
    </row>
    <row r="32" spans="1:11" x14ac:dyDescent="0.25">
      <c r="A32" s="3"/>
      <c r="B32" s="30"/>
      <c r="C32" s="10"/>
      <c r="D32" s="30"/>
      <c r="E32" s="19"/>
      <c r="F32" s="24"/>
      <c r="G32" s="24"/>
      <c r="H32" s="24"/>
      <c r="I32" s="24"/>
      <c r="J32" s="46"/>
      <c r="K32" s="42" t="s">
        <v>14</v>
      </c>
    </row>
    <row r="33" spans="1:14" s="1" customFormat="1" ht="78.75" customHeight="1" x14ac:dyDescent="0.25">
      <c r="A33" s="2" t="s">
        <v>3</v>
      </c>
      <c r="B33" s="2" t="s">
        <v>31</v>
      </c>
      <c r="C33" s="2" t="s">
        <v>0</v>
      </c>
      <c r="D33" s="2" t="s">
        <v>1</v>
      </c>
      <c r="E33" s="17" t="s">
        <v>2</v>
      </c>
      <c r="F33" s="9" t="s">
        <v>185</v>
      </c>
      <c r="G33" s="9" t="s">
        <v>27</v>
      </c>
      <c r="H33" s="9" t="s">
        <v>28</v>
      </c>
      <c r="I33" s="9" t="s">
        <v>29</v>
      </c>
      <c r="J33" s="50" t="s">
        <v>47</v>
      </c>
      <c r="K33" s="2" t="s">
        <v>4</v>
      </c>
    </row>
    <row r="34" spans="1:14" x14ac:dyDescent="0.25">
      <c r="A34" s="12">
        <v>2044</v>
      </c>
      <c r="B34" s="16"/>
      <c r="C34" s="13" t="s">
        <v>288</v>
      </c>
      <c r="D34" s="16" t="s">
        <v>289</v>
      </c>
      <c r="E34" s="20">
        <v>45566</v>
      </c>
      <c r="F34" s="44">
        <v>2.5299999999999998</v>
      </c>
      <c r="G34" s="32">
        <v>0</v>
      </c>
      <c r="H34" s="32">
        <v>0</v>
      </c>
      <c r="I34" s="32">
        <v>0</v>
      </c>
      <c r="J34" s="51">
        <v>25</v>
      </c>
      <c r="K34" s="33"/>
      <c r="N34" s="40">
        <f>F34*K34</f>
        <v>0</v>
      </c>
    </row>
    <row r="35" spans="1:14" x14ac:dyDescent="0.25">
      <c r="A35" s="12">
        <v>2147</v>
      </c>
      <c r="B35" s="16"/>
      <c r="C35" s="13" t="s">
        <v>32</v>
      </c>
      <c r="D35" s="16" t="s">
        <v>189</v>
      </c>
      <c r="E35" s="20">
        <v>45474</v>
      </c>
      <c r="F35" s="44">
        <v>0.96</v>
      </c>
      <c r="G35" s="32">
        <v>0</v>
      </c>
      <c r="H35" s="32">
        <v>0</v>
      </c>
      <c r="I35" s="32">
        <v>0</v>
      </c>
      <c r="J35" s="51">
        <v>1</v>
      </c>
      <c r="K35" s="33"/>
      <c r="N35" s="40">
        <f t="shared" ref="N35:N36" si="0">F35*K35</f>
        <v>0</v>
      </c>
    </row>
    <row r="36" spans="1:14" x14ac:dyDescent="0.25">
      <c r="A36" s="12">
        <v>2160</v>
      </c>
      <c r="B36" s="16"/>
      <c r="C36" s="13" t="s">
        <v>33</v>
      </c>
      <c r="D36" s="16" t="s">
        <v>190</v>
      </c>
      <c r="E36" s="20">
        <v>45261</v>
      </c>
      <c r="F36" s="44">
        <v>5.39</v>
      </c>
      <c r="G36" s="32">
        <v>0</v>
      </c>
      <c r="H36" s="32">
        <v>0</v>
      </c>
      <c r="I36" s="32">
        <v>0</v>
      </c>
      <c r="J36" s="51">
        <v>1</v>
      </c>
      <c r="K36" s="33"/>
      <c r="N36" s="40">
        <f t="shared" si="0"/>
        <v>0</v>
      </c>
    </row>
    <row r="37" spans="1:14" x14ac:dyDescent="0.25">
      <c r="A37" s="12">
        <v>2181</v>
      </c>
      <c r="B37" s="16"/>
      <c r="C37" s="13" t="s">
        <v>34</v>
      </c>
      <c r="D37" s="16" t="s">
        <v>191</v>
      </c>
      <c r="E37" s="20">
        <v>45352</v>
      </c>
      <c r="F37" s="44">
        <v>13.53</v>
      </c>
      <c r="G37" s="32">
        <v>0</v>
      </c>
      <c r="H37" s="32">
        <v>0</v>
      </c>
      <c r="I37" s="32">
        <v>0</v>
      </c>
      <c r="J37" s="51">
        <v>1</v>
      </c>
      <c r="K37" s="33"/>
      <c r="N37" s="40">
        <f t="shared" ref="N37:N55" si="1">F37*K37</f>
        <v>0</v>
      </c>
    </row>
    <row r="38" spans="1:14" x14ac:dyDescent="0.25">
      <c r="A38" s="12">
        <v>2216</v>
      </c>
      <c r="B38" s="16"/>
      <c r="C38" s="13" t="s">
        <v>290</v>
      </c>
      <c r="D38" s="16" t="s">
        <v>18</v>
      </c>
      <c r="E38" s="20">
        <v>45717</v>
      </c>
      <c r="F38" s="44">
        <v>5.51</v>
      </c>
      <c r="G38" s="32">
        <v>0</v>
      </c>
      <c r="H38" s="32">
        <v>0</v>
      </c>
      <c r="I38" s="32">
        <v>0</v>
      </c>
      <c r="J38" s="51">
        <v>1</v>
      </c>
      <c r="K38" s="33"/>
      <c r="N38" s="40">
        <f t="shared" si="1"/>
        <v>0</v>
      </c>
    </row>
    <row r="39" spans="1:14" x14ac:dyDescent="0.25">
      <c r="A39" s="12">
        <v>2217</v>
      </c>
      <c r="B39" s="16"/>
      <c r="C39" s="13" t="s">
        <v>291</v>
      </c>
      <c r="D39" s="16" t="s">
        <v>18</v>
      </c>
      <c r="E39" s="20">
        <v>45778</v>
      </c>
      <c r="F39" s="44">
        <v>8.64</v>
      </c>
      <c r="G39" s="32">
        <v>0</v>
      </c>
      <c r="H39" s="32">
        <v>0</v>
      </c>
      <c r="I39" s="32">
        <v>0</v>
      </c>
      <c r="J39" s="51">
        <v>1</v>
      </c>
      <c r="K39" s="33"/>
      <c r="N39" s="40">
        <f t="shared" si="1"/>
        <v>0</v>
      </c>
    </row>
    <row r="40" spans="1:14" x14ac:dyDescent="0.25">
      <c r="A40" s="12">
        <v>2219</v>
      </c>
      <c r="B40" s="16"/>
      <c r="C40" s="13" t="s">
        <v>292</v>
      </c>
      <c r="D40" s="16" t="s">
        <v>18</v>
      </c>
      <c r="E40" s="20">
        <v>45597</v>
      </c>
      <c r="F40" s="44">
        <v>8.64</v>
      </c>
      <c r="G40" s="32">
        <v>0</v>
      </c>
      <c r="H40" s="32">
        <v>0</v>
      </c>
      <c r="I40" s="32">
        <v>0</v>
      </c>
      <c r="J40" s="51">
        <v>1</v>
      </c>
      <c r="K40" s="33"/>
      <c r="N40" s="40">
        <f t="shared" si="1"/>
        <v>0</v>
      </c>
    </row>
    <row r="41" spans="1:14" x14ac:dyDescent="0.25">
      <c r="A41" s="12">
        <v>2220</v>
      </c>
      <c r="B41" s="16"/>
      <c r="C41" s="13" t="s">
        <v>293</v>
      </c>
      <c r="D41" s="16" t="s">
        <v>18</v>
      </c>
      <c r="E41" s="20">
        <v>45689</v>
      </c>
      <c r="F41" s="44">
        <v>5.51</v>
      </c>
      <c r="G41" s="32">
        <v>0</v>
      </c>
      <c r="H41" s="32">
        <v>0</v>
      </c>
      <c r="I41" s="32">
        <v>0</v>
      </c>
      <c r="J41" s="51">
        <v>1</v>
      </c>
      <c r="K41" s="33"/>
      <c r="N41" s="40">
        <f t="shared" si="1"/>
        <v>0</v>
      </c>
    </row>
    <row r="42" spans="1:14" x14ac:dyDescent="0.25">
      <c r="A42" s="12">
        <v>2221</v>
      </c>
      <c r="B42" s="16"/>
      <c r="C42" s="13" t="s">
        <v>294</v>
      </c>
      <c r="D42" s="16" t="s">
        <v>18</v>
      </c>
      <c r="E42" s="20">
        <v>45658</v>
      </c>
      <c r="F42" s="44">
        <v>8.64</v>
      </c>
      <c r="G42" s="32">
        <v>0</v>
      </c>
      <c r="H42" s="32">
        <v>0</v>
      </c>
      <c r="I42" s="32">
        <v>0</v>
      </c>
      <c r="J42" s="51">
        <v>1</v>
      </c>
      <c r="K42" s="33"/>
      <c r="N42" s="40">
        <f t="shared" si="1"/>
        <v>0</v>
      </c>
    </row>
    <row r="43" spans="1:14" x14ac:dyDescent="0.25">
      <c r="A43" s="12">
        <v>2222</v>
      </c>
      <c r="B43" s="16"/>
      <c r="C43" s="13" t="s">
        <v>35</v>
      </c>
      <c r="D43" s="16" t="s">
        <v>192</v>
      </c>
      <c r="E43" s="20">
        <v>45323</v>
      </c>
      <c r="F43" s="44">
        <v>0.51</v>
      </c>
      <c r="G43" s="32">
        <v>0</v>
      </c>
      <c r="H43" s="32">
        <v>0</v>
      </c>
      <c r="I43" s="32">
        <v>0</v>
      </c>
      <c r="J43" s="51">
        <v>1</v>
      </c>
      <c r="K43" s="33"/>
      <c r="N43" s="40">
        <f t="shared" si="1"/>
        <v>0</v>
      </c>
    </row>
    <row r="44" spans="1:14" ht="30" x14ac:dyDescent="0.25">
      <c r="A44" s="12">
        <v>2249</v>
      </c>
      <c r="B44" s="16" t="s">
        <v>36</v>
      </c>
      <c r="C44" s="13" t="s">
        <v>37</v>
      </c>
      <c r="D44" s="16" t="s">
        <v>19</v>
      </c>
      <c r="E44" s="20">
        <v>46388</v>
      </c>
      <c r="F44" s="44">
        <v>65.13</v>
      </c>
      <c r="G44" s="32">
        <v>0</v>
      </c>
      <c r="H44" s="32">
        <v>0</v>
      </c>
      <c r="I44" s="32">
        <v>0</v>
      </c>
      <c r="J44" s="51">
        <v>1</v>
      </c>
      <c r="K44" s="33"/>
      <c r="N44" s="40">
        <f t="shared" si="1"/>
        <v>0</v>
      </c>
    </row>
    <row r="45" spans="1:14" x14ac:dyDescent="0.25">
      <c r="A45" s="12">
        <v>2260</v>
      </c>
      <c r="B45" s="16"/>
      <c r="C45" s="13" t="s">
        <v>280</v>
      </c>
      <c r="D45" s="16" t="s">
        <v>191</v>
      </c>
      <c r="E45" s="20">
        <v>45199</v>
      </c>
      <c r="F45" s="44">
        <v>5.12</v>
      </c>
      <c r="G45" s="32">
        <v>0</v>
      </c>
      <c r="H45" s="32">
        <v>0</v>
      </c>
      <c r="I45" s="32">
        <v>0</v>
      </c>
      <c r="J45" s="51">
        <v>1</v>
      </c>
      <c r="K45" s="33"/>
      <c r="N45" s="40">
        <f t="shared" si="1"/>
        <v>0</v>
      </c>
    </row>
    <row r="46" spans="1:14" x14ac:dyDescent="0.25">
      <c r="A46" s="12">
        <v>2317</v>
      </c>
      <c r="B46" s="16"/>
      <c r="C46" s="13" t="s">
        <v>266</v>
      </c>
      <c r="D46" s="16" t="s">
        <v>267</v>
      </c>
      <c r="E46" s="20">
        <v>46082</v>
      </c>
      <c r="F46" s="44">
        <v>6.12</v>
      </c>
      <c r="G46" s="32">
        <v>0</v>
      </c>
      <c r="H46" s="32">
        <v>0</v>
      </c>
      <c r="I46" s="32">
        <v>0</v>
      </c>
      <c r="J46" s="51">
        <v>1</v>
      </c>
      <c r="K46" s="33"/>
      <c r="N46" s="40">
        <f t="shared" si="1"/>
        <v>0</v>
      </c>
    </row>
    <row r="47" spans="1:14" x14ac:dyDescent="0.25">
      <c r="A47" s="12">
        <v>2346</v>
      </c>
      <c r="B47" s="16"/>
      <c r="C47" s="13" t="s">
        <v>38</v>
      </c>
      <c r="D47" s="16" t="s">
        <v>194</v>
      </c>
      <c r="E47" s="20">
        <v>45170</v>
      </c>
      <c r="F47" s="44">
        <v>4.18</v>
      </c>
      <c r="G47" s="32">
        <v>0</v>
      </c>
      <c r="H47" s="32">
        <v>0</v>
      </c>
      <c r="I47" s="32">
        <v>0</v>
      </c>
      <c r="J47" s="51">
        <v>1</v>
      </c>
      <c r="K47" s="33"/>
      <c r="N47" s="40">
        <f t="shared" si="1"/>
        <v>0</v>
      </c>
    </row>
    <row r="48" spans="1:14" ht="30" x14ac:dyDescent="0.25">
      <c r="A48" s="12">
        <v>2371</v>
      </c>
      <c r="B48" s="16"/>
      <c r="C48" s="13" t="s">
        <v>39</v>
      </c>
      <c r="D48" s="16" t="s">
        <v>195</v>
      </c>
      <c r="E48" s="20">
        <v>45474</v>
      </c>
      <c r="F48" s="44">
        <v>7.77</v>
      </c>
      <c r="G48" s="32">
        <v>0</v>
      </c>
      <c r="H48" s="32">
        <v>0</v>
      </c>
      <c r="I48" s="32">
        <v>0</v>
      </c>
      <c r="J48" s="51">
        <v>1</v>
      </c>
      <c r="K48" s="33"/>
      <c r="N48" s="40">
        <f t="shared" si="1"/>
        <v>0</v>
      </c>
    </row>
    <row r="49" spans="1:14" x14ac:dyDescent="0.25">
      <c r="A49" s="12">
        <v>2404</v>
      </c>
      <c r="B49" s="16"/>
      <c r="C49" s="13" t="s">
        <v>40</v>
      </c>
      <c r="D49" s="16" t="s">
        <v>195</v>
      </c>
      <c r="E49" s="20">
        <v>45200</v>
      </c>
      <c r="F49" s="44">
        <v>5.72</v>
      </c>
      <c r="G49" s="32">
        <v>0</v>
      </c>
      <c r="H49" s="32">
        <v>0</v>
      </c>
      <c r="I49" s="32">
        <v>0</v>
      </c>
      <c r="J49" s="51">
        <v>1</v>
      </c>
      <c r="K49" s="33"/>
      <c r="N49" s="40">
        <f t="shared" si="1"/>
        <v>0</v>
      </c>
    </row>
    <row r="50" spans="1:14" x14ac:dyDescent="0.25">
      <c r="A50" s="12">
        <v>2418</v>
      </c>
      <c r="B50" s="16"/>
      <c r="C50" s="13" t="s">
        <v>41</v>
      </c>
      <c r="D50" s="16" t="s">
        <v>196</v>
      </c>
      <c r="E50" s="20">
        <v>45231</v>
      </c>
      <c r="F50" s="44">
        <v>0.79</v>
      </c>
      <c r="G50" s="32">
        <v>0</v>
      </c>
      <c r="H50" s="32">
        <v>0</v>
      </c>
      <c r="I50" s="32">
        <v>0</v>
      </c>
      <c r="J50" s="51">
        <v>1</v>
      </c>
      <c r="K50" s="33"/>
      <c r="N50" s="40">
        <f t="shared" si="1"/>
        <v>0</v>
      </c>
    </row>
    <row r="51" spans="1:14" x14ac:dyDescent="0.25">
      <c r="A51" s="12">
        <v>2434</v>
      </c>
      <c r="B51" s="16"/>
      <c r="C51" s="13" t="s">
        <v>42</v>
      </c>
      <c r="D51" s="16" t="s">
        <v>20</v>
      </c>
      <c r="E51" s="20">
        <v>45352</v>
      </c>
      <c r="F51" s="44">
        <v>2.88</v>
      </c>
      <c r="G51" s="32">
        <v>0</v>
      </c>
      <c r="H51" s="32">
        <v>0</v>
      </c>
      <c r="I51" s="32">
        <v>0</v>
      </c>
      <c r="J51" s="51">
        <v>1</v>
      </c>
      <c r="K51" s="33"/>
      <c r="N51" s="40">
        <f t="shared" si="1"/>
        <v>0</v>
      </c>
    </row>
    <row r="52" spans="1:14" x14ac:dyDescent="0.25">
      <c r="A52" s="12">
        <v>2435</v>
      </c>
      <c r="B52" s="16"/>
      <c r="C52" s="13" t="s">
        <v>43</v>
      </c>
      <c r="D52" s="16" t="s">
        <v>20</v>
      </c>
      <c r="E52" s="20">
        <v>45352</v>
      </c>
      <c r="F52" s="44">
        <v>2.72</v>
      </c>
      <c r="G52" s="32">
        <v>0</v>
      </c>
      <c r="H52" s="32">
        <v>0</v>
      </c>
      <c r="I52" s="32">
        <v>0</v>
      </c>
      <c r="J52" s="51">
        <v>1</v>
      </c>
      <c r="K52" s="33"/>
      <c r="N52" s="40">
        <f t="shared" si="1"/>
        <v>0</v>
      </c>
    </row>
    <row r="53" spans="1:14" x14ac:dyDescent="0.25">
      <c r="A53" s="12">
        <v>2436</v>
      </c>
      <c r="B53" s="16" t="s">
        <v>44</v>
      </c>
      <c r="C53" s="13" t="s">
        <v>45</v>
      </c>
      <c r="D53" s="16" t="s">
        <v>18</v>
      </c>
      <c r="E53" s="20">
        <v>45200</v>
      </c>
      <c r="F53" s="44">
        <v>7.7</v>
      </c>
      <c r="G53" s="32">
        <v>0</v>
      </c>
      <c r="H53" s="32">
        <v>0</v>
      </c>
      <c r="I53" s="32">
        <v>0</v>
      </c>
      <c r="J53" s="51">
        <v>1</v>
      </c>
      <c r="K53" s="33"/>
      <c r="N53" s="40">
        <f t="shared" si="1"/>
        <v>0</v>
      </c>
    </row>
    <row r="54" spans="1:14" x14ac:dyDescent="0.25">
      <c r="A54" s="12">
        <v>2441</v>
      </c>
      <c r="B54" s="16"/>
      <c r="C54" s="13" t="s">
        <v>46</v>
      </c>
      <c r="D54" s="16" t="s">
        <v>196</v>
      </c>
      <c r="E54" s="20">
        <v>45474</v>
      </c>
      <c r="F54" s="44">
        <v>1.06</v>
      </c>
      <c r="G54" s="32">
        <v>0</v>
      </c>
      <c r="H54" s="32">
        <v>0</v>
      </c>
      <c r="I54" s="32">
        <v>0</v>
      </c>
      <c r="J54" s="51">
        <v>1</v>
      </c>
      <c r="K54" s="33"/>
      <c r="N54" s="40">
        <f t="shared" si="1"/>
        <v>0</v>
      </c>
    </row>
    <row r="55" spans="1:14" x14ac:dyDescent="0.25">
      <c r="A55" s="12">
        <v>2451</v>
      </c>
      <c r="B55" s="16"/>
      <c r="C55" s="13" t="s">
        <v>268</v>
      </c>
      <c r="D55" s="16" t="s">
        <v>269</v>
      </c>
      <c r="E55" s="20">
        <v>45839</v>
      </c>
      <c r="F55" s="44">
        <v>35.6</v>
      </c>
      <c r="G55" s="32">
        <v>0</v>
      </c>
      <c r="H55" s="32">
        <v>0</v>
      </c>
      <c r="I55" s="32">
        <v>0</v>
      </c>
      <c r="J55" s="51">
        <v>1</v>
      </c>
      <c r="K55" s="33"/>
      <c r="N55" s="40">
        <f t="shared" si="1"/>
        <v>0</v>
      </c>
    </row>
    <row r="56" spans="1:14" x14ac:dyDescent="0.25">
      <c r="A56" s="5"/>
      <c r="B56" s="16"/>
      <c r="C56" s="13"/>
      <c r="D56" s="16"/>
      <c r="E56" s="21"/>
      <c r="F56" s="26"/>
      <c r="G56" s="26"/>
      <c r="H56" s="26"/>
      <c r="I56" s="26"/>
      <c r="J56" s="52"/>
      <c r="K56" s="36" t="s">
        <v>14</v>
      </c>
      <c r="N56" s="40"/>
    </row>
    <row r="57" spans="1:14" x14ac:dyDescent="0.25">
      <c r="A57" s="5"/>
      <c r="B57" s="16"/>
      <c r="C57" s="13"/>
      <c r="D57" s="16"/>
      <c r="E57" s="21"/>
      <c r="F57" s="26"/>
      <c r="G57" s="26"/>
      <c r="H57" s="26"/>
      <c r="I57" s="26"/>
      <c r="J57" s="52"/>
      <c r="K57" s="36" t="s">
        <v>14</v>
      </c>
    </row>
    <row r="58" spans="1:14" x14ac:dyDescent="0.25">
      <c r="A58" s="3"/>
      <c r="B58" s="30"/>
      <c r="C58" s="10"/>
      <c r="D58" s="30"/>
      <c r="E58" s="19"/>
      <c r="F58" s="24"/>
      <c r="G58" s="24"/>
      <c r="H58" s="24"/>
      <c r="I58" s="24"/>
      <c r="J58" s="46"/>
      <c r="K58" s="35" t="s">
        <v>14</v>
      </c>
    </row>
    <row r="59" spans="1:14" x14ac:dyDescent="0.25">
      <c r="A59" s="3"/>
      <c r="B59" s="30"/>
      <c r="C59" s="10"/>
      <c r="D59" s="30"/>
      <c r="E59" s="19"/>
      <c r="F59" s="24"/>
      <c r="G59" s="24"/>
      <c r="H59" s="24"/>
      <c r="I59" s="24"/>
      <c r="J59" s="46"/>
      <c r="K59" s="35" t="s">
        <v>14</v>
      </c>
    </row>
    <row r="60" spans="1:14" x14ac:dyDescent="0.25">
      <c r="A60" s="3"/>
      <c r="B60" s="30"/>
      <c r="C60" s="10"/>
      <c r="D60" s="30"/>
      <c r="E60" s="19"/>
      <c r="F60" s="24"/>
      <c r="G60" s="24"/>
      <c r="H60" s="24"/>
      <c r="I60" s="24"/>
      <c r="J60" s="46"/>
      <c r="K60" s="35" t="s">
        <v>14</v>
      </c>
    </row>
    <row r="61" spans="1:14" x14ac:dyDescent="0.25">
      <c r="A61" s="3"/>
      <c r="B61" s="30"/>
      <c r="C61" s="10"/>
      <c r="D61" s="30"/>
      <c r="E61" s="19"/>
      <c r="F61" s="24"/>
      <c r="G61" s="24"/>
      <c r="H61" s="24"/>
      <c r="I61" s="24"/>
      <c r="J61" s="46"/>
      <c r="K61" s="35" t="s">
        <v>14</v>
      </c>
    </row>
    <row r="62" spans="1:14" x14ac:dyDescent="0.25">
      <c r="A62" s="3"/>
      <c r="B62" s="30"/>
      <c r="C62" s="10"/>
      <c r="D62" s="30"/>
      <c r="E62" s="19"/>
      <c r="F62" s="24"/>
      <c r="G62" s="24"/>
      <c r="H62" s="24"/>
      <c r="I62" s="24"/>
      <c r="J62" s="46"/>
      <c r="K62" s="35" t="s">
        <v>14</v>
      </c>
    </row>
    <row r="63" spans="1:14" x14ac:dyDescent="0.25">
      <c r="A63" s="3"/>
      <c r="B63" s="30"/>
      <c r="C63" s="10"/>
      <c r="D63" s="30"/>
      <c r="E63" s="19"/>
      <c r="F63" s="24"/>
      <c r="G63" s="24"/>
      <c r="H63" s="24"/>
      <c r="I63" s="24"/>
      <c r="J63" s="46"/>
      <c r="K63" s="35" t="s">
        <v>14</v>
      </c>
    </row>
    <row r="64" spans="1:14" x14ac:dyDescent="0.25">
      <c r="A64" s="3"/>
      <c r="B64" s="30"/>
      <c r="C64" s="10"/>
      <c r="D64" s="30"/>
      <c r="E64" s="19"/>
      <c r="F64" s="24"/>
      <c r="G64" s="24"/>
      <c r="H64" s="24"/>
      <c r="I64" s="24"/>
      <c r="J64" s="46"/>
      <c r="K64" s="35" t="s">
        <v>14</v>
      </c>
    </row>
    <row r="65" spans="1:18" x14ac:dyDescent="0.25">
      <c r="A65" s="3"/>
      <c r="B65" s="30"/>
      <c r="C65" s="10"/>
      <c r="D65" s="30"/>
      <c r="E65" s="19"/>
      <c r="F65" s="24"/>
      <c r="G65" s="24"/>
      <c r="H65" s="24"/>
      <c r="I65" s="24"/>
      <c r="J65" s="46"/>
      <c r="K65" s="35" t="s">
        <v>14</v>
      </c>
    </row>
    <row r="66" spans="1:18" x14ac:dyDescent="0.25">
      <c r="A66" s="3"/>
      <c r="B66" s="30"/>
      <c r="C66" s="10"/>
      <c r="D66" s="30"/>
      <c r="E66" s="19"/>
      <c r="F66" s="24"/>
      <c r="G66" s="24"/>
      <c r="H66" s="24"/>
      <c r="I66" s="24"/>
      <c r="J66" s="46"/>
      <c r="K66" s="35" t="s">
        <v>14</v>
      </c>
    </row>
    <row r="67" spans="1:18" x14ac:dyDescent="0.25">
      <c r="A67" s="3"/>
      <c r="B67" s="30"/>
      <c r="C67" s="10"/>
      <c r="D67" s="30"/>
      <c r="E67" s="19"/>
      <c r="F67" s="24"/>
      <c r="G67" s="24"/>
      <c r="H67" s="24"/>
      <c r="I67" s="24"/>
      <c r="J67" s="46"/>
      <c r="K67" s="35" t="s">
        <v>14</v>
      </c>
    </row>
    <row r="68" spans="1:18" x14ac:dyDescent="0.25">
      <c r="A68" s="3"/>
      <c r="B68" s="30"/>
      <c r="C68" s="10"/>
      <c r="D68" s="30"/>
      <c r="E68" s="19"/>
      <c r="F68" s="24"/>
      <c r="G68" s="24"/>
      <c r="H68" s="24"/>
      <c r="I68" s="24"/>
      <c r="J68" s="46"/>
      <c r="K68" s="35" t="s">
        <v>14</v>
      </c>
    </row>
    <row r="69" spans="1:18" ht="21" x14ac:dyDescent="0.35">
      <c r="A69" s="3"/>
      <c r="B69" s="30"/>
      <c r="C69" s="10"/>
      <c r="D69" s="30"/>
      <c r="E69" s="19"/>
      <c r="F69" s="24"/>
      <c r="G69" s="8" t="s">
        <v>5</v>
      </c>
      <c r="H69" s="8"/>
      <c r="I69" s="8"/>
      <c r="J69" s="53"/>
      <c r="K69" s="35" t="s">
        <v>14</v>
      </c>
    </row>
    <row r="70" spans="1:18" s="1" customFormat="1" ht="78.75" customHeight="1" x14ac:dyDescent="0.25">
      <c r="A70" s="2" t="s">
        <v>3</v>
      </c>
      <c r="B70" s="2" t="s">
        <v>31</v>
      </c>
      <c r="C70" s="2" t="s">
        <v>0</v>
      </c>
      <c r="D70" s="2" t="s">
        <v>1</v>
      </c>
      <c r="E70" s="17" t="s">
        <v>2</v>
      </c>
      <c r="F70" s="9" t="s">
        <v>185</v>
      </c>
      <c r="G70" s="9" t="s">
        <v>27</v>
      </c>
      <c r="H70" s="9" t="s">
        <v>28</v>
      </c>
      <c r="I70" s="9" t="s">
        <v>29</v>
      </c>
      <c r="J70" s="50" t="s">
        <v>47</v>
      </c>
      <c r="K70" s="2" t="s">
        <v>4</v>
      </c>
    </row>
    <row r="71" spans="1:18" x14ac:dyDescent="0.25">
      <c r="A71" s="63">
        <v>2492</v>
      </c>
      <c r="B71" s="60" t="s">
        <v>198</v>
      </c>
      <c r="C71" s="61" t="s">
        <v>199</v>
      </c>
      <c r="D71" s="60" t="s">
        <v>200</v>
      </c>
      <c r="E71" s="20">
        <v>45931</v>
      </c>
      <c r="F71" s="32">
        <v>1.47</v>
      </c>
      <c r="G71" s="32">
        <v>1.14954</v>
      </c>
      <c r="H71" s="32">
        <v>1.1745299999999999</v>
      </c>
      <c r="I71" s="32">
        <v>1.2495000000000001</v>
      </c>
      <c r="J71" s="62">
        <v>10</v>
      </c>
      <c r="K71" s="33"/>
      <c r="O71" s="40">
        <f>F71*K71</f>
        <v>0</v>
      </c>
      <c r="P71" s="40">
        <f>G71*K71</f>
        <v>0</v>
      </c>
      <c r="Q71" s="40">
        <f>H71*K71</f>
        <v>0</v>
      </c>
      <c r="R71" s="40">
        <f>I71*K71</f>
        <v>0</v>
      </c>
    </row>
    <row r="72" spans="1:18" x14ac:dyDescent="0.25">
      <c r="A72" s="63">
        <v>2029</v>
      </c>
      <c r="B72" s="60" t="s">
        <v>281</v>
      </c>
      <c r="C72" s="61" t="s">
        <v>282</v>
      </c>
      <c r="D72" s="60" t="s">
        <v>200</v>
      </c>
      <c r="E72" s="20">
        <v>45292</v>
      </c>
      <c r="F72" s="32">
        <v>1.39</v>
      </c>
      <c r="G72" s="32">
        <v>1.0869800000000001</v>
      </c>
      <c r="H72" s="32">
        <v>1.1106099999999999</v>
      </c>
      <c r="I72" s="32">
        <v>1.1815</v>
      </c>
      <c r="J72" s="62">
        <v>10</v>
      </c>
      <c r="K72" s="33"/>
      <c r="O72" s="40">
        <f t="shared" ref="O72:O133" si="2">F72*K72</f>
        <v>0</v>
      </c>
      <c r="P72" s="40">
        <f t="shared" ref="P72:P133" si="3">G72*K72</f>
        <v>0</v>
      </c>
      <c r="Q72" s="40">
        <f t="shared" ref="Q72:Q133" si="4">H72*K72</f>
        <v>0</v>
      </c>
      <c r="R72" s="40">
        <f t="shared" ref="R72:R133" si="5">I72*K72</f>
        <v>0</v>
      </c>
    </row>
    <row r="73" spans="1:18" x14ac:dyDescent="0.25">
      <c r="A73" s="63">
        <v>2049</v>
      </c>
      <c r="B73" s="60" t="s">
        <v>48</v>
      </c>
      <c r="C73" s="61" t="s">
        <v>295</v>
      </c>
      <c r="D73" s="60" t="s">
        <v>200</v>
      </c>
      <c r="E73" s="20">
        <v>45505</v>
      </c>
      <c r="F73" s="32">
        <v>0.98</v>
      </c>
      <c r="G73" s="32">
        <v>0.76636000000000004</v>
      </c>
      <c r="H73" s="32">
        <v>0.78301999999999994</v>
      </c>
      <c r="I73" s="32">
        <v>0.83299999999999996</v>
      </c>
      <c r="J73" s="62">
        <v>10</v>
      </c>
      <c r="K73" s="33"/>
      <c r="O73" s="40">
        <f t="shared" si="2"/>
        <v>0</v>
      </c>
      <c r="P73" s="40">
        <f t="shared" si="3"/>
        <v>0</v>
      </c>
      <c r="Q73" s="40">
        <f t="shared" si="4"/>
        <v>0</v>
      </c>
      <c r="R73" s="40">
        <f t="shared" si="5"/>
        <v>0</v>
      </c>
    </row>
    <row r="74" spans="1:18" ht="30" x14ac:dyDescent="0.25">
      <c r="A74" s="63">
        <v>2074</v>
      </c>
      <c r="B74" s="60"/>
      <c r="C74" s="61" t="s">
        <v>296</v>
      </c>
      <c r="D74" s="60" t="s">
        <v>200</v>
      </c>
      <c r="E74" s="20">
        <v>45536</v>
      </c>
      <c r="F74" s="32">
        <v>1.53</v>
      </c>
      <c r="G74" s="32">
        <v>1.1964600000000001</v>
      </c>
      <c r="H74" s="32">
        <v>1.2224699999999999</v>
      </c>
      <c r="I74" s="32">
        <v>1.3005</v>
      </c>
      <c r="J74" s="62">
        <v>10</v>
      </c>
      <c r="K74" s="33"/>
      <c r="O74" s="40">
        <f t="shared" si="2"/>
        <v>0</v>
      </c>
      <c r="P74" s="40">
        <f t="shared" si="3"/>
        <v>0</v>
      </c>
      <c r="Q74" s="40">
        <f t="shared" si="4"/>
        <v>0</v>
      </c>
      <c r="R74" s="40">
        <f t="shared" si="5"/>
        <v>0</v>
      </c>
    </row>
    <row r="75" spans="1:18" x14ac:dyDescent="0.25">
      <c r="A75" s="63">
        <v>2105</v>
      </c>
      <c r="B75" s="60" t="s">
        <v>49</v>
      </c>
      <c r="C75" s="61" t="s">
        <v>50</v>
      </c>
      <c r="D75" s="60" t="s">
        <v>200</v>
      </c>
      <c r="E75" s="20">
        <v>45536</v>
      </c>
      <c r="F75" s="32">
        <v>2.4</v>
      </c>
      <c r="G75" s="32">
        <v>1.8768</v>
      </c>
      <c r="H75" s="32">
        <v>1.9175999999999997</v>
      </c>
      <c r="I75" s="32">
        <v>2.04</v>
      </c>
      <c r="J75" s="62">
        <v>10</v>
      </c>
      <c r="K75" s="33"/>
      <c r="O75" s="40">
        <f t="shared" ref="O75" si="6">F75*K75</f>
        <v>0</v>
      </c>
      <c r="P75" s="40">
        <f t="shared" ref="P75" si="7">G75*K75</f>
        <v>0</v>
      </c>
      <c r="Q75" s="40">
        <f t="shared" ref="Q75" si="8">H75*K75</f>
        <v>0</v>
      </c>
      <c r="R75" s="40">
        <f t="shared" ref="R75" si="9">I75*K75</f>
        <v>0</v>
      </c>
    </row>
    <row r="76" spans="1:18" ht="30" x14ac:dyDescent="0.25">
      <c r="A76" s="63">
        <v>2121</v>
      </c>
      <c r="B76" s="60" t="s">
        <v>51</v>
      </c>
      <c r="C76" s="61" t="s">
        <v>297</v>
      </c>
      <c r="D76" s="60" t="s">
        <v>200</v>
      </c>
      <c r="E76" s="20">
        <v>45444</v>
      </c>
      <c r="F76" s="32">
        <v>1.88</v>
      </c>
      <c r="G76" s="32">
        <v>1.4701599999999999</v>
      </c>
      <c r="H76" s="32">
        <v>1.5021199999999997</v>
      </c>
      <c r="I76" s="32">
        <v>1.5979999999999999</v>
      </c>
      <c r="J76" s="62">
        <v>10</v>
      </c>
      <c r="K76" s="33"/>
      <c r="O76" s="40">
        <f t="shared" ref="O76:O91" si="10">F76*K76</f>
        <v>0</v>
      </c>
      <c r="P76" s="40">
        <f t="shared" ref="P76:P91" si="11">G76*K76</f>
        <v>0</v>
      </c>
      <c r="Q76" s="40">
        <f t="shared" ref="Q76:Q91" si="12">H76*K76</f>
        <v>0</v>
      </c>
      <c r="R76" s="40">
        <f t="shared" ref="R76:R91" si="13">I76*K76</f>
        <v>0</v>
      </c>
    </row>
    <row r="77" spans="1:18" x14ac:dyDescent="0.25">
      <c r="A77" s="63">
        <v>2134</v>
      </c>
      <c r="B77" s="60"/>
      <c r="C77" s="61" t="s">
        <v>298</v>
      </c>
      <c r="D77" s="60" t="s">
        <v>200</v>
      </c>
      <c r="E77" s="20">
        <v>45597</v>
      </c>
      <c r="F77" s="32">
        <v>4</v>
      </c>
      <c r="G77" s="32">
        <v>3.1280000000000001</v>
      </c>
      <c r="H77" s="32">
        <v>3.1959999999999997</v>
      </c>
      <c r="I77" s="32">
        <v>3.4</v>
      </c>
      <c r="J77" s="62">
        <v>10</v>
      </c>
      <c r="K77" s="33"/>
      <c r="O77" s="40">
        <f t="shared" si="10"/>
        <v>0</v>
      </c>
      <c r="P77" s="40">
        <f t="shared" si="11"/>
        <v>0</v>
      </c>
      <c r="Q77" s="40">
        <f t="shared" si="12"/>
        <v>0</v>
      </c>
      <c r="R77" s="40">
        <f t="shared" si="13"/>
        <v>0</v>
      </c>
    </row>
    <row r="78" spans="1:18" x14ac:dyDescent="0.25">
      <c r="A78" s="63">
        <v>2139</v>
      </c>
      <c r="B78" s="60"/>
      <c r="C78" s="61" t="s">
        <v>299</v>
      </c>
      <c r="D78" s="60" t="s">
        <v>200</v>
      </c>
      <c r="E78" s="20">
        <v>45505</v>
      </c>
      <c r="F78" s="32">
        <v>0.52</v>
      </c>
      <c r="G78" s="32">
        <v>0.40664</v>
      </c>
      <c r="H78" s="32">
        <v>0.41547999999999996</v>
      </c>
      <c r="I78" s="32">
        <v>0.442</v>
      </c>
      <c r="J78" s="62">
        <v>50</v>
      </c>
      <c r="K78" s="33"/>
      <c r="O78" s="40">
        <f t="shared" si="10"/>
        <v>0</v>
      </c>
      <c r="P78" s="40">
        <f t="shared" si="11"/>
        <v>0</v>
      </c>
      <c r="Q78" s="40">
        <f t="shared" si="12"/>
        <v>0</v>
      </c>
      <c r="R78" s="40">
        <f t="shared" si="13"/>
        <v>0</v>
      </c>
    </row>
    <row r="79" spans="1:18" s="58" customFormat="1" x14ac:dyDescent="0.25">
      <c r="A79" s="63">
        <v>2150</v>
      </c>
      <c r="B79" s="60" t="s">
        <v>52</v>
      </c>
      <c r="C79" s="61" t="s">
        <v>300</v>
      </c>
      <c r="D79" s="60" t="s">
        <v>200</v>
      </c>
      <c r="E79" s="20">
        <v>45444</v>
      </c>
      <c r="F79" s="32">
        <v>5.09</v>
      </c>
      <c r="G79" s="32">
        <v>3.9803800000000003</v>
      </c>
      <c r="H79" s="32">
        <v>4.0669099999999991</v>
      </c>
      <c r="I79" s="32">
        <v>4.3264999999999993</v>
      </c>
      <c r="J79" s="62">
        <v>10</v>
      </c>
      <c r="K79" s="33"/>
      <c r="O79" s="40"/>
      <c r="P79" s="40"/>
      <c r="Q79" s="40"/>
      <c r="R79" s="40"/>
    </row>
    <row r="80" spans="1:18" x14ac:dyDescent="0.25">
      <c r="A80" s="63">
        <v>2159</v>
      </c>
      <c r="B80" s="60"/>
      <c r="C80" s="61" t="s">
        <v>53</v>
      </c>
      <c r="D80" s="60" t="s">
        <v>200</v>
      </c>
      <c r="E80" s="20">
        <v>45627</v>
      </c>
      <c r="F80" s="32">
        <v>3.23</v>
      </c>
      <c r="G80" s="32">
        <v>2.5258600000000002</v>
      </c>
      <c r="H80" s="32">
        <v>2.5807699999999998</v>
      </c>
      <c r="I80" s="32">
        <v>2.7454999999999998</v>
      </c>
      <c r="J80" s="62">
        <v>10</v>
      </c>
      <c r="K80" s="33"/>
      <c r="O80" s="40">
        <f t="shared" si="10"/>
        <v>0</v>
      </c>
      <c r="P80" s="40">
        <f t="shared" si="11"/>
        <v>0</v>
      </c>
      <c r="Q80" s="40">
        <f t="shared" si="12"/>
        <v>0</v>
      </c>
      <c r="R80" s="40">
        <f t="shared" si="13"/>
        <v>0</v>
      </c>
    </row>
    <row r="81" spans="1:18" x14ac:dyDescent="0.25">
      <c r="A81" s="63">
        <v>2164</v>
      </c>
      <c r="B81" s="60" t="s">
        <v>54</v>
      </c>
      <c r="C81" s="61" t="s">
        <v>301</v>
      </c>
      <c r="D81" s="60" t="s">
        <v>200</v>
      </c>
      <c r="E81" s="20">
        <v>45383</v>
      </c>
      <c r="F81" s="32">
        <v>0.65</v>
      </c>
      <c r="G81" s="32">
        <v>0.50830000000000009</v>
      </c>
      <c r="H81" s="32">
        <v>0.51934999999999998</v>
      </c>
      <c r="I81" s="32">
        <v>0.55249999999999999</v>
      </c>
      <c r="J81" s="62">
        <v>10</v>
      </c>
      <c r="K81" s="33"/>
      <c r="O81" s="40">
        <f t="shared" si="10"/>
        <v>0</v>
      </c>
      <c r="P81" s="40">
        <f t="shared" si="11"/>
        <v>0</v>
      </c>
      <c r="Q81" s="40">
        <f t="shared" si="12"/>
        <v>0</v>
      </c>
      <c r="R81" s="40">
        <f t="shared" si="13"/>
        <v>0</v>
      </c>
    </row>
    <row r="82" spans="1:18" x14ac:dyDescent="0.25">
      <c r="A82" s="63">
        <v>2180</v>
      </c>
      <c r="B82" s="60" t="s">
        <v>55</v>
      </c>
      <c r="C82" s="61" t="s">
        <v>302</v>
      </c>
      <c r="D82" s="60" t="s">
        <v>200</v>
      </c>
      <c r="E82" s="20">
        <v>45444</v>
      </c>
      <c r="F82" s="32">
        <v>0.78</v>
      </c>
      <c r="G82" s="32">
        <v>0.60996000000000006</v>
      </c>
      <c r="H82" s="32">
        <v>0.62322</v>
      </c>
      <c r="I82" s="32">
        <v>0.66300000000000003</v>
      </c>
      <c r="J82" s="62">
        <v>10</v>
      </c>
      <c r="K82" s="33"/>
      <c r="O82" s="40">
        <f t="shared" si="10"/>
        <v>0</v>
      </c>
      <c r="P82" s="40">
        <f t="shared" si="11"/>
        <v>0</v>
      </c>
      <c r="Q82" s="40">
        <f t="shared" si="12"/>
        <v>0</v>
      </c>
      <c r="R82" s="40">
        <f t="shared" si="13"/>
        <v>0</v>
      </c>
    </row>
    <row r="83" spans="1:18" ht="30" x14ac:dyDescent="0.25">
      <c r="A83" s="63">
        <v>2188</v>
      </c>
      <c r="B83" s="60" t="s">
        <v>56</v>
      </c>
      <c r="C83" s="61" t="s">
        <v>252</v>
      </c>
      <c r="D83" s="60" t="s">
        <v>200</v>
      </c>
      <c r="E83" s="20">
        <v>45505</v>
      </c>
      <c r="F83" s="32">
        <v>1.53</v>
      </c>
      <c r="G83" s="32">
        <v>1.1964600000000001</v>
      </c>
      <c r="H83" s="32">
        <v>1.2224699999999999</v>
      </c>
      <c r="I83" s="32">
        <v>1.3005</v>
      </c>
      <c r="J83" s="62">
        <v>10</v>
      </c>
      <c r="K83" s="33"/>
      <c r="O83" s="40">
        <f t="shared" si="10"/>
        <v>0</v>
      </c>
      <c r="P83" s="40">
        <f t="shared" si="11"/>
        <v>0</v>
      </c>
      <c r="Q83" s="40">
        <f t="shared" si="12"/>
        <v>0</v>
      </c>
      <c r="R83" s="40">
        <f t="shared" si="13"/>
        <v>0</v>
      </c>
    </row>
    <row r="84" spans="1:18" ht="30" x14ac:dyDescent="0.25">
      <c r="A84" s="63">
        <v>2499</v>
      </c>
      <c r="B84" s="60" t="s">
        <v>201</v>
      </c>
      <c r="C84" s="61" t="s">
        <v>202</v>
      </c>
      <c r="D84" s="60" t="s">
        <v>200</v>
      </c>
      <c r="E84" s="20">
        <v>46082</v>
      </c>
      <c r="F84" s="32">
        <v>6.54</v>
      </c>
      <c r="G84" s="32">
        <v>5.1142799999999999</v>
      </c>
      <c r="H84" s="32">
        <v>5.22546</v>
      </c>
      <c r="I84" s="32">
        <v>5.5590000000000002</v>
      </c>
      <c r="J84" s="62">
        <v>10</v>
      </c>
      <c r="K84" s="33"/>
      <c r="O84" s="40">
        <f t="shared" si="10"/>
        <v>0</v>
      </c>
      <c r="P84" s="40">
        <f t="shared" si="11"/>
        <v>0</v>
      </c>
      <c r="Q84" s="40">
        <f t="shared" si="12"/>
        <v>0</v>
      </c>
      <c r="R84" s="40">
        <f t="shared" si="13"/>
        <v>0</v>
      </c>
    </row>
    <row r="85" spans="1:18" x14ac:dyDescent="0.25">
      <c r="A85" s="63">
        <v>2243</v>
      </c>
      <c r="B85" s="60" t="s">
        <v>57</v>
      </c>
      <c r="C85" s="61" t="s">
        <v>303</v>
      </c>
      <c r="D85" s="60" t="s">
        <v>200</v>
      </c>
      <c r="E85" s="20">
        <v>45383</v>
      </c>
      <c r="F85" s="32">
        <v>0.47</v>
      </c>
      <c r="G85" s="32">
        <v>0.36753999999999998</v>
      </c>
      <c r="H85" s="32">
        <v>0.37552999999999992</v>
      </c>
      <c r="I85" s="32">
        <v>0.39949999999999997</v>
      </c>
      <c r="J85" s="62">
        <v>10</v>
      </c>
      <c r="K85" s="33"/>
      <c r="O85" s="40">
        <f t="shared" si="10"/>
        <v>0</v>
      </c>
      <c r="P85" s="40">
        <f t="shared" si="11"/>
        <v>0</v>
      </c>
      <c r="Q85" s="40">
        <f t="shared" si="12"/>
        <v>0</v>
      </c>
      <c r="R85" s="40">
        <f t="shared" si="13"/>
        <v>0</v>
      </c>
    </row>
    <row r="86" spans="1:18" x14ac:dyDescent="0.25">
      <c r="A86" s="63">
        <v>2244</v>
      </c>
      <c r="B86" s="60" t="s">
        <v>57</v>
      </c>
      <c r="C86" s="61" t="s">
        <v>304</v>
      </c>
      <c r="D86" s="60" t="s">
        <v>200</v>
      </c>
      <c r="E86" s="20">
        <v>45444</v>
      </c>
      <c r="F86" s="32">
        <v>0.6</v>
      </c>
      <c r="G86" s="32">
        <v>0.46920000000000001</v>
      </c>
      <c r="H86" s="32">
        <v>0.47939999999999994</v>
      </c>
      <c r="I86" s="32">
        <v>0.51</v>
      </c>
      <c r="J86" s="62">
        <v>10</v>
      </c>
      <c r="K86" s="33"/>
      <c r="O86" s="40">
        <f t="shared" si="10"/>
        <v>0</v>
      </c>
      <c r="P86" s="40">
        <f t="shared" si="11"/>
        <v>0</v>
      </c>
      <c r="Q86" s="40">
        <f t="shared" si="12"/>
        <v>0</v>
      </c>
      <c r="R86" s="40">
        <f t="shared" si="13"/>
        <v>0</v>
      </c>
    </row>
    <row r="87" spans="1:18" x14ac:dyDescent="0.25">
      <c r="A87" s="63">
        <v>2263</v>
      </c>
      <c r="B87" s="60"/>
      <c r="C87" s="61" t="s">
        <v>58</v>
      </c>
      <c r="D87" s="60" t="s">
        <v>200</v>
      </c>
      <c r="E87" s="20">
        <v>45717</v>
      </c>
      <c r="F87" s="32">
        <v>0.19</v>
      </c>
      <c r="G87" s="32">
        <v>0.14858000000000002</v>
      </c>
      <c r="H87" s="32">
        <v>0.15181</v>
      </c>
      <c r="I87" s="32">
        <v>0.1615</v>
      </c>
      <c r="J87" s="62">
        <v>10</v>
      </c>
      <c r="K87" s="33"/>
      <c r="O87" s="40">
        <f t="shared" si="10"/>
        <v>0</v>
      </c>
      <c r="P87" s="40">
        <f t="shared" si="11"/>
        <v>0</v>
      </c>
      <c r="Q87" s="40">
        <f t="shared" si="12"/>
        <v>0</v>
      </c>
      <c r="R87" s="40">
        <f t="shared" si="13"/>
        <v>0</v>
      </c>
    </row>
    <row r="88" spans="1:18" x14ac:dyDescent="0.25">
      <c r="A88" s="63">
        <v>2276</v>
      </c>
      <c r="B88" s="60" t="s">
        <v>59</v>
      </c>
      <c r="C88" s="61" t="s">
        <v>60</v>
      </c>
      <c r="D88" s="60" t="s">
        <v>200</v>
      </c>
      <c r="E88" s="20">
        <v>45717</v>
      </c>
      <c r="F88" s="32">
        <v>0.94</v>
      </c>
      <c r="G88" s="32">
        <v>0.73507999999999996</v>
      </c>
      <c r="H88" s="32">
        <v>0.75105999999999984</v>
      </c>
      <c r="I88" s="32">
        <v>0.79899999999999993</v>
      </c>
      <c r="J88" s="62">
        <v>10</v>
      </c>
      <c r="K88" s="33"/>
      <c r="O88" s="40">
        <f t="shared" si="10"/>
        <v>0</v>
      </c>
      <c r="P88" s="40">
        <f t="shared" si="11"/>
        <v>0</v>
      </c>
      <c r="Q88" s="40">
        <f t="shared" si="12"/>
        <v>0</v>
      </c>
      <c r="R88" s="40">
        <f t="shared" si="13"/>
        <v>0</v>
      </c>
    </row>
    <row r="89" spans="1:18" x14ac:dyDescent="0.25">
      <c r="A89" s="63">
        <v>2277</v>
      </c>
      <c r="B89" s="60" t="s">
        <v>59</v>
      </c>
      <c r="C89" s="61" t="s">
        <v>61</v>
      </c>
      <c r="D89" s="60" t="s">
        <v>200</v>
      </c>
      <c r="E89" s="20">
        <v>45809</v>
      </c>
      <c r="F89" s="32">
        <v>0.74</v>
      </c>
      <c r="G89" s="32">
        <v>0.57867999999999997</v>
      </c>
      <c r="H89" s="32">
        <v>0.5912599999999999</v>
      </c>
      <c r="I89" s="32">
        <v>0.629</v>
      </c>
      <c r="J89" s="62">
        <v>10</v>
      </c>
      <c r="K89" s="33"/>
      <c r="O89" s="40">
        <f t="shared" si="10"/>
        <v>0</v>
      </c>
      <c r="P89" s="40">
        <f t="shared" si="11"/>
        <v>0</v>
      </c>
      <c r="Q89" s="40">
        <f t="shared" si="12"/>
        <v>0</v>
      </c>
      <c r="R89" s="40">
        <f t="shared" si="13"/>
        <v>0</v>
      </c>
    </row>
    <row r="90" spans="1:18" x14ac:dyDescent="0.25">
      <c r="A90" s="63">
        <v>2502</v>
      </c>
      <c r="B90" s="60" t="s">
        <v>59</v>
      </c>
      <c r="C90" s="61" t="s">
        <v>253</v>
      </c>
      <c r="D90" s="60" t="s">
        <v>200</v>
      </c>
      <c r="E90" s="20">
        <v>45292</v>
      </c>
      <c r="F90" s="32">
        <v>7.4</v>
      </c>
      <c r="G90" s="32">
        <v>5.7868000000000004</v>
      </c>
      <c r="H90" s="32">
        <v>5.9125999999999994</v>
      </c>
      <c r="I90" s="32">
        <v>6.29</v>
      </c>
      <c r="J90" s="62">
        <v>1</v>
      </c>
      <c r="K90" s="33"/>
      <c r="O90" s="40">
        <f t="shared" si="10"/>
        <v>0</v>
      </c>
      <c r="P90" s="40">
        <f t="shared" si="11"/>
        <v>0</v>
      </c>
      <c r="Q90" s="40">
        <f t="shared" si="12"/>
        <v>0</v>
      </c>
      <c r="R90" s="40">
        <f t="shared" si="13"/>
        <v>0</v>
      </c>
    </row>
    <row r="91" spans="1:18" x14ac:dyDescent="0.25">
      <c r="A91" s="63">
        <v>2280</v>
      </c>
      <c r="B91" s="60" t="s">
        <v>59</v>
      </c>
      <c r="C91" s="61" t="s">
        <v>305</v>
      </c>
      <c r="D91" s="60" t="s">
        <v>200</v>
      </c>
      <c r="E91" s="20">
        <v>45717</v>
      </c>
      <c r="F91" s="32">
        <v>1.28</v>
      </c>
      <c r="G91" s="32">
        <v>1.0009600000000001</v>
      </c>
      <c r="H91" s="32">
        <v>1.0227199999999999</v>
      </c>
      <c r="I91" s="32">
        <v>1.0880000000000001</v>
      </c>
      <c r="J91" s="62">
        <v>10</v>
      </c>
      <c r="K91" s="33"/>
      <c r="O91" s="40">
        <f t="shared" si="10"/>
        <v>0</v>
      </c>
      <c r="P91" s="40">
        <f t="shared" si="11"/>
        <v>0</v>
      </c>
      <c r="Q91" s="40">
        <f t="shared" si="12"/>
        <v>0</v>
      </c>
      <c r="R91" s="40">
        <f t="shared" si="13"/>
        <v>0</v>
      </c>
    </row>
    <row r="92" spans="1:18" x14ac:dyDescent="0.25">
      <c r="A92" s="63">
        <v>2306</v>
      </c>
      <c r="B92" s="60"/>
      <c r="C92" s="61" t="s">
        <v>306</v>
      </c>
      <c r="D92" s="60" t="s">
        <v>200</v>
      </c>
      <c r="E92" s="20">
        <v>45597</v>
      </c>
      <c r="F92" s="32">
        <v>0.68</v>
      </c>
      <c r="G92" s="32">
        <v>0.53176000000000001</v>
      </c>
      <c r="H92" s="32">
        <v>0.54332000000000003</v>
      </c>
      <c r="I92" s="32">
        <v>0.57800000000000007</v>
      </c>
      <c r="J92" s="62">
        <v>6</v>
      </c>
      <c r="K92" s="33"/>
      <c r="O92" s="40">
        <f t="shared" ref="O92:O109" si="14">F92*K92</f>
        <v>0</v>
      </c>
      <c r="P92" s="40">
        <f t="shared" ref="P92:P109" si="15">G92*K92</f>
        <v>0</v>
      </c>
      <c r="Q92" s="40">
        <f t="shared" ref="Q92:Q109" si="16">H92*K92</f>
        <v>0</v>
      </c>
      <c r="R92" s="40">
        <f t="shared" ref="R92:R109" si="17">I92*K92</f>
        <v>0</v>
      </c>
    </row>
    <row r="93" spans="1:18" x14ac:dyDescent="0.25">
      <c r="A93" s="63">
        <v>2318</v>
      </c>
      <c r="B93" s="60"/>
      <c r="C93" s="61" t="s">
        <v>307</v>
      </c>
      <c r="D93" s="60" t="s">
        <v>200</v>
      </c>
      <c r="E93" s="20">
        <v>45626</v>
      </c>
      <c r="F93" s="32">
        <v>1.22</v>
      </c>
      <c r="G93" s="32">
        <v>0.95404</v>
      </c>
      <c r="H93" s="32">
        <v>0.97477999999999987</v>
      </c>
      <c r="I93" s="32">
        <v>1.0369999999999999</v>
      </c>
      <c r="J93" s="62">
        <v>10</v>
      </c>
      <c r="K93" s="33"/>
      <c r="O93" s="40">
        <f t="shared" si="14"/>
        <v>0</v>
      </c>
      <c r="P93" s="40">
        <f t="shared" si="15"/>
        <v>0</v>
      </c>
      <c r="Q93" s="40">
        <f t="shared" si="16"/>
        <v>0</v>
      </c>
      <c r="R93" s="40">
        <f t="shared" si="17"/>
        <v>0</v>
      </c>
    </row>
    <row r="94" spans="1:18" x14ac:dyDescent="0.25">
      <c r="A94" s="63">
        <v>2319</v>
      </c>
      <c r="B94" s="60"/>
      <c r="C94" s="61" t="s">
        <v>308</v>
      </c>
      <c r="D94" s="60" t="s">
        <v>200</v>
      </c>
      <c r="E94" s="20">
        <v>45626</v>
      </c>
      <c r="F94" s="32">
        <v>13.2</v>
      </c>
      <c r="G94" s="32">
        <v>10.3224</v>
      </c>
      <c r="H94" s="32">
        <v>10.546799999999999</v>
      </c>
      <c r="I94" s="32">
        <v>11.219999999999999</v>
      </c>
      <c r="J94" s="62">
        <v>1</v>
      </c>
      <c r="K94" s="33"/>
      <c r="O94" s="40">
        <f t="shared" si="14"/>
        <v>0</v>
      </c>
      <c r="P94" s="40">
        <f t="shared" si="15"/>
        <v>0</v>
      </c>
      <c r="Q94" s="40">
        <f t="shared" si="16"/>
        <v>0</v>
      </c>
      <c r="R94" s="40">
        <f t="shared" si="17"/>
        <v>0</v>
      </c>
    </row>
    <row r="95" spans="1:18" x14ac:dyDescent="0.25">
      <c r="A95" s="63">
        <v>2320</v>
      </c>
      <c r="B95" s="60"/>
      <c r="C95" s="61" t="s">
        <v>309</v>
      </c>
      <c r="D95" s="60" t="s">
        <v>200</v>
      </c>
      <c r="E95" s="20">
        <v>45626</v>
      </c>
      <c r="F95" s="32">
        <v>2.13</v>
      </c>
      <c r="G95" s="32">
        <v>1.6656599999999999</v>
      </c>
      <c r="H95" s="32">
        <v>1.7018699999999998</v>
      </c>
      <c r="I95" s="32">
        <v>1.8104999999999998</v>
      </c>
      <c r="J95" s="62">
        <v>10</v>
      </c>
      <c r="K95" s="33"/>
      <c r="O95" s="40">
        <f t="shared" si="14"/>
        <v>0</v>
      </c>
      <c r="P95" s="40">
        <f t="shared" si="15"/>
        <v>0</v>
      </c>
      <c r="Q95" s="40">
        <f t="shared" si="16"/>
        <v>0</v>
      </c>
      <c r="R95" s="40">
        <f t="shared" si="17"/>
        <v>0</v>
      </c>
    </row>
    <row r="96" spans="1:18" x14ac:dyDescent="0.25">
      <c r="A96" s="63">
        <v>2321</v>
      </c>
      <c r="B96" s="60"/>
      <c r="C96" s="61" t="s">
        <v>310</v>
      </c>
      <c r="D96" s="60" t="s">
        <v>200</v>
      </c>
      <c r="E96" s="20">
        <v>45626</v>
      </c>
      <c r="F96" s="32">
        <v>19.34</v>
      </c>
      <c r="G96" s="32">
        <v>15.12388</v>
      </c>
      <c r="H96" s="32">
        <v>15.452659999999998</v>
      </c>
      <c r="I96" s="32">
        <v>16.439</v>
      </c>
      <c r="J96" s="62">
        <v>1</v>
      </c>
      <c r="K96" s="33"/>
      <c r="O96" s="40">
        <f t="shared" si="14"/>
        <v>0</v>
      </c>
      <c r="P96" s="40">
        <f t="shared" si="15"/>
        <v>0</v>
      </c>
      <c r="Q96" s="40">
        <f t="shared" si="16"/>
        <v>0</v>
      </c>
      <c r="R96" s="40">
        <f t="shared" si="17"/>
        <v>0</v>
      </c>
    </row>
    <row r="97" spans="1:18" x14ac:dyDescent="0.25">
      <c r="A97" s="63">
        <v>2349</v>
      </c>
      <c r="B97" s="60"/>
      <c r="C97" s="61" t="s">
        <v>283</v>
      </c>
      <c r="D97" s="60" t="s">
        <v>200</v>
      </c>
      <c r="E97" s="20">
        <v>45717</v>
      </c>
      <c r="F97" s="32">
        <v>0.59</v>
      </c>
      <c r="G97" s="32">
        <v>0.46138000000000001</v>
      </c>
      <c r="H97" s="32">
        <v>0.47140999999999994</v>
      </c>
      <c r="I97" s="32">
        <v>0.50149999999999995</v>
      </c>
      <c r="J97" s="62">
        <v>10</v>
      </c>
      <c r="K97" s="33"/>
      <c r="O97" s="40">
        <f t="shared" si="14"/>
        <v>0</v>
      </c>
      <c r="P97" s="40">
        <f t="shared" si="15"/>
        <v>0</v>
      </c>
      <c r="Q97" s="40">
        <f t="shared" si="16"/>
        <v>0</v>
      </c>
      <c r="R97" s="40">
        <f t="shared" si="17"/>
        <v>0</v>
      </c>
    </row>
    <row r="98" spans="1:18" x14ac:dyDescent="0.25">
      <c r="A98" s="63">
        <v>2374</v>
      </c>
      <c r="B98" s="60"/>
      <c r="C98" s="61" t="s">
        <v>311</v>
      </c>
      <c r="D98" s="60" t="s">
        <v>200</v>
      </c>
      <c r="E98" s="20">
        <v>45505</v>
      </c>
      <c r="F98" s="32">
        <v>3.2</v>
      </c>
      <c r="G98" s="32">
        <v>2.5024000000000002</v>
      </c>
      <c r="H98" s="32">
        <v>2.5568</v>
      </c>
      <c r="I98" s="32">
        <v>2.72</v>
      </c>
      <c r="J98" s="62">
        <v>10</v>
      </c>
      <c r="K98" s="33"/>
      <c r="O98" s="40">
        <f t="shared" si="14"/>
        <v>0</v>
      </c>
      <c r="P98" s="40">
        <f t="shared" si="15"/>
        <v>0</v>
      </c>
      <c r="Q98" s="40">
        <f t="shared" si="16"/>
        <v>0</v>
      </c>
      <c r="R98" s="40">
        <f t="shared" si="17"/>
        <v>0</v>
      </c>
    </row>
    <row r="99" spans="1:18" x14ac:dyDescent="0.25">
      <c r="A99" s="63">
        <v>2375</v>
      </c>
      <c r="B99" s="60"/>
      <c r="C99" s="61" t="s">
        <v>62</v>
      </c>
      <c r="D99" s="60" t="s">
        <v>200</v>
      </c>
      <c r="E99" s="20">
        <v>45689</v>
      </c>
      <c r="F99" s="32">
        <v>2.73</v>
      </c>
      <c r="G99" s="32">
        <v>2.1348600000000002</v>
      </c>
      <c r="H99" s="32">
        <v>2.1812699999999996</v>
      </c>
      <c r="I99" s="32">
        <v>2.3205</v>
      </c>
      <c r="J99" s="62">
        <v>10</v>
      </c>
      <c r="K99" s="33"/>
      <c r="O99" s="40">
        <f t="shared" si="14"/>
        <v>0</v>
      </c>
      <c r="P99" s="40">
        <f t="shared" si="15"/>
        <v>0</v>
      </c>
      <c r="Q99" s="40">
        <f t="shared" si="16"/>
        <v>0</v>
      </c>
      <c r="R99" s="40">
        <f t="shared" si="17"/>
        <v>0</v>
      </c>
    </row>
    <row r="100" spans="1:18" x14ac:dyDescent="0.25">
      <c r="A100" s="63">
        <v>2395</v>
      </c>
      <c r="B100" s="60" t="s">
        <v>63</v>
      </c>
      <c r="C100" s="61" t="s">
        <v>64</v>
      </c>
      <c r="D100" s="60" t="s">
        <v>200</v>
      </c>
      <c r="E100" s="20">
        <v>45962</v>
      </c>
      <c r="F100" s="32">
        <v>1.87</v>
      </c>
      <c r="G100" s="32">
        <v>1.4623400000000002</v>
      </c>
      <c r="H100" s="32">
        <v>1.49413</v>
      </c>
      <c r="I100" s="32">
        <v>1.5895000000000001</v>
      </c>
      <c r="J100" s="62">
        <v>10</v>
      </c>
      <c r="K100" s="33"/>
      <c r="O100" s="40">
        <f t="shared" si="14"/>
        <v>0</v>
      </c>
      <c r="P100" s="40">
        <f t="shared" si="15"/>
        <v>0</v>
      </c>
      <c r="Q100" s="40">
        <f t="shared" si="16"/>
        <v>0</v>
      </c>
      <c r="R100" s="40">
        <f t="shared" si="17"/>
        <v>0</v>
      </c>
    </row>
    <row r="101" spans="1:18" x14ac:dyDescent="0.25">
      <c r="A101" s="63">
        <v>2396</v>
      </c>
      <c r="B101" s="60" t="s">
        <v>65</v>
      </c>
      <c r="C101" s="61" t="s">
        <v>284</v>
      </c>
      <c r="D101" s="60" t="s">
        <v>200</v>
      </c>
      <c r="E101" s="20">
        <v>45748</v>
      </c>
      <c r="F101" s="32">
        <v>1.2</v>
      </c>
      <c r="G101" s="32">
        <v>0.93840000000000001</v>
      </c>
      <c r="H101" s="32">
        <v>0.95879999999999987</v>
      </c>
      <c r="I101" s="32">
        <v>1.02</v>
      </c>
      <c r="J101" s="62">
        <v>10</v>
      </c>
      <c r="K101" s="33"/>
      <c r="O101" s="40">
        <f t="shared" si="14"/>
        <v>0</v>
      </c>
      <c r="P101" s="40">
        <f t="shared" si="15"/>
        <v>0</v>
      </c>
      <c r="Q101" s="40">
        <f t="shared" si="16"/>
        <v>0</v>
      </c>
      <c r="R101" s="40">
        <f t="shared" si="17"/>
        <v>0</v>
      </c>
    </row>
    <row r="102" spans="1:18" ht="30" x14ac:dyDescent="0.25">
      <c r="A102" s="63">
        <v>2399</v>
      </c>
      <c r="B102" s="60"/>
      <c r="C102" s="61" t="s">
        <v>312</v>
      </c>
      <c r="D102" s="60" t="s">
        <v>200</v>
      </c>
      <c r="E102" s="20">
        <v>45505</v>
      </c>
      <c r="F102" s="32">
        <v>0.77</v>
      </c>
      <c r="G102" s="32">
        <v>0.60214000000000001</v>
      </c>
      <c r="H102" s="32">
        <v>0.61522999999999994</v>
      </c>
      <c r="I102" s="32">
        <v>0.65449999999999997</v>
      </c>
      <c r="J102" s="62">
        <v>50</v>
      </c>
      <c r="K102" s="33"/>
      <c r="O102" s="40">
        <f t="shared" si="14"/>
        <v>0</v>
      </c>
      <c r="P102" s="40">
        <f t="shared" si="15"/>
        <v>0</v>
      </c>
      <c r="Q102" s="40">
        <f t="shared" si="16"/>
        <v>0</v>
      </c>
      <c r="R102" s="40">
        <f t="shared" si="17"/>
        <v>0</v>
      </c>
    </row>
    <row r="103" spans="1:18" x14ac:dyDescent="0.25">
      <c r="A103" s="63">
        <v>2403</v>
      </c>
      <c r="B103" s="60"/>
      <c r="C103" s="61" t="s">
        <v>313</v>
      </c>
      <c r="D103" s="60" t="s">
        <v>200</v>
      </c>
      <c r="E103" s="20">
        <v>45505</v>
      </c>
      <c r="F103" s="32">
        <v>0.39</v>
      </c>
      <c r="G103" s="32">
        <v>0.30498000000000003</v>
      </c>
      <c r="H103" s="32">
        <v>0.31161</v>
      </c>
      <c r="I103" s="32">
        <v>0.33150000000000002</v>
      </c>
      <c r="J103" s="62">
        <v>50</v>
      </c>
      <c r="K103" s="33"/>
      <c r="O103" s="40">
        <f t="shared" si="14"/>
        <v>0</v>
      </c>
      <c r="P103" s="40">
        <f t="shared" si="15"/>
        <v>0</v>
      </c>
      <c r="Q103" s="40">
        <f t="shared" si="16"/>
        <v>0</v>
      </c>
      <c r="R103" s="40">
        <f t="shared" si="17"/>
        <v>0</v>
      </c>
    </row>
    <row r="104" spans="1:18" x14ac:dyDescent="0.25">
      <c r="A104" s="63">
        <v>2410</v>
      </c>
      <c r="B104" s="60" t="s">
        <v>66</v>
      </c>
      <c r="C104" s="61" t="s">
        <v>314</v>
      </c>
      <c r="D104" s="60" t="s">
        <v>200</v>
      </c>
      <c r="E104" s="20">
        <v>45444</v>
      </c>
      <c r="F104" s="32">
        <v>0.77</v>
      </c>
      <c r="G104" s="32">
        <v>0.60214000000000001</v>
      </c>
      <c r="H104" s="32">
        <v>0.61522999999999994</v>
      </c>
      <c r="I104" s="32">
        <v>0.65449999999999997</v>
      </c>
      <c r="J104" s="62">
        <v>10</v>
      </c>
      <c r="K104" s="33"/>
      <c r="O104" s="40">
        <f t="shared" si="14"/>
        <v>0</v>
      </c>
      <c r="P104" s="40">
        <f t="shared" si="15"/>
        <v>0</v>
      </c>
      <c r="Q104" s="40">
        <f t="shared" si="16"/>
        <v>0</v>
      </c>
      <c r="R104" s="40">
        <f t="shared" si="17"/>
        <v>0</v>
      </c>
    </row>
    <row r="105" spans="1:18" x14ac:dyDescent="0.25">
      <c r="A105" s="63">
        <v>2411</v>
      </c>
      <c r="B105" s="60"/>
      <c r="C105" s="61" t="s">
        <v>67</v>
      </c>
      <c r="D105" s="60" t="s">
        <v>200</v>
      </c>
      <c r="E105" s="20">
        <v>45717</v>
      </c>
      <c r="F105" s="32">
        <v>1.28</v>
      </c>
      <c r="G105" s="32">
        <v>1.0009600000000001</v>
      </c>
      <c r="H105" s="32">
        <v>1.0227199999999999</v>
      </c>
      <c r="I105" s="32">
        <v>1.0880000000000001</v>
      </c>
      <c r="J105" s="62">
        <v>10</v>
      </c>
      <c r="K105" s="33"/>
      <c r="O105" s="40">
        <f t="shared" si="14"/>
        <v>0</v>
      </c>
      <c r="P105" s="40">
        <f t="shared" si="15"/>
        <v>0</v>
      </c>
      <c r="Q105" s="40">
        <f t="shared" si="16"/>
        <v>0</v>
      </c>
      <c r="R105" s="40">
        <f t="shared" si="17"/>
        <v>0</v>
      </c>
    </row>
    <row r="106" spans="1:18" ht="30" x14ac:dyDescent="0.25">
      <c r="A106" s="63">
        <v>2412</v>
      </c>
      <c r="B106" s="60"/>
      <c r="C106" s="61" t="s">
        <v>315</v>
      </c>
      <c r="D106" s="60" t="s">
        <v>200</v>
      </c>
      <c r="E106" s="20">
        <v>45505</v>
      </c>
      <c r="F106" s="32">
        <v>0.27</v>
      </c>
      <c r="G106" s="32">
        <v>0.21114000000000002</v>
      </c>
      <c r="H106" s="32">
        <v>0.21573000000000001</v>
      </c>
      <c r="I106" s="32">
        <v>0.22950000000000001</v>
      </c>
      <c r="J106" s="62">
        <v>50</v>
      </c>
      <c r="K106" s="33"/>
      <c r="O106" s="40">
        <f t="shared" si="14"/>
        <v>0</v>
      </c>
      <c r="P106" s="40">
        <f t="shared" si="15"/>
        <v>0</v>
      </c>
      <c r="Q106" s="40">
        <f t="shared" si="16"/>
        <v>0</v>
      </c>
      <c r="R106" s="40">
        <f t="shared" si="17"/>
        <v>0</v>
      </c>
    </row>
    <row r="107" spans="1:18" ht="30" x14ac:dyDescent="0.25">
      <c r="A107" s="63">
        <v>2413</v>
      </c>
      <c r="B107" s="60"/>
      <c r="C107" s="61" t="s">
        <v>68</v>
      </c>
      <c r="D107" s="60" t="s">
        <v>200</v>
      </c>
      <c r="E107" s="20">
        <v>45505</v>
      </c>
      <c r="F107" s="32">
        <v>0.46</v>
      </c>
      <c r="G107" s="32">
        <v>0.35972000000000004</v>
      </c>
      <c r="H107" s="32">
        <v>0.36753999999999998</v>
      </c>
      <c r="I107" s="32">
        <v>0.39100000000000001</v>
      </c>
      <c r="J107" s="62">
        <v>50</v>
      </c>
      <c r="K107" s="33"/>
      <c r="O107" s="40">
        <f t="shared" si="14"/>
        <v>0</v>
      </c>
      <c r="P107" s="40">
        <f t="shared" si="15"/>
        <v>0</v>
      </c>
      <c r="Q107" s="40">
        <f t="shared" si="16"/>
        <v>0</v>
      </c>
      <c r="R107" s="40">
        <f t="shared" si="17"/>
        <v>0</v>
      </c>
    </row>
    <row r="108" spans="1:18" ht="30" x14ac:dyDescent="0.25">
      <c r="A108" s="63">
        <v>2414</v>
      </c>
      <c r="B108" s="60"/>
      <c r="C108" s="61" t="s">
        <v>69</v>
      </c>
      <c r="D108" s="60" t="s">
        <v>200</v>
      </c>
      <c r="E108" s="20">
        <v>45505</v>
      </c>
      <c r="F108" s="32">
        <v>0.17</v>
      </c>
      <c r="G108" s="32">
        <v>0.13294</v>
      </c>
      <c r="H108" s="32">
        <v>0.13583000000000001</v>
      </c>
      <c r="I108" s="32">
        <v>0.14450000000000002</v>
      </c>
      <c r="J108" s="62">
        <v>50</v>
      </c>
      <c r="K108" s="33"/>
      <c r="O108" s="40">
        <f t="shared" si="14"/>
        <v>0</v>
      </c>
      <c r="P108" s="40">
        <f t="shared" si="15"/>
        <v>0</v>
      </c>
      <c r="Q108" s="40">
        <f t="shared" si="16"/>
        <v>0</v>
      </c>
      <c r="R108" s="40">
        <f t="shared" si="17"/>
        <v>0</v>
      </c>
    </row>
    <row r="109" spans="1:18" x14ac:dyDescent="0.25">
      <c r="A109" s="63">
        <v>2429</v>
      </c>
      <c r="B109" s="60" t="s">
        <v>70</v>
      </c>
      <c r="C109" s="61" t="s">
        <v>71</v>
      </c>
      <c r="D109" s="60" t="s">
        <v>200</v>
      </c>
      <c r="E109" s="20">
        <v>45658</v>
      </c>
      <c r="F109" s="32">
        <v>1.4</v>
      </c>
      <c r="G109" s="32">
        <v>1.0948</v>
      </c>
      <c r="H109" s="32">
        <v>1.1185999999999998</v>
      </c>
      <c r="I109" s="32">
        <v>1.19</v>
      </c>
      <c r="J109" s="62">
        <v>10</v>
      </c>
      <c r="K109" s="33"/>
      <c r="O109" s="40">
        <f t="shared" si="14"/>
        <v>0</v>
      </c>
      <c r="P109" s="40">
        <f t="shared" si="15"/>
        <v>0</v>
      </c>
      <c r="Q109" s="40">
        <f t="shared" si="16"/>
        <v>0</v>
      </c>
      <c r="R109" s="40">
        <f t="shared" si="17"/>
        <v>0</v>
      </c>
    </row>
    <row r="110" spans="1:18" x14ac:dyDescent="0.25">
      <c r="A110" s="63">
        <v>2430</v>
      </c>
      <c r="B110" s="60" t="s">
        <v>70</v>
      </c>
      <c r="C110" s="61" t="s">
        <v>72</v>
      </c>
      <c r="D110" s="60" t="s">
        <v>200</v>
      </c>
      <c r="E110" s="20">
        <v>45689</v>
      </c>
      <c r="F110" s="32">
        <v>2.02</v>
      </c>
      <c r="G110" s="32">
        <v>1.5796400000000002</v>
      </c>
      <c r="H110" s="32">
        <v>1.61398</v>
      </c>
      <c r="I110" s="32">
        <v>1.7169999999999999</v>
      </c>
      <c r="J110" s="62">
        <v>10</v>
      </c>
      <c r="K110" s="33"/>
      <c r="O110" s="40">
        <f t="shared" ref="O110:O116" si="18">F110*K110</f>
        <v>0</v>
      </c>
      <c r="P110" s="40">
        <f t="shared" ref="P110:P116" si="19">G110*K110</f>
        <v>0</v>
      </c>
      <c r="Q110" s="40">
        <f t="shared" ref="Q110:Q116" si="20">H110*K110</f>
        <v>0</v>
      </c>
      <c r="R110" s="40">
        <f t="shared" ref="R110:R116" si="21">I110*K110</f>
        <v>0</v>
      </c>
    </row>
    <row r="111" spans="1:18" x14ac:dyDescent="0.25">
      <c r="A111" s="63">
        <v>2437</v>
      </c>
      <c r="B111" s="60"/>
      <c r="C111" s="61" t="s">
        <v>73</v>
      </c>
      <c r="D111" s="60" t="s">
        <v>200</v>
      </c>
      <c r="E111" s="20">
        <v>45717</v>
      </c>
      <c r="F111" s="32">
        <v>3.97</v>
      </c>
      <c r="G111" s="32">
        <v>3.1045400000000001</v>
      </c>
      <c r="H111" s="32">
        <v>3.1720299999999999</v>
      </c>
      <c r="I111" s="32">
        <v>3.3745000000000003</v>
      </c>
      <c r="J111" s="62">
        <v>10</v>
      </c>
      <c r="K111" s="33"/>
      <c r="O111" s="40">
        <f t="shared" si="18"/>
        <v>0</v>
      </c>
      <c r="P111" s="40">
        <f t="shared" si="19"/>
        <v>0</v>
      </c>
      <c r="Q111" s="40">
        <f t="shared" si="20"/>
        <v>0</v>
      </c>
      <c r="R111" s="40">
        <f t="shared" si="21"/>
        <v>0</v>
      </c>
    </row>
    <row r="112" spans="1:18" x14ac:dyDescent="0.25">
      <c r="A112" s="63">
        <v>2470</v>
      </c>
      <c r="B112" s="60" t="s">
        <v>203</v>
      </c>
      <c r="C112" s="61" t="s">
        <v>254</v>
      </c>
      <c r="D112" s="60" t="s">
        <v>200</v>
      </c>
      <c r="E112" s="20">
        <v>45566</v>
      </c>
      <c r="F112" s="32">
        <v>2.02</v>
      </c>
      <c r="G112" s="32">
        <v>1.5796400000000002</v>
      </c>
      <c r="H112" s="32">
        <v>1.61398</v>
      </c>
      <c r="I112" s="32">
        <v>1.7169999999999999</v>
      </c>
      <c r="J112" s="62">
        <v>10</v>
      </c>
      <c r="K112" s="33"/>
      <c r="O112" s="40">
        <f t="shared" si="18"/>
        <v>0</v>
      </c>
      <c r="P112" s="40">
        <f t="shared" si="19"/>
        <v>0</v>
      </c>
      <c r="Q112" s="40">
        <f t="shared" si="20"/>
        <v>0</v>
      </c>
      <c r="R112" s="40">
        <f t="shared" si="21"/>
        <v>0</v>
      </c>
    </row>
    <row r="113" spans="1:18" x14ac:dyDescent="0.25">
      <c r="A113" s="63">
        <v>2482</v>
      </c>
      <c r="B113" s="60"/>
      <c r="C113" s="61" t="s">
        <v>74</v>
      </c>
      <c r="D113" s="60" t="s">
        <v>200</v>
      </c>
      <c r="E113" s="20">
        <v>45505</v>
      </c>
      <c r="F113" s="32">
        <v>1.46</v>
      </c>
      <c r="G113" s="32">
        <v>1.1417200000000001</v>
      </c>
      <c r="H113" s="32">
        <v>1.1665399999999999</v>
      </c>
      <c r="I113" s="32">
        <v>1.2409999999999999</v>
      </c>
      <c r="J113" s="62">
        <v>50</v>
      </c>
      <c r="K113" s="33"/>
      <c r="O113" s="40">
        <f t="shared" si="18"/>
        <v>0</v>
      </c>
      <c r="P113" s="40">
        <f t="shared" si="19"/>
        <v>0</v>
      </c>
      <c r="Q113" s="40">
        <f t="shared" si="20"/>
        <v>0</v>
      </c>
      <c r="R113" s="40">
        <f t="shared" si="21"/>
        <v>0</v>
      </c>
    </row>
    <row r="114" spans="1:18" x14ac:dyDescent="0.25">
      <c r="A114" s="63">
        <v>2483</v>
      </c>
      <c r="B114" s="60"/>
      <c r="C114" s="61" t="s">
        <v>75</v>
      </c>
      <c r="D114" s="60" t="s">
        <v>200</v>
      </c>
      <c r="E114" s="20">
        <v>45717</v>
      </c>
      <c r="F114" s="32">
        <v>0.22</v>
      </c>
      <c r="G114" s="32">
        <v>0.17204</v>
      </c>
      <c r="H114" s="32">
        <v>0.17577999999999999</v>
      </c>
      <c r="I114" s="32">
        <v>0.187</v>
      </c>
      <c r="J114" s="62">
        <v>10</v>
      </c>
      <c r="K114" s="33"/>
      <c r="O114" s="40">
        <f t="shared" si="18"/>
        <v>0</v>
      </c>
      <c r="P114" s="40">
        <f t="shared" si="19"/>
        <v>0</v>
      </c>
      <c r="Q114" s="40">
        <f t="shared" si="20"/>
        <v>0</v>
      </c>
      <c r="R114" s="40">
        <f t="shared" si="21"/>
        <v>0</v>
      </c>
    </row>
    <row r="115" spans="1:18" ht="30" x14ac:dyDescent="0.25">
      <c r="A115" s="63">
        <v>2485</v>
      </c>
      <c r="B115" s="60" t="s">
        <v>76</v>
      </c>
      <c r="C115" s="61" t="s">
        <v>186</v>
      </c>
      <c r="D115" s="60" t="s">
        <v>200</v>
      </c>
      <c r="E115" s="20">
        <v>45413</v>
      </c>
      <c r="F115" s="32">
        <v>0.79</v>
      </c>
      <c r="G115" s="32">
        <v>0.61778</v>
      </c>
      <c r="H115" s="32">
        <v>0.63120999999999994</v>
      </c>
      <c r="I115" s="32">
        <v>0.67149999999999999</v>
      </c>
      <c r="J115" s="62">
        <v>10</v>
      </c>
      <c r="K115" s="33"/>
      <c r="O115" s="40">
        <f t="shared" si="18"/>
        <v>0</v>
      </c>
      <c r="P115" s="40">
        <f t="shared" si="19"/>
        <v>0</v>
      </c>
      <c r="Q115" s="40">
        <f t="shared" si="20"/>
        <v>0</v>
      </c>
      <c r="R115" s="40">
        <f t="shared" si="21"/>
        <v>0</v>
      </c>
    </row>
    <row r="116" spans="1:18" x14ac:dyDescent="0.25">
      <c r="A116" s="63">
        <v>2487</v>
      </c>
      <c r="B116" s="60"/>
      <c r="C116" s="61" t="s">
        <v>255</v>
      </c>
      <c r="D116" s="60" t="s">
        <v>200</v>
      </c>
      <c r="E116" s="20">
        <v>45717</v>
      </c>
      <c r="F116" s="32">
        <v>0.61</v>
      </c>
      <c r="G116" s="32">
        <v>0.47702</v>
      </c>
      <c r="H116" s="32">
        <v>0.48738999999999993</v>
      </c>
      <c r="I116" s="32">
        <v>0.51849999999999996</v>
      </c>
      <c r="J116" s="62">
        <v>10</v>
      </c>
      <c r="K116" s="33"/>
      <c r="O116" s="40">
        <f t="shared" si="18"/>
        <v>0</v>
      </c>
      <c r="P116" s="40">
        <f t="shared" si="19"/>
        <v>0</v>
      </c>
      <c r="Q116" s="40">
        <f t="shared" si="20"/>
        <v>0</v>
      </c>
      <c r="R116" s="40">
        <f t="shared" si="21"/>
        <v>0</v>
      </c>
    </row>
    <row r="117" spans="1:18" x14ac:dyDescent="0.25">
      <c r="A117" s="57"/>
      <c r="B117" s="16"/>
      <c r="C117" s="13"/>
      <c r="D117" s="16"/>
      <c r="E117" s="21"/>
      <c r="F117" s="26"/>
      <c r="G117" s="26"/>
      <c r="H117" s="26"/>
      <c r="I117" s="26"/>
      <c r="J117" s="52"/>
      <c r="K117" s="36" t="s">
        <v>14</v>
      </c>
      <c r="O117" s="40"/>
      <c r="P117" s="40"/>
      <c r="Q117" s="40"/>
      <c r="R117" s="40"/>
    </row>
    <row r="118" spans="1:18" x14ac:dyDescent="0.25">
      <c r="A118" s="5"/>
      <c r="B118" s="16"/>
      <c r="C118" s="13"/>
      <c r="D118" s="16"/>
      <c r="E118" s="21"/>
      <c r="F118" s="26"/>
      <c r="G118" s="26"/>
      <c r="H118" s="26"/>
      <c r="I118" s="26"/>
      <c r="J118" s="52"/>
      <c r="K118" s="36" t="s">
        <v>14</v>
      </c>
      <c r="O118" s="40"/>
      <c r="P118" s="40"/>
      <c r="Q118" s="40"/>
      <c r="R118" s="40"/>
    </row>
    <row r="119" spans="1:18" x14ac:dyDescent="0.25">
      <c r="A119" s="3"/>
      <c r="B119" s="30"/>
      <c r="C119" s="10"/>
      <c r="D119" s="30"/>
      <c r="E119" s="19"/>
      <c r="F119" s="24"/>
      <c r="G119" s="24"/>
      <c r="H119" s="24"/>
      <c r="I119" s="24"/>
      <c r="J119" s="46"/>
      <c r="K119" s="35" t="s">
        <v>14</v>
      </c>
      <c r="O119" s="40"/>
      <c r="P119" s="40"/>
      <c r="Q119" s="40"/>
      <c r="R119" s="40"/>
    </row>
    <row r="120" spans="1:18" x14ac:dyDescent="0.25">
      <c r="A120" s="3"/>
      <c r="B120" s="30"/>
      <c r="C120" s="10"/>
      <c r="D120" s="30"/>
      <c r="E120" s="19"/>
      <c r="F120" s="24"/>
      <c r="G120" s="24"/>
      <c r="H120" s="24"/>
      <c r="I120" s="24"/>
      <c r="J120" s="46"/>
      <c r="K120" s="35" t="s">
        <v>14</v>
      </c>
      <c r="O120" s="40"/>
      <c r="P120" s="40"/>
      <c r="Q120" s="40"/>
      <c r="R120" s="40"/>
    </row>
    <row r="121" spans="1:18" x14ac:dyDescent="0.25">
      <c r="A121" s="3"/>
      <c r="B121" s="30"/>
      <c r="C121" s="10"/>
      <c r="D121" s="30"/>
      <c r="E121" s="19"/>
      <c r="F121" s="24"/>
      <c r="G121" s="24"/>
      <c r="H121" s="24"/>
      <c r="I121" s="24"/>
      <c r="J121" s="46"/>
      <c r="K121" s="35" t="s">
        <v>14</v>
      </c>
      <c r="O121" s="40"/>
      <c r="P121" s="40"/>
      <c r="Q121" s="40"/>
      <c r="R121" s="40"/>
    </row>
    <row r="122" spans="1:18" x14ac:dyDescent="0.25">
      <c r="A122" s="3"/>
      <c r="B122" s="30"/>
      <c r="C122" s="10"/>
      <c r="D122" s="30"/>
      <c r="E122" s="19"/>
      <c r="F122" s="24"/>
      <c r="G122" s="24"/>
      <c r="H122" s="24"/>
      <c r="I122" s="24"/>
      <c r="J122" s="46"/>
      <c r="K122" s="35" t="s">
        <v>14</v>
      </c>
      <c r="O122" s="40"/>
      <c r="P122" s="40"/>
      <c r="Q122" s="40"/>
      <c r="R122" s="40"/>
    </row>
    <row r="123" spans="1:18" x14ac:dyDescent="0.25">
      <c r="A123" s="3"/>
      <c r="B123" s="30"/>
      <c r="C123" s="10"/>
      <c r="D123" s="30"/>
      <c r="E123" s="19"/>
      <c r="F123" s="24"/>
      <c r="G123" s="24"/>
      <c r="H123" s="24"/>
      <c r="I123" s="24"/>
      <c r="J123" s="46"/>
      <c r="K123" s="35" t="s">
        <v>14</v>
      </c>
      <c r="O123" s="40"/>
      <c r="P123" s="40"/>
      <c r="Q123" s="40"/>
      <c r="R123" s="40"/>
    </row>
    <row r="124" spans="1:18" x14ac:dyDescent="0.25">
      <c r="A124" s="3"/>
      <c r="B124" s="30"/>
      <c r="C124" s="10"/>
      <c r="D124" s="30"/>
      <c r="E124" s="19"/>
      <c r="F124" s="24"/>
      <c r="G124" s="24"/>
      <c r="H124" s="24"/>
      <c r="I124" s="24"/>
      <c r="J124" s="46"/>
      <c r="K124" s="35" t="s">
        <v>14</v>
      </c>
      <c r="O124" s="40"/>
      <c r="P124" s="40"/>
      <c r="Q124" s="40"/>
      <c r="R124" s="40"/>
    </row>
    <row r="125" spans="1:18" x14ac:dyDescent="0.25">
      <c r="A125" s="3"/>
      <c r="B125" s="30"/>
      <c r="C125" s="10"/>
      <c r="D125" s="30"/>
      <c r="E125" s="19"/>
      <c r="F125" s="24"/>
      <c r="G125" s="24"/>
      <c r="H125" s="24"/>
      <c r="I125" s="24"/>
      <c r="J125" s="46"/>
      <c r="K125" s="35" t="s">
        <v>14</v>
      </c>
      <c r="O125" s="40"/>
      <c r="P125" s="40"/>
      <c r="Q125" s="40"/>
      <c r="R125" s="40"/>
    </row>
    <row r="126" spans="1:18" x14ac:dyDescent="0.25">
      <c r="A126" s="3"/>
      <c r="B126" s="30"/>
      <c r="C126" s="10"/>
      <c r="D126" s="30"/>
      <c r="E126" s="19"/>
      <c r="F126" s="24"/>
      <c r="G126" s="24"/>
      <c r="H126" s="24"/>
      <c r="I126" s="24"/>
      <c r="J126" s="46"/>
      <c r="K126" s="35" t="s">
        <v>14</v>
      </c>
      <c r="O126" s="40"/>
      <c r="P126" s="40"/>
      <c r="Q126" s="40"/>
      <c r="R126" s="40"/>
    </row>
    <row r="127" spans="1:18" x14ac:dyDescent="0.25">
      <c r="A127" s="3"/>
      <c r="B127" s="30"/>
      <c r="C127" s="10"/>
      <c r="D127" s="30"/>
      <c r="E127" s="19"/>
      <c r="F127" s="24"/>
      <c r="G127" s="24"/>
      <c r="H127" s="24"/>
      <c r="I127" s="24"/>
      <c r="J127" s="46"/>
      <c r="K127" s="35" t="s">
        <v>14</v>
      </c>
      <c r="O127" s="40"/>
      <c r="P127" s="40"/>
      <c r="Q127" s="40"/>
      <c r="R127" s="40"/>
    </row>
    <row r="128" spans="1:18" x14ac:dyDescent="0.25">
      <c r="A128" s="3"/>
      <c r="B128" s="30"/>
      <c r="C128" s="10"/>
      <c r="D128" s="30"/>
      <c r="E128" s="19"/>
      <c r="F128" s="24"/>
      <c r="G128" s="24"/>
      <c r="H128" s="24"/>
      <c r="I128" s="24"/>
      <c r="J128" s="46"/>
      <c r="K128" s="35" t="s">
        <v>14</v>
      </c>
      <c r="O128" s="40"/>
      <c r="P128" s="40"/>
      <c r="Q128" s="40"/>
      <c r="R128" s="40"/>
    </row>
    <row r="129" spans="1:18" x14ac:dyDescent="0.25">
      <c r="A129" s="3"/>
      <c r="B129" s="30"/>
      <c r="C129" s="10"/>
      <c r="D129" s="30"/>
      <c r="E129" s="19"/>
      <c r="F129" s="24"/>
      <c r="G129" s="24"/>
      <c r="H129" s="24"/>
      <c r="I129" s="24"/>
      <c r="J129" s="46"/>
      <c r="K129" s="35" t="s">
        <v>14</v>
      </c>
      <c r="O129" s="40"/>
      <c r="P129" s="40"/>
      <c r="Q129" s="40"/>
      <c r="R129" s="40"/>
    </row>
    <row r="130" spans="1:18" x14ac:dyDescent="0.25">
      <c r="A130" s="3"/>
      <c r="B130" s="30"/>
      <c r="C130" s="10"/>
      <c r="D130" s="30"/>
      <c r="E130" s="19"/>
      <c r="F130" s="24"/>
      <c r="G130" s="24"/>
      <c r="H130" s="24"/>
      <c r="I130" s="24"/>
      <c r="J130" s="46"/>
      <c r="K130" s="35" t="s">
        <v>14</v>
      </c>
      <c r="O130" s="40"/>
      <c r="P130" s="40"/>
      <c r="Q130" s="40"/>
      <c r="R130" s="40"/>
    </row>
    <row r="131" spans="1:18" ht="21" x14ac:dyDescent="0.35">
      <c r="A131" s="3"/>
      <c r="B131" s="30"/>
      <c r="C131" s="10"/>
      <c r="D131" s="30"/>
      <c r="E131" s="19"/>
      <c r="F131" s="24"/>
      <c r="G131" s="8" t="s">
        <v>5</v>
      </c>
      <c r="H131" s="8"/>
      <c r="I131" s="8"/>
      <c r="J131" s="53"/>
      <c r="K131" s="35" t="s">
        <v>14</v>
      </c>
      <c r="O131" s="40"/>
      <c r="P131" s="40"/>
      <c r="Q131" s="40"/>
      <c r="R131" s="40"/>
    </row>
    <row r="132" spans="1:18" s="1" customFormat="1" ht="78.75" customHeight="1" x14ac:dyDescent="0.25">
      <c r="A132" s="2" t="s">
        <v>3</v>
      </c>
      <c r="B132" s="2" t="s">
        <v>31</v>
      </c>
      <c r="C132" s="2" t="s">
        <v>0</v>
      </c>
      <c r="D132" s="2" t="s">
        <v>1</v>
      </c>
      <c r="E132" s="17" t="s">
        <v>2</v>
      </c>
      <c r="F132" s="9" t="s">
        <v>185</v>
      </c>
      <c r="G132" s="9" t="s">
        <v>27</v>
      </c>
      <c r="H132" s="9" t="s">
        <v>28</v>
      </c>
      <c r="I132" s="9" t="s">
        <v>29</v>
      </c>
      <c r="J132" s="50" t="s">
        <v>47</v>
      </c>
      <c r="K132" s="2" t="s">
        <v>4</v>
      </c>
      <c r="O132" s="40"/>
      <c r="P132" s="40"/>
      <c r="Q132" s="40"/>
      <c r="R132" s="40"/>
    </row>
    <row r="133" spans="1:18" x14ac:dyDescent="0.25">
      <c r="A133" s="12">
        <v>2068</v>
      </c>
      <c r="B133" s="16" t="s">
        <v>77</v>
      </c>
      <c r="C133" s="13" t="s">
        <v>78</v>
      </c>
      <c r="D133" s="16" t="s">
        <v>200</v>
      </c>
      <c r="E133" s="20">
        <v>45748</v>
      </c>
      <c r="F133" s="44">
        <v>0.56000000000000005</v>
      </c>
      <c r="G133" s="44">
        <v>0.43792000000000003</v>
      </c>
      <c r="H133" s="44">
        <v>0.44744</v>
      </c>
      <c r="I133" s="44">
        <v>0.47600000000000003</v>
      </c>
      <c r="J133" s="54">
        <v>10</v>
      </c>
      <c r="K133" s="43"/>
      <c r="O133" s="40">
        <f t="shared" si="2"/>
        <v>0</v>
      </c>
      <c r="P133" s="40">
        <f t="shared" si="3"/>
        <v>0</v>
      </c>
      <c r="Q133" s="40">
        <f t="shared" si="4"/>
        <v>0</v>
      </c>
      <c r="R133" s="40">
        <f t="shared" si="5"/>
        <v>0</v>
      </c>
    </row>
    <row r="134" spans="1:18" x14ac:dyDescent="0.25">
      <c r="A134" s="12">
        <v>2070</v>
      </c>
      <c r="B134" s="16" t="s">
        <v>79</v>
      </c>
      <c r="C134" s="13" t="s">
        <v>80</v>
      </c>
      <c r="D134" s="16" t="s">
        <v>200</v>
      </c>
      <c r="E134" s="20">
        <v>45748</v>
      </c>
      <c r="F134" s="44">
        <v>0.79</v>
      </c>
      <c r="G134" s="44">
        <v>0.61778</v>
      </c>
      <c r="H134" s="44">
        <v>0.63120999999999994</v>
      </c>
      <c r="I134" s="44">
        <v>0.67149999999999999</v>
      </c>
      <c r="J134" s="54">
        <v>10</v>
      </c>
      <c r="K134" s="43"/>
      <c r="O134" s="40">
        <f t="shared" ref="O134:O276" si="22">F134*K134</f>
        <v>0</v>
      </c>
      <c r="P134" s="40">
        <f t="shared" ref="P134:P276" si="23">G134*K134</f>
        <v>0</v>
      </c>
      <c r="Q134" s="40">
        <f t="shared" ref="Q134:Q276" si="24">H134*K134</f>
        <v>0</v>
      </c>
      <c r="R134" s="40">
        <f t="shared" ref="R134:R276" si="25">I134*K134</f>
        <v>0</v>
      </c>
    </row>
    <row r="135" spans="1:18" x14ac:dyDescent="0.25">
      <c r="A135" s="12">
        <v>2092</v>
      </c>
      <c r="B135" s="16"/>
      <c r="C135" s="13" t="s">
        <v>206</v>
      </c>
      <c r="D135" s="16" t="s">
        <v>200</v>
      </c>
      <c r="E135" s="20">
        <v>45991</v>
      </c>
      <c r="F135" s="44">
        <v>4.42</v>
      </c>
      <c r="G135" s="44">
        <v>3.4564400000000002</v>
      </c>
      <c r="H135" s="44">
        <v>3.5315799999999995</v>
      </c>
      <c r="I135" s="44">
        <v>3.7569999999999997</v>
      </c>
      <c r="J135" s="54">
        <v>1</v>
      </c>
      <c r="K135" s="43"/>
      <c r="O135" s="40">
        <f t="shared" si="22"/>
        <v>0</v>
      </c>
      <c r="P135" s="40">
        <f t="shared" si="23"/>
        <v>0</v>
      </c>
      <c r="Q135" s="40">
        <f t="shared" si="24"/>
        <v>0</v>
      </c>
      <c r="R135" s="40">
        <f t="shared" si="25"/>
        <v>0</v>
      </c>
    </row>
    <row r="136" spans="1:18" x14ac:dyDescent="0.25">
      <c r="A136" s="12">
        <v>2093</v>
      </c>
      <c r="B136" s="16"/>
      <c r="C136" s="13" t="s">
        <v>81</v>
      </c>
      <c r="D136" s="16" t="s">
        <v>200</v>
      </c>
      <c r="E136" s="20">
        <v>45991</v>
      </c>
      <c r="F136" s="44">
        <v>1.45</v>
      </c>
      <c r="G136" s="44">
        <v>1.1338999999999999</v>
      </c>
      <c r="H136" s="44">
        <v>1.15855</v>
      </c>
      <c r="I136" s="44">
        <v>1.2324999999999999</v>
      </c>
      <c r="J136" s="54">
        <v>10</v>
      </c>
      <c r="K136" s="43"/>
      <c r="O136" s="40">
        <f t="shared" si="22"/>
        <v>0</v>
      </c>
      <c r="P136" s="40">
        <f t="shared" si="23"/>
        <v>0</v>
      </c>
      <c r="Q136" s="40">
        <f t="shared" si="24"/>
        <v>0</v>
      </c>
      <c r="R136" s="40">
        <f t="shared" si="25"/>
        <v>0</v>
      </c>
    </row>
    <row r="137" spans="1:18" x14ac:dyDescent="0.25">
      <c r="A137" s="12">
        <v>2094</v>
      </c>
      <c r="B137" s="16"/>
      <c r="C137" s="13" t="s">
        <v>207</v>
      </c>
      <c r="D137" s="16" t="s">
        <v>200</v>
      </c>
      <c r="E137" s="20">
        <v>45991</v>
      </c>
      <c r="F137" s="44">
        <v>5.52</v>
      </c>
      <c r="G137" s="44">
        <v>4.3166399999999996</v>
      </c>
      <c r="H137" s="44">
        <v>4.4104799999999988</v>
      </c>
      <c r="I137" s="44">
        <v>4.6919999999999993</v>
      </c>
      <c r="J137" s="54">
        <v>1</v>
      </c>
      <c r="K137" s="43"/>
      <c r="O137" s="40">
        <f t="shared" si="22"/>
        <v>0</v>
      </c>
      <c r="P137" s="40">
        <f t="shared" si="23"/>
        <v>0</v>
      </c>
      <c r="Q137" s="40">
        <f t="shared" si="24"/>
        <v>0</v>
      </c>
      <c r="R137" s="40">
        <f t="shared" si="25"/>
        <v>0</v>
      </c>
    </row>
    <row r="138" spans="1:18" x14ac:dyDescent="0.25">
      <c r="A138" s="12">
        <v>2095</v>
      </c>
      <c r="B138" s="16"/>
      <c r="C138" s="13" t="s">
        <v>82</v>
      </c>
      <c r="D138" s="16" t="s">
        <v>200</v>
      </c>
      <c r="E138" s="20">
        <v>45991</v>
      </c>
      <c r="F138" s="44">
        <v>1.61</v>
      </c>
      <c r="G138" s="44">
        <v>1.25902</v>
      </c>
      <c r="H138" s="44">
        <v>1.2863899999999999</v>
      </c>
      <c r="I138" s="44">
        <v>1.3685</v>
      </c>
      <c r="J138" s="54">
        <v>10</v>
      </c>
      <c r="K138" s="43"/>
      <c r="O138" s="40">
        <f t="shared" ref="O138" si="26">F138*K138</f>
        <v>0</v>
      </c>
      <c r="P138" s="40">
        <f t="shared" ref="P138" si="27">G138*K138</f>
        <v>0</v>
      </c>
      <c r="Q138" s="40">
        <f t="shared" ref="Q138" si="28">H138*K138</f>
        <v>0</v>
      </c>
      <c r="R138" s="40">
        <f t="shared" ref="R138" si="29">I138*K138</f>
        <v>0</v>
      </c>
    </row>
    <row r="139" spans="1:18" x14ac:dyDescent="0.25">
      <c r="A139" s="12">
        <v>2110</v>
      </c>
      <c r="B139" s="16" t="s">
        <v>83</v>
      </c>
      <c r="C139" s="13" t="s">
        <v>84</v>
      </c>
      <c r="D139" s="16" t="s">
        <v>200</v>
      </c>
      <c r="E139" s="20">
        <v>45870</v>
      </c>
      <c r="F139" s="44">
        <v>1.32</v>
      </c>
      <c r="G139" s="44">
        <v>1.03224</v>
      </c>
      <c r="H139" s="44">
        <v>1.0546800000000001</v>
      </c>
      <c r="I139" s="44">
        <v>1.1220000000000001</v>
      </c>
      <c r="J139" s="54">
        <v>10</v>
      </c>
      <c r="K139" s="43"/>
      <c r="O139" s="40">
        <f t="shared" ref="O139:O146" si="30">F139*K139</f>
        <v>0</v>
      </c>
      <c r="P139" s="40">
        <f t="shared" ref="P139:P146" si="31">G139*K139</f>
        <v>0</v>
      </c>
      <c r="Q139" s="40">
        <f t="shared" ref="Q139:Q146" si="32">H139*K139</f>
        <v>0</v>
      </c>
      <c r="R139" s="40">
        <f t="shared" ref="R139:R146" si="33">I139*K139</f>
        <v>0</v>
      </c>
    </row>
    <row r="140" spans="1:18" x14ac:dyDescent="0.25">
      <c r="A140" s="12">
        <v>2111</v>
      </c>
      <c r="B140" s="16" t="s">
        <v>85</v>
      </c>
      <c r="C140" s="13" t="s">
        <v>86</v>
      </c>
      <c r="D140" s="16" t="s">
        <v>200</v>
      </c>
      <c r="E140" s="20">
        <v>45870</v>
      </c>
      <c r="F140" s="44">
        <v>0.98</v>
      </c>
      <c r="G140" s="44">
        <v>0.76636000000000004</v>
      </c>
      <c r="H140" s="44">
        <v>0.78301999999999994</v>
      </c>
      <c r="I140" s="44">
        <v>0.83299999999999996</v>
      </c>
      <c r="J140" s="54">
        <v>10</v>
      </c>
      <c r="K140" s="43"/>
      <c r="O140" s="40">
        <f t="shared" si="30"/>
        <v>0</v>
      </c>
      <c r="P140" s="40">
        <f t="shared" si="31"/>
        <v>0</v>
      </c>
      <c r="Q140" s="40">
        <f t="shared" si="32"/>
        <v>0</v>
      </c>
      <c r="R140" s="40">
        <f t="shared" si="33"/>
        <v>0</v>
      </c>
    </row>
    <row r="141" spans="1:18" x14ac:dyDescent="0.25">
      <c r="A141" s="12">
        <v>2170</v>
      </c>
      <c r="B141" s="16" t="s">
        <v>87</v>
      </c>
      <c r="C141" s="13" t="s">
        <v>316</v>
      </c>
      <c r="D141" s="16" t="s">
        <v>200</v>
      </c>
      <c r="E141" s="20">
        <v>45597</v>
      </c>
      <c r="F141" s="44">
        <v>2.27</v>
      </c>
      <c r="G141" s="44">
        <v>1.7751400000000002</v>
      </c>
      <c r="H141" s="44">
        <v>1.8137299999999998</v>
      </c>
      <c r="I141" s="44">
        <v>1.9295</v>
      </c>
      <c r="J141" s="54">
        <v>10</v>
      </c>
      <c r="K141" s="43"/>
      <c r="O141" s="40">
        <f t="shared" si="30"/>
        <v>0</v>
      </c>
      <c r="P141" s="40">
        <f t="shared" si="31"/>
        <v>0</v>
      </c>
      <c r="Q141" s="40">
        <f t="shared" si="32"/>
        <v>0</v>
      </c>
      <c r="R141" s="40">
        <f t="shared" si="33"/>
        <v>0</v>
      </c>
    </row>
    <row r="142" spans="1:18" x14ac:dyDescent="0.25">
      <c r="A142" s="12">
        <v>2185</v>
      </c>
      <c r="B142" s="16" t="s">
        <v>88</v>
      </c>
      <c r="C142" s="13" t="s">
        <v>89</v>
      </c>
      <c r="D142" s="16" t="s">
        <v>200</v>
      </c>
      <c r="E142" s="20">
        <v>45566</v>
      </c>
      <c r="F142" s="44">
        <v>10.4</v>
      </c>
      <c r="G142" s="44">
        <v>8.1328000000000014</v>
      </c>
      <c r="H142" s="44">
        <v>8.3095999999999997</v>
      </c>
      <c r="I142" s="44">
        <v>8.84</v>
      </c>
      <c r="J142" s="54">
        <v>10</v>
      </c>
      <c r="K142" s="43"/>
      <c r="O142" s="40">
        <f t="shared" si="30"/>
        <v>0</v>
      </c>
      <c r="P142" s="40">
        <f t="shared" si="31"/>
        <v>0</v>
      </c>
      <c r="Q142" s="40">
        <f t="shared" si="32"/>
        <v>0</v>
      </c>
      <c r="R142" s="40">
        <f t="shared" si="33"/>
        <v>0</v>
      </c>
    </row>
    <row r="143" spans="1:18" x14ac:dyDescent="0.25">
      <c r="A143" s="12">
        <v>2383</v>
      </c>
      <c r="B143" s="16" t="s">
        <v>90</v>
      </c>
      <c r="C143" s="13" t="s">
        <v>91</v>
      </c>
      <c r="D143" s="16" t="s">
        <v>200</v>
      </c>
      <c r="E143" s="20">
        <v>45658</v>
      </c>
      <c r="F143" s="44">
        <v>8.32</v>
      </c>
      <c r="G143" s="44">
        <v>6.50624</v>
      </c>
      <c r="H143" s="44">
        <v>6.6476799999999994</v>
      </c>
      <c r="I143" s="44">
        <v>7.0720000000000001</v>
      </c>
      <c r="J143" s="54">
        <v>10</v>
      </c>
      <c r="K143" s="43"/>
      <c r="O143" s="40">
        <f t="shared" si="30"/>
        <v>0</v>
      </c>
      <c r="P143" s="40">
        <f t="shared" si="31"/>
        <v>0</v>
      </c>
      <c r="Q143" s="40">
        <f t="shared" si="32"/>
        <v>0</v>
      </c>
      <c r="R143" s="40">
        <f t="shared" si="33"/>
        <v>0</v>
      </c>
    </row>
    <row r="144" spans="1:18" x14ac:dyDescent="0.25">
      <c r="A144" s="12">
        <v>2448</v>
      </c>
      <c r="B144" s="16" t="s">
        <v>92</v>
      </c>
      <c r="C144" s="13" t="s">
        <v>93</v>
      </c>
      <c r="D144" s="16" t="s">
        <v>200</v>
      </c>
      <c r="E144" s="20">
        <v>45992</v>
      </c>
      <c r="F144" s="44">
        <v>8.23</v>
      </c>
      <c r="G144" s="44">
        <v>6.4358600000000008</v>
      </c>
      <c r="H144" s="44">
        <v>6.5757699999999994</v>
      </c>
      <c r="I144" s="44">
        <v>6.9954999999999998</v>
      </c>
      <c r="J144" s="54">
        <v>10</v>
      </c>
      <c r="K144" s="43"/>
      <c r="O144" s="40">
        <f t="shared" si="30"/>
        <v>0</v>
      </c>
      <c r="P144" s="40">
        <f t="shared" si="31"/>
        <v>0</v>
      </c>
      <c r="Q144" s="40">
        <f t="shared" si="32"/>
        <v>0</v>
      </c>
      <c r="R144" s="40">
        <f t="shared" si="33"/>
        <v>0</v>
      </c>
    </row>
    <row r="145" spans="1:18" x14ac:dyDescent="0.25">
      <c r="A145" s="12">
        <v>2493</v>
      </c>
      <c r="B145" s="16" t="s">
        <v>204</v>
      </c>
      <c r="C145" s="13" t="s">
        <v>205</v>
      </c>
      <c r="D145" s="16" t="s">
        <v>200</v>
      </c>
      <c r="E145" s="20">
        <v>45748</v>
      </c>
      <c r="F145" s="44">
        <v>4.95</v>
      </c>
      <c r="G145" s="44">
        <v>3.8709000000000002</v>
      </c>
      <c r="H145" s="44">
        <v>3.95505</v>
      </c>
      <c r="I145" s="44">
        <v>4.2075000000000005</v>
      </c>
      <c r="J145" s="54">
        <v>10</v>
      </c>
      <c r="K145" s="43"/>
      <c r="O145" s="40">
        <f t="shared" si="30"/>
        <v>0</v>
      </c>
      <c r="P145" s="40">
        <f t="shared" si="31"/>
        <v>0</v>
      </c>
      <c r="Q145" s="40">
        <f t="shared" si="32"/>
        <v>0</v>
      </c>
      <c r="R145" s="40">
        <f t="shared" si="33"/>
        <v>0</v>
      </c>
    </row>
    <row r="146" spans="1:18" x14ac:dyDescent="0.25">
      <c r="A146" s="12">
        <v>2476</v>
      </c>
      <c r="B146" s="16" t="s">
        <v>94</v>
      </c>
      <c r="C146" s="13" t="s">
        <v>95</v>
      </c>
      <c r="D146" s="16" t="s">
        <v>200</v>
      </c>
      <c r="E146" s="20">
        <v>45597</v>
      </c>
      <c r="F146" s="44">
        <v>9.1999999999999993</v>
      </c>
      <c r="G146" s="44">
        <v>7.1943999999999999</v>
      </c>
      <c r="H146" s="44">
        <v>7.3507999999999987</v>
      </c>
      <c r="I146" s="44">
        <v>7.8199999999999994</v>
      </c>
      <c r="J146" s="54">
        <v>10</v>
      </c>
      <c r="K146" s="43"/>
      <c r="O146" s="40">
        <f t="shared" si="30"/>
        <v>0</v>
      </c>
      <c r="P146" s="40">
        <f t="shared" si="31"/>
        <v>0</v>
      </c>
      <c r="Q146" s="40">
        <f t="shared" si="32"/>
        <v>0</v>
      </c>
      <c r="R146" s="40">
        <f t="shared" si="33"/>
        <v>0</v>
      </c>
    </row>
    <row r="147" spans="1:18" x14ac:dyDescent="0.25">
      <c r="A147" s="5"/>
      <c r="B147" s="16"/>
      <c r="C147" s="13"/>
      <c r="D147" s="16"/>
      <c r="E147" s="21"/>
      <c r="F147" s="26"/>
      <c r="G147" s="26"/>
      <c r="H147" s="26"/>
      <c r="I147" s="26"/>
      <c r="J147" s="52"/>
      <c r="K147" s="36" t="s">
        <v>14</v>
      </c>
      <c r="O147" s="40"/>
      <c r="P147" s="40"/>
      <c r="Q147" s="40"/>
      <c r="R147" s="40"/>
    </row>
    <row r="148" spans="1:18" x14ac:dyDescent="0.25">
      <c r="A148" s="5"/>
      <c r="B148" s="16"/>
      <c r="C148" s="13"/>
      <c r="D148" s="16"/>
      <c r="E148" s="21"/>
      <c r="F148" s="26"/>
      <c r="G148" s="26"/>
      <c r="H148" s="26"/>
      <c r="I148" s="26"/>
      <c r="J148" s="52"/>
      <c r="K148" s="36" t="s">
        <v>14</v>
      </c>
      <c r="O148" s="40"/>
      <c r="P148" s="40"/>
      <c r="Q148" s="40"/>
      <c r="R148" s="40"/>
    </row>
    <row r="149" spans="1:18" x14ac:dyDescent="0.25">
      <c r="A149" s="3"/>
      <c r="B149" s="30"/>
      <c r="C149" s="10"/>
      <c r="D149" s="30"/>
      <c r="E149" s="19"/>
      <c r="F149" s="24"/>
      <c r="G149" s="24"/>
      <c r="H149" s="24"/>
      <c r="I149" s="24"/>
      <c r="J149" s="46"/>
      <c r="K149" s="35" t="s">
        <v>14</v>
      </c>
      <c r="O149" s="40"/>
      <c r="P149" s="40"/>
      <c r="Q149" s="40"/>
      <c r="R149" s="40"/>
    </row>
    <row r="150" spans="1:18" x14ac:dyDescent="0.25">
      <c r="A150" s="3"/>
      <c r="B150" s="30"/>
      <c r="C150" s="10"/>
      <c r="D150" s="30"/>
      <c r="E150" s="19"/>
      <c r="F150" s="24"/>
      <c r="G150" s="24"/>
      <c r="H150" s="24"/>
      <c r="I150" s="24"/>
      <c r="J150" s="46"/>
      <c r="K150" s="35" t="s">
        <v>14</v>
      </c>
      <c r="O150" s="40"/>
      <c r="P150" s="40"/>
      <c r="Q150" s="40"/>
      <c r="R150" s="40"/>
    </row>
    <row r="151" spans="1:18" x14ac:dyDescent="0.25">
      <c r="A151" s="3"/>
      <c r="B151" s="30"/>
      <c r="C151" s="10"/>
      <c r="D151" s="30"/>
      <c r="E151" s="19"/>
      <c r="F151" s="24"/>
      <c r="G151" s="24"/>
      <c r="H151" s="24"/>
      <c r="I151" s="24"/>
      <c r="J151" s="46"/>
      <c r="K151" s="35" t="s">
        <v>14</v>
      </c>
      <c r="O151" s="40"/>
      <c r="P151" s="40"/>
      <c r="Q151" s="40"/>
      <c r="R151" s="40"/>
    </row>
    <row r="152" spans="1:18" x14ac:dyDescent="0.25">
      <c r="A152" s="3"/>
      <c r="B152" s="30"/>
      <c r="C152" s="10"/>
      <c r="D152" s="30"/>
      <c r="E152" s="19"/>
      <c r="F152" s="24"/>
      <c r="G152" s="24"/>
      <c r="H152" s="24"/>
      <c r="I152" s="24"/>
      <c r="J152" s="46"/>
      <c r="K152" s="35" t="s">
        <v>14</v>
      </c>
      <c r="O152" s="40"/>
      <c r="P152" s="40"/>
      <c r="Q152" s="40"/>
      <c r="R152" s="40"/>
    </row>
    <row r="153" spans="1:18" x14ac:dyDescent="0.25">
      <c r="A153" s="3"/>
      <c r="B153" s="30"/>
      <c r="C153" s="10"/>
      <c r="D153" s="30"/>
      <c r="E153" s="19"/>
      <c r="F153" s="24"/>
      <c r="G153" s="24"/>
      <c r="H153" s="24"/>
      <c r="I153" s="24"/>
      <c r="J153" s="46"/>
      <c r="K153" s="35" t="s">
        <v>14</v>
      </c>
      <c r="O153" s="40"/>
      <c r="P153" s="40"/>
      <c r="Q153" s="40"/>
      <c r="R153" s="40"/>
    </row>
    <row r="154" spans="1:18" x14ac:dyDescent="0.25">
      <c r="A154" s="3"/>
      <c r="B154" s="30"/>
      <c r="C154" s="10"/>
      <c r="D154" s="30"/>
      <c r="E154" s="19"/>
      <c r="F154" s="24"/>
      <c r="G154" s="24"/>
      <c r="H154" s="24"/>
      <c r="I154" s="24"/>
      <c r="J154" s="46"/>
      <c r="K154" s="35" t="s">
        <v>14</v>
      </c>
      <c r="O154" s="40"/>
      <c r="P154" s="40"/>
      <c r="Q154" s="40"/>
      <c r="R154" s="40"/>
    </row>
    <row r="155" spans="1:18" x14ac:dyDescent="0.25">
      <c r="A155" s="3"/>
      <c r="B155" s="30"/>
      <c r="C155" s="10"/>
      <c r="D155" s="30"/>
      <c r="E155" s="19"/>
      <c r="F155" s="24"/>
      <c r="G155" s="24"/>
      <c r="H155" s="24"/>
      <c r="I155" s="24"/>
      <c r="J155" s="46"/>
      <c r="K155" s="35" t="s">
        <v>14</v>
      </c>
      <c r="O155" s="40"/>
      <c r="P155" s="40"/>
      <c r="Q155" s="40"/>
      <c r="R155" s="40"/>
    </row>
    <row r="156" spans="1:18" x14ac:dyDescent="0.25">
      <c r="A156" s="3"/>
      <c r="B156" s="30"/>
      <c r="C156" s="10"/>
      <c r="D156" s="30"/>
      <c r="E156" s="19"/>
      <c r="F156" s="24"/>
      <c r="G156" s="24"/>
      <c r="H156" s="24"/>
      <c r="I156" s="24"/>
      <c r="J156" s="46"/>
      <c r="K156" s="35" t="s">
        <v>14</v>
      </c>
      <c r="O156" s="40"/>
      <c r="P156" s="40"/>
      <c r="Q156" s="40"/>
      <c r="R156" s="40"/>
    </row>
    <row r="157" spans="1:18" x14ac:dyDescent="0.25">
      <c r="A157" s="3"/>
      <c r="B157" s="30"/>
      <c r="C157" s="10"/>
      <c r="D157" s="30"/>
      <c r="E157" s="19"/>
      <c r="F157" s="24"/>
      <c r="G157" s="24"/>
      <c r="H157" s="24"/>
      <c r="I157" s="24"/>
      <c r="J157" s="46"/>
      <c r="K157" s="35" t="s">
        <v>14</v>
      </c>
      <c r="O157" s="40"/>
      <c r="P157" s="40"/>
      <c r="Q157" s="40"/>
      <c r="R157" s="40"/>
    </row>
    <row r="158" spans="1:18" x14ac:dyDescent="0.25">
      <c r="A158" s="3"/>
      <c r="B158" s="30"/>
      <c r="C158" s="10"/>
      <c r="D158" s="30"/>
      <c r="E158" s="19"/>
      <c r="F158" s="24"/>
      <c r="G158" s="24"/>
      <c r="H158" s="24"/>
      <c r="I158" s="24"/>
      <c r="J158" s="46"/>
      <c r="K158" s="35" t="s">
        <v>14</v>
      </c>
      <c r="O158" s="40"/>
      <c r="P158" s="40"/>
      <c r="Q158" s="40"/>
      <c r="R158" s="40"/>
    </row>
    <row r="159" spans="1:18" x14ac:dyDescent="0.25">
      <c r="A159" s="3"/>
      <c r="B159" s="30"/>
      <c r="C159" s="10"/>
      <c r="D159" s="30"/>
      <c r="E159" s="19"/>
      <c r="F159" s="24"/>
      <c r="G159" s="24"/>
      <c r="H159" s="24"/>
      <c r="I159" s="24"/>
      <c r="J159" s="46"/>
      <c r="K159" s="35" t="s">
        <v>14</v>
      </c>
      <c r="O159" s="40"/>
      <c r="P159" s="40"/>
      <c r="Q159" s="40"/>
      <c r="R159" s="40"/>
    </row>
    <row r="160" spans="1:18" x14ac:dyDescent="0.25">
      <c r="A160" s="3"/>
      <c r="B160" s="30"/>
      <c r="C160" s="10"/>
      <c r="D160" s="30"/>
      <c r="E160" s="19"/>
      <c r="F160" s="24"/>
      <c r="G160" s="24"/>
      <c r="H160" s="24"/>
      <c r="I160" s="24"/>
      <c r="J160" s="46"/>
      <c r="K160" s="35" t="s">
        <v>14</v>
      </c>
      <c r="O160" s="40"/>
      <c r="P160" s="40"/>
      <c r="Q160" s="40"/>
      <c r="R160" s="40"/>
    </row>
    <row r="161" spans="1:18" x14ac:dyDescent="0.25">
      <c r="A161" s="3"/>
      <c r="B161" s="30"/>
      <c r="C161" s="10"/>
      <c r="D161" s="30"/>
      <c r="E161" s="19"/>
      <c r="F161" s="24"/>
      <c r="G161" s="24"/>
      <c r="H161" s="24"/>
      <c r="I161" s="24"/>
      <c r="J161" s="46"/>
      <c r="K161" s="35" t="s">
        <v>14</v>
      </c>
      <c r="O161" s="40"/>
      <c r="P161" s="40"/>
      <c r="Q161" s="40"/>
      <c r="R161" s="40"/>
    </row>
    <row r="162" spans="1:18" x14ac:dyDescent="0.25">
      <c r="A162" s="7"/>
      <c r="B162" s="31"/>
      <c r="C162" s="14"/>
      <c r="D162" s="31"/>
      <c r="E162" s="22"/>
      <c r="F162" s="27"/>
      <c r="G162" s="24"/>
      <c r="H162" s="24"/>
      <c r="I162" s="24"/>
      <c r="J162" s="46"/>
      <c r="K162" s="35" t="s">
        <v>14</v>
      </c>
      <c r="O162" s="40"/>
      <c r="P162" s="40"/>
      <c r="Q162" s="40"/>
      <c r="R162" s="40"/>
    </row>
    <row r="163" spans="1:18" ht="21" x14ac:dyDescent="0.35">
      <c r="A163" s="7"/>
      <c r="B163" s="31"/>
      <c r="C163" s="14"/>
      <c r="D163" s="31"/>
      <c r="E163" s="22"/>
      <c r="F163" s="27"/>
      <c r="G163" s="8" t="s">
        <v>5</v>
      </c>
      <c r="H163" s="8"/>
      <c r="I163" s="8"/>
      <c r="J163" s="53"/>
      <c r="K163" s="35" t="s">
        <v>14</v>
      </c>
      <c r="O163" s="40"/>
      <c r="P163" s="40"/>
      <c r="Q163" s="40"/>
      <c r="R163" s="40"/>
    </row>
    <row r="164" spans="1:18" s="1" customFormat="1" ht="78.75" customHeight="1" x14ac:dyDescent="0.25">
      <c r="A164" s="6" t="s">
        <v>3</v>
      </c>
      <c r="B164" s="2" t="s">
        <v>31</v>
      </c>
      <c r="C164" s="6" t="s">
        <v>0</v>
      </c>
      <c r="D164" s="6" t="s">
        <v>1</v>
      </c>
      <c r="E164" s="18" t="s">
        <v>2</v>
      </c>
      <c r="F164" s="9" t="s">
        <v>185</v>
      </c>
      <c r="G164" s="9" t="s">
        <v>27</v>
      </c>
      <c r="H164" s="9" t="s">
        <v>28</v>
      </c>
      <c r="I164" s="9" t="s">
        <v>29</v>
      </c>
      <c r="J164" s="50" t="s">
        <v>47</v>
      </c>
      <c r="K164" s="2" t="s">
        <v>4</v>
      </c>
      <c r="O164" s="40"/>
      <c r="P164" s="40"/>
      <c r="Q164" s="40"/>
      <c r="R164" s="40"/>
    </row>
    <row r="165" spans="1:18" ht="30" x14ac:dyDescent="0.25">
      <c r="A165" s="12">
        <v>2000</v>
      </c>
      <c r="B165" s="16" t="s">
        <v>208</v>
      </c>
      <c r="C165" s="13" t="s">
        <v>209</v>
      </c>
      <c r="D165" s="16" t="s">
        <v>210</v>
      </c>
      <c r="E165" s="20">
        <v>45689</v>
      </c>
      <c r="F165" s="44">
        <v>29.39</v>
      </c>
      <c r="G165" s="44">
        <v>22.982980000000001</v>
      </c>
      <c r="H165" s="44">
        <v>23.482609999999998</v>
      </c>
      <c r="I165" s="44">
        <v>24.9815</v>
      </c>
      <c r="J165" s="55">
        <v>1</v>
      </c>
      <c r="K165" s="34"/>
      <c r="O165" s="40">
        <f t="shared" si="22"/>
        <v>0</v>
      </c>
      <c r="P165" s="40">
        <f t="shared" si="23"/>
        <v>0</v>
      </c>
      <c r="Q165" s="40">
        <f t="shared" si="24"/>
        <v>0</v>
      </c>
      <c r="R165" s="40">
        <f t="shared" si="25"/>
        <v>0</v>
      </c>
    </row>
    <row r="166" spans="1:18" x14ac:dyDescent="0.25">
      <c r="A166" s="12">
        <v>2002</v>
      </c>
      <c r="B166" s="16"/>
      <c r="C166" s="13" t="s">
        <v>270</v>
      </c>
      <c r="D166" s="16" t="s">
        <v>196</v>
      </c>
      <c r="E166" s="20">
        <v>45717</v>
      </c>
      <c r="F166" s="44">
        <v>2.4900000000000002</v>
      </c>
      <c r="G166" s="44">
        <v>1.9471800000000001</v>
      </c>
      <c r="H166" s="44">
        <v>1.9895100000000001</v>
      </c>
      <c r="I166" s="44">
        <v>2.1165000000000003</v>
      </c>
      <c r="J166" s="55">
        <v>1</v>
      </c>
      <c r="K166" s="34"/>
      <c r="O166" s="40">
        <f t="shared" ref="O166:O170" si="34">F166*K166</f>
        <v>0</v>
      </c>
      <c r="P166" s="40">
        <f t="shared" ref="P166:P170" si="35">G166*K166</f>
        <v>0</v>
      </c>
      <c r="Q166" s="40">
        <f t="shared" ref="Q166:Q170" si="36">H166*K166</f>
        <v>0</v>
      </c>
      <c r="R166" s="40">
        <f t="shared" ref="R166:R170" si="37">I166*K166</f>
        <v>0</v>
      </c>
    </row>
    <row r="167" spans="1:18" x14ac:dyDescent="0.25">
      <c r="A167" s="12">
        <v>2003</v>
      </c>
      <c r="B167" s="16"/>
      <c r="C167" s="13" t="s">
        <v>211</v>
      </c>
      <c r="D167" s="16" t="s">
        <v>191</v>
      </c>
      <c r="E167" s="20">
        <v>46082</v>
      </c>
      <c r="F167" s="44">
        <v>1.97</v>
      </c>
      <c r="G167" s="44">
        <v>1.54054</v>
      </c>
      <c r="H167" s="44">
        <v>1.5740299999999998</v>
      </c>
      <c r="I167" s="44">
        <v>1.6744999999999999</v>
      </c>
      <c r="J167" s="55">
        <v>1</v>
      </c>
      <c r="K167" s="34"/>
      <c r="O167" s="40">
        <f t="shared" si="34"/>
        <v>0</v>
      </c>
      <c r="P167" s="40">
        <f t="shared" si="35"/>
        <v>0</v>
      </c>
      <c r="Q167" s="40">
        <f t="shared" si="36"/>
        <v>0</v>
      </c>
      <c r="R167" s="40">
        <f t="shared" si="37"/>
        <v>0</v>
      </c>
    </row>
    <row r="168" spans="1:18" x14ac:dyDescent="0.25">
      <c r="A168" s="12">
        <v>2005</v>
      </c>
      <c r="B168" s="16"/>
      <c r="C168" s="13" t="s">
        <v>96</v>
      </c>
      <c r="D168" s="16" t="s">
        <v>212</v>
      </c>
      <c r="E168" s="20">
        <v>45536</v>
      </c>
      <c r="F168" s="44">
        <v>4.49</v>
      </c>
      <c r="G168" s="44">
        <v>3.5111800000000004</v>
      </c>
      <c r="H168" s="44">
        <v>3.58751</v>
      </c>
      <c r="I168" s="44">
        <v>3.8165</v>
      </c>
      <c r="J168" s="55">
        <v>1</v>
      </c>
      <c r="K168" s="34"/>
      <c r="O168" s="40">
        <f t="shared" si="34"/>
        <v>0</v>
      </c>
      <c r="P168" s="40">
        <f t="shared" si="35"/>
        <v>0</v>
      </c>
      <c r="Q168" s="40">
        <f t="shared" si="36"/>
        <v>0</v>
      </c>
      <c r="R168" s="40">
        <f t="shared" si="37"/>
        <v>0</v>
      </c>
    </row>
    <row r="169" spans="1:18" x14ac:dyDescent="0.25">
      <c r="A169" s="12">
        <v>2011</v>
      </c>
      <c r="B169" s="16"/>
      <c r="C169" s="13" t="s">
        <v>97</v>
      </c>
      <c r="D169" s="16" t="s">
        <v>191</v>
      </c>
      <c r="E169" s="20">
        <v>45444</v>
      </c>
      <c r="F169" s="44">
        <v>11.37</v>
      </c>
      <c r="G169" s="44">
        <v>8.8913399999999996</v>
      </c>
      <c r="H169" s="44">
        <v>9.0846299999999989</v>
      </c>
      <c r="I169" s="44">
        <v>9.6644999999999985</v>
      </c>
      <c r="J169" s="55">
        <v>1</v>
      </c>
      <c r="K169" s="34"/>
      <c r="O169" s="40">
        <f t="shared" si="34"/>
        <v>0</v>
      </c>
      <c r="P169" s="40">
        <f t="shared" si="35"/>
        <v>0</v>
      </c>
      <c r="Q169" s="40">
        <f t="shared" si="36"/>
        <v>0</v>
      </c>
      <c r="R169" s="40">
        <f t="shared" si="37"/>
        <v>0</v>
      </c>
    </row>
    <row r="170" spans="1:18" ht="30" x14ac:dyDescent="0.25">
      <c r="A170" s="12">
        <v>2013</v>
      </c>
      <c r="B170" s="16" t="s">
        <v>98</v>
      </c>
      <c r="C170" s="13" t="s">
        <v>99</v>
      </c>
      <c r="D170" s="16" t="s">
        <v>213</v>
      </c>
      <c r="E170" s="20">
        <v>45809</v>
      </c>
      <c r="F170" s="44">
        <v>6.64</v>
      </c>
      <c r="G170" s="44">
        <v>5.1924799999999998</v>
      </c>
      <c r="H170" s="44">
        <v>5.3053599999999994</v>
      </c>
      <c r="I170" s="44">
        <v>5.6439999999999992</v>
      </c>
      <c r="J170" s="55">
        <v>1</v>
      </c>
      <c r="K170" s="34"/>
      <c r="O170" s="40">
        <f t="shared" si="34"/>
        <v>0</v>
      </c>
      <c r="P170" s="40">
        <f t="shared" si="35"/>
        <v>0</v>
      </c>
      <c r="Q170" s="40">
        <f t="shared" si="36"/>
        <v>0</v>
      </c>
      <c r="R170" s="40">
        <f t="shared" si="37"/>
        <v>0</v>
      </c>
    </row>
    <row r="171" spans="1:18" x14ac:dyDescent="0.25">
      <c r="A171" s="12">
        <v>2014</v>
      </c>
      <c r="B171" s="16"/>
      <c r="C171" s="13" t="s">
        <v>100</v>
      </c>
      <c r="D171" s="16" t="s">
        <v>212</v>
      </c>
      <c r="E171" s="20">
        <v>45505</v>
      </c>
      <c r="F171" s="44">
        <v>1.89</v>
      </c>
      <c r="G171" s="44">
        <v>1.4779800000000001</v>
      </c>
      <c r="H171" s="44">
        <v>1.5101099999999998</v>
      </c>
      <c r="I171" s="44">
        <v>1.6064999999999998</v>
      </c>
      <c r="J171" s="55">
        <v>1</v>
      </c>
      <c r="K171" s="34"/>
      <c r="O171" s="40">
        <f t="shared" ref="O171:O237" si="38">F171*K171</f>
        <v>0</v>
      </c>
      <c r="P171" s="40">
        <f t="shared" ref="P171:P237" si="39">G171*K171</f>
        <v>0</v>
      </c>
      <c r="Q171" s="40">
        <f t="shared" ref="Q171:Q237" si="40">H171*K171</f>
        <v>0</v>
      </c>
      <c r="R171" s="40">
        <f t="shared" ref="R171:R237" si="41">I171*K171</f>
        <v>0</v>
      </c>
    </row>
    <row r="172" spans="1:18" s="58" customFormat="1" x14ac:dyDescent="0.25">
      <c r="A172" s="12">
        <v>2016</v>
      </c>
      <c r="B172" s="16" t="s">
        <v>101</v>
      </c>
      <c r="C172" s="13" t="s">
        <v>100</v>
      </c>
      <c r="D172" s="16" t="s">
        <v>214</v>
      </c>
      <c r="E172" s="20">
        <v>45689</v>
      </c>
      <c r="F172" s="44">
        <v>1.75</v>
      </c>
      <c r="G172" s="44">
        <v>1.3685</v>
      </c>
      <c r="H172" s="44">
        <v>1.39825</v>
      </c>
      <c r="I172" s="44">
        <v>1.4875</v>
      </c>
      <c r="J172" s="55">
        <v>1</v>
      </c>
      <c r="K172" s="34"/>
      <c r="O172" s="40">
        <f t="shared" ref="O172:O178" si="42">F172*K172</f>
        <v>0</v>
      </c>
      <c r="P172" s="40">
        <f t="shared" ref="P172:P178" si="43">G172*K172</f>
        <v>0</v>
      </c>
      <c r="Q172" s="40">
        <f t="shared" ref="Q172:Q178" si="44">H172*K172</f>
        <v>0</v>
      </c>
      <c r="R172" s="40">
        <f t="shared" ref="R172:R178" si="45">I172*K172</f>
        <v>0</v>
      </c>
    </row>
    <row r="173" spans="1:18" s="58" customFormat="1" x14ac:dyDescent="0.25">
      <c r="A173" s="12">
        <v>2017</v>
      </c>
      <c r="B173" s="16"/>
      <c r="C173" s="13" t="s">
        <v>256</v>
      </c>
      <c r="D173" s="16" t="s">
        <v>191</v>
      </c>
      <c r="E173" s="20">
        <v>45717</v>
      </c>
      <c r="F173" s="44">
        <v>34.840000000000003</v>
      </c>
      <c r="G173" s="44">
        <v>27.244880000000002</v>
      </c>
      <c r="H173" s="44">
        <v>27.837160000000001</v>
      </c>
      <c r="I173" s="44">
        <v>29.614000000000001</v>
      </c>
      <c r="J173" s="55">
        <v>1</v>
      </c>
      <c r="K173" s="34"/>
      <c r="O173" s="40">
        <f t="shared" si="42"/>
        <v>0</v>
      </c>
      <c r="P173" s="40">
        <f t="shared" si="43"/>
        <v>0</v>
      </c>
      <c r="Q173" s="40">
        <f t="shared" si="44"/>
        <v>0</v>
      </c>
      <c r="R173" s="40">
        <f t="shared" si="45"/>
        <v>0</v>
      </c>
    </row>
    <row r="174" spans="1:18" s="58" customFormat="1" x14ac:dyDescent="0.25">
      <c r="A174" s="12">
        <v>2019</v>
      </c>
      <c r="B174" s="16"/>
      <c r="C174" s="13" t="s">
        <v>102</v>
      </c>
      <c r="D174" s="16" t="s">
        <v>191</v>
      </c>
      <c r="E174" s="20">
        <v>45627</v>
      </c>
      <c r="F174" s="44">
        <v>21.15</v>
      </c>
      <c r="G174" s="44">
        <v>16.539300000000001</v>
      </c>
      <c r="H174" s="44">
        <v>16.898849999999996</v>
      </c>
      <c r="I174" s="44">
        <v>17.977499999999999</v>
      </c>
      <c r="J174" s="55">
        <v>1</v>
      </c>
      <c r="K174" s="34"/>
      <c r="O174" s="40">
        <f t="shared" si="42"/>
        <v>0</v>
      </c>
      <c r="P174" s="40">
        <f t="shared" si="43"/>
        <v>0</v>
      </c>
      <c r="Q174" s="40">
        <f t="shared" si="44"/>
        <v>0</v>
      </c>
      <c r="R174" s="40">
        <f t="shared" si="45"/>
        <v>0</v>
      </c>
    </row>
    <row r="175" spans="1:18" x14ac:dyDescent="0.25">
      <c r="A175" s="12">
        <v>2024</v>
      </c>
      <c r="B175" s="16"/>
      <c r="C175" s="13" t="s">
        <v>103</v>
      </c>
      <c r="D175" s="16" t="s">
        <v>187</v>
      </c>
      <c r="E175" s="20">
        <v>45474</v>
      </c>
      <c r="F175" s="44">
        <v>5.51</v>
      </c>
      <c r="G175" s="44">
        <v>4.3088199999999999</v>
      </c>
      <c r="H175" s="44">
        <v>4.4024899999999993</v>
      </c>
      <c r="I175" s="44">
        <v>4.6834999999999996</v>
      </c>
      <c r="J175" s="55">
        <v>25</v>
      </c>
      <c r="K175" s="34"/>
      <c r="O175" s="40">
        <f t="shared" si="42"/>
        <v>0</v>
      </c>
      <c r="P175" s="40">
        <f t="shared" si="43"/>
        <v>0</v>
      </c>
      <c r="Q175" s="40">
        <f t="shared" si="44"/>
        <v>0</v>
      </c>
      <c r="R175" s="40">
        <f t="shared" si="45"/>
        <v>0</v>
      </c>
    </row>
    <row r="176" spans="1:18" x14ac:dyDescent="0.25">
      <c r="A176" s="12">
        <v>2026</v>
      </c>
      <c r="B176" s="16"/>
      <c r="C176" s="13" t="s">
        <v>104</v>
      </c>
      <c r="D176" s="16" t="s">
        <v>21</v>
      </c>
      <c r="E176" s="20">
        <v>45474</v>
      </c>
      <c r="F176" s="44">
        <v>1.68</v>
      </c>
      <c r="G176" s="44">
        <v>1.31376</v>
      </c>
      <c r="H176" s="44">
        <v>1.3423199999999997</v>
      </c>
      <c r="I176" s="44">
        <v>1.4279999999999999</v>
      </c>
      <c r="J176" s="55">
        <v>5</v>
      </c>
      <c r="K176" s="34"/>
      <c r="O176" s="40">
        <f t="shared" si="42"/>
        <v>0</v>
      </c>
      <c r="P176" s="40">
        <f t="shared" si="43"/>
        <v>0</v>
      </c>
      <c r="Q176" s="40">
        <f t="shared" si="44"/>
        <v>0</v>
      </c>
      <c r="R176" s="40">
        <f t="shared" si="45"/>
        <v>0</v>
      </c>
    </row>
    <row r="177" spans="1:18" x14ac:dyDescent="0.25">
      <c r="A177" s="12">
        <v>2025</v>
      </c>
      <c r="B177" s="16"/>
      <c r="C177" s="13" t="s">
        <v>104</v>
      </c>
      <c r="D177" s="16" t="s">
        <v>317</v>
      </c>
      <c r="E177" s="20">
        <v>45689</v>
      </c>
      <c r="F177" s="44">
        <v>1.68</v>
      </c>
      <c r="G177" s="44">
        <v>1.31376</v>
      </c>
      <c r="H177" s="44">
        <v>1.3423199999999997</v>
      </c>
      <c r="I177" s="44">
        <v>1.4279999999999999</v>
      </c>
      <c r="J177" s="55">
        <v>10</v>
      </c>
      <c r="K177" s="34"/>
      <c r="O177" s="40">
        <f t="shared" si="42"/>
        <v>0</v>
      </c>
      <c r="P177" s="40">
        <f t="shared" si="43"/>
        <v>0</v>
      </c>
      <c r="Q177" s="40">
        <f t="shared" si="44"/>
        <v>0</v>
      </c>
      <c r="R177" s="40">
        <f t="shared" si="45"/>
        <v>0</v>
      </c>
    </row>
    <row r="178" spans="1:18" x14ac:dyDescent="0.25">
      <c r="A178" s="12">
        <v>2028</v>
      </c>
      <c r="B178" s="16" t="s">
        <v>105</v>
      </c>
      <c r="C178" s="13" t="s">
        <v>106</v>
      </c>
      <c r="D178" s="16" t="s">
        <v>17</v>
      </c>
      <c r="E178" s="20">
        <v>45597</v>
      </c>
      <c r="F178" s="44">
        <v>5.18</v>
      </c>
      <c r="G178" s="44">
        <v>4.0507600000000004</v>
      </c>
      <c r="H178" s="44">
        <v>4.1388199999999991</v>
      </c>
      <c r="I178" s="44">
        <v>4.4029999999999996</v>
      </c>
      <c r="J178" s="55">
        <v>5</v>
      </c>
      <c r="K178" s="34"/>
      <c r="O178" s="40">
        <f t="shared" si="42"/>
        <v>0</v>
      </c>
      <c r="P178" s="40">
        <f t="shared" si="43"/>
        <v>0</v>
      </c>
      <c r="Q178" s="40">
        <f t="shared" si="44"/>
        <v>0</v>
      </c>
      <c r="R178" s="40">
        <f t="shared" si="45"/>
        <v>0</v>
      </c>
    </row>
    <row r="179" spans="1:18" ht="30" x14ac:dyDescent="0.25">
      <c r="A179" s="12">
        <v>2030</v>
      </c>
      <c r="B179" s="16"/>
      <c r="C179" s="13" t="s">
        <v>107</v>
      </c>
      <c r="D179" s="16" t="s">
        <v>197</v>
      </c>
      <c r="E179" s="20">
        <v>45627</v>
      </c>
      <c r="F179" s="44">
        <v>0.49</v>
      </c>
      <c r="G179" s="44">
        <v>0.38318000000000002</v>
      </c>
      <c r="H179" s="44">
        <v>0.39150999999999997</v>
      </c>
      <c r="I179" s="44">
        <v>0.41649999999999998</v>
      </c>
      <c r="J179" s="55">
        <v>10</v>
      </c>
      <c r="K179" s="34"/>
      <c r="O179" s="40">
        <f t="shared" si="38"/>
        <v>0</v>
      </c>
      <c r="P179" s="40">
        <f t="shared" si="39"/>
        <v>0</v>
      </c>
      <c r="Q179" s="40">
        <f t="shared" si="40"/>
        <v>0</v>
      </c>
      <c r="R179" s="40">
        <f t="shared" si="41"/>
        <v>0</v>
      </c>
    </row>
    <row r="180" spans="1:18" x14ac:dyDescent="0.25">
      <c r="A180" s="12">
        <v>2032</v>
      </c>
      <c r="B180" s="16"/>
      <c r="C180" s="13" t="s">
        <v>108</v>
      </c>
      <c r="D180" s="16" t="s">
        <v>191</v>
      </c>
      <c r="E180" s="20">
        <v>45627</v>
      </c>
      <c r="F180" s="44">
        <v>1.38</v>
      </c>
      <c r="G180" s="44">
        <v>1.0791599999999999</v>
      </c>
      <c r="H180" s="44">
        <v>1.1026199999999997</v>
      </c>
      <c r="I180" s="44">
        <v>1.1729999999999998</v>
      </c>
      <c r="J180" s="55">
        <v>1</v>
      </c>
      <c r="K180" s="34"/>
      <c r="O180" s="40">
        <f t="shared" si="38"/>
        <v>0</v>
      </c>
      <c r="P180" s="40">
        <f t="shared" si="39"/>
        <v>0</v>
      </c>
      <c r="Q180" s="40">
        <f t="shared" si="40"/>
        <v>0</v>
      </c>
      <c r="R180" s="40">
        <f t="shared" si="41"/>
        <v>0</v>
      </c>
    </row>
    <row r="181" spans="1:18" x14ac:dyDescent="0.25">
      <c r="A181" s="12">
        <v>2033</v>
      </c>
      <c r="B181" s="16"/>
      <c r="C181" s="13" t="s">
        <v>109</v>
      </c>
      <c r="D181" s="16" t="s">
        <v>191</v>
      </c>
      <c r="E181" s="20">
        <v>45566</v>
      </c>
      <c r="F181" s="44">
        <v>0.83</v>
      </c>
      <c r="G181" s="44">
        <v>0.64905999999999997</v>
      </c>
      <c r="H181" s="44">
        <v>0.66316999999999993</v>
      </c>
      <c r="I181" s="44">
        <v>0.7054999999999999</v>
      </c>
      <c r="J181" s="55">
        <v>12</v>
      </c>
      <c r="K181" s="34"/>
      <c r="O181" s="40">
        <f t="shared" si="38"/>
        <v>0</v>
      </c>
      <c r="P181" s="40">
        <f t="shared" si="39"/>
        <v>0</v>
      </c>
      <c r="Q181" s="40">
        <f t="shared" si="40"/>
        <v>0</v>
      </c>
      <c r="R181" s="40">
        <f t="shared" si="41"/>
        <v>0</v>
      </c>
    </row>
    <row r="182" spans="1:18" x14ac:dyDescent="0.25">
      <c r="A182" s="12">
        <v>2034</v>
      </c>
      <c r="B182" s="16"/>
      <c r="C182" s="13" t="s">
        <v>110</v>
      </c>
      <c r="D182" s="16" t="s">
        <v>191</v>
      </c>
      <c r="E182" s="20">
        <v>45566</v>
      </c>
      <c r="F182" s="44">
        <v>9.7100000000000009</v>
      </c>
      <c r="G182" s="44">
        <v>7.5932200000000005</v>
      </c>
      <c r="H182" s="44">
        <v>7.7582899999999997</v>
      </c>
      <c r="I182" s="44">
        <v>8.2535000000000007</v>
      </c>
      <c r="J182" s="55">
        <v>1</v>
      </c>
      <c r="K182" s="34"/>
      <c r="O182" s="40">
        <f t="shared" si="38"/>
        <v>0</v>
      </c>
      <c r="P182" s="40">
        <f t="shared" si="39"/>
        <v>0</v>
      </c>
      <c r="Q182" s="40">
        <f t="shared" si="40"/>
        <v>0</v>
      </c>
      <c r="R182" s="40">
        <f t="shared" si="41"/>
        <v>0</v>
      </c>
    </row>
    <row r="183" spans="1:18" x14ac:dyDescent="0.25">
      <c r="A183" s="12">
        <v>2035</v>
      </c>
      <c r="B183" s="16"/>
      <c r="C183" s="13" t="s">
        <v>111</v>
      </c>
      <c r="D183" s="16" t="s">
        <v>196</v>
      </c>
      <c r="E183" s="20">
        <v>45566</v>
      </c>
      <c r="F183" s="44">
        <v>1.05</v>
      </c>
      <c r="G183" s="44">
        <v>0.82110000000000005</v>
      </c>
      <c r="H183" s="44">
        <v>0.83894999999999997</v>
      </c>
      <c r="I183" s="44">
        <v>0.89249999999999996</v>
      </c>
      <c r="J183" s="55">
        <v>1</v>
      </c>
      <c r="K183" s="34"/>
      <c r="O183" s="40">
        <f t="shared" si="38"/>
        <v>0</v>
      </c>
      <c r="P183" s="40">
        <f t="shared" si="39"/>
        <v>0</v>
      </c>
      <c r="Q183" s="40">
        <f t="shared" si="40"/>
        <v>0</v>
      </c>
      <c r="R183" s="40">
        <f t="shared" si="41"/>
        <v>0</v>
      </c>
    </row>
    <row r="184" spans="1:18" x14ac:dyDescent="0.25">
      <c r="A184" s="12">
        <v>2039</v>
      </c>
      <c r="B184" s="16"/>
      <c r="C184" s="13" t="s">
        <v>215</v>
      </c>
      <c r="D184" s="16" t="s">
        <v>191</v>
      </c>
      <c r="E184" s="20">
        <v>45962</v>
      </c>
      <c r="F184" s="44">
        <v>3.52</v>
      </c>
      <c r="G184" s="44">
        <v>2.75264</v>
      </c>
      <c r="H184" s="44">
        <v>2.8124799999999999</v>
      </c>
      <c r="I184" s="44">
        <v>2.992</v>
      </c>
      <c r="J184" s="55">
        <v>1</v>
      </c>
      <c r="K184" s="34"/>
      <c r="O184" s="40">
        <f t="shared" si="38"/>
        <v>0</v>
      </c>
      <c r="P184" s="40">
        <f t="shared" si="39"/>
        <v>0</v>
      </c>
      <c r="Q184" s="40">
        <f t="shared" si="40"/>
        <v>0</v>
      </c>
      <c r="R184" s="40">
        <f t="shared" si="41"/>
        <v>0</v>
      </c>
    </row>
    <row r="185" spans="1:18" x14ac:dyDescent="0.25">
      <c r="A185" s="12">
        <v>2040</v>
      </c>
      <c r="B185" s="16"/>
      <c r="C185" s="13" t="s">
        <v>216</v>
      </c>
      <c r="D185" s="16" t="s">
        <v>191</v>
      </c>
      <c r="E185" s="20">
        <v>45566</v>
      </c>
      <c r="F185" s="44">
        <v>3.57</v>
      </c>
      <c r="G185" s="44">
        <v>2.7917399999999999</v>
      </c>
      <c r="H185" s="44">
        <v>2.8524299999999996</v>
      </c>
      <c r="I185" s="44">
        <v>3.0345</v>
      </c>
      <c r="J185" s="55">
        <v>1</v>
      </c>
      <c r="K185" s="34"/>
      <c r="O185" s="40">
        <f t="shared" si="38"/>
        <v>0</v>
      </c>
      <c r="P185" s="40">
        <f t="shared" si="39"/>
        <v>0</v>
      </c>
      <c r="Q185" s="40">
        <f t="shared" si="40"/>
        <v>0</v>
      </c>
      <c r="R185" s="40">
        <f t="shared" si="41"/>
        <v>0</v>
      </c>
    </row>
    <row r="186" spans="1:18" x14ac:dyDescent="0.25">
      <c r="A186" s="12">
        <v>2047</v>
      </c>
      <c r="B186" s="16"/>
      <c r="C186" s="13" t="s">
        <v>112</v>
      </c>
      <c r="D186" s="16" t="s">
        <v>191</v>
      </c>
      <c r="E186" s="20">
        <v>45474</v>
      </c>
      <c r="F186" s="44">
        <v>16.559999999999999</v>
      </c>
      <c r="G186" s="44">
        <v>12.949919999999999</v>
      </c>
      <c r="H186" s="44">
        <v>13.231439999999997</v>
      </c>
      <c r="I186" s="44">
        <v>14.075999999999999</v>
      </c>
      <c r="J186" s="55">
        <v>1</v>
      </c>
      <c r="K186" s="34"/>
      <c r="O186" s="40">
        <f t="shared" si="38"/>
        <v>0</v>
      </c>
      <c r="P186" s="40">
        <f t="shared" si="39"/>
        <v>0</v>
      </c>
      <c r="Q186" s="40">
        <f t="shared" si="40"/>
        <v>0</v>
      </c>
      <c r="R186" s="40">
        <f t="shared" si="41"/>
        <v>0</v>
      </c>
    </row>
    <row r="187" spans="1:18" x14ac:dyDescent="0.25">
      <c r="A187" s="12">
        <v>2054</v>
      </c>
      <c r="B187" s="16"/>
      <c r="C187" s="13" t="s">
        <v>113</v>
      </c>
      <c r="D187" s="16" t="s">
        <v>196</v>
      </c>
      <c r="E187" s="20">
        <v>45778</v>
      </c>
      <c r="F187" s="44">
        <v>2.96</v>
      </c>
      <c r="G187" s="44">
        <v>2.3147199999999999</v>
      </c>
      <c r="H187" s="44">
        <v>2.3650399999999996</v>
      </c>
      <c r="I187" s="44">
        <v>2.516</v>
      </c>
      <c r="J187" s="55">
        <v>1</v>
      </c>
      <c r="K187" s="34"/>
      <c r="O187" s="40">
        <f t="shared" si="38"/>
        <v>0</v>
      </c>
      <c r="P187" s="40">
        <f t="shared" si="39"/>
        <v>0</v>
      </c>
      <c r="Q187" s="40">
        <f t="shared" si="40"/>
        <v>0</v>
      </c>
      <c r="R187" s="40">
        <f t="shared" si="41"/>
        <v>0</v>
      </c>
    </row>
    <row r="188" spans="1:18" x14ac:dyDescent="0.25">
      <c r="A188" s="12">
        <v>2055</v>
      </c>
      <c r="B188" s="16"/>
      <c r="C188" s="13" t="s">
        <v>114</v>
      </c>
      <c r="D188" s="16" t="s">
        <v>190</v>
      </c>
      <c r="E188" s="20">
        <v>45748</v>
      </c>
      <c r="F188" s="44">
        <v>2.63</v>
      </c>
      <c r="G188" s="44">
        <v>2.0566599999999999</v>
      </c>
      <c r="H188" s="44">
        <v>2.1013699999999997</v>
      </c>
      <c r="I188" s="44">
        <v>2.2355</v>
      </c>
      <c r="J188" s="55">
        <v>1</v>
      </c>
      <c r="K188" s="34"/>
      <c r="O188" s="40">
        <f t="shared" si="38"/>
        <v>0</v>
      </c>
      <c r="P188" s="40">
        <f t="shared" si="39"/>
        <v>0</v>
      </c>
      <c r="Q188" s="40">
        <f t="shared" si="40"/>
        <v>0</v>
      </c>
      <c r="R188" s="40">
        <f t="shared" si="41"/>
        <v>0</v>
      </c>
    </row>
    <row r="189" spans="1:18" x14ac:dyDescent="0.25">
      <c r="A189" s="12">
        <v>2057</v>
      </c>
      <c r="B189" s="16"/>
      <c r="C189" s="13" t="s">
        <v>271</v>
      </c>
      <c r="D189" s="16" t="s">
        <v>196</v>
      </c>
      <c r="E189" s="20">
        <v>45627</v>
      </c>
      <c r="F189" s="44">
        <v>2.88</v>
      </c>
      <c r="G189" s="44">
        <v>2.2521599999999999</v>
      </c>
      <c r="H189" s="44">
        <v>2.3011199999999996</v>
      </c>
      <c r="I189" s="44">
        <v>2.448</v>
      </c>
      <c r="J189" s="55">
        <v>1</v>
      </c>
      <c r="K189" s="34"/>
      <c r="O189" s="40">
        <f t="shared" si="38"/>
        <v>0</v>
      </c>
      <c r="P189" s="40">
        <f t="shared" si="39"/>
        <v>0</v>
      </c>
      <c r="Q189" s="40">
        <f t="shared" si="40"/>
        <v>0</v>
      </c>
      <c r="R189" s="40">
        <f t="shared" si="41"/>
        <v>0</v>
      </c>
    </row>
    <row r="190" spans="1:18" x14ac:dyDescent="0.25">
      <c r="A190" s="12">
        <v>2063</v>
      </c>
      <c r="B190" s="16"/>
      <c r="C190" s="13" t="s">
        <v>115</v>
      </c>
      <c r="D190" s="16" t="s">
        <v>196</v>
      </c>
      <c r="E190" s="20">
        <v>45658</v>
      </c>
      <c r="F190" s="44">
        <v>3.55</v>
      </c>
      <c r="G190" s="44">
        <v>2.7761</v>
      </c>
      <c r="H190" s="44">
        <v>2.8364499999999997</v>
      </c>
      <c r="I190" s="44">
        <v>3.0174999999999996</v>
      </c>
      <c r="J190" s="55">
        <v>1</v>
      </c>
      <c r="K190" s="34"/>
      <c r="O190" s="40">
        <f t="shared" si="38"/>
        <v>0</v>
      </c>
      <c r="P190" s="40">
        <f t="shared" si="39"/>
        <v>0</v>
      </c>
      <c r="Q190" s="40">
        <f t="shared" si="40"/>
        <v>0</v>
      </c>
      <c r="R190" s="40">
        <f t="shared" si="41"/>
        <v>0</v>
      </c>
    </row>
    <row r="191" spans="1:18" x14ac:dyDescent="0.25">
      <c r="A191" s="12">
        <v>2065</v>
      </c>
      <c r="B191" s="16"/>
      <c r="C191" s="13" t="s">
        <v>116</v>
      </c>
      <c r="D191" s="16" t="s">
        <v>196</v>
      </c>
      <c r="E191" s="20">
        <v>45748</v>
      </c>
      <c r="F191" s="44">
        <v>3.6</v>
      </c>
      <c r="G191" s="44">
        <v>2.8152000000000004</v>
      </c>
      <c r="H191" s="44">
        <v>2.8763999999999998</v>
      </c>
      <c r="I191" s="44">
        <v>3.06</v>
      </c>
      <c r="J191" s="55">
        <v>1</v>
      </c>
      <c r="K191" s="34"/>
      <c r="O191" s="40">
        <f t="shared" si="38"/>
        <v>0</v>
      </c>
      <c r="P191" s="40">
        <f t="shared" si="39"/>
        <v>0</v>
      </c>
      <c r="Q191" s="40">
        <f t="shared" si="40"/>
        <v>0</v>
      </c>
      <c r="R191" s="40">
        <f t="shared" si="41"/>
        <v>0</v>
      </c>
    </row>
    <row r="192" spans="1:18" x14ac:dyDescent="0.25">
      <c r="A192" s="12">
        <v>2067</v>
      </c>
      <c r="B192" s="16"/>
      <c r="C192" s="13" t="s">
        <v>117</v>
      </c>
      <c r="D192" s="16" t="s">
        <v>20</v>
      </c>
      <c r="E192" s="20">
        <v>46113</v>
      </c>
      <c r="F192" s="44">
        <v>4.3899999999999997</v>
      </c>
      <c r="G192" s="44">
        <v>3.4329799999999997</v>
      </c>
      <c r="H192" s="44">
        <v>3.5076099999999992</v>
      </c>
      <c r="I192" s="44">
        <v>3.7314999999999996</v>
      </c>
      <c r="J192" s="55">
        <v>1</v>
      </c>
      <c r="K192" s="34"/>
      <c r="O192" s="40">
        <f t="shared" si="38"/>
        <v>0</v>
      </c>
      <c r="P192" s="40">
        <f t="shared" si="39"/>
        <v>0</v>
      </c>
      <c r="Q192" s="40">
        <f t="shared" si="40"/>
        <v>0</v>
      </c>
      <c r="R192" s="40">
        <f t="shared" si="41"/>
        <v>0</v>
      </c>
    </row>
    <row r="193" spans="1:18" x14ac:dyDescent="0.25">
      <c r="A193" s="12">
        <v>2069</v>
      </c>
      <c r="B193" s="16"/>
      <c r="C193" s="13" t="s">
        <v>118</v>
      </c>
      <c r="D193" s="16" t="s">
        <v>191</v>
      </c>
      <c r="E193" s="20">
        <v>45444</v>
      </c>
      <c r="F193" s="44">
        <v>7.05</v>
      </c>
      <c r="G193" s="44">
        <v>5.5130999999999997</v>
      </c>
      <c r="H193" s="44">
        <v>5.6329499999999992</v>
      </c>
      <c r="I193" s="44">
        <v>5.9924999999999997</v>
      </c>
      <c r="J193" s="55">
        <v>1</v>
      </c>
      <c r="K193" s="34"/>
      <c r="O193" s="40">
        <f t="shared" si="38"/>
        <v>0</v>
      </c>
      <c r="P193" s="40">
        <f t="shared" si="39"/>
        <v>0</v>
      </c>
      <c r="Q193" s="40">
        <f t="shared" si="40"/>
        <v>0</v>
      </c>
      <c r="R193" s="40">
        <f t="shared" si="41"/>
        <v>0</v>
      </c>
    </row>
    <row r="194" spans="1:18" x14ac:dyDescent="0.25">
      <c r="A194" s="12">
        <v>2073</v>
      </c>
      <c r="B194" s="16"/>
      <c r="C194" s="13" t="s">
        <v>119</v>
      </c>
      <c r="D194" s="16" t="s">
        <v>218</v>
      </c>
      <c r="E194" s="20">
        <v>45778</v>
      </c>
      <c r="F194" s="44">
        <v>0.43</v>
      </c>
      <c r="G194" s="44">
        <v>0.33626</v>
      </c>
      <c r="H194" s="44">
        <v>0.34356999999999999</v>
      </c>
      <c r="I194" s="44">
        <v>0.36549999999999999</v>
      </c>
      <c r="J194" s="55">
        <v>100</v>
      </c>
      <c r="K194" s="34"/>
      <c r="O194" s="40">
        <f t="shared" si="38"/>
        <v>0</v>
      </c>
      <c r="P194" s="40">
        <f t="shared" si="39"/>
        <v>0</v>
      </c>
      <c r="Q194" s="40">
        <f t="shared" si="40"/>
        <v>0</v>
      </c>
      <c r="R194" s="40">
        <f t="shared" si="41"/>
        <v>0</v>
      </c>
    </row>
    <row r="195" spans="1:18" x14ac:dyDescent="0.25">
      <c r="A195" s="12">
        <v>2077</v>
      </c>
      <c r="B195" s="16"/>
      <c r="C195" s="13" t="s">
        <v>120</v>
      </c>
      <c r="D195" s="16" t="s">
        <v>191</v>
      </c>
      <c r="E195" s="20">
        <v>45323</v>
      </c>
      <c r="F195" s="44">
        <v>18.18</v>
      </c>
      <c r="G195" s="44">
        <v>14.216760000000001</v>
      </c>
      <c r="H195" s="44">
        <v>14.525819999999998</v>
      </c>
      <c r="I195" s="44">
        <v>15.452999999999999</v>
      </c>
      <c r="J195" s="55">
        <v>1</v>
      </c>
      <c r="K195" s="34"/>
      <c r="O195" s="40">
        <f t="shared" si="38"/>
        <v>0</v>
      </c>
      <c r="P195" s="40">
        <f t="shared" si="39"/>
        <v>0</v>
      </c>
      <c r="Q195" s="40">
        <f t="shared" si="40"/>
        <v>0</v>
      </c>
      <c r="R195" s="40">
        <f t="shared" si="41"/>
        <v>0</v>
      </c>
    </row>
    <row r="196" spans="1:18" x14ac:dyDescent="0.25">
      <c r="A196" s="12">
        <v>2084</v>
      </c>
      <c r="B196" s="16"/>
      <c r="C196" s="13" t="s">
        <v>318</v>
      </c>
      <c r="D196" s="16" t="s">
        <v>319</v>
      </c>
      <c r="E196" s="20">
        <v>45689</v>
      </c>
      <c r="F196" s="44">
        <v>3.48</v>
      </c>
      <c r="G196" s="44">
        <v>2.7213600000000002</v>
      </c>
      <c r="H196" s="44">
        <v>2.7805199999999997</v>
      </c>
      <c r="I196" s="44">
        <v>2.9579999999999997</v>
      </c>
      <c r="J196" s="55">
        <v>1</v>
      </c>
      <c r="K196" s="34"/>
      <c r="O196" s="40">
        <f t="shared" si="38"/>
        <v>0</v>
      </c>
      <c r="P196" s="40">
        <f t="shared" si="39"/>
        <v>0</v>
      </c>
      <c r="Q196" s="40">
        <f t="shared" si="40"/>
        <v>0</v>
      </c>
      <c r="R196" s="40">
        <f t="shared" si="41"/>
        <v>0</v>
      </c>
    </row>
    <row r="197" spans="1:18" x14ac:dyDescent="0.25">
      <c r="A197" s="12">
        <v>2085</v>
      </c>
      <c r="B197" s="16"/>
      <c r="C197" s="13" t="s">
        <v>121</v>
      </c>
      <c r="D197" s="16" t="s">
        <v>210</v>
      </c>
      <c r="E197" s="20">
        <v>45474</v>
      </c>
      <c r="F197" s="44">
        <v>3.43</v>
      </c>
      <c r="G197" s="44">
        <v>2.6822600000000003</v>
      </c>
      <c r="H197" s="44">
        <v>2.74057</v>
      </c>
      <c r="I197" s="44">
        <v>2.9155000000000002</v>
      </c>
      <c r="J197" s="55">
        <v>1</v>
      </c>
      <c r="K197" s="34"/>
      <c r="O197" s="40">
        <f t="shared" si="38"/>
        <v>0</v>
      </c>
      <c r="P197" s="40">
        <f t="shared" si="39"/>
        <v>0</v>
      </c>
      <c r="Q197" s="40">
        <f t="shared" si="40"/>
        <v>0</v>
      </c>
      <c r="R197" s="40">
        <f t="shared" si="41"/>
        <v>0</v>
      </c>
    </row>
    <row r="198" spans="1:18" x14ac:dyDescent="0.25">
      <c r="A198" s="12">
        <v>2096</v>
      </c>
      <c r="B198" s="16"/>
      <c r="C198" s="13" t="s">
        <v>122</v>
      </c>
      <c r="D198" s="16" t="s">
        <v>219</v>
      </c>
      <c r="E198" s="20">
        <v>45352</v>
      </c>
      <c r="F198" s="44">
        <v>7.5</v>
      </c>
      <c r="G198" s="44">
        <v>5.8650000000000002</v>
      </c>
      <c r="H198" s="44">
        <v>5.9924999999999997</v>
      </c>
      <c r="I198" s="44">
        <v>6.375</v>
      </c>
      <c r="J198" s="55">
        <v>10</v>
      </c>
      <c r="K198" s="34"/>
      <c r="O198" s="40">
        <f t="shared" si="38"/>
        <v>0</v>
      </c>
      <c r="P198" s="40">
        <f t="shared" si="39"/>
        <v>0</v>
      </c>
      <c r="Q198" s="40">
        <f t="shared" si="40"/>
        <v>0</v>
      </c>
      <c r="R198" s="40">
        <f t="shared" si="41"/>
        <v>0</v>
      </c>
    </row>
    <row r="199" spans="1:18" x14ac:dyDescent="0.25">
      <c r="A199" s="12">
        <v>2504</v>
      </c>
      <c r="B199" s="16"/>
      <c r="C199" s="13" t="s">
        <v>257</v>
      </c>
      <c r="D199" s="16" t="s">
        <v>241</v>
      </c>
      <c r="E199" s="20">
        <v>45658</v>
      </c>
      <c r="F199" s="44">
        <v>2.76</v>
      </c>
      <c r="G199" s="44">
        <v>2.1583199999999998</v>
      </c>
      <c r="H199" s="44">
        <v>2.2052399999999994</v>
      </c>
      <c r="I199" s="44">
        <v>2.3459999999999996</v>
      </c>
      <c r="J199" s="55">
        <v>1</v>
      </c>
      <c r="K199" s="34"/>
      <c r="O199" s="40">
        <f t="shared" si="38"/>
        <v>0</v>
      </c>
      <c r="P199" s="40">
        <f t="shared" si="39"/>
        <v>0</v>
      </c>
      <c r="Q199" s="40">
        <f t="shared" si="40"/>
        <v>0</v>
      </c>
      <c r="R199" s="40">
        <f t="shared" si="41"/>
        <v>0</v>
      </c>
    </row>
    <row r="200" spans="1:18" x14ac:dyDescent="0.25">
      <c r="A200" s="12">
        <v>2112</v>
      </c>
      <c r="B200" s="16"/>
      <c r="C200" s="13" t="s">
        <v>123</v>
      </c>
      <c r="D200" s="16" t="s">
        <v>22</v>
      </c>
      <c r="E200" s="20">
        <v>45962</v>
      </c>
      <c r="F200" s="44">
        <v>2.59</v>
      </c>
      <c r="G200" s="44">
        <v>2.0253800000000002</v>
      </c>
      <c r="H200" s="44">
        <v>2.0694099999999995</v>
      </c>
      <c r="I200" s="44">
        <v>2.2014999999999998</v>
      </c>
      <c r="J200" s="55">
        <v>1</v>
      </c>
      <c r="K200" s="34"/>
      <c r="O200" s="40">
        <f t="shared" si="38"/>
        <v>0</v>
      </c>
      <c r="P200" s="40">
        <f t="shared" si="39"/>
        <v>0</v>
      </c>
      <c r="Q200" s="40">
        <f t="shared" si="40"/>
        <v>0</v>
      </c>
      <c r="R200" s="40">
        <f t="shared" si="41"/>
        <v>0</v>
      </c>
    </row>
    <row r="201" spans="1:18" x14ac:dyDescent="0.25">
      <c r="A201" s="12">
        <v>2116</v>
      </c>
      <c r="B201" s="16"/>
      <c r="C201" s="13" t="s">
        <v>220</v>
      </c>
      <c r="D201" s="16" t="s">
        <v>191</v>
      </c>
      <c r="E201" s="20">
        <v>45383</v>
      </c>
      <c r="F201" s="44">
        <v>72.569999999999993</v>
      </c>
      <c r="G201" s="44">
        <v>56.749739999999996</v>
      </c>
      <c r="H201" s="44">
        <v>57.983429999999991</v>
      </c>
      <c r="I201" s="44">
        <v>61.684499999999993</v>
      </c>
      <c r="J201" s="55">
        <v>1</v>
      </c>
      <c r="K201" s="34"/>
      <c r="O201" s="40">
        <f t="shared" si="38"/>
        <v>0</v>
      </c>
      <c r="P201" s="40">
        <f t="shared" si="39"/>
        <v>0</v>
      </c>
      <c r="Q201" s="40">
        <f t="shared" si="40"/>
        <v>0</v>
      </c>
      <c r="R201" s="40">
        <f t="shared" si="41"/>
        <v>0</v>
      </c>
    </row>
    <row r="202" spans="1:18" x14ac:dyDescent="0.25">
      <c r="A202" s="12">
        <v>2117</v>
      </c>
      <c r="B202" s="16"/>
      <c r="C202" s="13" t="s">
        <v>221</v>
      </c>
      <c r="D202" s="16" t="s">
        <v>194</v>
      </c>
      <c r="E202" s="20">
        <v>45717</v>
      </c>
      <c r="F202" s="44">
        <v>4.7699999999999996</v>
      </c>
      <c r="G202" s="44">
        <v>3.73014</v>
      </c>
      <c r="H202" s="44">
        <v>3.8112299999999992</v>
      </c>
      <c r="I202" s="44">
        <v>4.0544999999999991</v>
      </c>
      <c r="J202" s="55">
        <v>1</v>
      </c>
      <c r="K202" s="34"/>
      <c r="O202" s="40">
        <f t="shared" si="38"/>
        <v>0</v>
      </c>
      <c r="P202" s="40">
        <f t="shared" si="39"/>
        <v>0</v>
      </c>
      <c r="Q202" s="40">
        <f t="shared" si="40"/>
        <v>0</v>
      </c>
      <c r="R202" s="40">
        <f t="shared" si="41"/>
        <v>0</v>
      </c>
    </row>
    <row r="203" spans="1:18" x14ac:dyDescent="0.25">
      <c r="A203" s="12">
        <v>2118</v>
      </c>
      <c r="B203" s="16"/>
      <c r="C203" s="13" t="s">
        <v>124</v>
      </c>
      <c r="D203" s="16" t="s">
        <v>194</v>
      </c>
      <c r="E203" s="20">
        <v>45627</v>
      </c>
      <c r="F203" s="44">
        <v>4.7699999999999996</v>
      </c>
      <c r="G203" s="44">
        <v>3.73014</v>
      </c>
      <c r="H203" s="44">
        <v>3.8112299999999992</v>
      </c>
      <c r="I203" s="44">
        <v>4.0544999999999991</v>
      </c>
      <c r="J203" s="55">
        <v>1</v>
      </c>
      <c r="K203" s="34"/>
      <c r="O203" s="40">
        <f t="shared" si="38"/>
        <v>0</v>
      </c>
      <c r="P203" s="40">
        <f t="shared" si="39"/>
        <v>0</v>
      </c>
      <c r="Q203" s="40">
        <f t="shared" si="40"/>
        <v>0</v>
      </c>
      <c r="R203" s="40">
        <f t="shared" si="41"/>
        <v>0</v>
      </c>
    </row>
    <row r="204" spans="1:18" x14ac:dyDescent="0.25">
      <c r="A204" s="12">
        <v>2119</v>
      </c>
      <c r="B204" s="16"/>
      <c r="C204" s="13" t="s">
        <v>125</v>
      </c>
      <c r="D204" s="16" t="s">
        <v>222</v>
      </c>
      <c r="E204" s="20">
        <v>45597</v>
      </c>
      <c r="F204" s="44">
        <v>6.26</v>
      </c>
      <c r="G204" s="44">
        <v>4.8953199999999999</v>
      </c>
      <c r="H204" s="44">
        <v>5.001739999999999</v>
      </c>
      <c r="I204" s="44">
        <v>5.3209999999999997</v>
      </c>
      <c r="J204" s="55">
        <v>1</v>
      </c>
      <c r="K204" s="34"/>
      <c r="O204" s="40">
        <f t="shared" si="38"/>
        <v>0</v>
      </c>
      <c r="P204" s="40">
        <f t="shared" si="39"/>
        <v>0</v>
      </c>
      <c r="Q204" s="40">
        <f t="shared" si="40"/>
        <v>0</v>
      </c>
      <c r="R204" s="40">
        <f t="shared" si="41"/>
        <v>0</v>
      </c>
    </row>
    <row r="205" spans="1:18" x14ac:dyDescent="0.25">
      <c r="A205" s="12">
        <v>2123</v>
      </c>
      <c r="B205" s="16"/>
      <c r="C205" s="13" t="s">
        <v>126</v>
      </c>
      <c r="D205" s="16" t="s">
        <v>223</v>
      </c>
      <c r="E205" s="20">
        <v>45505</v>
      </c>
      <c r="F205" s="44">
        <v>4.6500000000000004</v>
      </c>
      <c r="G205" s="44">
        <v>3.6363000000000003</v>
      </c>
      <c r="H205" s="44">
        <v>3.7153499999999999</v>
      </c>
      <c r="I205" s="44">
        <v>3.9525000000000001</v>
      </c>
      <c r="J205" s="55">
        <v>1</v>
      </c>
      <c r="K205" s="34"/>
      <c r="O205" s="40">
        <f t="shared" si="38"/>
        <v>0</v>
      </c>
      <c r="P205" s="40">
        <f t="shared" si="39"/>
        <v>0</v>
      </c>
      <c r="Q205" s="40">
        <f t="shared" si="40"/>
        <v>0</v>
      </c>
      <c r="R205" s="40">
        <f t="shared" si="41"/>
        <v>0</v>
      </c>
    </row>
    <row r="206" spans="1:18" x14ac:dyDescent="0.25">
      <c r="A206" s="12">
        <v>2124</v>
      </c>
      <c r="B206" s="16"/>
      <c r="C206" s="13" t="s">
        <v>126</v>
      </c>
      <c r="D206" s="16" t="s">
        <v>190</v>
      </c>
      <c r="E206" s="20">
        <v>45566</v>
      </c>
      <c r="F206" s="44">
        <v>4.6500000000000004</v>
      </c>
      <c r="G206" s="44">
        <v>3.6363000000000003</v>
      </c>
      <c r="H206" s="44">
        <v>3.7153499999999999</v>
      </c>
      <c r="I206" s="44">
        <v>3.9525000000000001</v>
      </c>
      <c r="J206" s="55">
        <v>1</v>
      </c>
      <c r="K206" s="34"/>
      <c r="O206" s="40">
        <f t="shared" si="38"/>
        <v>0</v>
      </c>
      <c r="P206" s="40">
        <f t="shared" si="39"/>
        <v>0</v>
      </c>
      <c r="Q206" s="40">
        <f t="shared" si="40"/>
        <v>0</v>
      </c>
      <c r="R206" s="40">
        <f t="shared" si="41"/>
        <v>0</v>
      </c>
    </row>
    <row r="207" spans="1:18" x14ac:dyDescent="0.25">
      <c r="A207" s="12">
        <v>2128</v>
      </c>
      <c r="B207" s="16"/>
      <c r="C207" s="13" t="s">
        <v>127</v>
      </c>
      <c r="D207" s="16" t="s">
        <v>193</v>
      </c>
      <c r="E207" s="20">
        <v>45292</v>
      </c>
      <c r="F207" s="44">
        <v>1.18</v>
      </c>
      <c r="G207" s="44">
        <v>0.92276000000000002</v>
      </c>
      <c r="H207" s="44">
        <v>0.94281999999999988</v>
      </c>
      <c r="I207" s="44">
        <v>1.0029999999999999</v>
      </c>
      <c r="J207" s="55">
        <v>50</v>
      </c>
      <c r="K207" s="34"/>
      <c r="O207" s="40">
        <f t="shared" si="38"/>
        <v>0</v>
      </c>
      <c r="P207" s="40">
        <f t="shared" si="39"/>
        <v>0</v>
      </c>
      <c r="Q207" s="40">
        <f t="shared" si="40"/>
        <v>0</v>
      </c>
      <c r="R207" s="40">
        <f t="shared" si="41"/>
        <v>0</v>
      </c>
    </row>
    <row r="208" spans="1:18" x14ac:dyDescent="0.25">
      <c r="A208" s="12">
        <v>2129</v>
      </c>
      <c r="B208" s="16"/>
      <c r="C208" s="13" t="s">
        <v>258</v>
      </c>
      <c r="D208" s="16" t="s">
        <v>193</v>
      </c>
      <c r="E208" s="20">
        <v>45231</v>
      </c>
      <c r="F208" s="44">
        <v>1.38</v>
      </c>
      <c r="G208" s="44">
        <v>1.0791599999999999</v>
      </c>
      <c r="H208" s="44">
        <v>1.1026199999999997</v>
      </c>
      <c r="I208" s="44">
        <v>1.1729999999999998</v>
      </c>
      <c r="J208" s="55">
        <v>50</v>
      </c>
      <c r="K208" s="34"/>
      <c r="O208" s="40">
        <f t="shared" si="38"/>
        <v>0</v>
      </c>
      <c r="P208" s="40">
        <f t="shared" si="39"/>
        <v>0</v>
      </c>
      <c r="Q208" s="40">
        <f t="shared" si="40"/>
        <v>0</v>
      </c>
      <c r="R208" s="40">
        <f t="shared" si="41"/>
        <v>0</v>
      </c>
    </row>
    <row r="209" spans="1:18" x14ac:dyDescent="0.25">
      <c r="A209" s="12">
        <v>2135</v>
      </c>
      <c r="B209" s="16"/>
      <c r="C209" s="13" t="s">
        <v>128</v>
      </c>
      <c r="D209" s="16" t="s">
        <v>193</v>
      </c>
      <c r="E209" s="20">
        <v>45505</v>
      </c>
      <c r="F209" s="44">
        <v>2.2000000000000002</v>
      </c>
      <c r="G209" s="44">
        <v>1.7204000000000002</v>
      </c>
      <c r="H209" s="44">
        <v>1.7578</v>
      </c>
      <c r="I209" s="44">
        <v>1.87</v>
      </c>
      <c r="J209" s="55">
        <v>50</v>
      </c>
      <c r="K209" s="34"/>
      <c r="O209" s="40">
        <f t="shared" si="38"/>
        <v>0</v>
      </c>
      <c r="P209" s="40">
        <f t="shared" si="39"/>
        <v>0</v>
      </c>
      <c r="Q209" s="40">
        <f t="shared" si="40"/>
        <v>0</v>
      </c>
      <c r="R209" s="40">
        <f t="shared" si="41"/>
        <v>0</v>
      </c>
    </row>
    <row r="210" spans="1:18" x14ac:dyDescent="0.25">
      <c r="A210" s="12">
        <v>2141</v>
      </c>
      <c r="B210" s="16"/>
      <c r="C210" s="13" t="s">
        <v>129</v>
      </c>
      <c r="D210" s="16" t="s">
        <v>191</v>
      </c>
      <c r="E210" s="20">
        <v>45717</v>
      </c>
      <c r="F210" s="44">
        <v>20.39</v>
      </c>
      <c r="G210" s="44">
        <v>15.944980000000001</v>
      </c>
      <c r="H210" s="44">
        <v>16.291609999999999</v>
      </c>
      <c r="I210" s="44">
        <v>17.331499999999998</v>
      </c>
      <c r="J210" s="55">
        <v>1</v>
      </c>
      <c r="K210" s="34"/>
      <c r="O210" s="40">
        <f t="shared" si="38"/>
        <v>0</v>
      </c>
      <c r="P210" s="40">
        <f t="shared" si="39"/>
        <v>0</v>
      </c>
      <c r="Q210" s="40">
        <f t="shared" si="40"/>
        <v>0</v>
      </c>
      <c r="R210" s="40">
        <f t="shared" si="41"/>
        <v>0</v>
      </c>
    </row>
    <row r="211" spans="1:18" x14ac:dyDescent="0.25">
      <c r="A211" s="12">
        <v>2140</v>
      </c>
      <c r="B211" s="16"/>
      <c r="C211" s="13" t="s">
        <v>129</v>
      </c>
      <c r="D211" s="16" t="s">
        <v>187</v>
      </c>
      <c r="E211" s="20">
        <v>46054</v>
      </c>
      <c r="F211" s="44">
        <v>18.920000000000002</v>
      </c>
      <c r="G211" s="44">
        <v>14.795440000000001</v>
      </c>
      <c r="H211" s="44">
        <v>15.11708</v>
      </c>
      <c r="I211" s="44">
        <v>16.082000000000001</v>
      </c>
      <c r="J211" s="55">
        <v>1</v>
      </c>
      <c r="K211" s="34"/>
      <c r="O211" s="40">
        <f t="shared" si="38"/>
        <v>0</v>
      </c>
      <c r="P211" s="40">
        <f t="shared" si="39"/>
        <v>0</v>
      </c>
      <c r="Q211" s="40">
        <f t="shared" si="40"/>
        <v>0</v>
      </c>
      <c r="R211" s="40">
        <f t="shared" si="41"/>
        <v>0</v>
      </c>
    </row>
    <row r="212" spans="1:18" x14ac:dyDescent="0.25">
      <c r="A212" s="12">
        <v>2144</v>
      </c>
      <c r="B212" s="16"/>
      <c r="C212" s="13" t="s">
        <v>130</v>
      </c>
      <c r="D212" s="16" t="s">
        <v>23</v>
      </c>
      <c r="E212" s="20">
        <v>45658</v>
      </c>
      <c r="F212" s="44">
        <v>0.96</v>
      </c>
      <c r="G212" s="44">
        <v>0.75072000000000005</v>
      </c>
      <c r="H212" s="44">
        <v>0.76703999999999994</v>
      </c>
      <c r="I212" s="44">
        <v>0.81599999999999995</v>
      </c>
      <c r="J212" s="55">
        <v>50</v>
      </c>
      <c r="K212" s="34"/>
      <c r="O212" s="40">
        <f t="shared" si="38"/>
        <v>0</v>
      </c>
      <c r="P212" s="40">
        <f t="shared" si="39"/>
        <v>0</v>
      </c>
      <c r="Q212" s="40">
        <f t="shared" si="40"/>
        <v>0</v>
      </c>
      <c r="R212" s="40">
        <f t="shared" si="41"/>
        <v>0</v>
      </c>
    </row>
    <row r="213" spans="1:18" ht="30" x14ac:dyDescent="0.25">
      <c r="A213" s="12">
        <v>2145</v>
      </c>
      <c r="B213" s="16"/>
      <c r="C213" s="13" t="s">
        <v>131</v>
      </c>
      <c r="D213" s="16" t="s">
        <v>23</v>
      </c>
      <c r="E213" s="20">
        <v>46082</v>
      </c>
      <c r="F213" s="44">
        <v>2.76</v>
      </c>
      <c r="G213" s="44">
        <v>2.1583199999999998</v>
      </c>
      <c r="H213" s="44">
        <v>2.2052399999999994</v>
      </c>
      <c r="I213" s="44">
        <v>2.3459999999999996</v>
      </c>
      <c r="J213" s="55">
        <v>1</v>
      </c>
      <c r="K213" s="34"/>
      <c r="O213" s="40">
        <f t="shared" si="38"/>
        <v>0</v>
      </c>
      <c r="P213" s="40">
        <f t="shared" si="39"/>
        <v>0</v>
      </c>
      <c r="Q213" s="40">
        <f t="shared" si="40"/>
        <v>0</v>
      </c>
      <c r="R213" s="40">
        <f t="shared" si="41"/>
        <v>0</v>
      </c>
    </row>
    <row r="214" spans="1:18" x14ac:dyDescent="0.25">
      <c r="A214" s="12">
        <v>2148</v>
      </c>
      <c r="B214" s="16" t="s">
        <v>132</v>
      </c>
      <c r="C214" s="13" t="s">
        <v>133</v>
      </c>
      <c r="D214" s="16" t="s">
        <v>224</v>
      </c>
      <c r="E214" s="20">
        <v>45809</v>
      </c>
      <c r="F214" s="44">
        <v>6.15</v>
      </c>
      <c r="G214" s="44">
        <v>4.8093000000000004</v>
      </c>
      <c r="H214" s="44">
        <v>4.9138500000000001</v>
      </c>
      <c r="I214" s="44">
        <v>5.2275</v>
      </c>
      <c r="J214" s="55">
        <v>1</v>
      </c>
      <c r="K214" s="34"/>
      <c r="O214" s="40">
        <f t="shared" si="38"/>
        <v>0</v>
      </c>
      <c r="P214" s="40">
        <f t="shared" si="39"/>
        <v>0</v>
      </c>
      <c r="Q214" s="40">
        <f t="shared" si="40"/>
        <v>0</v>
      </c>
      <c r="R214" s="40">
        <f t="shared" si="41"/>
        <v>0</v>
      </c>
    </row>
    <row r="215" spans="1:18" ht="30" x14ac:dyDescent="0.25">
      <c r="A215" s="12">
        <v>2152</v>
      </c>
      <c r="B215" s="16"/>
      <c r="C215" s="13" t="s">
        <v>134</v>
      </c>
      <c r="D215" s="16" t="s">
        <v>214</v>
      </c>
      <c r="E215" s="20">
        <v>45474</v>
      </c>
      <c r="F215" s="44">
        <v>13.95</v>
      </c>
      <c r="G215" s="44">
        <v>10.908899999999999</v>
      </c>
      <c r="H215" s="44">
        <v>11.146049999999999</v>
      </c>
      <c r="I215" s="44">
        <v>11.8575</v>
      </c>
      <c r="J215" s="55">
        <v>1</v>
      </c>
      <c r="K215" s="34"/>
      <c r="O215" s="40">
        <f t="shared" si="38"/>
        <v>0</v>
      </c>
      <c r="P215" s="40">
        <f t="shared" si="39"/>
        <v>0</v>
      </c>
      <c r="Q215" s="40">
        <f t="shared" si="40"/>
        <v>0</v>
      </c>
      <c r="R215" s="40">
        <f t="shared" si="41"/>
        <v>0</v>
      </c>
    </row>
    <row r="216" spans="1:18" x14ac:dyDescent="0.25">
      <c r="A216" s="12">
        <v>2158</v>
      </c>
      <c r="B216" s="16"/>
      <c r="C216" s="13" t="s">
        <v>135</v>
      </c>
      <c r="D216" s="16" t="s">
        <v>219</v>
      </c>
      <c r="E216" s="20">
        <v>45474</v>
      </c>
      <c r="F216" s="44">
        <v>8.69</v>
      </c>
      <c r="G216" s="44">
        <v>6.7955800000000002</v>
      </c>
      <c r="H216" s="44">
        <v>6.9433099999999994</v>
      </c>
      <c r="I216" s="44">
        <v>7.386499999999999</v>
      </c>
      <c r="J216" s="55">
        <v>1</v>
      </c>
      <c r="K216" s="34"/>
      <c r="O216" s="40">
        <f t="shared" si="38"/>
        <v>0</v>
      </c>
      <c r="P216" s="40">
        <f t="shared" si="39"/>
        <v>0</v>
      </c>
      <c r="Q216" s="40">
        <f t="shared" si="40"/>
        <v>0</v>
      </c>
      <c r="R216" s="40">
        <f t="shared" si="41"/>
        <v>0</v>
      </c>
    </row>
    <row r="217" spans="1:18" x14ac:dyDescent="0.25">
      <c r="A217" s="12">
        <v>2161</v>
      </c>
      <c r="B217" s="16"/>
      <c r="C217" s="13" t="s">
        <v>259</v>
      </c>
      <c r="D217" s="16" t="s">
        <v>219</v>
      </c>
      <c r="E217" s="20">
        <v>46082</v>
      </c>
      <c r="F217" s="44">
        <v>1.72</v>
      </c>
      <c r="G217" s="44">
        <v>1.34504</v>
      </c>
      <c r="H217" s="44">
        <v>1.3742799999999999</v>
      </c>
      <c r="I217" s="44">
        <v>1.462</v>
      </c>
      <c r="J217" s="55">
        <v>10</v>
      </c>
      <c r="K217" s="34"/>
      <c r="O217" s="40">
        <f t="shared" si="38"/>
        <v>0</v>
      </c>
      <c r="P217" s="40">
        <f t="shared" si="39"/>
        <v>0</v>
      </c>
      <c r="Q217" s="40">
        <f t="shared" si="40"/>
        <v>0</v>
      </c>
      <c r="R217" s="40">
        <f t="shared" si="41"/>
        <v>0</v>
      </c>
    </row>
    <row r="218" spans="1:18" x14ac:dyDescent="0.25">
      <c r="A218" s="12">
        <v>2167</v>
      </c>
      <c r="B218" s="16"/>
      <c r="C218" s="13" t="s">
        <v>136</v>
      </c>
      <c r="D218" s="16" t="s">
        <v>196</v>
      </c>
      <c r="E218" s="20">
        <v>45323</v>
      </c>
      <c r="F218" s="44">
        <v>0.73</v>
      </c>
      <c r="G218" s="44">
        <v>0.57086000000000003</v>
      </c>
      <c r="H218" s="44">
        <v>0.58326999999999996</v>
      </c>
      <c r="I218" s="44">
        <v>0.62049999999999994</v>
      </c>
      <c r="J218" s="55">
        <v>1</v>
      </c>
      <c r="K218" s="34"/>
      <c r="O218" s="40">
        <f t="shared" si="38"/>
        <v>0</v>
      </c>
      <c r="P218" s="40">
        <f t="shared" si="39"/>
        <v>0</v>
      </c>
      <c r="Q218" s="40">
        <f t="shared" si="40"/>
        <v>0</v>
      </c>
      <c r="R218" s="40">
        <f t="shared" si="41"/>
        <v>0</v>
      </c>
    </row>
    <row r="219" spans="1:18" x14ac:dyDescent="0.25">
      <c r="A219" s="12">
        <v>2497</v>
      </c>
      <c r="B219" s="16" t="s">
        <v>225</v>
      </c>
      <c r="C219" s="13" t="s">
        <v>226</v>
      </c>
      <c r="D219" s="16" t="s">
        <v>227</v>
      </c>
      <c r="E219" s="20">
        <v>45597</v>
      </c>
      <c r="F219" s="44">
        <v>3.26</v>
      </c>
      <c r="G219" s="44">
        <v>2.5493199999999998</v>
      </c>
      <c r="H219" s="44">
        <v>2.6047399999999996</v>
      </c>
      <c r="I219" s="44">
        <v>2.7709999999999999</v>
      </c>
      <c r="J219" s="55">
        <v>1</v>
      </c>
      <c r="K219" s="34"/>
      <c r="O219" s="40">
        <f t="shared" si="38"/>
        <v>0</v>
      </c>
      <c r="P219" s="40">
        <f t="shared" si="39"/>
        <v>0</v>
      </c>
      <c r="Q219" s="40">
        <f t="shared" si="40"/>
        <v>0</v>
      </c>
      <c r="R219" s="40">
        <f t="shared" si="41"/>
        <v>0</v>
      </c>
    </row>
    <row r="220" spans="1:18" x14ac:dyDescent="0.25">
      <c r="A220" s="12">
        <v>2168</v>
      </c>
      <c r="B220" s="16"/>
      <c r="C220" s="13" t="s">
        <v>228</v>
      </c>
      <c r="D220" s="16" t="s">
        <v>229</v>
      </c>
      <c r="E220" s="20">
        <v>45717</v>
      </c>
      <c r="F220" s="44">
        <v>25.42</v>
      </c>
      <c r="G220" s="44">
        <v>19.878440000000001</v>
      </c>
      <c r="H220" s="44">
        <v>20.310579999999998</v>
      </c>
      <c r="I220" s="44">
        <v>21.606999999999999</v>
      </c>
      <c r="J220" s="55">
        <v>1</v>
      </c>
      <c r="K220" s="34"/>
      <c r="O220" s="40">
        <f t="shared" si="38"/>
        <v>0</v>
      </c>
      <c r="P220" s="40">
        <f t="shared" si="39"/>
        <v>0</v>
      </c>
      <c r="Q220" s="40">
        <f t="shared" si="40"/>
        <v>0</v>
      </c>
      <c r="R220" s="40">
        <f t="shared" si="41"/>
        <v>0</v>
      </c>
    </row>
    <row r="221" spans="1:18" x14ac:dyDescent="0.25">
      <c r="A221" s="12">
        <v>2177</v>
      </c>
      <c r="B221" s="16"/>
      <c r="C221" s="13" t="s">
        <v>137</v>
      </c>
      <c r="D221" s="16" t="s">
        <v>219</v>
      </c>
      <c r="E221" s="20">
        <v>45962</v>
      </c>
      <c r="F221" s="44">
        <v>1.96</v>
      </c>
      <c r="G221" s="44">
        <v>1.5327200000000001</v>
      </c>
      <c r="H221" s="44">
        <v>1.5660399999999999</v>
      </c>
      <c r="I221" s="44">
        <v>1.6659999999999999</v>
      </c>
      <c r="J221" s="55">
        <v>1</v>
      </c>
      <c r="K221" s="34"/>
      <c r="O221" s="40">
        <f t="shared" si="38"/>
        <v>0</v>
      </c>
      <c r="P221" s="40">
        <f t="shared" si="39"/>
        <v>0</v>
      </c>
      <c r="Q221" s="40">
        <f t="shared" si="40"/>
        <v>0</v>
      </c>
      <c r="R221" s="40">
        <f t="shared" si="41"/>
        <v>0</v>
      </c>
    </row>
    <row r="222" spans="1:18" x14ac:dyDescent="0.25">
      <c r="A222" s="12">
        <v>2178</v>
      </c>
      <c r="B222" s="16"/>
      <c r="C222" s="13" t="s">
        <v>138</v>
      </c>
      <c r="D222" s="16" t="s">
        <v>219</v>
      </c>
      <c r="E222" s="20">
        <v>45748</v>
      </c>
      <c r="F222" s="44">
        <v>2.97</v>
      </c>
      <c r="G222" s="44">
        <v>2.32254</v>
      </c>
      <c r="H222" s="44">
        <v>2.37303</v>
      </c>
      <c r="I222" s="44">
        <v>2.5245000000000002</v>
      </c>
      <c r="J222" s="55">
        <v>1</v>
      </c>
      <c r="K222" s="34"/>
      <c r="O222" s="40">
        <f t="shared" si="38"/>
        <v>0</v>
      </c>
      <c r="P222" s="40">
        <f t="shared" si="39"/>
        <v>0</v>
      </c>
      <c r="Q222" s="40">
        <f t="shared" si="40"/>
        <v>0</v>
      </c>
      <c r="R222" s="40">
        <f t="shared" si="41"/>
        <v>0</v>
      </c>
    </row>
    <row r="223" spans="1:18" x14ac:dyDescent="0.25">
      <c r="A223" s="12">
        <v>2179</v>
      </c>
      <c r="B223" s="16"/>
      <c r="C223" s="13" t="s">
        <v>260</v>
      </c>
      <c r="D223" s="16" t="s">
        <v>241</v>
      </c>
      <c r="E223" s="20">
        <v>45931</v>
      </c>
      <c r="F223" s="44">
        <v>1.7</v>
      </c>
      <c r="G223" s="44">
        <v>1.3293999999999999</v>
      </c>
      <c r="H223" s="44">
        <v>1.3582999999999998</v>
      </c>
      <c r="I223" s="44">
        <v>1.4449999999999998</v>
      </c>
      <c r="J223" s="55">
        <v>1</v>
      </c>
      <c r="K223" s="34"/>
      <c r="O223" s="40">
        <f t="shared" si="38"/>
        <v>0</v>
      </c>
      <c r="P223" s="40">
        <f t="shared" si="39"/>
        <v>0</v>
      </c>
      <c r="Q223" s="40">
        <f t="shared" si="40"/>
        <v>0</v>
      </c>
      <c r="R223" s="40">
        <f t="shared" si="41"/>
        <v>0</v>
      </c>
    </row>
    <row r="224" spans="1:18" x14ac:dyDescent="0.25">
      <c r="A224" s="12">
        <v>2182</v>
      </c>
      <c r="B224" s="16"/>
      <c r="C224" s="13" t="s">
        <v>139</v>
      </c>
      <c r="D224" s="16" t="s">
        <v>191</v>
      </c>
      <c r="E224" s="20">
        <v>45566</v>
      </c>
      <c r="F224" s="44">
        <v>17.05</v>
      </c>
      <c r="G224" s="44">
        <v>13.333100000000002</v>
      </c>
      <c r="H224" s="44">
        <v>13.622949999999999</v>
      </c>
      <c r="I224" s="44">
        <v>14.4925</v>
      </c>
      <c r="J224" s="55">
        <v>1</v>
      </c>
      <c r="K224" s="34"/>
      <c r="O224" s="40">
        <f t="shared" si="38"/>
        <v>0</v>
      </c>
      <c r="P224" s="40">
        <f t="shared" si="39"/>
        <v>0</v>
      </c>
      <c r="Q224" s="40">
        <f t="shared" si="40"/>
        <v>0</v>
      </c>
      <c r="R224" s="40">
        <f t="shared" si="41"/>
        <v>0</v>
      </c>
    </row>
    <row r="225" spans="1:18" x14ac:dyDescent="0.25">
      <c r="A225" s="12">
        <v>2187</v>
      </c>
      <c r="B225" s="16"/>
      <c r="C225" s="13" t="s">
        <v>140</v>
      </c>
      <c r="D225" s="16" t="s">
        <v>191</v>
      </c>
      <c r="E225" s="20">
        <v>45323</v>
      </c>
      <c r="F225" s="44">
        <v>2.82</v>
      </c>
      <c r="G225" s="44">
        <v>2.2052399999999999</v>
      </c>
      <c r="H225" s="44">
        <v>2.2531799999999995</v>
      </c>
      <c r="I225" s="44">
        <v>2.3969999999999998</v>
      </c>
      <c r="J225" s="55">
        <v>1</v>
      </c>
      <c r="K225" s="34"/>
      <c r="O225" s="40">
        <f t="shared" si="38"/>
        <v>0</v>
      </c>
      <c r="P225" s="40">
        <f t="shared" si="39"/>
        <v>0</v>
      </c>
      <c r="Q225" s="40">
        <f t="shared" si="40"/>
        <v>0</v>
      </c>
      <c r="R225" s="40">
        <f t="shared" si="41"/>
        <v>0</v>
      </c>
    </row>
    <row r="226" spans="1:18" x14ac:dyDescent="0.25">
      <c r="A226" s="12">
        <v>2189</v>
      </c>
      <c r="B226" s="16"/>
      <c r="C226" s="13" t="s">
        <v>141</v>
      </c>
      <c r="D226" s="16" t="s">
        <v>219</v>
      </c>
      <c r="E226" s="20">
        <v>45597</v>
      </c>
      <c r="F226" s="44">
        <v>0.3</v>
      </c>
      <c r="G226" s="44">
        <v>0.2346</v>
      </c>
      <c r="H226" s="44">
        <v>0.23969999999999997</v>
      </c>
      <c r="I226" s="44">
        <v>0.255</v>
      </c>
      <c r="J226" s="55">
        <v>100</v>
      </c>
      <c r="K226" s="34"/>
      <c r="O226" s="40">
        <f t="shared" si="38"/>
        <v>0</v>
      </c>
      <c r="P226" s="40">
        <f t="shared" si="39"/>
        <v>0</v>
      </c>
      <c r="Q226" s="40">
        <f t="shared" si="40"/>
        <v>0</v>
      </c>
      <c r="R226" s="40">
        <f t="shared" si="41"/>
        <v>0</v>
      </c>
    </row>
    <row r="227" spans="1:18" x14ac:dyDescent="0.25">
      <c r="A227" s="12">
        <v>2191</v>
      </c>
      <c r="B227" s="16"/>
      <c r="C227" s="13" t="s">
        <v>230</v>
      </c>
      <c r="D227" s="16" t="s">
        <v>219</v>
      </c>
      <c r="E227" s="20">
        <v>45717</v>
      </c>
      <c r="F227" s="44">
        <v>0.3</v>
      </c>
      <c r="G227" s="44">
        <v>0.2346</v>
      </c>
      <c r="H227" s="44">
        <v>0.23969999999999997</v>
      </c>
      <c r="I227" s="44">
        <v>0.255</v>
      </c>
      <c r="J227" s="55">
        <v>100</v>
      </c>
      <c r="K227" s="34"/>
      <c r="O227" s="40">
        <f t="shared" si="38"/>
        <v>0</v>
      </c>
      <c r="P227" s="40">
        <f t="shared" si="39"/>
        <v>0</v>
      </c>
      <c r="Q227" s="40">
        <f t="shared" si="40"/>
        <v>0</v>
      </c>
      <c r="R227" s="40">
        <f t="shared" si="41"/>
        <v>0</v>
      </c>
    </row>
    <row r="228" spans="1:18" x14ac:dyDescent="0.25">
      <c r="A228" s="12">
        <v>2194</v>
      </c>
      <c r="B228" s="16"/>
      <c r="C228" s="13" t="s">
        <v>142</v>
      </c>
      <c r="D228" s="16" t="s">
        <v>231</v>
      </c>
      <c r="E228" s="20">
        <v>45689</v>
      </c>
      <c r="F228" s="44">
        <v>11.28</v>
      </c>
      <c r="G228" s="44">
        <v>8.8209599999999995</v>
      </c>
      <c r="H228" s="44">
        <v>9.0127199999999981</v>
      </c>
      <c r="I228" s="44">
        <v>9.5879999999999992</v>
      </c>
      <c r="J228" s="55">
        <v>1</v>
      </c>
      <c r="K228" s="34"/>
      <c r="O228" s="40">
        <f t="shared" si="38"/>
        <v>0</v>
      </c>
      <c r="P228" s="40">
        <f t="shared" si="39"/>
        <v>0</v>
      </c>
      <c r="Q228" s="40">
        <f t="shared" si="40"/>
        <v>0</v>
      </c>
      <c r="R228" s="40">
        <f t="shared" si="41"/>
        <v>0</v>
      </c>
    </row>
    <row r="229" spans="1:18" x14ac:dyDescent="0.25">
      <c r="A229" s="12">
        <v>2197</v>
      </c>
      <c r="B229" s="16"/>
      <c r="C229" s="13" t="s">
        <v>143</v>
      </c>
      <c r="D229" s="16" t="s">
        <v>232</v>
      </c>
      <c r="E229" s="20">
        <v>45200</v>
      </c>
      <c r="F229" s="44">
        <v>4.71</v>
      </c>
      <c r="G229" s="44">
        <v>3.6832199999999999</v>
      </c>
      <c r="H229" s="44">
        <v>3.7632899999999996</v>
      </c>
      <c r="I229" s="44">
        <v>4.0034999999999998</v>
      </c>
      <c r="J229" s="55">
        <v>1</v>
      </c>
      <c r="K229" s="34"/>
      <c r="O229" s="40">
        <f t="shared" si="38"/>
        <v>0</v>
      </c>
      <c r="P229" s="40">
        <f t="shared" si="39"/>
        <v>0</v>
      </c>
      <c r="Q229" s="40">
        <f t="shared" si="40"/>
        <v>0</v>
      </c>
      <c r="R229" s="40">
        <f t="shared" si="41"/>
        <v>0</v>
      </c>
    </row>
    <row r="230" spans="1:18" x14ac:dyDescent="0.25">
      <c r="A230" s="12">
        <v>2199</v>
      </c>
      <c r="B230" s="16"/>
      <c r="C230" s="13" t="s">
        <v>144</v>
      </c>
      <c r="D230" s="16" t="s">
        <v>191</v>
      </c>
      <c r="E230" s="20">
        <v>45474</v>
      </c>
      <c r="F230" s="44">
        <v>18.02</v>
      </c>
      <c r="G230" s="44">
        <v>14.09164</v>
      </c>
      <c r="H230" s="44">
        <v>14.397979999999999</v>
      </c>
      <c r="I230" s="44">
        <v>15.316999999999998</v>
      </c>
      <c r="J230" s="55">
        <v>1</v>
      </c>
      <c r="K230" s="34"/>
      <c r="O230" s="40">
        <f t="shared" si="38"/>
        <v>0</v>
      </c>
      <c r="P230" s="40">
        <f t="shared" si="39"/>
        <v>0</v>
      </c>
      <c r="Q230" s="40">
        <f t="shared" si="40"/>
        <v>0</v>
      </c>
      <c r="R230" s="40">
        <f t="shared" si="41"/>
        <v>0</v>
      </c>
    </row>
    <row r="231" spans="1:18" x14ac:dyDescent="0.25">
      <c r="A231" s="12">
        <v>2202</v>
      </c>
      <c r="B231" s="16"/>
      <c r="C231" s="13" t="s">
        <v>145</v>
      </c>
      <c r="D231" s="16" t="s">
        <v>219</v>
      </c>
      <c r="E231" s="20">
        <v>45689</v>
      </c>
      <c r="F231" s="44">
        <v>0.33</v>
      </c>
      <c r="G231" s="44">
        <v>0.25806000000000001</v>
      </c>
      <c r="H231" s="44">
        <v>0.26367000000000002</v>
      </c>
      <c r="I231" s="44">
        <v>0.28050000000000003</v>
      </c>
      <c r="J231" s="55">
        <v>10</v>
      </c>
      <c r="K231" s="34"/>
      <c r="O231" s="40">
        <f t="shared" si="38"/>
        <v>0</v>
      </c>
      <c r="P231" s="40">
        <f t="shared" si="39"/>
        <v>0</v>
      </c>
      <c r="Q231" s="40">
        <f t="shared" si="40"/>
        <v>0</v>
      </c>
      <c r="R231" s="40">
        <f t="shared" si="41"/>
        <v>0</v>
      </c>
    </row>
    <row r="232" spans="1:18" x14ac:dyDescent="0.25">
      <c r="A232" s="12">
        <v>2204</v>
      </c>
      <c r="B232" s="16"/>
      <c r="C232" s="13" t="s">
        <v>146</v>
      </c>
      <c r="D232" s="16" t="s">
        <v>194</v>
      </c>
      <c r="E232" s="20">
        <v>45323</v>
      </c>
      <c r="F232" s="44">
        <v>12.49</v>
      </c>
      <c r="G232" s="44">
        <v>9.7671799999999998</v>
      </c>
      <c r="H232" s="44">
        <v>9.9795099999999994</v>
      </c>
      <c r="I232" s="44">
        <v>10.6165</v>
      </c>
      <c r="J232" s="55">
        <v>1</v>
      </c>
      <c r="K232" s="34"/>
      <c r="O232" s="40">
        <f t="shared" si="38"/>
        <v>0</v>
      </c>
      <c r="P232" s="40">
        <f t="shared" si="39"/>
        <v>0</v>
      </c>
      <c r="Q232" s="40">
        <f t="shared" si="40"/>
        <v>0</v>
      </c>
      <c r="R232" s="40">
        <f t="shared" si="41"/>
        <v>0</v>
      </c>
    </row>
    <row r="233" spans="1:18" x14ac:dyDescent="0.25">
      <c r="A233" s="12">
        <v>2205</v>
      </c>
      <c r="B233" s="16"/>
      <c r="C233" s="13" t="s">
        <v>272</v>
      </c>
      <c r="D233" s="16" t="s">
        <v>273</v>
      </c>
      <c r="E233" s="20">
        <v>45870</v>
      </c>
      <c r="F233" s="44">
        <v>9.85</v>
      </c>
      <c r="G233" s="44">
        <v>7.7027000000000001</v>
      </c>
      <c r="H233" s="44">
        <v>7.8701499999999989</v>
      </c>
      <c r="I233" s="44">
        <v>8.3724999999999987</v>
      </c>
      <c r="J233" s="55">
        <v>1</v>
      </c>
      <c r="K233" s="34"/>
      <c r="O233" s="40">
        <f t="shared" si="38"/>
        <v>0</v>
      </c>
      <c r="P233" s="40">
        <f t="shared" si="39"/>
        <v>0</v>
      </c>
      <c r="Q233" s="40">
        <f t="shared" si="40"/>
        <v>0</v>
      </c>
      <c r="R233" s="40">
        <f t="shared" si="41"/>
        <v>0</v>
      </c>
    </row>
    <row r="234" spans="1:18" x14ac:dyDescent="0.25">
      <c r="A234" s="12">
        <v>2209</v>
      </c>
      <c r="B234" s="16"/>
      <c r="C234" s="13" t="s">
        <v>147</v>
      </c>
      <c r="D234" s="16" t="s">
        <v>219</v>
      </c>
      <c r="E234" s="20">
        <v>45992</v>
      </c>
      <c r="F234" s="44">
        <v>0.32</v>
      </c>
      <c r="G234" s="44">
        <v>0.25024000000000002</v>
      </c>
      <c r="H234" s="44">
        <v>0.25567999999999996</v>
      </c>
      <c r="I234" s="44">
        <v>0.27200000000000002</v>
      </c>
      <c r="J234" s="55">
        <v>100</v>
      </c>
      <c r="K234" s="34"/>
      <c r="O234" s="40">
        <f t="shared" si="38"/>
        <v>0</v>
      </c>
      <c r="P234" s="40">
        <f t="shared" si="39"/>
        <v>0</v>
      </c>
      <c r="Q234" s="40">
        <f t="shared" si="40"/>
        <v>0</v>
      </c>
      <c r="R234" s="40">
        <f t="shared" si="41"/>
        <v>0</v>
      </c>
    </row>
    <row r="235" spans="1:18" x14ac:dyDescent="0.25">
      <c r="A235" s="12">
        <v>2211</v>
      </c>
      <c r="B235" s="16"/>
      <c r="C235" s="13" t="s">
        <v>320</v>
      </c>
      <c r="D235" s="16" t="s">
        <v>217</v>
      </c>
      <c r="E235" s="20">
        <v>45474</v>
      </c>
      <c r="F235" s="44">
        <v>0.96</v>
      </c>
      <c r="G235" s="44">
        <v>0.75072000000000005</v>
      </c>
      <c r="H235" s="44">
        <v>0.76703999999999994</v>
      </c>
      <c r="I235" s="44">
        <v>0.81599999999999995</v>
      </c>
      <c r="J235" s="55">
        <v>100</v>
      </c>
      <c r="K235" s="34"/>
      <c r="O235" s="40">
        <f t="shared" si="38"/>
        <v>0</v>
      </c>
      <c r="P235" s="40">
        <f t="shared" si="39"/>
        <v>0</v>
      </c>
      <c r="Q235" s="40">
        <f t="shared" si="40"/>
        <v>0</v>
      </c>
      <c r="R235" s="40">
        <f t="shared" si="41"/>
        <v>0</v>
      </c>
    </row>
    <row r="236" spans="1:18" x14ac:dyDescent="0.25">
      <c r="A236" s="12">
        <v>2212</v>
      </c>
      <c r="B236" s="16"/>
      <c r="C236" s="13" t="s">
        <v>148</v>
      </c>
      <c r="D236" s="16" t="s">
        <v>218</v>
      </c>
      <c r="E236" s="20">
        <v>45597</v>
      </c>
      <c r="F236" s="44">
        <v>0.85</v>
      </c>
      <c r="G236" s="44">
        <v>0.66469999999999996</v>
      </c>
      <c r="H236" s="44">
        <v>0.67914999999999992</v>
      </c>
      <c r="I236" s="44">
        <v>0.72249999999999992</v>
      </c>
      <c r="J236" s="55">
        <v>100</v>
      </c>
      <c r="K236" s="34"/>
      <c r="O236" s="40">
        <f t="shared" si="38"/>
        <v>0</v>
      </c>
      <c r="P236" s="40">
        <f t="shared" si="39"/>
        <v>0</v>
      </c>
      <c r="Q236" s="40">
        <f t="shared" si="40"/>
        <v>0</v>
      </c>
      <c r="R236" s="40">
        <f t="shared" si="41"/>
        <v>0</v>
      </c>
    </row>
    <row r="237" spans="1:18" x14ac:dyDescent="0.25">
      <c r="A237" s="12">
        <v>2227</v>
      </c>
      <c r="B237" s="16"/>
      <c r="C237" s="13" t="s">
        <v>149</v>
      </c>
      <c r="D237" s="16" t="s">
        <v>223</v>
      </c>
      <c r="E237" s="20">
        <v>45536</v>
      </c>
      <c r="F237" s="44">
        <v>2.08</v>
      </c>
      <c r="G237" s="44">
        <v>1.62656</v>
      </c>
      <c r="H237" s="44">
        <v>1.6619199999999998</v>
      </c>
      <c r="I237" s="44">
        <v>1.768</v>
      </c>
      <c r="J237" s="55">
        <v>1</v>
      </c>
      <c r="K237" s="34"/>
      <c r="O237" s="40">
        <f t="shared" si="38"/>
        <v>0</v>
      </c>
      <c r="P237" s="40">
        <f t="shared" si="39"/>
        <v>0</v>
      </c>
      <c r="Q237" s="40">
        <f t="shared" si="40"/>
        <v>0</v>
      </c>
      <c r="R237" s="40">
        <f t="shared" si="41"/>
        <v>0</v>
      </c>
    </row>
    <row r="238" spans="1:18" x14ac:dyDescent="0.25">
      <c r="A238" s="12">
        <v>2236</v>
      </c>
      <c r="B238" s="16"/>
      <c r="C238" s="13" t="s">
        <v>321</v>
      </c>
      <c r="D238" s="16" t="s">
        <v>233</v>
      </c>
      <c r="E238" s="20">
        <v>45474</v>
      </c>
      <c r="F238" s="44">
        <v>21.68</v>
      </c>
      <c r="G238" s="44">
        <v>16.953759999999999</v>
      </c>
      <c r="H238" s="44">
        <v>17.322319999999998</v>
      </c>
      <c r="I238" s="44">
        <v>18.428000000000001</v>
      </c>
      <c r="J238" s="55">
        <v>1</v>
      </c>
      <c r="K238" s="34"/>
      <c r="O238" s="40">
        <f t="shared" ref="O238:O269" si="46">F238*K238</f>
        <v>0</v>
      </c>
      <c r="P238" s="40">
        <f t="shared" ref="P238:P269" si="47">G238*K238</f>
        <v>0</v>
      </c>
      <c r="Q238" s="40">
        <f t="shared" ref="Q238:Q269" si="48">H238*K238</f>
        <v>0</v>
      </c>
      <c r="R238" s="40">
        <f t="shared" ref="R238:R269" si="49">I238*K238</f>
        <v>0</v>
      </c>
    </row>
    <row r="239" spans="1:18" x14ac:dyDescent="0.25">
      <c r="A239" s="12">
        <v>2237</v>
      </c>
      <c r="B239" s="16"/>
      <c r="C239" s="13" t="s">
        <v>322</v>
      </c>
      <c r="D239" s="16" t="s">
        <v>233</v>
      </c>
      <c r="E239" s="20">
        <v>45444</v>
      </c>
      <c r="F239" s="44">
        <v>21.68</v>
      </c>
      <c r="G239" s="44">
        <v>16.953759999999999</v>
      </c>
      <c r="H239" s="44">
        <v>17.322319999999998</v>
      </c>
      <c r="I239" s="44">
        <v>18.428000000000001</v>
      </c>
      <c r="J239" s="55">
        <v>1</v>
      </c>
      <c r="K239" s="34"/>
      <c r="O239" s="40">
        <f t="shared" si="46"/>
        <v>0</v>
      </c>
      <c r="P239" s="40">
        <f t="shared" si="47"/>
        <v>0</v>
      </c>
      <c r="Q239" s="40">
        <f t="shared" si="48"/>
        <v>0</v>
      </c>
      <c r="R239" s="40">
        <f t="shared" si="49"/>
        <v>0</v>
      </c>
    </row>
    <row r="240" spans="1:18" x14ac:dyDescent="0.25">
      <c r="A240" s="12">
        <v>2238</v>
      </c>
      <c r="B240" s="16"/>
      <c r="C240" s="13" t="s">
        <v>150</v>
      </c>
      <c r="D240" s="16" t="s">
        <v>30</v>
      </c>
      <c r="E240" s="20">
        <v>45839</v>
      </c>
      <c r="F240" s="44">
        <v>11.7</v>
      </c>
      <c r="G240" s="44">
        <v>9.1494</v>
      </c>
      <c r="H240" s="44">
        <v>9.3482999999999983</v>
      </c>
      <c r="I240" s="44">
        <v>9.9449999999999985</v>
      </c>
      <c r="J240" s="55">
        <v>1</v>
      </c>
      <c r="K240" s="34"/>
      <c r="O240" s="40">
        <f t="shared" si="46"/>
        <v>0</v>
      </c>
      <c r="P240" s="40">
        <f t="shared" si="47"/>
        <v>0</v>
      </c>
      <c r="Q240" s="40">
        <f t="shared" si="48"/>
        <v>0</v>
      </c>
      <c r="R240" s="40">
        <f t="shared" si="49"/>
        <v>0</v>
      </c>
    </row>
    <row r="241" spans="1:18" x14ac:dyDescent="0.25">
      <c r="A241" s="12">
        <v>2245</v>
      </c>
      <c r="B241" s="16"/>
      <c r="C241" s="13" t="s">
        <v>234</v>
      </c>
      <c r="D241" s="16" t="s">
        <v>191</v>
      </c>
      <c r="E241" s="20">
        <v>45597</v>
      </c>
      <c r="F241" s="44">
        <v>3.12</v>
      </c>
      <c r="G241" s="44">
        <v>2.4398400000000002</v>
      </c>
      <c r="H241" s="44">
        <v>2.49288</v>
      </c>
      <c r="I241" s="44">
        <v>2.6520000000000001</v>
      </c>
      <c r="J241" s="55">
        <v>1</v>
      </c>
      <c r="K241" s="34"/>
      <c r="O241" s="40">
        <f t="shared" si="46"/>
        <v>0</v>
      </c>
      <c r="P241" s="40">
        <f t="shared" si="47"/>
        <v>0</v>
      </c>
      <c r="Q241" s="40">
        <f t="shared" si="48"/>
        <v>0</v>
      </c>
      <c r="R241" s="40">
        <f t="shared" si="49"/>
        <v>0</v>
      </c>
    </row>
    <row r="242" spans="1:18" x14ac:dyDescent="0.25">
      <c r="A242" s="12">
        <v>2252</v>
      </c>
      <c r="B242" s="16"/>
      <c r="C242" s="13" t="s">
        <v>151</v>
      </c>
      <c r="D242" s="16" t="s">
        <v>217</v>
      </c>
      <c r="E242" s="20">
        <v>45444</v>
      </c>
      <c r="F242" s="44">
        <v>0.9</v>
      </c>
      <c r="G242" s="44">
        <v>0.70380000000000009</v>
      </c>
      <c r="H242" s="44">
        <v>0.71909999999999996</v>
      </c>
      <c r="I242" s="44">
        <v>0.76500000000000001</v>
      </c>
      <c r="J242" s="55">
        <v>100</v>
      </c>
      <c r="K242" s="34"/>
      <c r="O242" s="40">
        <f t="shared" si="46"/>
        <v>0</v>
      </c>
      <c r="P242" s="40">
        <f t="shared" si="47"/>
        <v>0</v>
      </c>
      <c r="Q242" s="40">
        <f t="shared" si="48"/>
        <v>0</v>
      </c>
      <c r="R242" s="40">
        <f t="shared" si="49"/>
        <v>0</v>
      </c>
    </row>
    <row r="243" spans="1:18" x14ac:dyDescent="0.25">
      <c r="A243" s="12">
        <v>2254</v>
      </c>
      <c r="B243" s="16"/>
      <c r="C243" s="13" t="s">
        <v>152</v>
      </c>
      <c r="D243" s="16" t="s">
        <v>196</v>
      </c>
      <c r="E243" s="20">
        <v>45323</v>
      </c>
      <c r="F243" s="44">
        <v>0.8</v>
      </c>
      <c r="G243" s="44">
        <v>0.62560000000000004</v>
      </c>
      <c r="H243" s="44">
        <v>0.63919999999999999</v>
      </c>
      <c r="I243" s="44">
        <v>0.68</v>
      </c>
      <c r="J243" s="55">
        <v>1</v>
      </c>
      <c r="K243" s="34"/>
      <c r="O243" s="40">
        <f t="shared" si="46"/>
        <v>0</v>
      </c>
      <c r="P243" s="40">
        <f t="shared" si="47"/>
        <v>0</v>
      </c>
      <c r="Q243" s="40">
        <f t="shared" si="48"/>
        <v>0</v>
      </c>
      <c r="R243" s="40">
        <f t="shared" si="49"/>
        <v>0</v>
      </c>
    </row>
    <row r="244" spans="1:18" x14ac:dyDescent="0.25">
      <c r="A244" s="12">
        <v>2255</v>
      </c>
      <c r="B244" s="16"/>
      <c r="C244" s="13" t="s">
        <v>261</v>
      </c>
      <c r="D244" s="16" t="s">
        <v>23</v>
      </c>
      <c r="E244" s="20">
        <v>45778</v>
      </c>
      <c r="F244" s="44">
        <v>2.98</v>
      </c>
      <c r="G244" s="44">
        <v>2.3303600000000002</v>
      </c>
      <c r="H244" s="44">
        <v>2.3810199999999999</v>
      </c>
      <c r="I244" s="44">
        <v>2.5329999999999999</v>
      </c>
      <c r="J244" s="55">
        <v>1</v>
      </c>
      <c r="K244" s="34"/>
      <c r="O244" s="40">
        <f t="shared" si="46"/>
        <v>0</v>
      </c>
      <c r="P244" s="40">
        <f t="shared" si="47"/>
        <v>0</v>
      </c>
      <c r="Q244" s="40">
        <f t="shared" si="48"/>
        <v>0</v>
      </c>
      <c r="R244" s="40">
        <f t="shared" si="49"/>
        <v>0</v>
      </c>
    </row>
    <row r="245" spans="1:18" x14ac:dyDescent="0.25">
      <c r="A245" s="12">
        <v>2258</v>
      </c>
      <c r="B245" s="16"/>
      <c r="C245" s="13" t="s">
        <v>153</v>
      </c>
      <c r="D245" s="16" t="s">
        <v>235</v>
      </c>
      <c r="E245" s="20">
        <v>45536</v>
      </c>
      <c r="F245" s="44">
        <v>3.58</v>
      </c>
      <c r="G245" s="44">
        <v>2.79956</v>
      </c>
      <c r="H245" s="44">
        <v>2.86042</v>
      </c>
      <c r="I245" s="44">
        <v>3.0430000000000001</v>
      </c>
      <c r="J245" s="55">
        <v>1</v>
      </c>
      <c r="K245" s="34"/>
      <c r="O245" s="40">
        <f t="shared" si="46"/>
        <v>0</v>
      </c>
      <c r="P245" s="40">
        <f t="shared" si="47"/>
        <v>0</v>
      </c>
      <c r="Q245" s="40">
        <f t="shared" si="48"/>
        <v>0</v>
      </c>
      <c r="R245" s="40">
        <f t="shared" si="49"/>
        <v>0</v>
      </c>
    </row>
    <row r="246" spans="1:18" x14ac:dyDescent="0.25">
      <c r="A246" s="12">
        <v>2259</v>
      </c>
      <c r="B246" s="16"/>
      <c r="C246" s="13" t="s">
        <v>323</v>
      </c>
      <c r="D246" s="16" t="s">
        <v>219</v>
      </c>
      <c r="E246" s="20">
        <v>45627</v>
      </c>
      <c r="F246" s="44">
        <v>0.26</v>
      </c>
      <c r="G246" s="44">
        <v>0.20332</v>
      </c>
      <c r="H246" s="44">
        <v>0.20773999999999998</v>
      </c>
      <c r="I246" s="44">
        <v>0.221</v>
      </c>
      <c r="J246" s="55">
        <v>100</v>
      </c>
      <c r="K246" s="34"/>
      <c r="O246" s="40">
        <f t="shared" si="46"/>
        <v>0</v>
      </c>
      <c r="P246" s="40">
        <f t="shared" si="47"/>
        <v>0</v>
      </c>
      <c r="Q246" s="40">
        <f t="shared" si="48"/>
        <v>0</v>
      </c>
      <c r="R246" s="40">
        <f t="shared" si="49"/>
        <v>0</v>
      </c>
    </row>
    <row r="247" spans="1:18" x14ac:dyDescent="0.25">
      <c r="A247" s="12">
        <v>2262</v>
      </c>
      <c r="B247" s="16"/>
      <c r="C247" s="13" t="s">
        <v>154</v>
      </c>
      <c r="D247" s="16" t="s">
        <v>219</v>
      </c>
      <c r="E247" s="20">
        <v>45474</v>
      </c>
      <c r="F247" s="44">
        <v>0.45</v>
      </c>
      <c r="G247" s="44">
        <v>0.35190000000000005</v>
      </c>
      <c r="H247" s="44">
        <v>0.35954999999999998</v>
      </c>
      <c r="I247" s="44">
        <v>0.38250000000000001</v>
      </c>
      <c r="J247" s="55">
        <v>10</v>
      </c>
      <c r="K247" s="34"/>
      <c r="O247" s="40">
        <f t="shared" si="46"/>
        <v>0</v>
      </c>
      <c r="P247" s="40">
        <f t="shared" si="47"/>
        <v>0</v>
      </c>
      <c r="Q247" s="40">
        <f t="shared" si="48"/>
        <v>0</v>
      </c>
      <c r="R247" s="40">
        <f t="shared" si="49"/>
        <v>0</v>
      </c>
    </row>
    <row r="248" spans="1:18" x14ac:dyDescent="0.25">
      <c r="A248" s="12">
        <v>2264</v>
      </c>
      <c r="B248" s="16"/>
      <c r="C248" s="13" t="s">
        <v>155</v>
      </c>
      <c r="D248" s="16" t="s">
        <v>191</v>
      </c>
      <c r="E248" s="20">
        <v>45505</v>
      </c>
      <c r="F248" s="44">
        <v>12.84</v>
      </c>
      <c r="G248" s="44">
        <v>10.04088</v>
      </c>
      <c r="H248" s="44">
        <v>10.25916</v>
      </c>
      <c r="I248" s="44">
        <v>10.914</v>
      </c>
      <c r="J248" s="55">
        <v>1</v>
      </c>
      <c r="K248" s="34"/>
      <c r="O248" s="40">
        <f t="shared" si="46"/>
        <v>0</v>
      </c>
      <c r="P248" s="40">
        <f t="shared" si="47"/>
        <v>0</v>
      </c>
      <c r="Q248" s="40">
        <f t="shared" si="48"/>
        <v>0</v>
      </c>
      <c r="R248" s="40">
        <f t="shared" si="49"/>
        <v>0</v>
      </c>
    </row>
    <row r="249" spans="1:18" x14ac:dyDescent="0.25">
      <c r="A249" s="12">
        <v>2265</v>
      </c>
      <c r="B249" s="16" t="s">
        <v>156</v>
      </c>
      <c r="C249" s="13" t="s">
        <v>262</v>
      </c>
      <c r="D249" s="16" t="s">
        <v>236</v>
      </c>
      <c r="E249" s="20">
        <v>45658</v>
      </c>
      <c r="F249" s="44">
        <v>3.64</v>
      </c>
      <c r="G249" s="44">
        <v>2.8464800000000001</v>
      </c>
      <c r="H249" s="44">
        <v>2.9083600000000001</v>
      </c>
      <c r="I249" s="44">
        <v>3.0939999999999999</v>
      </c>
      <c r="J249" s="55">
        <v>1</v>
      </c>
      <c r="K249" s="34"/>
      <c r="O249" s="40">
        <f t="shared" si="46"/>
        <v>0</v>
      </c>
      <c r="P249" s="40">
        <f t="shared" si="47"/>
        <v>0</v>
      </c>
      <c r="Q249" s="40">
        <f t="shared" si="48"/>
        <v>0</v>
      </c>
      <c r="R249" s="40">
        <f t="shared" si="49"/>
        <v>0</v>
      </c>
    </row>
    <row r="250" spans="1:18" x14ac:dyDescent="0.25">
      <c r="A250" s="12">
        <v>2510</v>
      </c>
      <c r="B250" s="16"/>
      <c r="C250" s="13" t="s">
        <v>285</v>
      </c>
      <c r="D250" s="16" t="s">
        <v>286</v>
      </c>
      <c r="E250" s="20">
        <v>45627</v>
      </c>
      <c r="F250" s="44">
        <v>13.2</v>
      </c>
      <c r="G250" s="44">
        <v>10.3224</v>
      </c>
      <c r="H250" s="44">
        <v>10.546799999999999</v>
      </c>
      <c r="I250" s="44">
        <v>11.219999999999999</v>
      </c>
      <c r="J250" s="55">
        <v>1</v>
      </c>
      <c r="K250" s="34"/>
      <c r="O250" s="40">
        <f t="shared" si="46"/>
        <v>0</v>
      </c>
      <c r="P250" s="40">
        <f t="shared" si="47"/>
        <v>0</v>
      </c>
      <c r="Q250" s="40">
        <f t="shared" si="48"/>
        <v>0</v>
      </c>
      <c r="R250" s="40">
        <f t="shared" si="49"/>
        <v>0</v>
      </c>
    </row>
    <row r="251" spans="1:18" x14ac:dyDescent="0.25">
      <c r="A251" s="12">
        <v>2268</v>
      </c>
      <c r="B251" s="16"/>
      <c r="C251" s="13" t="s">
        <v>157</v>
      </c>
      <c r="D251" s="16" t="s">
        <v>191</v>
      </c>
      <c r="E251" s="20">
        <v>45566</v>
      </c>
      <c r="F251" s="44">
        <v>15.83</v>
      </c>
      <c r="G251" s="44">
        <v>12.379060000000001</v>
      </c>
      <c r="H251" s="44">
        <v>12.648169999999999</v>
      </c>
      <c r="I251" s="44">
        <v>13.455499999999999</v>
      </c>
      <c r="J251" s="55">
        <v>1</v>
      </c>
      <c r="K251" s="34"/>
      <c r="O251" s="40">
        <f t="shared" si="46"/>
        <v>0</v>
      </c>
      <c r="P251" s="40">
        <f t="shared" si="47"/>
        <v>0</v>
      </c>
      <c r="Q251" s="40">
        <f t="shared" si="48"/>
        <v>0</v>
      </c>
      <c r="R251" s="40">
        <f t="shared" si="49"/>
        <v>0</v>
      </c>
    </row>
    <row r="252" spans="1:18" x14ac:dyDescent="0.25">
      <c r="A252" s="12">
        <v>2271</v>
      </c>
      <c r="B252" s="16"/>
      <c r="C252" s="13" t="s">
        <v>263</v>
      </c>
      <c r="D252" s="16" t="s">
        <v>188</v>
      </c>
      <c r="E252" s="20">
        <v>45901</v>
      </c>
      <c r="F252" s="44">
        <v>1.62</v>
      </c>
      <c r="G252" s="44">
        <v>1.2668400000000002</v>
      </c>
      <c r="H252" s="44">
        <v>1.2943800000000001</v>
      </c>
      <c r="I252" s="44">
        <v>1.377</v>
      </c>
      <c r="J252" s="55">
        <v>100</v>
      </c>
      <c r="K252" s="34"/>
      <c r="O252" s="40">
        <f t="shared" si="46"/>
        <v>0</v>
      </c>
      <c r="P252" s="40">
        <f t="shared" si="47"/>
        <v>0</v>
      </c>
      <c r="Q252" s="40">
        <f t="shared" si="48"/>
        <v>0</v>
      </c>
      <c r="R252" s="40">
        <f t="shared" si="49"/>
        <v>0</v>
      </c>
    </row>
    <row r="253" spans="1:18" x14ac:dyDescent="0.25">
      <c r="A253" s="12">
        <v>2281</v>
      </c>
      <c r="B253" s="16"/>
      <c r="C253" s="13" t="s">
        <v>158</v>
      </c>
      <c r="D253" s="16" t="s">
        <v>191</v>
      </c>
      <c r="E253" s="20">
        <v>45627</v>
      </c>
      <c r="F253" s="44">
        <v>39.68</v>
      </c>
      <c r="G253" s="44">
        <v>31.02976</v>
      </c>
      <c r="H253" s="44">
        <v>31.704319999999996</v>
      </c>
      <c r="I253" s="44">
        <v>33.728000000000002</v>
      </c>
      <c r="J253" s="55">
        <v>1</v>
      </c>
      <c r="K253" s="34"/>
      <c r="O253" s="40">
        <f t="shared" si="46"/>
        <v>0</v>
      </c>
      <c r="P253" s="40">
        <f t="shared" si="47"/>
        <v>0</v>
      </c>
      <c r="Q253" s="40">
        <f t="shared" si="48"/>
        <v>0</v>
      </c>
      <c r="R253" s="40">
        <f t="shared" si="49"/>
        <v>0</v>
      </c>
    </row>
    <row r="254" spans="1:18" x14ac:dyDescent="0.25">
      <c r="A254" s="12">
        <v>2283</v>
      </c>
      <c r="B254" s="16"/>
      <c r="C254" s="13" t="s">
        <v>159</v>
      </c>
      <c r="D254" s="16" t="s">
        <v>193</v>
      </c>
      <c r="E254" s="20">
        <v>45292</v>
      </c>
      <c r="F254" s="44">
        <v>7.2</v>
      </c>
      <c r="G254" s="44">
        <v>5.6304000000000007</v>
      </c>
      <c r="H254" s="44">
        <v>5.7527999999999997</v>
      </c>
      <c r="I254" s="44">
        <v>6.12</v>
      </c>
      <c r="J254" s="55">
        <v>10</v>
      </c>
      <c r="K254" s="34"/>
      <c r="O254" s="40">
        <f t="shared" si="46"/>
        <v>0</v>
      </c>
      <c r="P254" s="40">
        <f t="shared" si="47"/>
        <v>0</v>
      </c>
      <c r="Q254" s="40">
        <f t="shared" si="48"/>
        <v>0</v>
      </c>
      <c r="R254" s="40">
        <f t="shared" si="49"/>
        <v>0</v>
      </c>
    </row>
    <row r="255" spans="1:18" x14ac:dyDescent="0.25">
      <c r="A255" s="12">
        <v>2286</v>
      </c>
      <c r="B255" s="16"/>
      <c r="C255" s="13" t="s">
        <v>160</v>
      </c>
      <c r="D255" s="16" t="s">
        <v>237</v>
      </c>
      <c r="E255" s="20">
        <v>45444</v>
      </c>
      <c r="F255" s="44">
        <v>481.79</v>
      </c>
      <c r="G255" s="44">
        <v>376.75978000000003</v>
      </c>
      <c r="H255" s="44">
        <v>384.95020999999997</v>
      </c>
      <c r="I255" s="44">
        <v>409.5215</v>
      </c>
      <c r="J255" s="55">
        <v>1</v>
      </c>
      <c r="K255" s="34"/>
      <c r="O255" s="40">
        <f t="shared" si="46"/>
        <v>0</v>
      </c>
      <c r="P255" s="40">
        <f t="shared" si="47"/>
        <v>0</v>
      </c>
      <c r="Q255" s="40">
        <f t="shared" si="48"/>
        <v>0</v>
      </c>
      <c r="R255" s="40">
        <f t="shared" si="49"/>
        <v>0</v>
      </c>
    </row>
    <row r="256" spans="1:18" x14ac:dyDescent="0.25">
      <c r="A256" s="12">
        <v>2291</v>
      </c>
      <c r="B256" s="16" t="s">
        <v>324</v>
      </c>
      <c r="C256" s="13" t="s">
        <v>325</v>
      </c>
      <c r="D256" s="16" t="s">
        <v>326</v>
      </c>
      <c r="E256" s="20">
        <v>45901</v>
      </c>
      <c r="F256" s="44">
        <v>16.73</v>
      </c>
      <c r="G256" s="44">
        <v>13.08286</v>
      </c>
      <c r="H256" s="44">
        <v>13.36727</v>
      </c>
      <c r="I256" s="44">
        <v>14.220499999999999</v>
      </c>
      <c r="J256" s="55">
        <v>1</v>
      </c>
      <c r="K256" s="34"/>
      <c r="O256" s="40">
        <f t="shared" si="46"/>
        <v>0</v>
      </c>
      <c r="P256" s="40">
        <f t="shared" si="47"/>
        <v>0</v>
      </c>
      <c r="Q256" s="40">
        <f t="shared" si="48"/>
        <v>0</v>
      </c>
      <c r="R256" s="40">
        <f t="shared" si="49"/>
        <v>0</v>
      </c>
    </row>
    <row r="257" spans="1:18" x14ac:dyDescent="0.25">
      <c r="A257" s="12">
        <v>2298</v>
      </c>
      <c r="B257" s="16"/>
      <c r="C257" s="13" t="s">
        <v>327</v>
      </c>
      <c r="D257" s="16" t="s">
        <v>238</v>
      </c>
      <c r="E257" s="20">
        <v>45778</v>
      </c>
      <c r="F257" s="44">
        <v>5.09</v>
      </c>
      <c r="G257" s="44">
        <v>3.9803800000000003</v>
      </c>
      <c r="H257" s="44">
        <v>4.0669099999999991</v>
      </c>
      <c r="I257" s="44">
        <v>4.3264999999999993</v>
      </c>
      <c r="J257" s="55">
        <v>1</v>
      </c>
      <c r="K257" s="34"/>
      <c r="O257" s="40">
        <f t="shared" si="46"/>
        <v>0</v>
      </c>
      <c r="P257" s="40">
        <f t="shared" si="47"/>
        <v>0</v>
      </c>
      <c r="Q257" s="40">
        <f t="shared" si="48"/>
        <v>0</v>
      </c>
      <c r="R257" s="40">
        <f t="shared" si="49"/>
        <v>0</v>
      </c>
    </row>
    <row r="258" spans="1:18" x14ac:dyDescent="0.25">
      <c r="A258" s="12">
        <v>2300</v>
      </c>
      <c r="B258" s="16" t="s">
        <v>161</v>
      </c>
      <c r="C258" s="13" t="s">
        <v>162</v>
      </c>
      <c r="D258" s="16" t="s">
        <v>238</v>
      </c>
      <c r="E258" s="20">
        <v>45627</v>
      </c>
      <c r="F258" s="44">
        <v>24.11</v>
      </c>
      <c r="G258" s="44">
        <v>18.854020000000002</v>
      </c>
      <c r="H258" s="44">
        <v>19.263889999999996</v>
      </c>
      <c r="I258" s="44">
        <v>20.493499999999997</v>
      </c>
      <c r="J258" s="55">
        <v>5</v>
      </c>
      <c r="K258" s="34"/>
      <c r="O258" s="40">
        <f t="shared" si="46"/>
        <v>0</v>
      </c>
      <c r="P258" s="40">
        <f t="shared" si="47"/>
        <v>0</v>
      </c>
      <c r="Q258" s="40">
        <f t="shared" si="48"/>
        <v>0</v>
      </c>
      <c r="R258" s="40">
        <f t="shared" si="49"/>
        <v>0</v>
      </c>
    </row>
    <row r="259" spans="1:18" x14ac:dyDescent="0.25">
      <c r="A259" s="12">
        <v>2309</v>
      </c>
      <c r="B259" s="16"/>
      <c r="C259" s="13" t="s">
        <v>163</v>
      </c>
      <c r="D259" s="16" t="s">
        <v>194</v>
      </c>
      <c r="E259" s="20">
        <v>45627</v>
      </c>
      <c r="F259" s="44">
        <v>1.46</v>
      </c>
      <c r="G259" s="44">
        <v>1.1417200000000001</v>
      </c>
      <c r="H259" s="44">
        <v>1.1665399999999999</v>
      </c>
      <c r="I259" s="44">
        <v>1.2409999999999999</v>
      </c>
      <c r="J259" s="55">
        <v>6</v>
      </c>
      <c r="K259" s="34"/>
      <c r="O259" s="40">
        <f t="shared" si="46"/>
        <v>0</v>
      </c>
      <c r="P259" s="40">
        <f t="shared" si="47"/>
        <v>0</v>
      </c>
      <c r="Q259" s="40">
        <f t="shared" si="48"/>
        <v>0</v>
      </c>
      <c r="R259" s="40">
        <f t="shared" si="49"/>
        <v>0</v>
      </c>
    </row>
    <row r="260" spans="1:18" x14ac:dyDescent="0.25">
      <c r="A260" s="12">
        <v>2313</v>
      </c>
      <c r="B260" s="16"/>
      <c r="C260" s="13" t="s">
        <v>164</v>
      </c>
      <c r="D260" s="16" t="s">
        <v>229</v>
      </c>
      <c r="E260" s="20">
        <v>45597</v>
      </c>
      <c r="F260" s="44">
        <v>16.28</v>
      </c>
      <c r="G260" s="44">
        <v>12.730960000000001</v>
      </c>
      <c r="H260" s="44">
        <v>13.007719999999999</v>
      </c>
      <c r="I260" s="44">
        <v>13.838000000000001</v>
      </c>
      <c r="J260" s="55">
        <v>1</v>
      </c>
      <c r="K260" s="34"/>
      <c r="O260" s="40">
        <f t="shared" si="46"/>
        <v>0</v>
      </c>
      <c r="P260" s="40">
        <f t="shared" si="47"/>
        <v>0</v>
      </c>
      <c r="Q260" s="40">
        <f t="shared" si="48"/>
        <v>0</v>
      </c>
      <c r="R260" s="40">
        <f t="shared" si="49"/>
        <v>0</v>
      </c>
    </row>
    <row r="261" spans="1:18" x14ac:dyDescent="0.25">
      <c r="A261" s="12">
        <v>2314</v>
      </c>
      <c r="B261" s="16"/>
      <c r="C261" s="13" t="s">
        <v>165</v>
      </c>
      <c r="D261" s="16" t="s">
        <v>229</v>
      </c>
      <c r="E261" s="20">
        <v>45536</v>
      </c>
      <c r="F261" s="44">
        <v>10.15</v>
      </c>
      <c r="G261" s="44">
        <v>7.9373000000000005</v>
      </c>
      <c r="H261" s="44">
        <v>8.1098499999999998</v>
      </c>
      <c r="I261" s="44">
        <v>8.6274999999999995</v>
      </c>
      <c r="J261" s="55">
        <v>1</v>
      </c>
      <c r="K261" s="34"/>
      <c r="O261" s="40">
        <f t="shared" si="46"/>
        <v>0</v>
      </c>
      <c r="P261" s="40">
        <f t="shared" si="47"/>
        <v>0</v>
      </c>
      <c r="Q261" s="40">
        <f t="shared" si="48"/>
        <v>0</v>
      </c>
      <c r="R261" s="40">
        <f t="shared" si="49"/>
        <v>0</v>
      </c>
    </row>
    <row r="262" spans="1:18" x14ac:dyDescent="0.25">
      <c r="A262" s="12">
        <v>2315</v>
      </c>
      <c r="B262" s="16"/>
      <c r="C262" s="13" t="s">
        <v>166</v>
      </c>
      <c r="D262" s="16" t="s">
        <v>167</v>
      </c>
      <c r="E262" s="20">
        <v>45413</v>
      </c>
      <c r="F262" s="44">
        <v>16.89</v>
      </c>
      <c r="G262" s="44">
        <v>13.207980000000001</v>
      </c>
      <c r="H262" s="44">
        <v>13.495109999999999</v>
      </c>
      <c r="I262" s="44">
        <v>14.3565</v>
      </c>
      <c r="J262" s="55">
        <v>1</v>
      </c>
      <c r="K262" s="34"/>
      <c r="O262" s="40">
        <f t="shared" si="46"/>
        <v>0</v>
      </c>
      <c r="P262" s="40">
        <f t="shared" si="47"/>
        <v>0</v>
      </c>
      <c r="Q262" s="40">
        <f t="shared" si="48"/>
        <v>0</v>
      </c>
      <c r="R262" s="40">
        <f t="shared" si="49"/>
        <v>0</v>
      </c>
    </row>
    <row r="263" spans="1:18" x14ac:dyDescent="0.25">
      <c r="A263" s="12">
        <v>2322</v>
      </c>
      <c r="B263" s="16"/>
      <c r="C263" s="13" t="s">
        <v>168</v>
      </c>
      <c r="D263" s="16" t="s">
        <v>232</v>
      </c>
      <c r="E263" s="20">
        <v>45413</v>
      </c>
      <c r="F263" s="44">
        <v>4.4000000000000004</v>
      </c>
      <c r="G263" s="44">
        <v>3.4408000000000003</v>
      </c>
      <c r="H263" s="44">
        <v>3.5156000000000001</v>
      </c>
      <c r="I263" s="44">
        <v>3.74</v>
      </c>
      <c r="J263" s="55">
        <v>1</v>
      </c>
      <c r="K263" s="34"/>
      <c r="O263" s="40">
        <f t="shared" si="46"/>
        <v>0</v>
      </c>
      <c r="P263" s="40">
        <f t="shared" si="47"/>
        <v>0</v>
      </c>
      <c r="Q263" s="40">
        <f t="shared" si="48"/>
        <v>0</v>
      </c>
      <c r="R263" s="40">
        <f t="shared" si="49"/>
        <v>0</v>
      </c>
    </row>
    <row r="264" spans="1:18" x14ac:dyDescent="0.25">
      <c r="A264" s="12">
        <v>2323</v>
      </c>
      <c r="B264" s="16" t="s">
        <v>239</v>
      </c>
      <c r="C264" s="13" t="s">
        <v>240</v>
      </c>
      <c r="D264" s="16" t="s">
        <v>241</v>
      </c>
      <c r="E264" s="20">
        <v>45474</v>
      </c>
      <c r="F264" s="44">
        <v>9.02</v>
      </c>
      <c r="G264" s="44">
        <v>7.0536399999999997</v>
      </c>
      <c r="H264" s="44">
        <v>7.2069799999999988</v>
      </c>
      <c r="I264" s="44">
        <v>7.6669999999999998</v>
      </c>
      <c r="J264" s="55">
        <v>1</v>
      </c>
      <c r="K264" s="34"/>
      <c r="O264" s="40">
        <f t="shared" si="46"/>
        <v>0</v>
      </c>
      <c r="P264" s="40">
        <f t="shared" si="47"/>
        <v>0</v>
      </c>
      <c r="Q264" s="40">
        <f t="shared" si="48"/>
        <v>0</v>
      </c>
      <c r="R264" s="40">
        <f t="shared" si="49"/>
        <v>0</v>
      </c>
    </row>
    <row r="265" spans="1:18" x14ac:dyDescent="0.25">
      <c r="A265" s="12">
        <v>2325</v>
      </c>
      <c r="B265" s="16"/>
      <c r="C265" s="13" t="s">
        <v>169</v>
      </c>
      <c r="D265" s="16" t="s">
        <v>242</v>
      </c>
      <c r="E265" s="20">
        <v>45992</v>
      </c>
      <c r="F265" s="44">
        <v>4.28</v>
      </c>
      <c r="G265" s="44">
        <v>3.3469600000000002</v>
      </c>
      <c r="H265" s="44">
        <v>3.4197199999999999</v>
      </c>
      <c r="I265" s="44">
        <v>3.6379999999999999</v>
      </c>
      <c r="J265" s="55">
        <v>1</v>
      </c>
      <c r="K265" s="34"/>
      <c r="O265" s="40">
        <f t="shared" si="46"/>
        <v>0</v>
      </c>
      <c r="P265" s="40">
        <f t="shared" si="47"/>
        <v>0</v>
      </c>
      <c r="Q265" s="40">
        <f t="shared" si="48"/>
        <v>0</v>
      </c>
      <c r="R265" s="40">
        <f t="shared" si="49"/>
        <v>0</v>
      </c>
    </row>
    <row r="266" spans="1:18" x14ac:dyDescent="0.25">
      <c r="A266" s="12">
        <v>2331</v>
      </c>
      <c r="B266" s="16"/>
      <c r="C266" s="13" t="s">
        <v>170</v>
      </c>
      <c r="D266" s="16" t="s">
        <v>191</v>
      </c>
      <c r="E266" s="20">
        <v>45689</v>
      </c>
      <c r="F266" s="44">
        <v>33.46</v>
      </c>
      <c r="G266" s="44">
        <v>26.16572</v>
      </c>
      <c r="H266" s="44">
        <v>26.734539999999999</v>
      </c>
      <c r="I266" s="44">
        <v>28.440999999999999</v>
      </c>
      <c r="J266" s="55">
        <v>1</v>
      </c>
      <c r="K266" s="34"/>
      <c r="O266" s="40">
        <f t="shared" si="46"/>
        <v>0</v>
      </c>
      <c r="P266" s="40">
        <f t="shared" si="47"/>
        <v>0</v>
      </c>
      <c r="Q266" s="40">
        <f t="shared" si="48"/>
        <v>0</v>
      </c>
      <c r="R266" s="40">
        <f t="shared" si="49"/>
        <v>0</v>
      </c>
    </row>
    <row r="267" spans="1:18" x14ac:dyDescent="0.25">
      <c r="A267" s="12">
        <v>2333</v>
      </c>
      <c r="B267" s="16"/>
      <c r="C267" s="13" t="s">
        <v>171</v>
      </c>
      <c r="D267" s="16" t="s">
        <v>191</v>
      </c>
      <c r="E267" s="20">
        <v>45901</v>
      </c>
      <c r="F267" s="44">
        <v>23.51</v>
      </c>
      <c r="G267" s="44">
        <v>18.384820000000001</v>
      </c>
      <c r="H267" s="44">
        <v>18.784489999999998</v>
      </c>
      <c r="I267" s="44">
        <v>19.983499999999999</v>
      </c>
      <c r="J267" s="55">
        <v>1</v>
      </c>
      <c r="K267" s="34"/>
      <c r="O267" s="40">
        <f t="shared" si="46"/>
        <v>0</v>
      </c>
      <c r="P267" s="40">
        <f t="shared" si="47"/>
        <v>0</v>
      </c>
      <c r="Q267" s="40">
        <f t="shared" si="48"/>
        <v>0</v>
      </c>
      <c r="R267" s="40">
        <f t="shared" si="49"/>
        <v>0</v>
      </c>
    </row>
    <row r="268" spans="1:18" x14ac:dyDescent="0.25">
      <c r="A268" s="12">
        <v>2347</v>
      </c>
      <c r="B268" s="16"/>
      <c r="C268" s="13" t="s">
        <v>243</v>
      </c>
      <c r="D268" s="16" t="s">
        <v>24</v>
      </c>
      <c r="E268" s="20">
        <v>45689</v>
      </c>
      <c r="F268" s="44">
        <v>2.19</v>
      </c>
      <c r="G268" s="44">
        <v>1.71258</v>
      </c>
      <c r="H268" s="44">
        <v>1.7498099999999999</v>
      </c>
      <c r="I268" s="44">
        <v>1.8614999999999999</v>
      </c>
      <c r="J268" s="55">
        <v>1</v>
      </c>
      <c r="K268" s="34"/>
      <c r="O268" s="40">
        <f t="shared" si="46"/>
        <v>0</v>
      </c>
      <c r="P268" s="40">
        <f t="shared" si="47"/>
        <v>0</v>
      </c>
      <c r="Q268" s="40">
        <f t="shared" si="48"/>
        <v>0</v>
      </c>
      <c r="R268" s="40">
        <f t="shared" si="49"/>
        <v>0</v>
      </c>
    </row>
    <row r="269" spans="1:18" x14ac:dyDescent="0.25">
      <c r="A269" s="12">
        <v>2355</v>
      </c>
      <c r="B269" s="16"/>
      <c r="C269" s="13" t="s">
        <v>172</v>
      </c>
      <c r="D269" s="16" t="s">
        <v>219</v>
      </c>
      <c r="E269" s="20">
        <v>45566</v>
      </c>
      <c r="F269" s="44">
        <v>0.2</v>
      </c>
      <c r="G269" s="44">
        <v>0.15640000000000001</v>
      </c>
      <c r="H269" s="44">
        <v>0.1598</v>
      </c>
      <c r="I269" s="44">
        <v>0.17</v>
      </c>
      <c r="J269" s="55">
        <v>100</v>
      </c>
      <c r="K269" s="34"/>
      <c r="O269" s="40">
        <f t="shared" si="46"/>
        <v>0</v>
      </c>
      <c r="P269" s="40">
        <f t="shared" si="47"/>
        <v>0</v>
      </c>
      <c r="Q269" s="40">
        <f t="shared" si="48"/>
        <v>0</v>
      </c>
      <c r="R269" s="40">
        <f t="shared" si="49"/>
        <v>0</v>
      </c>
    </row>
    <row r="270" spans="1:18" x14ac:dyDescent="0.25">
      <c r="A270" s="12">
        <v>2358</v>
      </c>
      <c r="B270" s="16"/>
      <c r="C270" s="13" t="s">
        <v>173</v>
      </c>
      <c r="D270" s="16" t="s">
        <v>244</v>
      </c>
      <c r="E270" s="20">
        <v>45474</v>
      </c>
      <c r="F270" s="44">
        <v>17.989999999999998</v>
      </c>
      <c r="G270" s="44">
        <v>14.06818</v>
      </c>
      <c r="H270" s="44">
        <v>14.374009999999998</v>
      </c>
      <c r="I270" s="44">
        <v>15.291499999999997</v>
      </c>
      <c r="J270" s="55">
        <v>1</v>
      </c>
      <c r="K270" s="34"/>
      <c r="O270" s="40">
        <f t="shared" ref="O270:O272" si="50">F270*K270</f>
        <v>0</v>
      </c>
      <c r="P270" s="40">
        <f t="shared" ref="P270:P272" si="51">G270*K270</f>
        <v>0</v>
      </c>
      <c r="Q270" s="40">
        <f t="shared" ref="Q270:Q272" si="52">H270*K270</f>
        <v>0</v>
      </c>
      <c r="R270" s="40">
        <f t="shared" ref="R270:R272" si="53">I270*K270</f>
        <v>0</v>
      </c>
    </row>
    <row r="271" spans="1:18" x14ac:dyDescent="0.25">
      <c r="A271" s="12">
        <v>2360</v>
      </c>
      <c r="B271" s="16"/>
      <c r="C271" s="13" t="s">
        <v>264</v>
      </c>
      <c r="D271" s="16" t="s">
        <v>196</v>
      </c>
      <c r="E271" s="20">
        <v>45809</v>
      </c>
      <c r="F271" s="44">
        <v>3.72</v>
      </c>
      <c r="G271" s="44">
        <v>2.9090400000000001</v>
      </c>
      <c r="H271" s="44">
        <v>2.97228</v>
      </c>
      <c r="I271" s="44">
        <v>3.1619999999999999</v>
      </c>
      <c r="J271" s="55">
        <v>1</v>
      </c>
      <c r="K271" s="34"/>
      <c r="O271" s="40">
        <f t="shared" si="50"/>
        <v>0</v>
      </c>
      <c r="P271" s="40">
        <f t="shared" si="51"/>
        <v>0</v>
      </c>
      <c r="Q271" s="40">
        <f t="shared" si="52"/>
        <v>0</v>
      </c>
      <c r="R271" s="40">
        <f t="shared" si="53"/>
        <v>0</v>
      </c>
    </row>
    <row r="272" spans="1:18" x14ac:dyDescent="0.25">
      <c r="A272" s="12">
        <v>2362</v>
      </c>
      <c r="B272" s="16"/>
      <c r="C272" s="13" t="s">
        <v>245</v>
      </c>
      <c r="D272" s="16" t="s">
        <v>246</v>
      </c>
      <c r="E272" s="20">
        <v>45597</v>
      </c>
      <c r="F272" s="44">
        <v>1.53</v>
      </c>
      <c r="G272" s="44">
        <v>1.1964600000000001</v>
      </c>
      <c r="H272" s="44">
        <v>1.2224699999999999</v>
      </c>
      <c r="I272" s="44">
        <v>1.3005</v>
      </c>
      <c r="J272" s="55">
        <v>1</v>
      </c>
      <c r="K272" s="34"/>
      <c r="O272" s="40">
        <f t="shared" si="50"/>
        <v>0</v>
      </c>
      <c r="P272" s="40">
        <f t="shared" si="51"/>
        <v>0</v>
      </c>
      <c r="Q272" s="40">
        <f t="shared" si="52"/>
        <v>0</v>
      </c>
      <c r="R272" s="40">
        <f t="shared" si="53"/>
        <v>0</v>
      </c>
    </row>
    <row r="273" spans="1:18" x14ac:dyDescent="0.25">
      <c r="A273" s="12">
        <v>2364</v>
      </c>
      <c r="B273" s="16"/>
      <c r="C273" s="13" t="s">
        <v>174</v>
      </c>
      <c r="D273" s="16" t="s">
        <v>191</v>
      </c>
      <c r="E273" s="20">
        <v>45962</v>
      </c>
      <c r="F273" s="44">
        <v>27.96</v>
      </c>
      <c r="G273" s="44">
        <v>21.864720000000002</v>
      </c>
      <c r="H273" s="44">
        <v>22.340039999999998</v>
      </c>
      <c r="I273" s="44">
        <v>23.766000000000002</v>
      </c>
      <c r="J273" s="55">
        <v>1</v>
      </c>
      <c r="K273" s="34"/>
      <c r="O273" s="40">
        <f t="shared" si="22"/>
        <v>0</v>
      </c>
      <c r="P273" s="40">
        <f t="shared" si="23"/>
        <v>0</v>
      </c>
      <c r="Q273" s="40">
        <f t="shared" si="24"/>
        <v>0</v>
      </c>
      <c r="R273" s="40">
        <f t="shared" si="25"/>
        <v>0</v>
      </c>
    </row>
    <row r="274" spans="1:18" x14ac:dyDescent="0.25">
      <c r="A274" s="12">
        <v>2366</v>
      </c>
      <c r="B274" s="16"/>
      <c r="C274" s="13" t="s">
        <v>26</v>
      </c>
      <c r="D274" s="16" t="s">
        <v>247</v>
      </c>
      <c r="E274" s="20">
        <v>46813</v>
      </c>
      <c r="F274" s="44">
        <v>20.36</v>
      </c>
      <c r="G274" s="44">
        <v>15.921520000000001</v>
      </c>
      <c r="H274" s="44">
        <v>16.267639999999997</v>
      </c>
      <c r="I274" s="44">
        <v>17.305999999999997</v>
      </c>
      <c r="J274" s="55">
        <v>1</v>
      </c>
      <c r="K274" s="34"/>
      <c r="O274" s="40">
        <f t="shared" si="22"/>
        <v>0</v>
      </c>
      <c r="P274" s="40">
        <f t="shared" si="23"/>
        <v>0</v>
      </c>
      <c r="Q274" s="40">
        <f t="shared" si="24"/>
        <v>0</v>
      </c>
      <c r="R274" s="40">
        <f t="shared" si="25"/>
        <v>0</v>
      </c>
    </row>
    <row r="275" spans="1:18" x14ac:dyDescent="0.25">
      <c r="A275" s="12">
        <v>2367</v>
      </c>
      <c r="B275" s="16"/>
      <c r="C275" s="13" t="s">
        <v>25</v>
      </c>
      <c r="D275" s="16" t="s">
        <v>247</v>
      </c>
      <c r="E275" s="20">
        <v>46813</v>
      </c>
      <c r="F275" s="44">
        <v>20.36</v>
      </c>
      <c r="G275" s="44">
        <v>15.921520000000001</v>
      </c>
      <c r="H275" s="44">
        <v>16.267639999999997</v>
      </c>
      <c r="I275" s="44">
        <v>17.305999999999997</v>
      </c>
      <c r="J275" s="55">
        <v>1</v>
      </c>
      <c r="K275" s="34"/>
      <c r="O275" s="40">
        <f t="shared" si="22"/>
        <v>0</v>
      </c>
      <c r="P275" s="40">
        <f t="shared" si="23"/>
        <v>0</v>
      </c>
      <c r="Q275" s="40">
        <f t="shared" si="24"/>
        <v>0</v>
      </c>
      <c r="R275" s="40">
        <f t="shared" si="25"/>
        <v>0</v>
      </c>
    </row>
    <row r="276" spans="1:18" x14ac:dyDescent="0.25">
      <c r="A276" s="12">
        <v>2372</v>
      </c>
      <c r="B276" s="16"/>
      <c r="C276" s="13" t="s">
        <v>175</v>
      </c>
      <c r="D276" s="16" t="s">
        <v>232</v>
      </c>
      <c r="E276" s="20">
        <v>45261</v>
      </c>
      <c r="F276" s="44">
        <v>20</v>
      </c>
      <c r="G276" s="44">
        <v>15.64</v>
      </c>
      <c r="H276" s="44">
        <v>15.979999999999999</v>
      </c>
      <c r="I276" s="44">
        <v>17</v>
      </c>
      <c r="J276" s="55">
        <v>1</v>
      </c>
      <c r="K276" s="34"/>
      <c r="O276" s="40">
        <f t="shared" si="22"/>
        <v>0</v>
      </c>
      <c r="P276" s="40">
        <f t="shared" si="23"/>
        <v>0</v>
      </c>
      <c r="Q276" s="40">
        <f t="shared" si="24"/>
        <v>0</v>
      </c>
      <c r="R276" s="40">
        <f t="shared" si="25"/>
        <v>0</v>
      </c>
    </row>
    <row r="277" spans="1:18" x14ac:dyDescent="0.25">
      <c r="A277" s="12">
        <v>2373</v>
      </c>
      <c r="B277" s="16"/>
      <c r="C277" s="13" t="s">
        <v>176</v>
      </c>
      <c r="D277" s="16" t="s">
        <v>232</v>
      </c>
      <c r="E277" s="20">
        <v>45292</v>
      </c>
      <c r="F277" s="44">
        <v>20</v>
      </c>
      <c r="G277" s="44">
        <v>15.64</v>
      </c>
      <c r="H277" s="44">
        <v>15.979999999999999</v>
      </c>
      <c r="I277" s="44">
        <v>17</v>
      </c>
      <c r="J277" s="55">
        <v>1</v>
      </c>
      <c r="K277" s="34"/>
      <c r="O277" s="40">
        <f t="shared" ref="O277:O296" si="54">F277*K277</f>
        <v>0</v>
      </c>
      <c r="P277" s="40">
        <f t="shared" ref="P277:P296" si="55">G277*K277</f>
        <v>0</v>
      </c>
      <c r="Q277" s="40">
        <f t="shared" ref="Q277:Q296" si="56">H277*K277</f>
        <v>0</v>
      </c>
      <c r="R277" s="40">
        <f t="shared" ref="R277:R296" si="57">I277*K277</f>
        <v>0</v>
      </c>
    </row>
    <row r="278" spans="1:18" x14ac:dyDescent="0.25">
      <c r="A278" s="12">
        <v>2381</v>
      </c>
      <c r="B278" s="16"/>
      <c r="C278" s="13" t="s">
        <v>177</v>
      </c>
      <c r="D278" s="16" t="s">
        <v>191</v>
      </c>
      <c r="E278" s="20">
        <v>45658</v>
      </c>
      <c r="F278" s="44">
        <v>58.96</v>
      </c>
      <c r="G278" s="44">
        <v>46.106720000000003</v>
      </c>
      <c r="H278" s="44">
        <v>47.10904</v>
      </c>
      <c r="I278" s="44">
        <v>50.116</v>
      </c>
      <c r="J278" s="55">
        <v>1</v>
      </c>
      <c r="K278" s="34"/>
      <c r="O278" s="40">
        <f t="shared" ref="O278:O295" si="58">F278*K278</f>
        <v>0</v>
      </c>
      <c r="P278" s="40">
        <f t="shared" ref="P278:P295" si="59">G278*K278</f>
        <v>0</v>
      </c>
      <c r="Q278" s="40">
        <f t="shared" ref="Q278:Q295" si="60">H278*K278</f>
        <v>0</v>
      </c>
      <c r="R278" s="40">
        <f t="shared" ref="R278:R295" si="61">I278*K278</f>
        <v>0</v>
      </c>
    </row>
    <row r="279" spans="1:18" x14ac:dyDescent="0.25">
      <c r="A279" s="12">
        <v>2386</v>
      </c>
      <c r="B279" s="16"/>
      <c r="C279" s="13" t="s">
        <v>178</v>
      </c>
      <c r="D279" s="16" t="s">
        <v>217</v>
      </c>
      <c r="E279" s="20">
        <v>45566</v>
      </c>
      <c r="F279" s="44">
        <v>0.56000000000000005</v>
      </c>
      <c r="G279" s="44">
        <v>0.43792000000000003</v>
      </c>
      <c r="H279" s="44">
        <v>0.44744</v>
      </c>
      <c r="I279" s="44">
        <v>0.47600000000000003</v>
      </c>
      <c r="J279" s="55">
        <v>100</v>
      </c>
      <c r="K279" s="34"/>
      <c r="O279" s="40">
        <f t="shared" si="58"/>
        <v>0</v>
      </c>
      <c r="P279" s="40">
        <f t="shared" si="59"/>
        <v>0</v>
      </c>
      <c r="Q279" s="40">
        <f t="shared" si="60"/>
        <v>0</v>
      </c>
      <c r="R279" s="40">
        <f t="shared" si="61"/>
        <v>0</v>
      </c>
    </row>
    <row r="280" spans="1:18" x14ac:dyDescent="0.25">
      <c r="A280" s="12">
        <v>2388</v>
      </c>
      <c r="B280" s="16"/>
      <c r="C280" s="13" t="s">
        <v>179</v>
      </c>
      <c r="D280" s="16" t="s">
        <v>191</v>
      </c>
      <c r="E280" s="20">
        <v>45566</v>
      </c>
      <c r="F280" s="44">
        <v>50.45</v>
      </c>
      <c r="G280" s="44">
        <v>39.451900000000002</v>
      </c>
      <c r="H280" s="44">
        <v>40.309550000000002</v>
      </c>
      <c r="I280" s="44">
        <v>42.8825</v>
      </c>
      <c r="J280" s="55">
        <v>1</v>
      </c>
      <c r="K280" s="34"/>
      <c r="O280" s="40">
        <f t="shared" si="58"/>
        <v>0</v>
      </c>
      <c r="P280" s="40">
        <f t="shared" si="59"/>
        <v>0</v>
      </c>
      <c r="Q280" s="40">
        <f t="shared" si="60"/>
        <v>0</v>
      </c>
      <c r="R280" s="40">
        <f t="shared" si="61"/>
        <v>0</v>
      </c>
    </row>
    <row r="281" spans="1:18" x14ac:dyDescent="0.25">
      <c r="A281" s="12">
        <v>2392</v>
      </c>
      <c r="B281" s="16"/>
      <c r="C281" s="13" t="s">
        <v>248</v>
      </c>
      <c r="D281" s="16" t="s">
        <v>191</v>
      </c>
      <c r="E281" s="20">
        <v>45689</v>
      </c>
      <c r="F281" s="44">
        <v>66.239999999999995</v>
      </c>
      <c r="G281" s="44">
        <v>51.799679999999995</v>
      </c>
      <c r="H281" s="44">
        <v>52.92575999999999</v>
      </c>
      <c r="I281" s="44">
        <v>56.303999999999995</v>
      </c>
      <c r="J281" s="55">
        <v>1</v>
      </c>
      <c r="K281" s="34"/>
      <c r="O281" s="40">
        <f t="shared" si="58"/>
        <v>0</v>
      </c>
      <c r="P281" s="40">
        <f t="shared" si="59"/>
        <v>0</v>
      </c>
      <c r="Q281" s="40">
        <f t="shared" si="60"/>
        <v>0</v>
      </c>
      <c r="R281" s="40">
        <f t="shared" si="61"/>
        <v>0</v>
      </c>
    </row>
    <row r="282" spans="1:18" x14ac:dyDescent="0.25">
      <c r="A282" s="12">
        <v>2393</v>
      </c>
      <c r="B282" s="16"/>
      <c r="C282" s="13" t="s">
        <v>249</v>
      </c>
      <c r="D282" s="16" t="s">
        <v>212</v>
      </c>
      <c r="E282" s="20">
        <v>45778</v>
      </c>
      <c r="F282" s="44">
        <v>3.19</v>
      </c>
      <c r="G282" s="44">
        <v>2.49458</v>
      </c>
      <c r="H282" s="44">
        <v>2.5488099999999996</v>
      </c>
      <c r="I282" s="44">
        <v>2.7115</v>
      </c>
      <c r="J282" s="55">
        <v>1</v>
      </c>
      <c r="K282" s="34"/>
      <c r="O282" s="40">
        <f t="shared" si="58"/>
        <v>0</v>
      </c>
      <c r="P282" s="40">
        <f t="shared" si="59"/>
        <v>0</v>
      </c>
      <c r="Q282" s="40">
        <f t="shared" si="60"/>
        <v>0</v>
      </c>
      <c r="R282" s="40">
        <f t="shared" si="61"/>
        <v>0</v>
      </c>
    </row>
    <row r="283" spans="1:18" x14ac:dyDescent="0.25">
      <c r="A283" s="12">
        <v>2508</v>
      </c>
      <c r="B283" s="16"/>
      <c r="C283" s="13" t="s">
        <v>274</v>
      </c>
      <c r="D283" s="16" t="s">
        <v>275</v>
      </c>
      <c r="E283" s="20">
        <v>45536</v>
      </c>
      <c r="F283" s="44">
        <v>8.19</v>
      </c>
      <c r="G283" s="44">
        <v>6.4045800000000002</v>
      </c>
      <c r="H283" s="44">
        <v>6.5438099999999988</v>
      </c>
      <c r="I283" s="44">
        <v>6.9614999999999991</v>
      </c>
      <c r="J283" s="55">
        <v>1</v>
      </c>
      <c r="K283" s="34"/>
      <c r="O283" s="40">
        <f t="shared" si="58"/>
        <v>0</v>
      </c>
      <c r="P283" s="40">
        <f t="shared" si="59"/>
        <v>0</v>
      </c>
      <c r="Q283" s="40">
        <f t="shared" si="60"/>
        <v>0</v>
      </c>
      <c r="R283" s="40">
        <f t="shared" si="61"/>
        <v>0</v>
      </c>
    </row>
    <row r="284" spans="1:18" x14ac:dyDescent="0.25">
      <c r="A284" s="12">
        <v>2507</v>
      </c>
      <c r="B284" s="16"/>
      <c r="C284" s="13" t="s">
        <v>276</v>
      </c>
      <c r="D284" s="16" t="s">
        <v>275</v>
      </c>
      <c r="E284" s="20">
        <v>45536</v>
      </c>
      <c r="F284" s="44">
        <v>8.19</v>
      </c>
      <c r="G284" s="44">
        <v>6.4045800000000002</v>
      </c>
      <c r="H284" s="44">
        <v>6.5438099999999988</v>
      </c>
      <c r="I284" s="44">
        <v>6.9614999999999991</v>
      </c>
      <c r="J284" s="55">
        <v>1</v>
      </c>
      <c r="K284" s="34"/>
      <c r="O284" s="40">
        <f t="shared" si="58"/>
        <v>0</v>
      </c>
      <c r="P284" s="40">
        <f t="shared" si="59"/>
        <v>0</v>
      </c>
      <c r="Q284" s="40">
        <f t="shared" si="60"/>
        <v>0</v>
      </c>
      <c r="R284" s="40">
        <f t="shared" si="61"/>
        <v>0</v>
      </c>
    </row>
    <row r="285" spans="1:18" x14ac:dyDescent="0.25">
      <c r="A285" s="12">
        <v>2506</v>
      </c>
      <c r="B285" s="16"/>
      <c r="C285" s="13" t="s">
        <v>277</v>
      </c>
      <c r="D285" s="16" t="s">
        <v>275</v>
      </c>
      <c r="E285" s="20">
        <v>45536</v>
      </c>
      <c r="F285" s="44">
        <v>8.19</v>
      </c>
      <c r="G285" s="44">
        <v>6.4045800000000002</v>
      </c>
      <c r="H285" s="44">
        <v>6.5438099999999988</v>
      </c>
      <c r="I285" s="44">
        <v>6.9614999999999991</v>
      </c>
      <c r="J285" s="55">
        <v>1</v>
      </c>
      <c r="K285" s="34"/>
      <c r="O285" s="40">
        <f t="shared" si="58"/>
        <v>0</v>
      </c>
      <c r="P285" s="40">
        <f t="shared" si="59"/>
        <v>0</v>
      </c>
      <c r="Q285" s="40">
        <f t="shared" si="60"/>
        <v>0</v>
      </c>
      <c r="R285" s="40">
        <f t="shared" si="61"/>
        <v>0</v>
      </c>
    </row>
    <row r="286" spans="1:18" x14ac:dyDescent="0.25">
      <c r="A286" s="12">
        <v>2397</v>
      </c>
      <c r="B286" s="16"/>
      <c r="C286" s="13" t="s">
        <v>180</v>
      </c>
      <c r="D286" s="16" t="s">
        <v>232</v>
      </c>
      <c r="E286" s="20">
        <v>45200</v>
      </c>
      <c r="F286" s="44">
        <v>3.42</v>
      </c>
      <c r="G286" s="44">
        <v>2.6744400000000002</v>
      </c>
      <c r="H286" s="44">
        <v>2.7325799999999996</v>
      </c>
      <c r="I286" s="44">
        <v>2.907</v>
      </c>
      <c r="J286" s="55">
        <v>1</v>
      </c>
      <c r="K286" s="34"/>
      <c r="O286" s="40">
        <f t="shared" si="58"/>
        <v>0</v>
      </c>
      <c r="P286" s="40">
        <f t="shared" si="59"/>
        <v>0</v>
      </c>
      <c r="Q286" s="40">
        <f t="shared" si="60"/>
        <v>0</v>
      </c>
      <c r="R286" s="40">
        <f t="shared" si="61"/>
        <v>0</v>
      </c>
    </row>
    <row r="287" spans="1:18" x14ac:dyDescent="0.25">
      <c r="A287" s="12">
        <v>2398</v>
      </c>
      <c r="B287" s="16"/>
      <c r="C287" s="13" t="s">
        <v>181</v>
      </c>
      <c r="D287" s="16" t="s">
        <v>235</v>
      </c>
      <c r="E287" s="20">
        <v>45778</v>
      </c>
      <c r="F287" s="44">
        <v>16.12</v>
      </c>
      <c r="G287" s="44">
        <v>12.605840000000001</v>
      </c>
      <c r="H287" s="44">
        <v>12.87988</v>
      </c>
      <c r="I287" s="44">
        <v>13.702</v>
      </c>
      <c r="J287" s="55">
        <v>1</v>
      </c>
      <c r="K287" s="34"/>
      <c r="O287" s="40">
        <f t="shared" si="58"/>
        <v>0</v>
      </c>
      <c r="P287" s="40">
        <f t="shared" si="59"/>
        <v>0</v>
      </c>
      <c r="Q287" s="40">
        <f t="shared" si="60"/>
        <v>0</v>
      </c>
      <c r="R287" s="40">
        <f t="shared" si="61"/>
        <v>0</v>
      </c>
    </row>
    <row r="288" spans="1:18" x14ac:dyDescent="0.25">
      <c r="A288" s="12">
        <v>2421</v>
      </c>
      <c r="B288" s="16"/>
      <c r="C288" s="13" t="s">
        <v>265</v>
      </c>
      <c r="D288" s="16" t="s">
        <v>191</v>
      </c>
      <c r="E288" s="20">
        <v>45689</v>
      </c>
      <c r="F288" s="44">
        <v>4.6399999999999997</v>
      </c>
      <c r="G288" s="44">
        <v>3.6284799999999997</v>
      </c>
      <c r="H288" s="44">
        <v>3.7073599999999995</v>
      </c>
      <c r="I288" s="44">
        <v>3.9439999999999995</v>
      </c>
      <c r="J288" s="55">
        <v>1</v>
      </c>
      <c r="K288" s="34"/>
      <c r="O288" s="40">
        <f t="shared" si="58"/>
        <v>0</v>
      </c>
      <c r="P288" s="40">
        <f t="shared" si="59"/>
        <v>0</v>
      </c>
      <c r="Q288" s="40">
        <f t="shared" si="60"/>
        <v>0</v>
      </c>
      <c r="R288" s="40">
        <f t="shared" si="61"/>
        <v>0</v>
      </c>
    </row>
    <row r="289" spans="1:18" x14ac:dyDescent="0.25">
      <c r="A289" s="12">
        <v>2438</v>
      </c>
      <c r="B289" s="16"/>
      <c r="C289" s="13" t="s">
        <v>278</v>
      </c>
      <c r="D289" s="16" t="s">
        <v>279</v>
      </c>
      <c r="E289" s="20">
        <v>45323</v>
      </c>
      <c r="F289" s="44">
        <v>3.57</v>
      </c>
      <c r="G289" s="44">
        <v>2.7917399999999999</v>
      </c>
      <c r="H289" s="44">
        <v>2.8524299999999996</v>
      </c>
      <c r="I289" s="44">
        <v>3.0345</v>
      </c>
      <c r="J289" s="55">
        <v>1</v>
      </c>
      <c r="K289" s="34"/>
      <c r="O289" s="40">
        <f t="shared" si="58"/>
        <v>0</v>
      </c>
      <c r="P289" s="40">
        <f t="shared" si="59"/>
        <v>0</v>
      </c>
      <c r="Q289" s="40">
        <f t="shared" si="60"/>
        <v>0</v>
      </c>
      <c r="R289" s="40">
        <f t="shared" si="61"/>
        <v>0</v>
      </c>
    </row>
    <row r="290" spans="1:18" x14ac:dyDescent="0.25">
      <c r="A290" s="12">
        <v>2495</v>
      </c>
      <c r="B290" s="16"/>
      <c r="C290" s="13" t="s">
        <v>250</v>
      </c>
      <c r="D290" s="16" t="s">
        <v>196</v>
      </c>
      <c r="E290" s="20">
        <v>45748</v>
      </c>
      <c r="F290" s="44">
        <v>0.56000000000000005</v>
      </c>
      <c r="G290" s="44">
        <v>0.43792000000000003</v>
      </c>
      <c r="H290" s="44">
        <v>0.44744</v>
      </c>
      <c r="I290" s="44">
        <v>0.47600000000000003</v>
      </c>
      <c r="J290" s="55">
        <v>1</v>
      </c>
      <c r="K290" s="34"/>
      <c r="O290" s="40">
        <f t="shared" si="58"/>
        <v>0</v>
      </c>
      <c r="P290" s="40">
        <f t="shared" si="59"/>
        <v>0</v>
      </c>
      <c r="Q290" s="40">
        <f t="shared" si="60"/>
        <v>0</v>
      </c>
      <c r="R290" s="40">
        <f t="shared" si="61"/>
        <v>0</v>
      </c>
    </row>
    <row r="291" spans="1:18" x14ac:dyDescent="0.25">
      <c r="A291" s="12">
        <v>2446</v>
      </c>
      <c r="B291" s="16"/>
      <c r="C291" s="13" t="s">
        <v>182</v>
      </c>
      <c r="D291" s="16" t="s">
        <v>191</v>
      </c>
      <c r="E291" s="20">
        <v>45717</v>
      </c>
      <c r="F291" s="44">
        <v>13.66</v>
      </c>
      <c r="G291" s="44">
        <v>10.682120000000001</v>
      </c>
      <c r="H291" s="44">
        <v>10.914339999999999</v>
      </c>
      <c r="I291" s="44">
        <v>11.611000000000001</v>
      </c>
      <c r="J291" s="55">
        <v>1</v>
      </c>
      <c r="K291" s="34"/>
      <c r="O291" s="40">
        <f t="shared" si="58"/>
        <v>0</v>
      </c>
      <c r="P291" s="40">
        <f t="shared" si="59"/>
        <v>0</v>
      </c>
      <c r="Q291" s="40">
        <f t="shared" si="60"/>
        <v>0</v>
      </c>
      <c r="R291" s="40">
        <f t="shared" si="61"/>
        <v>0</v>
      </c>
    </row>
    <row r="292" spans="1:18" x14ac:dyDescent="0.25">
      <c r="A292" s="12">
        <v>2459</v>
      </c>
      <c r="B292" s="16"/>
      <c r="C292" s="13" t="s">
        <v>183</v>
      </c>
      <c r="D292" s="16" t="s">
        <v>196</v>
      </c>
      <c r="E292" s="20">
        <v>45748</v>
      </c>
      <c r="F292" s="44">
        <v>4.82</v>
      </c>
      <c r="G292" s="44">
        <v>3.7692400000000004</v>
      </c>
      <c r="H292" s="44">
        <v>3.8511799999999998</v>
      </c>
      <c r="I292" s="44">
        <v>4.0970000000000004</v>
      </c>
      <c r="J292" s="55">
        <v>1</v>
      </c>
      <c r="K292" s="34"/>
      <c r="O292" s="40">
        <f t="shared" si="58"/>
        <v>0</v>
      </c>
      <c r="P292" s="40">
        <f t="shared" si="59"/>
        <v>0</v>
      </c>
      <c r="Q292" s="40">
        <f t="shared" si="60"/>
        <v>0</v>
      </c>
      <c r="R292" s="40">
        <f t="shared" si="61"/>
        <v>0</v>
      </c>
    </row>
    <row r="293" spans="1:18" x14ac:dyDescent="0.25">
      <c r="A293" s="12">
        <v>2477</v>
      </c>
      <c r="B293" s="16"/>
      <c r="C293" s="13" t="s">
        <v>251</v>
      </c>
      <c r="D293" s="16" t="s">
        <v>222</v>
      </c>
      <c r="E293" s="20">
        <v>45627</v>
      </c>
      <c r="F293" s="44">
        <v>1.63</v>
      </c>
      <c r="G293" s="44">
        <v>1.2746599999999999</v>
      </c>
      <c r="H293" s="44">
        <v>1.3023699999999998</v>
      </c>
      <c r="I293" s="44">
        <v>1.3855</v>
      </c>
      <c r="J293" s="55">
        <v>1</v>
      </c>
      <c r="K293" s="34"/>
      <c r="O293" s="40">
        <f t="shared" si="58"/>
        <v>0</v>
      </c>
      <c r="P293" s="40">
        <f t="shared" si="59"/>
        <v>0</v>
      </c>
      <c r="Q293" s="40">
        <f t="shared" si="60"/>
        <v>0</v>
      </c>
      <c r="R293" s="40">
        <f t="shared" si="61"/>
        <v>0</v>
      </c>
    </row>
    <row r="294" spans="1:18" x14ac:dyDescent="0.25">
      <c r="A294" s="12">
        <v>2489</v>
      </c>
      <c r="B294" s="16"/>
      <c r="C294" s="13" t="s">
        <v>328</v>
      </c>
      <c r="D294" s="16" t="s">
        <v>241</v>
      </c>
      <c r="E294" s="20">
        <v>45717</v>
      </c>
      <c r="F294" s="44">
        <v>10.58</v>
      </c>
      <c r="G294" s="44">
        <v>8.2735599999999998</v>
      </c>
      <c r="H294" s="44">
        <v>8.4534199999999995</v>
      </c>
      <c r="I294" s="44">
        <v>8.9930000000000003</v>
      </c>
      <c r="J294" s="55">
        <v>1</v>
      </c>
      <c r="K294" s="34"/>
      <c r="O294" s="40">
        <f t="shared" si="58"/>
        <v>0</v>
      </c>
      <c r="P294" s="40">
        <f t="shared" si="59"/>
        <v>0</v>
      </c>
      <c r="Q294" s="40">
        <f t="shared" si="60"/>
        <v>0</v>
      </c>
      <c r="R294" s="40">
        <f t="shared" si="61"/>
        <v>0</v>
      </c>
    </row>
    <row r="295" spans="1:18" x14ac:dyDescent="0.25">
      <c r="A295" s="12">
        <v>2490</v>
      </c>
      <c r="B295" s="16"/>
      <c r="C295" s="13" t="s">
        <v>184</v>
      </c>
      <c r="D295" s="16" t="s">
        <v>217</v>
      </c>
      <c r="E295" s="20">
        <v>45627</v>
      </c>
      <c r="F295" s="44">
        <v>1.1000000000000001</v>
      </c>
      <c r="G295" s="44">
        <v>0.86020000000000008</v>
      </c>
      <c r="H295" s="44">
        <v>0.87890000000000001</v>
      </c>
      <c r="I295" s="44">
        <v>0.93500000000000005</v>
      </c>
      <c r="J295" s="55">
        <v>100</v>
      </c>
      <c r="K295" s="34"/>
      <c r="O295" s="40">
        <f t="shared" si="58"/>
        <v>0</v>
      </c>
      <c r="P295" s="40">
        <f t="shared" si="59"/>
        <v>0</v>
      </c>
      <c r="Q295" s="40">
        <f t="shared" si="60"/>
        <v>0</v>
      </c>
      <c r="R295" s="40">
        <f t="shared" si="61"/>
        <v>0</v>
      </c>
    </row>
    <row r="296" spans="1:18" x14ac:dyDescent="0.25">
      <c r="A296" s="12">
        <v>2491</v>
      </c>
      <c r="B296" s="16"/>
      <c r="C296" s="13" t="s">
        <v>287</v>
      </c>
      <c r="D296" s="16" t="s">
        <v>187</v>
      </c>
      <c r="E296" s="20">
        <v>45474</v>
      </c>
      <c r="F296" s="44">
        <v>3.09</v>
      </c>
      <c r="G296" s="44">
        <v>2.4163800000000002</v>
      </c>
      <c r="H296" s="44">
        <v>2.4689099999999997</v>
      </c>
      <c r="I296" s="44">
        <v>2.6264999999999996</v>
      </c>
      <c r="J296" s="55">
        <v>25</v>
      </c>
      <c r="K296" s="34"/>
      <c r="O296" s="40">
        <f t="shared" si="54"/>
        <v>0</v>
      </c>
      <c r="P296" s="40">
        <f t="shared" si="55"/>
        <v>0</v>
      </c>
      <c r="Q296" s="40">
        <f t="shared" si="56"/>
        <v>0</v>
      </c>
      <c r="R296" s="40">
        <f t="shared" si="57"/>
        <v>0</v>
      </c>
    </row>
    <row r="297" spans="1:18" x14ac:dyDescent="0.25">
      <c r="A297" s="59"/>
      <c r="B297" s="16"/>
      <c r="C297" s="13"/>
      <c r="D297" s="16"/>
      <c r="E297" s="21"/>
      <c r="F297" s="26"/>
      <c r="G297" s="26"/>
      <c r="H297" s="26"/>
      <c r="I297" s="26"/>
      <c r="J297" s="52"/>
      <c r="K297" s="36" t="s">
        <v>14</v>
      </c>
    </row>
    <row r="298" spans="1:18" x14ac:dyDescent="0.25">
      <c r="A298" s="59"/>
      <c r="B298" s="16"/>
      <c r="C298" s="13"/>
      <c r="D298" s="16"/>
      <c r="E298" s="21"/>
      <c r="F298" s="26"/>
      <c r="G298" s="26"/>
      <c r="H298" s="26"/>
      <c r="I298" s="26"/>
      <c r="J298" s="52"/>
      <c r="K298" s="36" t="s">
        <v>14</v>
      </c>
    </row>
    <row r="299" spans="1:18" x14ac:dyDescent="0.25">
      <c r="K299" s="37" t="s">
        <v>14</v>
      </c>
    </row>
  </sheetData>
  <sheetProtection algorithmName="SHA-512" hashValue="e7H3B3XvlMZFmQcqb6jPVuRlCafqdlfV4k5w7hEiTOd7bcSvXJ1jleqJIwQ3KUtzwwJMT0D3OyVHw/5qPP27Og==" saltValue="EYzHQXwUe7Qorf9uOYQ9Lg==" spinCount="100000" sheet="1" objects="1" scenarios="1" autoFilter="0"/>
  <autoFilter ref="K1:K300" xr:uid="{C9E14A11-6A7D-4A7C-B961-A16A82C3ADE7}"/>
  <mergeCells count="5">
    <mergeCell ref="E19:E20"/>
    <mergeCell ref="F19:F20"/>
    <mergeCell ref="H19:H20"/>
    <mergeCell ref="I19:I20"/>
    <mergeCell ref="G19:G20"/>
  </mergeCells>
  <dataValidations count="1">
    <dataValidation type="whole" allowBlank="1" showErrorMessage="1" errorTitle="Error" error="Debes ingresar solo numeros enteros sin puntos ni decimales" sqref="K34:K55 K165:K296 K133:K146 K71:K116" xr:uid="{3EF9AA9D-B9BA-42CC-BE8D-95937435F7B8}">
      <formula1>1</formula1>
      <formula2>1000000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EDUARDO VARGAS PRADA</dc:creator>
  <cp:lastModifiedBy>MANUEL EDUARDO VARGAS PRADA</cp:lastModifiedBy>
  <dcterms:created xsi:type="dcterms:W3CDTF">2023-03-28T13:57:23Z</dcterms:created>
  <dcterms:modified xsi:type="dcterms:W3CDTF">2023-09-15T13:39:44Z</dcterms:modified>
</cp:coreProperties>
</file>